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ergio.godoy\Desktop\BOLETINES VALORES\Revisado DSV\"/>
    </mc:Choice>
  </mc:AlternateContent>
  <xr:revisionPtr revIDLastSave="0" documentId="13_ncr:1_{00E877EF-261B-4020-B8A7-B3DC7705330D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6" r:id="rId14"/>
    <sheet name="13" sheetId="207" r:id="rId15"/>
    <sheet name="14" sheetId="208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9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externalReferences>
    <externalReference r:id="rId46"/>
  </externalReference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189" l="1"/>
  <c r="C8" i="188"/>
  <c r="C9" i="188"/>
  <c r="C10" i="188"/>
  <c r="C11" i="188"/>
  <c r="C12" i="188"/>
  <c r="C13" i="188"/>
  <c r="C14" i="188"/>
  <c r="C15" i="188"/>
  <c r="C16" i="188"/>
  <c r="C17" i="188"/>
  <c r="C18" i="188"/>
  <c r="I17" i="92" l="1"/>
  <c r="I10" i="92"/>
  <c r="I9" i="92"/>
  <c r="I8" i="92"/>
  <c r="N78" i="90" l="1"/>
  <c r="M78" i="90"/>
  <c r="L78" i="90"/>
  <c r="K78" i="90"/>
  <c r="J78" i="90"/>
  <c r="I78" i="90"/>
  <c r="H78" i="90"/>
  <c r="G78" i="90"/>
  <c r="F78" i="90"/>
  <c r="E78" i="90"/>
  <c r="D78" i="90"/>
  <c r="N76" i="90"/>
  <c r="M76" i="90"/>
  <c r="L76" i="90"/>
  <c r="K76" i="90"/>
  <c r="J76" i="90"/>
  <c r="I76" i="90"/>
  <c r="H76" i="90"/>
  <c r="G76" i="90"/>
  <c r="F76" i="90"/>
  <c r="E76" i="90"/>
  <c r="D76" i="90"/>
  <c r="N73" i="90"/>
  <c r="M73" i="90"/>
  <c r="L73" i="90"/>
  <c r="K73" i="90"/>
  <c r="J73" i="90"/>
  <c r="I73" i="90"/>
  <c r="H73" i="90"/>
  <c r="G73" i="90"/>
  <c r="F73" i="90"/>
  <c r="E73" i="90"/>
  <c r="D73" i="90"/>
  <c r="N70" i="90"/>
  <c r="M70" i="90"/>
  <c r="L70" i="90"/>
  <c r="K70" i="90"/>
  <c r="J70" i="90"/>
  <c r="I70" i="90"/>
  <c r="H70" i="90"/>
  <c r="G70" i="90"/>
  <c r="F70" i="90"/>
  <c r="E70" i="90"/>
  <c r="D70" i="90"/>
  <c r="N68" i="90"/>
  <c r="M68" i="90"/>
  <c r="L68" i="90"/>
  <c r="K68" i="90"/>
  <c r="J68" i="90"/>
  <c r="I68" i="90"/>
  <c r="H68" i="90"/>
  <c r="G68" i="90"/>
  <c r="F68" i="90"/>
  <c r="E68" i="90"/>
  <c r="D68" i="90"/>
  <c r="N65" i="90"/>
  <c r="M65" i="90"/>
  <c r="L65" i="90"/>
  <c r="K65" i="90"/>
  <c r="J65" i="90"/>
  <c r="I65" i="90"/>
  <c r="H65" i="90"/>
  <c r="G65" i="90"/>
  <c r="F65" i="90"/>
  <c r="E65" i="90"/>
  <c r="D65" i="90"/>
  <c r="N62" i="90"/>
  <c r="M62" i="90"/>
  <c r="L62" i="90"/>
  <c r="K62" i="90"/>
  <c r="J62" i="90"/>
  <c r="I62" i="90"/>
  <c r="H62" i="90"/>
  <c r="G62" i="90"/>
  <c r="F62" i="90"/>
  <c r="E62" i="90"/>
  <c r="D62" i="90"/>
  <c r="C65" i="90" l="1"/>
  <c r="C68" i="90" s="1"/>
  <c r="C70" i="90" s="1"/>
  <c r="C73" i="90" s="1"/>
  <c r="C76" i="90" s="1"/>
  <c r="C78" i="90" s="1"/>
  <c r="C62" i="90"/>
  <c r="C27" i="185" l="1"/>
  <c r="F21" i="80" l="1"/>
  <c r="F20" i="80"/>
  <c r="F18" i="80"/>
  <c r="F16" i="80"/>
  <c r="F14" i="80"/>
  <c r="F12" i="80"/>
  <c r="F10" i="80"/>
  <c r="F8" i="80"/>
  <c r="F22" i="80" s="1"/>
  <c r="C79" i="182"/>
  <c r="N56" i="76" l="1"/>
  <c r="Q26" i="75"/>
  <c r="P26" i="75"/>
  <c r="Q31" i="75"/>
  <c r="P31" i="75"/>
  <c r="Q30" i="75"/>
  <c r="P30" i="75"/>
  <c r="Q29" i="75"/>
  <c r="P29" i="75"/>
  <c r="Q28" i="75"/>
  <c r="P28" i="75"/>
  <c r="D28" i="73"/>
  <c r="C28" i="73"/>
  <c r="D17" i="187" l="1"/>
  <c r="F18" i="91" l="1"/>
  <c r="G18" i="91"/>
  <c r="H18" i="91"/>
  <c r="N45" i="90"/>
  <c r="M45" i="90"/>
  <c r="L45" i="90"/>
  <c r="K45" i="90"/>
  <c r="J45" i="90"/>
  <c r="I45" i="90"/>
  <c r="H45" i="90"/>
  <c r="G45" i="90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C46" i="90" l="1"/>
  <c r="F46" i="90"/>
  <c r="D46" i="90"/>
  <c r="E46" i="90"/>
  <c r="I46" i="90"/>
  <c r="M46" i="90"/>
  <c r="G46" i="90"/>
  <c r="H46" i="90"/>
  <c r="N46" i="90"/>
  <c r="L46" i="90"/>
  <c r="K46" i="90"/>
  <c r="J46" i="90"/>
  <c r="B79" i="182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41" i="96" s="1"/>
  <c r="B22" i="96"/>
  <c r="B5" i="96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G58" i="92"/>
  <c r="H58" i="92"/>
  <c r="F58" i="92"/>
  <c r="I28" i="92"/>
  <c r="I29" i="92"/>
  <c r="I30" i="92"/>
  <c r="I31" i="92"/>
  <c r="I32" i="92"/>
  <c r="I33" i="92"/>
  <c r="I34" i="92"/>
  <c r="I35" i="92"/>
  <c r="I36" i="92"/>
  <c r="I37" i="92"/>
  <c r="H38" i="92"/>
  <c r="G38" i="92"/>
  <c r="F38" i="92"/>
  <c r="H18" i="92"/>
  <c r="G18" i="92"/>
  <c r="F18" i="92"/>
  <c r="I7" i="92"/>
  <c r="I11" i="92"/>
  <c r="I12" i="92"/>
  <c r="I13" i="92"/>
  <c r="I14" i="92"/>
  <c r="I15" i="92"/>
  <c r="I16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B57" i="184"/>
  <c r="D37" i="164"/>
  <c r="C37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I12" i="80"/>
  <c r="H22" i="80" l="1"/>
  <c r="I22" i="80"/>
  <c r="G21" i="80"/>
  <c r="G14" i="80" l="1"/>
  <c r="G20" i="80"/>
  <c r="G18" i="80"/>
  <c r="G16" i="80"/>
  <c r="G12" i="80"/>
  <c r="G10" i="80"/>
  <c r="G8" i="80"/>
  <c r="G22" i="80" l="1"/>
  <c r="L8" i="77" l="1"/>
  <c r="M56" i="76"/>
  <c r="O56" i="76"/>
  <c r="M56" i="75" l="1"/>
  <c r="N56" i="75"/>
  <c r="O56" i="75"/>
  <c r="I34" i="91"/>
  <c r="I38" i="91"/>
  <c r="I39" i="91"/>
  <c r="B140" i="91"/>
  <c r="I53" i="92" l="1"/>
  <c r="I58" i="92"/>
  <c r="I38" i="92"/>
  <c r="I6" i="91"/>
  <c r="B19" i="188" l="1"/>
  <c r="F6" i="187"/>
  <c r="B27" i="185"/>
  <c r="J7" i="80"/>
  <c r="B26" i="183"/>
  <c r="C7" i="188" l="1"/>
  <c r="L21" i="80"/>
  <c r="C57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AJ60" i="84"/>
  <c r="AK60" i="84"/>
  <c r="AL60" i="84"/>
  <c r="AM60" i="84"/>
  <c r="AN60" i="84"/>
  <c r="AO60" i="84"/>
  <c r="AP60" i="84"/>
  <c r="AQ60" i="84"/>
  <c r="AR60" i="84"/>
  <c r="AS60" i="84"/>
  <c r="AT60" i="84"/>
  <c r="AU60" i="84"/>
  <c r="AX60" i="84"/>
  <c r="AJ61" i="84"/>
  <c r="AK61" i="84"/>
  <c r="AL61" i="84"/>
  <c r="AM61" i="84"/>
  <c r="AN61" i="84"/>
  <c r="AO61" i="84"/>
  <c r="AP61" i="84"/>
  <c r="AQ61" i="84"/>
  <c r="AR61" i="84"/>
  <c r="AS61" i="84"/>
  <c r="AT61" i="84"/>
  <c r="AU61" i="84"/>
  <c r="AX61" i="84"/>
  <c r="Q25" i="84"/>
  <c r="Q6" i="84"/>
  <c r="P6" i="84"/>
  <c r="J73" i="83"/>
  <c r="J64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26" i="183" l="1"/>
  <c r="B25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3" i="83"/>
  <c r="J18" i="83"/>
  <c r="J6" i="83"/>
  <c r="K25" i="88"/>
  <c r="I23" i="88" l="1"/>
  <c r="K17" i="80"/>
  <c r="J17" i="80"/>
  <c r="J19" i="80"/>
  <c r="L17" i="80"/>
  <c r="L9" i="80"/>
  <c r="K7" i="80"/>
  <c r="K19" i="80" l="1"/>
  <c r="K9" i="80"/>
  <c r="L19" i="80"/>
  <c r="L7" i="80"/>
  <c r="L13" i="80"/>
  <c r="J9" i="80"/>
  <c r="P56" i="75" l="1"/>
  <c r="Q56" i="75" l="1"/>
  <c r="O5" i="77"/>
  <c r="I32" i="91" l="1"/>
  <c r="I18" i="92" l="1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5" i="181"/>
  <c r="D25" i="181"/>
  <c r="C25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1" i="92" l="1"/>
  <c r="I27" i="92"/>
  <c r="I18" i="91"/>
  <c r="C44" i="164"/>
  <c r="C46" i="164" s="1"/>
  <c r="D44" i="164" l="1"/>
  <c r="D46" i="164" s="1"/>
  <c r="P41" i="84" l="1"/>
  <c r="AV41" i="84" s="1"/>
  <c r="Q70" i="84"/>
  <c r="P70" i="84"/>
  <c r="K23" i="88"/>
  <c r="I9" i="88"/>
  <c r="I11" i="88"/>
  <c r="I13" i="88"/>
  <c r="I15" i="88"/>
  <c r="I17" i="88"/>
  <c r="I21" i="88"/>
  <c r="J21" i="80"/>
  <c r="P10" i="76" l="1"/>
  <c r="Q56" i="76" l="1"/>
  <c r="P56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57" i="92" l="1"/>
  <c r="I48" i="92"/>
  <c r="I49" i="92"/>
  <c r="I50" i="92"/>
  <c r="I52" i="92"/>
  <c r="I54" i="92"/>
  <c r="I55" i="92"/>
  <c r="I56" i="92"/>
  <c r="I47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6" i="84"/>
  <c r="AW46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Q60" i="84"/>
  <c r="AW60" i="84" s="1"/>
  <c r="Q61" i="84"/>
  <c r="AW61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6" i="84"/>
  <c r="AV46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P60" i="84"/>
  <c r="AV60" i="84" s="1"/>
  <c r="P61" i="84"/>
  <c r="AV61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4" i="83"/>
  <c r="K35" i="83"/>
  <c r="J74" i="83"/>
  <c r="K74" i="83"/>
  <c r="K53" i="83"/>
  <c r="K36" i="83"/>
  <c r="K37" i="83"/>
  <c r="K38" i="83"/>
  <c r="K39" i="83"/>
  <c r="K40" i="83"/>
  <c r="K41" i="83"/>
  <c r="K42" i="83"/>
  <c r="K43" i="83"/>
  <c r="K44" i="83"/>
  <c r="K45" i="83"/>
  <c r="K46" i="83"/>
  <c r="K48" i="83"/>
  <c r="K50" i="83"/>
  <c r="K51" i="83"/>
  <c r="K52" i="83"/>
  <c r="K54" i="83"/>
  <c r="K55" i="83"/>
  <c r="K56" i="83"/>
  <c r="K57" i="83"/>
  <c r="K58" i="83"/>
  <c r="K59" i="83"/>
  <c r="K60" i="83"/>
  <c r="K61" i="83"/>
  <c r="K62" i="83"/>
  <c r="K63" i="83"/>
  <c r="J36" i="83"/>
  <c r="J37" i="83"/>
  <c r="J38" i="83"/>
  <c r="J39" i="83"/>
  <c r="J40" i="83"/>
  <c r="J41" i="83"/>
  <c r="J42" i="83"/>
  <c r="J43" i="83"/>
  <c r="J44" i="83"/>
  <c r="J45" i="83"/>
  <c r="J46" i="83"/>
  <c r="J48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6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Q54" i="76"/>
  <c r="Q55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6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P54" i="76"/>
  <c r="P55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D47" i="74"/>
  <c r="C47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<sst xmlns="http://schemas.openxmlformats.org/spreadsheetml/2006/main" count="14768" uniqueCount="2620">
  <si>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</si>
  <si>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</si>
  <si>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</si>
  <si>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</si>
  <si>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</si>
  <si>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</si>
  <si>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</si>
  <si>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</si>
  <si>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</si>
  <si>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</si>
  <si>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</si>
  <si>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</si>
  <si>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</si>
  <si>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</si>
  <si>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</si>
  <si>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</si>
  <si>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</si>
  <si>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</si>
  <si>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</si>
  <si>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</si>
  <si>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</si>
  <si>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</si>
  <si>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</si>
  <si>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</si>
  <si>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</si>
  <si>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</si>
  <si>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</si>
  <si>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</si>
  <si>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</si>
  <si>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</si>
  <si>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</si>
  <si>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</si>
  <si>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</si>
  <si>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</si>
  <si>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</si>
  <si>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</si>
  <si>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</si>
  <si>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</si>
  <si>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</si>
  <si>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</si>
  <si>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</si>
  <si>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</si>
  <si>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</si>
  <si>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</si>
  <si>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</si>
  <si>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</si>
  <si>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</si>
  <si>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</si>
  <si>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</si>
  <si>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</si>
  <si>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</si>
  <si>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</si>
  <si>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</si>
  <si>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</si>
  <si>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</si>
  <si>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</si>
  <si>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</si>
  <si>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</si>
  <si>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</si>
  <si>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</si>
  <si>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</si>
  <si>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</si>
  <si>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</si>
  <si>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</si>
  <si>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</si>
  <si>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</si>
  <si>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</si>
  <si>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</si>
  <si>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</si>
  <si>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</si>
  <si>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</si>
  <si>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</si>
  <si>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</si>
  <si>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</si>
  <si>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</si>
  <si>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</si>
  <si>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</si>
  <si>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</si>
  <si>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</si>
  <si>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</si>
  <si>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</si>
  <si>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</si>
  <si>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</si>
  <si>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</si>
  <si>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</si>
  <si>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</si>
  <si>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</si>
  <si>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</si>
  <si>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</si>
  <si>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</si>
  <si>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</si>
  <si>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</si>
  <si>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</si>
  <si>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</si>
  <si>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</si>
  <si>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</si>
  <si>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</si>
  <si>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</si>
  <si>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</si>
  <si>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</si>
  <si>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</si>
  <si>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</si>
  <si>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</si>
  <si>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</si>
  <si>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</si>
  <si>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</si>
  <si>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</si>
  <si>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</si>
  <si>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</si>
  <si>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</si>
  <si>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</si>
  <si>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</si>
  <si>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</si>
  <si>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</si>
  <si>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</si>
  <si>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</si>
  <si>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</si>
  <si>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</si>
  <si>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</si>
  <si>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</si>
  <si>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</si>
  <si>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</si>
  <si>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</si>
  <si>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</si>
  <si>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</si>
  <si>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</si>
  <si>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</si>
  <si>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</si>
  <si>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</si>
  <si>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</si>
  <si>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</si>
  <si>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</si>
  <si>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</si>
  <si>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</si>
  <si>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</si>
  <si>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</si>
  <si>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</si>
  <si>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</si>
  <si>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</si>
  <si>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</si>
  <si>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</si>
  <si>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</si>
  <si>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</si>
  <si>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</si>
  <si>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</si>
  <si>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</si>
  <si>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</si>
  <si>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</si>
  <si>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</si>
  <si>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</si>
  <si>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</si>
  <si>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</si>
  <si>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</si>
  <si>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</si>
  <si>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</si>
  <si>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</si>
  <si>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</si>
  <si>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</si>
  <si>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</si>
  <si>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</si>
  <si>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</si>
  <si>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</si>
  <si>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</si>
  <si>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</si>
  <si>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</si>
  <si>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</si>
  <si>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</si>
  <si>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</si>
  <si>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</si>
  <si>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</si>
  <si>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</si>
  <si>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</si>
  <si>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</si>
  <si>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</si>
  <si>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</si>
  <si>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</si>
  <si>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</si>
  <si>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</si>
  <si>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</si>
  <si>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</si>
  <si>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</si>
  <si>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</si>
  <si>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</si>
  <si>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</si>
  <si>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</si>
  <si>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</si>
  <si>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</si>
  <si>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</si>
  <si>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</si>
  <si>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</si>
  <si>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</si>
  <si>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</si>
  <si>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</si>
  <si>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</si>
  <si>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</si>
  <si>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</si>
  <si>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</si>
  <si>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</si>
  <si>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</si>
  <si>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</si>
  <si>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</si>
  <si>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</si>
  <si>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</si>
  <si>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</si>
  <si>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</si>
  <si>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</si>
  <si>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</si>
  <si>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</si>
  <si>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</si>
  <si>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</si>
  <si>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</si>
  <si>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</si>
  <si>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</si>
  <si>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</si>
  <si>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</si>
  <si>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</si>
  <si>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</si>
  <si>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</si>
  <si>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</si>
  <si>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</si>
  <si>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</si>
  <si>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</si>
  <si>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</si>
  <si>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</si>
  <si>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</si>
  <si>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</si>
  <si>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</si>
  <si>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</si>
  <si>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</si>
  <si>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</si>
  <si>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</si>
  <si>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</si>
  <si>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</si>
  <si>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</si>
  <si>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</si>
  <si>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</si>
  <si>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</si>
  <si>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</si>
  <si>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</si>
  <si>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</si>
  <si>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</si>
  <si>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</si>
  <si>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</si>
  <si>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</si>
  <si>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</si>
  <si>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</si>
  <si>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</si>
  <si>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</si>
  <si>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</si>
  <si>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</si>
  <si>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</si>
  <si>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</si>
  <si>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</si>
  <si>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</si>
  <si>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</si>
  <si>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</si>
  <si>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</si>
  <si>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</si>
  <si>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</si>
  <si>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</si>
  <si>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</si>
  <si>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</si>
  <si>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</si>
  <si>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</si>
  <si>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</si>
  <si>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</si>
  <si>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</si>
  <si>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</si>
  <si>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</si>
  <si>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</si>
  <si>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</si>
  <si>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</si>
  <si>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</si>
  <si>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</si>
  <si>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</si>
  <si>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</si>
  <si>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</si>
  <si>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</si>
  <si>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</si>
  <si>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</si>
  <si>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</si>
  <si>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</si>
  <si>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</si>
  <si>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</si>
  <si>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</si>
  <si>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</si>
  <si>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</si>
  <si>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</si>
  <si>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</si>
  <si>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</si>
  <si>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</si>
  <si>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</si>
  <si>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</si>
  <si>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</si>
  <si>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</si>
  <si>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</si>
  <si>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</si>
  <si>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</si>
  <si>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</si>
  <si>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</si>
  <si>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</si>
  <si>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</si>
  <si>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</si>
  <si>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</si>
  <si>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</si>
  <si>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</si>
  <si>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</si>
  <si>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</si>
  <si>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</si>
  <si>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</si>
  <si>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</si>
  <si>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</si>
  <si>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</si>
  <si>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</si>
  <si>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</si>
  <si>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</si>
  <si>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</si>
  <si>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</si>
  <si>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</si>
  <si>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</si>
  <si>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</si>
  <si>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</si>
  <si>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</si>
  <si>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</si>
  <si>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</si>
  <si>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</si>
  <si>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</si>
  <si>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</si>
  <si>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</si>
  <si>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</si>
  <si>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</si>
  <si>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</si>
  <si>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</si>
  <si>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</si>
  <si>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</si>
  <si>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</si>
  <si>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</si>
  <si>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</si>
  <si>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</si>
  <si>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</si>
  <si>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</si>
  <si>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</si>
  <si>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</si>
  <si>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</si>
  <si>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</si>
  <si>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</si>
  <si>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</si>
  <si>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</si>
  <si>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</si>
  <si>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</si>
  <si>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</si>
  <si>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</si>
  <si>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</si>
  <si>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</si>
  <si>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</si>
  <si>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</si>
  <si>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</si>
  <si>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</si>
  <si>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</si>
  <si>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</si>
  <si>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</si>
  <si>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</si>
  <si>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</si>
  <si>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</si>
  <si>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</si>
  <si>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</si>
  <si>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</si>
  <si>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</si>
  <si>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</si>
  <si>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</si>
  <si>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</si>
  <si>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</si>
  <si>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</si>
  <si>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</si>
  <si>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</si>
  <si>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</si>
  <si>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</si>
  <si>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</si>
  <si>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</si>
  <si>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</si>
  <si>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</si>
  <si>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</si>
  <si>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</si>
  <si>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</si>
  <si>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</si>
  <si>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</si>
  <si>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</si>
  <si>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</si>
  <si>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</si>
  <si>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</si>
  <si>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</si>
  <si>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</si>
  <si>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</si>
  <si>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</si>
  <si>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</si>
  <si>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</si>
  <si>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</si>
  <si>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</si>
  <si>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</si>
  <si>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</si>
  <si>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</si>
  <si>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</si>
  <si>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</si>
  <si>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</si>
  <si>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</si>
  <si>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</si>
  <si>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</si>
  <si>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</si>
  <si>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</si>
  <si>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</si>
  <si>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</si>
  <si>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</si>
  <si>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</si>
  <si>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</si>
  <si>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</si>
  <si>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</si>
  <si>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</si>
  <si>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</si>
  <si>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</si>
  <si>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</si>
  <si>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</si>
  <si>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</si>
  <si>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</si>
  <si>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</si>
  <si>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</si>
  <si>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</si>
  <si>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</si>
  <si>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</si>
  <si>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</si>
  <si>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</si>
  <si>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</si>
  <si>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</si>
  <si>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</si>
  <si>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</si>
  <si>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</si>
  <si>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</si>
  <si>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</si>
  <si>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</si>
  <si>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</si>
  <si>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</si>
  <si>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</si>
  <si>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</si>
  <si>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</si>
  <si>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</si>
  <si>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</si>
  <si>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</si>
  <si>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</si>
  <si>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</si>
  <si>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</si>
  <si>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</si>
  <si>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</si>
  <si>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</si>
  <si>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</si>
  <si>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</si>
  <si>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</si>
  <si>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</si>
  <si>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</si>
  <si>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</si>
  <si>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</si>
  <si>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</si>
  <si>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</si>
  <si>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</si>
  <si>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</si>
  <si>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</si>
  <si>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</si>
  <si>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</si>
  <si>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</si>
  <si>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</si>
  <si>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</si>
  <si>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</si>
  <si>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</si>
  <si>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</si>
  <si>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</si>
  <si>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</si>
  <si>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</si>
  <si>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</si>
  <si>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</si>
  <si>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</si>
  <si>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</si>
  <si>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</si>
  <si>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</si>
  <si>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</si>
  <si>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</si>
  <si>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</si>
  <si>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</si>
  <si>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</si>
  <si>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</si>
  <si>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</si>
  <si>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</si>
  <si>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</si>
  <si>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</si>
  <si>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</si>
  <si>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</si>
  <si>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</si>
  <si>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</si>
  <si>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</si>
  <si>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</si>
  <si>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</si>
  <si>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</si>
  <si>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</si>
  <si>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</si>
  <si>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</si>
  <si>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</si>
  <si>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</si>
  <si>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</si>
  <si>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</si>
  <si>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</si>
  <si>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</si>
  <si>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</si>
  <si>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</si>
  <si>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</si>
  <si>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</si>
  <si>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</si>
  <si>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</si>
  <si>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</si>
  <si>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</si>
  <si>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</si>
  <si>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</si>
  <si>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</si>
  <si>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</si>
  <si>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</si>
  <si>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</si>
  <si>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</si>
  <si>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</si>
  <si>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</si>
  <si>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</si>
  <si>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</si>
  <si>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</si>
  <si>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</si>
  <si>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</si>
  <si>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</si>
  <si>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</si>
  <si>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</si>
  <si>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</si>
  <si>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</si>
  <si>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</si>
  <si>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</si>
  <si>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</si>
  <si>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</si>
  <si>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</si>
  <si>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</si>
  <si>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</si>
  <si>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</si>
  <si>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</si>
  <si>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</si>
  <si>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</si>
  <si>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</si>
  <si>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</si>
  <si>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</si>
  <si>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</si>
  <si>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</si>
  <si>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</si>
  <si>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</si>
  <si>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</si>
  <si>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</si>
  <si>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</si>
  <si>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</si>
  <si>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</si>
  <si>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</si>
  <si>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</si>
  <si>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</si>
  <si>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</si>
  <si>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</si>
  <si>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</si>
  <si>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</si>
  <si>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</si>
  <si>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</si>
  <si>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</si>
  <si>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</si>
  <si>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</si>
  <si>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</si>
  <si>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</si>
  <si>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</si>
  <si>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</si>
  <si>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</si>
  <si>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</si>
  <si>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</si>
  <si>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</si>
  <si>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</si>
  <si>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</si>
  <si>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</si>
  <si>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</si>
  <si>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</si>
  <si>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</si>
  <si>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</si>
  <si>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</si>
  <si>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</si>
  <si>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</si>
  <si>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</si>
  <si>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</si>
  <si>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</si>
  <si>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</si>
  <si>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</si>
  <si>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</si>
  <si>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</si>
  <si>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</si>
  <si>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</si>
  <si>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</si>
  <si>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</si>
  <si>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</si>
  <si>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</si>
  <si>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</si>
  <si>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</si>
  <si>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</si>
  <si>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</si>
  <si>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</si>
  <si>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</si>
  <si>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</si>
  <si>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</si>
  <si>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</si>
  <si>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</si>
  <si>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</si>
  <si>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</si>
  <si>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</si>
  <si>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</si>
  <si>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</si>
  <si>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</si>
  <si>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</si>
  <si>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</si>
  <si>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</si>
  <si>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</si>
  <si>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</si>
  <si>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</si>
  <si>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</si>
  <si>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</si>
  <si>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</si>
  <si>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</si>
  <si>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</si>
  <si>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</si>
  <si>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</si>
  <si>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</si>
  <si>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</si>
  <si>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</si>
  <si>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</si>
  <si>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</si>
  <si>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</si>
  <si>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</si>
  <si>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</si>
  <si>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</si>
  <si>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</si>
  <si>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</si>
  <si>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</si>
  <si>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</si>
  <si>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</si>
  <si>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</si>
  <si>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</si>
  <si>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</si>
  <si>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</si>
  <si>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</si>
  <si>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</si>
  <si>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</si>
  <si>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</si>
  <si>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</si>
  <si>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</si>
  <si>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</si>
  <si>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</si>
  <si>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</si>
  <si>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</si>
  <si>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</si>
  <si>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</si>
  <si>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</si>
  <si>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</si>
  <si>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</si>
  <si>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</si>
  <si>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</si>
  <si>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</si>
  <si>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</si>
  <si>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</si>
  <si>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</si>
  <si>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</si>
  <si>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</si>
  <si>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</si>
  <si>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</si>
  <si>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</si>
  <si>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</si>
  <si>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</si>
  <si>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</si>
  <si>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</si>
  <si>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</si>
  <si>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</si>
  <si>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</si>
  <si>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</si>
  <si>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</si>
  <si>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</si>
  <si>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</si>
  <si>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</si>
  <si>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</si>
  <si>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</si>
  <si>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</si>
  <si>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</si>
  <si>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</si>
  <si>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</si>
  <si>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</si>
  <si>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</si>
  <si>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</si>
  <si>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</si>
  <si>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</si>
  <si>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</si>
  <si>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</si>
  <si>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</si>
  <si>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</si>
  <si>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</si>
  <si>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</si>
  <si>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</si>
  <si>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</si>
  <si>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</si>
  <si>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</si>
  <si>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</si>
  <si>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</si>
  <si>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</si>
  <si>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</si>
  <si>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</si>
  <si>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</si>
  <si>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</si>
  <si>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</si>
  <si>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</si>
  <si>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</si>
  <si>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</si>
  <si>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</si>
  <si>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</si>
  <si>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</si>
  <si>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</si>
  <si>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</si>
  <si>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</si>
  <si>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</si>
  <si>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</si>
  <si>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</si>
  <si>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</si>
  <si>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</si>
  <si>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</si>
  <si>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</si>
  <si>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</si>
  <si>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</si>
  <si>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</si>
  <si>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</si>
  <si>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</si>
  <si>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</si>
  <si>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</si>
  <si>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</si>
  <si>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</si>
  <si>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</si>
  <si>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</si>
  <si>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</si>
  <si>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</si>
  <si>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</si>
  <si>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</si>
  <si>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</si>
  <si>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</si>
  <si>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</si>
  <si>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</si>
  <si>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</si>
  <si>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</si>
  <si>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</si>
  <si>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</si>
  <si>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</si>
  <si>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</si>
  <si>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</si>
  <si>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</si>
  <si>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</si>
  <si>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</si>
  <si>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</si>
  <si>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</si>
  <si>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</si>
  <si>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</si>
  <si>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</si>
  <si>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</si>
  <si>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</si>
  <si>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</si>
  <si>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</si>
  <si>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</si>
  <si>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</si>
  <si>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</si>
  <si>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</si>
  <si>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</si>
  <si>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</si>
  <si>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</si>
  <si>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</si>
  <si>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</si>
  <si>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</si>
  <si>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</si>
  <si>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</si>
  <si>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</si>
  <si>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</si>
  <si>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</si>
  <si>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</si>
  <si>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</si>
  <si>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</si>
  <si>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</si>
  <si>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</si>
  <si>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</si>
  <si>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</si>
  <si>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</si>
  <si>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</si>
  <si>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</si>
  <si>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</si>
  <si>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</si>
  <si>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</si>
  <si>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</si>
  <si>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</si>
  <si>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</si>
  <si>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</si>
  <si>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</si>
  <si>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</si>
  <si>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</si>
  <si>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</si>
  <si>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</si>
  <si>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</si>
  <si>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</si>
  <si>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</si>
  <si>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</si>
  <si>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</si>
  <si>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</si>
  <si>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</si>
  <si>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</si>
  <si>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</si>
  <si>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</si>
  <si>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</si>
  <si>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</si>
  <si>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</si>
  <si>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</si>
  <si>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</si>
  <si>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</si>
  <si>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</si>
  <si>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</si>
  <si>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</si>
  <si>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</si>
  <si>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</si>
  <si>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</si>
  <si>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</si>
  <si>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</si>
  <si>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</si>
  <si>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</si>
  <si>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</si>
  <si>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</si>
  <si>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</si>
  <si>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</si>
  <si>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</si>
  <si>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</si>
  <si>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</si>
  <si>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</si>
  <si>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</si>
  <si>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</si>
  <si>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</si>
  <si>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</si>
  <si>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</si>
  <si>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</si>
  <si>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</si>
  <si>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</si>
  <si>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</si>
  <si>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</si>
  <si>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</si>
  <si>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</si>
  <si>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</si>
  <si>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</si>
  <si>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</si>
  <si>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</si>
  <si>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</si>
  <si>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</si>
  <si>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</si>
  <si>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</si>
  <si>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</si>
  <si>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</si>
  <si>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</si>
  <si>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</si>
  <si>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</si>
  <si>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</si>
  <si>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</si>
  <si>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</si>
  <si>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</si>
  <si>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</si>
  <si>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</si>
  <si>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</si>
  <si>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</si>
  <si>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</si>
  <si>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</si>
  <si>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</si>
  <si>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</si>
  <si>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</si>
  <si>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</si>
  <si>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</si>
  <si>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</si>
  <si>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</si>
  <si>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</si>
  <si>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</si>
  <si>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</si>
  <si>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</si>
  <si>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</si>
  <si>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</si>
  <si>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</si>
  <si>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</si>
  <si>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</si>
  <si>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</si>
  <si>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</si>
  <si>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</si>
  <si>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</si>
  <si>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</si>
  <si>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</si>
  <si>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</si>
  <si>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</si>
  <si>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</si>
  <si>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</si>
  <si>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</si>
  <si>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</si>
  <si>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</si>
  <si>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</si>
  <si>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</si>
  <si>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</si>
  <si>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</si>
  <si>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</si>
  <si>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</si>
  <si>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</si>
  <si>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</si>
  <si>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</si>
  <si>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</si>
  <si>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</si>
  <si>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</si>
  <si>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</si>
  <si>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</si>
  <si>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</si>
  <si>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</si>
  <si>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</si>
  <si>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</si>
  <si>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</si>
  <si>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</si>
  <si>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</si>
  <si>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</si>
  <si>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</si>
  <si>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</si>
  <si>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</si>
  <si>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</si>
  <si>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</si>
  <si>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</si>
  <si>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</si>
  <si>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</si>
  <si>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</si>
  <si>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</si>
  <si>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</si>
  <si>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</si>
  <si>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</si>
  <si>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</si>
  <si>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</si>
  <si>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</si>
  <si>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</si>
  <si>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</si>
  <si>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</si>
  <si>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</si>
  <si>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</si>
  <si>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</si>
  <si>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</si>
  <si>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</si>
  <si>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</si>
  <si>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</si>
  <si>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</si>
  <si>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</si>
  <si>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</si>
  <si>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</si>
  <si>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</si>
  <si>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</si>
  <si>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</si>
  <si>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</si>
  <si>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</si>
  <si>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</si>
  <si>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</si>
  <si>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</si>
  <si>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</si>
  <si>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</si>
  <si>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</si>
  <si>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</si>
  <si>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</si>
  <si>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</si>
  <si>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</si>
  <si>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</si>
  <si>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</si>
  <si>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</si>
  <si>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</si>
  <si>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</si>
  <si>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</si>
  <si>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</si>
  <si>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</si>
  <si>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</si>
  <si>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</si>
  <si>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</si>
  <si>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</si>
  <si>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</si>
  <si>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</si>
  <si>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</si>
  <si>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</si>
  <si>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</si>
  <si>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</si>
  <si>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</si>
  <si>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</si>
  <si>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</si>
  <si>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</si>
  <si>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</si>
  <si>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</si>
  <si>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</si>
  <si>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</si>
  <si>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</si>
  <si>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</si>
  <si>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</si>
  <si>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</si>
  <si>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</si>
  <si>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</si>
  <si>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</si>
  <si>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</si>
  <si>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</si>
  <si>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</si>
  <si>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</si>
  <si>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</si>
  <si>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</si>
  <si>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</si>
  <si>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</si>
  <si>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</si>
  <si>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</si>
  <si>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</si>
  <si>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</si>
  <si>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</si>
  <si>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</si>
  <si>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</si>
  <si>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</si>
  <si>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</si>
  <si>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</si>
  <si>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</si>
  <si>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</si>
  <si>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</si>
  <si>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</si>
  <si>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</si>
  <si>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</si>
  <si>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</si>
  <si>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</si>
  <si>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</si>
  <si>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</si>
  <si>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</si>
  <si>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</si>
  <si>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</si>
  <si>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</si>
  <si>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</si>
  <si>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</si>
  <si>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</si>
  <si>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</si>
  <si>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</si>
  <si>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</si>
  <si>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</si>
  <si>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</si>
  <si>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</si>
  <si>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</si>
  <si>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</si>
  <si>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</si>
  <si>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</si>
  <si>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</si>
  <si>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</si>
  <si>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</si>
  <si>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</si>
  <si>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</si>
  <si>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</si>
  <si>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</si>
  <si>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</si>
  <si>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</si>
  <si>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</si>
  <si>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</si>
  <si>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</si>
  <si>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</si>
  <si>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</si>
  <si>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</si>
  <si>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</si>
  <si>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</si>
  <si>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</si>
  <si>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</si>
  <si>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</si>
  <si>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</si>
  <si>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</si>
  <si>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</si>
  <si>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</si>
  <si>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</si>
  <si>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</si>
  <si>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</si>
  <si>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</si>
  <si>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</si>
  <si>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</si>
  <si>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</si>
  <si>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</si>
  <si>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</si>
  <si>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</si>
  <si>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</si>
  <si>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</si>
  <si>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</si>
  <si>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</si>
  <si>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</si>
  <si>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</si>
  <si>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</si>
  <si>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</si>
  <si>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</si>
  <si>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</si>
  <si>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</si>
  <si>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</si>
  <si>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</si>
  <si>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</si>
  <si>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</si>
  <si>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</si>
  <si>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</si>
  <si>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</si>
  <si>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</si>
  <si>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</si>
  <si>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</si>
  <si>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</si>
  <si>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</si>
  <si>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</si>
  <si>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</si>
  <si>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</si>
  <si>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</si>
  <si>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</si>
  <si>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</si>
  <si>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</si>
  <si>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</si>
  <si>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</si>
  <si>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</si>
  <si>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</si>
  <si>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</si>
  <si>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</si>
  <si>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</si>
  <si>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</si>
  <si>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</si>
  <si>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</si>
  <si>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</si>
  <si>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</si>
  <si>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</si>
  <si>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</si>
  <si>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</si>
  <si>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</si>
  <si>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</si>
  <si>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</si>
  <si>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</si>
  <si>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</si>
  <si>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</si>
  <si>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</si>
  <si>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</si>
  <si>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</si>
  <si>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</si>
  <si>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</si>
  <si>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</si>
  <si>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</si>
  <si>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</si>
  <si>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</si>
  <si>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</si>
  <si>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</si>
  <si>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</si>
  <si>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</si>
  <si>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</si>
  <si>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</si>
  <si>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</si>
  <si>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</si>
  <si>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</si>
  <si>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</si>
  <si>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</si>
  <si>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</si>
  <si>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</si>
  <si>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</si>
  <si>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</si>
  <si>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</si>
  <si>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</si>
  <si>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</si>
  <si>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</si>
  <si>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</si>
  <si>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</si>
  <si>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</si>
  <si>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</si>
  <si>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</si>
  <si>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</si>
  <si>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</si>
  <si>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</si>
  <si>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</si>
  <si>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</si>
  <si>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</si>
  <si>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</si>
  <si>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</si>
  <si>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</si>
  <si>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</si>
  <si>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</si>
  <si>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</si>
  <si>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</si>
  <si>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</si>
  <si>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</si>
  <si>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</si>
  <si>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</si>
  <si>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</si>
  <si>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</si>
  <si>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</si>
  <si>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</si>
  <si>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</si>
  <si>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</si>
  <si>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</si>
  <si>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</si>
  <si>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</si>
  <si>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</si>
  <si>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</si>
  <si>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</si>
  <si>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</si>
  <si>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</si>
  <si>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</si>
  <si>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</si>
  <si>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</si>
  <si>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</si>
  <si>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</si>
  <si>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</si>
  <si>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</si>
  <si>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</si>
  <si>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</si>
  <si>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</si>
  <si>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</si>
  <si>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</si>
  <si>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</si>
  <si>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</si>
  <si>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</si>
  <si>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</si>
  <si>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</si>
  <si>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</si>
  <si>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</si>
  <si>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</si>
  <si>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</si>
  <si>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</si>
  <si>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</si>
  <si>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</si>
  <si>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</si>
  <si>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</si>
  <si>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</si>
  <si>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</si>
  <si>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</si>
  <si>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</si>
  <si>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</si>
  <si>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</si>
  <si>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</si>
  <si>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</si>
  <si>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</si>
  <si>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</si>
  <si>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</si>
  <si>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</si>
  <si>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</si>
  <si>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</si>
  <si>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</si>
  <si>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</si>
  <si>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</si>
  <si>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</si>
  <si>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</si>
  <si>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</si>
  <si>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</si>
  <si>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</si>
  <si>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</si>
  <si>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</si>
  <si>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</si>
  <si>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</si>
  <si>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</si>
  <si>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</si>
  <si>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</si>
  <si>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</si>
  <si>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</si>
  <si>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</si>
  <si>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</si>
  <si>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</si>
  <si>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</si>
  <si>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</si>
  <si>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</si>
  <si>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</si>
  <si>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</si>
  <si>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</si>
  <si>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</si>
  <si>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</si>
  <si>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</si>
  <si>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</si>
  <si>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</si>
  <si>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</si>
  <si>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</si>
  <si>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</si>
  <si>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</si>
  <si>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</si>
  <si>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</si>
  <si>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</si>
  <si>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</si>
  <si>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</si>
  <si>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</si>
  <si>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</si>
  <si>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</si>
  <si>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</si>
  <si>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</si>
  <si>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</si>
  <si>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</si>
  <si>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</si>
  <si>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</si>
  <si>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</si>
  <si>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</si>
  <si>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</si>
  <si>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</si>
  <si>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</si>
  <si>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</si>
  <si>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</si>
  <si>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</si>
  <si>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</si>
  <si>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</si>
  <si>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</si>
  <si>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</si>
  <si>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</si>
  <si>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</si>
  <si>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</si>
  <si>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</si>
  <si>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</si>
  <si>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</si>
  <si>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</si>
  <si>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</si>
  <si>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</si>
  <si>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</si>
  <si>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</si>
  <si>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</si>
  <si>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</si>
  <si>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</si>
  <si>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</si>
  <si>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</si>
  <si>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</si>
  <si>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</si>
  <si>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</si>
  <si>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</si>
  <si>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</si>
  <si>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</si>
  <si>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</si>
  <si>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</si>
  <si>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</si>
  <si>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</si>
  <si>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</si>
  <si>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</si>
  <si>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</si>
  <si>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</si>
  <si>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</si>
  <si>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</si>
  <si>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</si>
  <si>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</si>
  <si>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</si>
  <si>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</si>
  <si>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</si>
  <si>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</si>
  <si>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</si>
  <si>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</si>
  <si>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</si>
  <si>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</si>
  <si>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</si>
  <si>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</si>
  <si>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</si>
  <si>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</si>
  <si>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</si>
  <si>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</si>
  <si>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</si>
  <si>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</si>
  <si>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</si>
  <si>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</si>
  <si>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</si>
  <si>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</si>
  <si>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</si>
  <si>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</si>
  <si>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</si>
  <si>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</si>
  <si>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</si>
  <si>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</si>
  <si>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</si>
  <si>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</si>
  <si>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</si>
  <si>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</si>
  <si>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</si>
  <si>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</si>
  <si>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</si>
  <si>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</si>
  <si>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</si>
  <si>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</si>
  <si>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</si>
  <si>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</si>
  <si>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</si>
  <si>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</si>
  <si>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</si>
  <si>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</si>
  <si>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</si>
  <si>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</si>
  <si>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</si>
  <si>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</si>
  <si>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</si>
  <si>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</si>
  <si>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</si>
  <si>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</si>
  <si>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</si>
  <si>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</si>
  <si>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</si>
  <si>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</si>
  <si>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</si>
  <si>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</si>
  <si>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</si>
  <si>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</si>
  <si>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</si>
  <si>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</si>
  <si>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</si>
  <si>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</si>
  <si>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</si>
  <si>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</si>
  <si>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</si>
  <si>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</si>
  <si>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</si>
  <si>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</si>
  <si>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</si>
  <si>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</si>
  <si>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</si>
  <si>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</si>
  <si>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</si>
  <si>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</si>
  <si>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</si>
  <si>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</si>
  <si>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</si>
  <si>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</si>
  <si>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</si>
  <si>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</si>
  <si>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</si>
  <si>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</si>
  <si>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</si>
  <si>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</si>
  <si>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</si>
  <si>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</si>
  <si>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</si>
  <si>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</si>
  <si>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</si>
  <si>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</si>
  <si>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</si>
  <si>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</si>
  <si>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</si>
  <si>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</si>
  <si>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</si>
  <si>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</si>
  <si>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</si>
  <si>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</si>
  <si>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</si>
  <si>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</si>
  <si>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</si>
  <si>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</si>
  <si>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</si>
  <si>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</si>
  <si>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</si>
  <si>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</si>
  <si>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</si>
  <si>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</si>
  <si>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</si>
  <si>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</si>
  <si>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</si>
  <si>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</si>
  <si>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</si>
  <si>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</si>
  <si>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</si>
  <si>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</si>
  <si>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</si>
  <si>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</si>
  <si>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</si>
  <si>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</si>
  <si>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</si>
  <si>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</si>
  <si>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</si>
  <si>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</si>
  <si>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</si>
  <si>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</si>
  <si>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</si>
  <si>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</si>
  <si>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</si>
  <si>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</si>
  <si>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</si>
  <si>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</si>
  <si>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</si>
  <si>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</si>
  <si>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</si>
  <si>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</si>
  <si>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</si>
  <si>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</si>
  <si>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</si>
  <si>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</si>
  <si>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</si>
  <si>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</si>
  <si>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</si>
  <si>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</si>
  <si>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</si>
  <si>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</si>
  <si>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</si>
  <si>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</si>
  <si>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</si>
  <si>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</si>
  <si>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</si>
  <si>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</si>
  <si>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</si>
  <si>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</si>
  <si>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</si>
  <si>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</si>
  <si>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</si>
  <si>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</si>
  <si>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</si>
  <si>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</si>
  <si>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</si>
  <si>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</si>
  <si>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</si>
  <si>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</si>
  <si>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</si>
  <si>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</si>
  <si>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</si>
  <si>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</si>
  <si>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</si>
  <si>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</si>
  <si>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</si>
  <si>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</si>
  <si>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</si>
  <si>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</si>
  <si>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</si>
  <si>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</si>
  <si>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</si>
  <si>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</si>
  <si>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</si>
  <si>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</si>
  <si>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</si>
  <si>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</si>
  <si>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</si>
  <si>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</si>
  <si>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</si>
  <si>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</si>
  <si>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</si>
  <si>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</si>
  <si>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</si>
  <si>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</si>
  <si>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</si>
  <si>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</si>
  <si>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</si>
  <si>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</si>
  <si>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</si>
  <si>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</si>
  <si>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</si>
  <si>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</si>
  <si>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</si>
  <si>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</si>
  <si>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</si>
  <si>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</si>
  <si>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</si>
  <si>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</si>
  <si>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</si>
  <si>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</si>
  <si>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</si>
  <si>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</si>
  <si>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</si>
  <si>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</si>
  <si>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</si>
  <si>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</si>
  <si>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</si>
  <si>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</si>
  <si>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</si>
  <si>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</si>
  <si>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</si>
  <si>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</si>
  <si>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</si>
  <si>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</si>
  <si>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</si>
  <si>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</si>
  <si>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</si>
  <si>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</si>
  <si>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</si>
  <si>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</si>
  <si>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</si>
  <si>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</si>
  <si>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</si>
  <si>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</si>
  <si>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</si>
  <si>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</si>
  <si>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</si>
  <si>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</si>
  <si>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</si>
  <si>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</si>
  <si>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</si>
  <si>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</si>
  <si>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</si>
  <si>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</si>
  <si>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</si>
  <si>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</si>
  <si>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</si>
  <si>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</si>
  <si>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</si>
  <si>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</si>
  <si>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</si>
  <si>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</si>
  <si>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</si>
  <si>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</si>
  <si>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</si>
  <si>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</si>
  <si>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</si>
  <si>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</si>
  <si>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</si>
  <si>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</si>
  <si>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</si>
  <si>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</si>
  <si>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</si>
  <si>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</si>
  <si>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</si>
  <si>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</si>
  <si>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</si>
  <si>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</si>
  <si>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</si>
  <si>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</si>
  <si>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</si>
  <si>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</si>
  <si>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</si>
  <si>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</si>
  <si>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</si>
  <si>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</si>
  <si>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</si>
  <si>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</si>
  <si>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</si>
  <si>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</si>
  <si>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</si>
  <si>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</si>
  <si>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</si>
  <si>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</si>
  <si>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</si>
  <si>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</si>
  <si>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</si>
  <si>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</si>
  <si>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</si>
  <si>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</si>
  <si>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</si>
  <si>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</si>
  <si>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</si>
  <si>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</si>
  <si>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</si>
  <si>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</si>
  <si>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</si>
  <si>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</si>
  <si>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</si>
  <si>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</si>
  <si>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</si>
  <si>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</si>
  <si>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</si>
  <si>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</si>
  <si>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</si>
  <si>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</si>
  <si>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</si>
  <si>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</si>
  <si>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</si>
  <si>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</si>
  <si>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</si>
  <si>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</si>
  <si>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</si>
  <si>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</si>
  <si>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</si>
  <si>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</si>
  <si>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</si>
  <si>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</si>
  <si>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</si>
  <si>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</si>
  <si>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</si>
  <si>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</si>
  <si>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</si>
  <si>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</si>
  <si>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</si>
  <si>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</si>
  <si>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</si>
  <si>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</si>
  <si>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</si>
  <si>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</si>
  <si>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</si>
  <si>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</si>
  <si>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</si>
  <si>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</si>
  <si>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</si>
  <si>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</si>
  <si>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</si>
  <si>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</si>
  <si>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</si>
  <si>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</si>
  <si>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</si>
  <si>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</si>
  <si>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</si>
  <si>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</si>
  <si>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</si>
  <si>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</si>
  <si>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</si>
  <si>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</si>
  <si>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</si>
  <si>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</si>
  <si>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</si>
  <si>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</si>
  <si>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</si>
  <si>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</si>
  <si>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</si>
  <si>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</si>
  <si>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</si>
  <si>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</si>
  <si>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</si>
  <si>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</si>
  <si>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</si>
  <si>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</si>
  <si>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</si>
  <si>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</si>
  <si>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</si>
  <si>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</si>
  <si>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</si>
  <si>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</si>
  <si>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</si>
  <si>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</si>
  <si>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</si>
  <si>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</si>
  <si>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</si>
  <si>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</si>
  <si>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</si>
  <si>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</si>
  <si>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</si>
  <si>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</si>
  <si>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</si>
  <si>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</si>
  <si>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</si>
  <si>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</si>
  <si>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</si>
  <si>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</si>
  <si>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</si>
  <si>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</si>
  <si>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</si>
  <si>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</si>
  <si>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</si>
  <si>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</si>
  <si>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</si>
  <si>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</si>
  <si>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</si>
  <si>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</si>
  <si>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</si>
  <si>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</si>
  <si>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</si>
  <si>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</si>
  <si>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</si>
  <si>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</si>
  <si>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</si>
  <si>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</si>
  <si>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</si>
  <si>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</si>
  <si>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</si>
  <si>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</si>
  <si>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</si>
  <si>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</si>
  <si>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</si>
  <si>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</si>
  <si>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</si>
  <si>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</si>
  <si>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</si>
  <si>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</si>
  <si>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</si>
  <si>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</si>
  <si>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</si>
  <si>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</si>
  <si>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</si>
  <si>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</si>
  <si>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</si>
  <si>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</si>
  <si>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</si>
  <si>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</si>
  <si>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</si>
  <si>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</si>
  <si>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</si>
  <si>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</si>
  <si>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</si>
  <si>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</si>
  <si>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</si>
  <si>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</si>
  <si>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</si>
  <si>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</si>
  <si>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</si>
  <si>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</si>
  <si>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</si>
  <si>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</si>
  <si>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</si>
  <si>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</si>
  <si>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</si>
  <si>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</si>
  <si>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</si>
  <si>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</si>
  <si>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</si>
  <si>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</si>
  <si>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</si>
  <si>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</si>
  <si>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</si>
  <si>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</si>
  <si>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</si>
  <si>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</si>
  <si>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</si>
  <si>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</si>
  <si>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</si>
  <si>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</si>
  <si>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</si>
  <si>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</si>
  <si>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</si>
  <si>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</si>
  <si>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</si>
  <si>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</si>
  <si>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</si>
  <si>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</si>
  <si>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</si>
  <si>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</si>
  <si>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</si>
  <si>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</si>
  <si>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</si>
  <si>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</si>
  <si>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</si>
  <si>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</si>
  <si>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</si>
  <si>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</si>
  <si>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</si>
  <si>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</si>
  <si>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</si>
  <si>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</si>
  <si>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</si>
  <si>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</si>
  <si>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</si>
  <si>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</si>
  <si>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</si>
  <si>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</si>
  <si>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</si>
  <si>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</si>
  <si>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</si>
  <si>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</si>
  <si>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</si>
  <si>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</si>
  <si>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</si>
  <si>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</si>
  <si>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</si>
  <si>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</si>
  <si>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</si>
  <si>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</si>
  <si>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</si>
  <si>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</si>
  <si>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</si>
  <si>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</si>
  <si>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</si>
  <si>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</si>
  <si>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</si>
  <si>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</si>
  <si>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</si>
  <si>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</si>
  <si>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</si>
  <si>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</si>
  <si>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</si>
  <si>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</si>
  <si>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</si>
  <si>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</si>
  <si>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</si>
  <si>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</si>
  <si>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</si>
  <si>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</si>
  <si>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</si>
  <si>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</si>
  <si>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</si>
  <si>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</si>
  <si>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</si>
  <si>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</si>
  <si>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</si>
  <si>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</si>
  <si>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</si>
  <si>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</si>
  <si>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</si>
  <si>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</si>
  <si>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</si>
  <si>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</si>
  <si>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</si>
  <si>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</si>
  <si>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</si>
  <si>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</si>
  <si>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</si>
  <si>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</si>
  <si>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</si>
  <si>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</si>
  <si>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</si>
  <si>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</si>
  <si>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</si>
  <si>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</si>
  <si>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</si>
  <si>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</si>
  <si>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</si>
  <si>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</si>
  <si>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</si>
  <si>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</si>
  <si>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</si>
  <si>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</si>
  <si>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</si>
  <si>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</si>
  <si>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</si>
  <si>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</si>
  <si>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</si>
  <si>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34000000.000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</si>
  <si>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</si>
  <si>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</si>
  <si>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</si>
  <si>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</si>
  <si>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</si>
  <si>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</si>
  <si>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NC3S01042402</t>
  </si>
  <si>
    <t>NC4S01042403</t>
  </si>
  <si>
    <t>NC5S01042402</t>
  </si>
  <si>
    <t>NC5S01042403</t>
  </si>
  <si>
    <t>NC5S01562402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</si>
  <si>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</si>
  <si>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</si>
  <si>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</si>
  <si>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</si>
  <si>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</si>
  <si>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</si>
  <si>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</si>
  <si>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</si>
  <si>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</si>
  <si>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</si>
  <si>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</si>
  <si>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</si>
  <si>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</si>
  <si>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</si>
  <si>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</si>
  <si>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</si>
  <si>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</si>
  <si>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</si>
  <si>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</si>
  <si>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</si>
  <si>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</si>
  <si>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</si>
  <si>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NC5S01042407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</si>
  <si>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</si>
  <si>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</si>
  <si>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</si>
  <si>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</si>
  <si>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</si>
  <si>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</si>
  <si>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</si>
  <si>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</si>
  <si>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</si>
  <si>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</si>
  <si>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</si>
  <si>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</si>
  <si>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</si>
  <si>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</si>
  <si>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</si>
  <si>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</si>
  <si>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</si>
  <si>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</si>
  <si>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</si>
  <si>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</si>
  <si>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</si>
  <si>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</si>
  <si>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</si>
  <si>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</si>
  <si>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</si>
  <si>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</si>
  <si>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</si>
  <si>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</si>
  <si>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</si>
  <si>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</si>
  <si>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</si>
  <si>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</si>
  <si>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</si>
  <si>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</si>
  <si>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</si>
  <si>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</si>
  <si>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</si>
  <si>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</si>
  <si>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</si>
  <si>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</si>
  <si>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</si>
  <si>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</si>
  <si>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</si>
  <si>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</si>
  <si>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</si>
  <si>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</si>
  <si>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</si>
  <si>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Acciones Suscritas y Pagadas del Grupo Empresarial de Inversiones Nacional Vida S.A.</t>
  </si>
  <si>
    <t>ASFI/DSVSC-EA-GNI-008/2017</t>
  </si>
  <si>
    <t>GNI1U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</si>
  <si>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</si>
  <si>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</si>
  <si>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</si>
  <si>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</si>
  <si>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</si>
  <si>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</si>
  <si>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</si>
  <si>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</si>
  <si>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</si>
  <si>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</si>
  <si>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</si>
  <si>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</si>
  <si>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</si>
  <si>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</si>
  <si>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</si>
  <si>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</si>
  <si>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</si>
  <si>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</si>
  <si>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</si>
  <si>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</si>
  <si>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</si>
  <si>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</si>
  <si>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</si>
  <si>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</si>
  <si>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</si>
  <si>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</si>
  <si>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</si>
  <si>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</si>
  <si>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</si>
  <si>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</si>
  <si>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</si>
  <si>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</si>
  <si>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</si>
  <si>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</si>
  <si>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</si>
  <si>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</si>
  <si>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</si>
  <si>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</si>
  <si>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</si>
  <si>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</si>
  <si>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</si>
  <si>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</si>
  <si>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</si>
  <si>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</si>
  <si>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</si>
  <si>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</si>
  <si>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</si>
  <si>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</si>
  <si>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</si>
  <si>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</si>
  <si>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</si>
  <si>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</si>
  <si>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</si>
  <si>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</si>
  <si>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</si>
  <si>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</si>
  <si>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</si>
  <si>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</si>
  <si>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</si>
  <si>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</si>
  <si>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</si>
  <si>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</si>
  <si>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</si>
  <si>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</si>
  <si>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</si>
  <si>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</si>
  <si>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</si>
  <si>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</si>
  <si>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</si>
  <si>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</si>
  <si>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</si>
  <si>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</si>
  <si>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</si>
  <si>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</si>
  <si>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</si>
  <si>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</si>
  <si>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</si>
  <si>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</si>
  <si>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</si>
  <si>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</si>
  <si>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</si>
  <si>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</si>
  <si>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</si>
  <si>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</si>
  <si>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</si>
  <si>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</si>
  <si>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</si>
  <si>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</si>
  <si>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</si>
  <si>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</si>
  <si>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</si>
  <si>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</si>
  <si>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</si>
  <si>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</si>
  <si>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</si>
  <si>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</si>
  <si>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</si>
  <si>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</si>
  <si>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</si>
  <si>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</si>
  <si>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</si>
  <si>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</si>
  <si>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</si>
  <si>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</si>
  <si>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</si>
  <si>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</si>
  <si>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</si>
  <si>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</si>
  <si>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</si>
  <si>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</si>
  <si>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</si>
  <si>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</si>
  <si>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</si>
  <si>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</si>
  <si>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</si>
  <si>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</si>
  <si>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</si>
  <si>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</si>
  <si>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</si>
  <si>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</si>
  <si>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</si>
  <si>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</si>
  <si>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</si>
  <si>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</si>
  <si>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</si>
  <si>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</si>
  <si>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</si>
  <si>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</si>
  <si>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</si>
  <si>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</si>
  <si>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</si>
  <si>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</si>
  <si>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</si>
  <si>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</si>
  <si>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</si>
  <si>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</si>
  <si>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</si>
  <si>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</si>
  <si>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</si>
  <si>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</si>
  <si>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</si>
  <si>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</si>
  <si>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</si>
  <si>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</si>
  <si>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</si>
  <si>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</si>
  <si>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</si>
  <si>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</si>
  <si>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</si>
  <si>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</si>
  <si>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</si>
  <si>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</si>
  <si>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</si>
  <si>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</si>
  <si>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</si>
  <si>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</si>
  <si>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</si>
  <si>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</si>
  <si>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</si>
  <si>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</si>
  <si>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</si>
  <si>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</si>
  <si>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</si>
  <si>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</si>
  <si>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</si>
  <si>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</si>
  <si>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</si>
  <si>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</si>
  <si>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</si>
  <si>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</si>
  <si>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</si>
  <si>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</si>
  <si>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</si>
  <si>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</si>
  <si>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</si>
  <si>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</si>
  <si>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</si>
  <si>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</si>
  <si>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</si>
  <si>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</si>
  <si>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</si>
  <si>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</si>
  <si>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</si>
  <si>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</si>
  <si>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</si>
  <si>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</si>
  <si>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</si>
  <si>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</si>
  <si>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</si>
  <si>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</si>
  <si>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</si>
  <si>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</si>
  <si>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</si>
  <si>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</si>
  <si>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</si>
  <si>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</si>
  <si>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</si>
  <si>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</si>
  <si>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</si>
  <si>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</si>
  <si>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</si>
  <si>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</si>
  <si>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</si>
  <si>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</si>
  <si>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</si>
  <si>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</si>
  <si>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</si>
  <si>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</si>
  <si>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</si>
  <si>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</si>
  <si>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</si>
  <si>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</si>
  <si>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</si>
  <si>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</si>
  <si>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</si>
  <si>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</si>
  <si>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</si>
  <si>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</si>
  <si>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</si>
  <si>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</si>
  <si>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</si>
  <si>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</si>
  <si>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</si>
  <si>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</si>
  <si>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</si>
  <si>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</si>
  <si>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</si>
  <si>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</si>
  <si>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</si>
  <si>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</si>
  <si>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</si>
  <si>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</si>
  <si>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</si>
  <si>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</si>
  <si>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</si>
  <si>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</si>
  <si>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</si>
  <si>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</si>
  <si>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</si>
  <si>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</si>
  <si>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</si>
  <si>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</si>
  <si>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</si>
  <si>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</si>
  <si>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</si>
  <si>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</si>
  <si>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</si>
  <si>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</si>
  <si>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</si>
  <si>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</si>
  <si>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</si>
  <si>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</si>
  <si>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</si>
  <si>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</si>
  <si>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</si>
  <si>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</si>
  <si>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</si>
  <si>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</si>
  <si>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</si>
  <si>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</si>
  <si>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</si>
  <si>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</si>
  <si>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</si>
  <si>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</si>
  <si>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</si>
  <si>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</si>
  <si>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</si>
  <si>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</si>
  <si>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</si>
  <si>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</si>
  <si>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</si>
  <si>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</si>
  <si>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</si>
  <si>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</si>
  <si>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</si>
  <si>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</si>
  <si>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</si>
  <si>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</si>
  <si>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</si>
  <si>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</si>
  <si>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</si>
  <si>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</si>
  <si>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</si>
  <si>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</si>
  <si>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</si>
  <si>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</si>
  <si>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</si>
  <si>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</si>
  <si>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</si>
  <si>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</si>
  <si>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</si>
  <si>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</si>
  <si>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</si>
  <si>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</si>
  <si>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</si>
  <si>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</si>
  <si>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</si>
  <si>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</si>
  <si>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</si>
  <si>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</si>
  <si>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</si>
  <si>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</si>
  <si>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</si>
  <si>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</si>
  <si>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</si>
  <si>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</si>
  <si>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</si>
  <si>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</si>
  <si>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</si>
  <si>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</si>
  <si>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</si>
  <si>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</si>
  <si>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</si>
  <si>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</si>
  <si>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</si>
  <si>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</si>
  <si>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</si>
  <si>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</si>
  <si>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</si>
  <si>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</si>
  <si>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</si>
  <si>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</si>
  <si>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</si>
  <si>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</si>
  <si>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</si>
  <si>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</si>
  <si>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</si>
  <si>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</si>
  <si>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</si>
  <si>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</si>
  <si>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</si>
  <si>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</si>
  <si>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</si>
  <si>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</si>
  <si>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</si>
  <si>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</si>
  <si>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</si>
  <si>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</si>
  <si>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</si>
  <si>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</si>
  <si>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</si>
  <si>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</si>
  <si>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</si>
  <si>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</si>
  <si>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</si>
  <si>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</si>
  <si>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</si>
  <si>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</si>
  <si>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</si>
  <si>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</si>
  <si>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</si>
  <si>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</si>
  <si>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</si>
  <si>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</si>
  <si>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</si>
  <si>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</si>
  <si>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</si>
  <si>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</si>
  <si>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</si>
  <si>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</si>
  <si>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</si>
  <si>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</si>
  <si>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</si>
  <si>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</si>
  <si>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</si>
  <si>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</si>
  <si>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</si>
  <si>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</si>
  <si>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</si>
  <si>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</si>
  <si>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</si>
  <si>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</si>
  <si>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</si>
  <si>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</si>
  <si>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</si>
  <si>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</si>
  <si>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</si>
  <si>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</si>
  <si>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</si>
  <si>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</si>
  <si>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</si>
  <si>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</si>
  <si>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</si>
  <si>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</si>
  <si>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</si>
  <si>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</si>
  <si>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</si>
  <si>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</si>
  <si>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</si>
  <si>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</si>
  <si>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</si>
  <si>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</si>
  <si>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</si>
  <si>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</si>
  <si>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</si>
  <si>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</si>
  <si>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</si>
  <si>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</si>
  <si>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</si>
  <si>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</si>
  <si>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</si>
  <si>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</si>
  <si>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</si>
  <si>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</si>
  <si>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</si>
  <si>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</si>
  <si>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</si>
  <si>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</si>
  <si>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</si>
  <si>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</si>
  <si>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</si>
  <si>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</si>
  <si>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MLA-1.bo</t>
  </si>
  <si>
    <t>MLA-2.bo</t>
  </si>
  <si>
    <t>MLA-3.bo</t>
  </si>
  <si>
    <t>CCC+.bo</t>
  </si>
  <si>
    <t>Bs 102900000.000</t>
  </si>
  <si>
    <t>Bs 20580000.000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</si>
  <si>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</si>
  <si>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</si>
  <si>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</si>
  <si>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</si>
  <si>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</si>
  <si>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</si>
  <si>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</si>
  <si>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</si>
  <si>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</si>
  <si>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</si>
  <si>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</si>
  <si>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</si>
  <si>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</si>
  <si>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</si>
  <si>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Jul-24</t>
  </si>
  <si>
    <t>Ago-24</t>
  </si>
  <si>
    <t>Sep-24</t>
  </si>
  <si>
    <t>Oct-24</t>
  </si>
  <si>
    <t>Nov-24</t>
  </si>
  <si>
    <t>Dic-24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</si>
  <si>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</si>
  <si>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</si>
  <si>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</si>
  <si>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</si>
  <si>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</si>
  <si>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</si>
  <si>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</si>
  <si>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</si>
  <si>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</si>
  <si>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</si>
  <si>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</si>
  <si>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</si>
  <si>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</si>
  <si>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</si>
  <si>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</si>
  <si>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</si>
  <si>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</si>
  <si>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</si>
  <si>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</si>
  <si>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</si>
  <si>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</si>
  <si>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</si>
  <si>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</si>
  <si>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</si>
  <si>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MARZO DE 2025</t>
  </si>
  <si>
    <t>U000522501</t>
  </si>
  <si>
    <t>U000522502</t>
  </si>
  <si>
    <t>U000522503</t>
  </si>
  <si>
    <t>U000782501</t>
  </si>
  <si>
    <t>U000782502</t>
  </si>
  <si>
    <t>U000782503</t>
  </si>
  <si>
    <t>U000782504</t>
  </si>
  <si>
    <t>U000782505</t>
  </si>
  <si>
    <t>U000782506</t>
  </si>
  <si>
    <t>U000782507</t>
  </si>
  <si>
    <t>U000782508</t>
  </si>
  <si>
    <t>U000782509</t>
  </si>
  <si>
    <t>U000782510</t>
  </si>
  <si>
    <t>U000782511</t>
  </si>
  <si>
    <t>U000782512</t>
  </si>
  <si>
    <t>U000782513</t>
  </si>
  <si>
    <t>U001042501</t>
  </si>
  <si>
    <t>U001042502</t>
  </si>
  <si>
    <t>U001042503</t>
  </si>
  <si>
    <t>U001042504</t>
  </si>
  <si>
    <t>U001042505</t>
  </si>
  <si>
    <t>U001042506</t>
  </si>
  <si>
    <t>U001042507</t>
  </si>
  <si>
    <t>U001042508</t>
  </si>
  <si>
    <t>U001042509</t>
  </si>
  <si>
    <t>U001042511</t>
  </si>
  <si>
    <t>U001042512</t>
  </si>
  <si>
    <t>U001042513</t>
  </si>
  <si>
    <t>N000262503</t>
  </si>
  <si>
    <t>N000262505</t>
  </si>
  <si>
    <t>N000262509</t>
  </si>
  <si>
    <t>U000262504</t>
  </si>
  <si>
    <t>U000262505</t>
  </si>
  <si>
    <t>U000262506</t>
  </si>
  <si>
    <t>U000262507</t>
  </si>
  <si>
    <t>U000262508</t>
  </si>
  <si>
    <t>U000262509</t>
  </si>
  <si>
    <t>U000262511</t>
  </si>
  <si>
    <t>U000262512</t>
  </si>
  <si>
    <t>U000262513</t>
  </si>
  <si>
    <t>U000392504</t>
  </si>
  <si>
    <t>U000392505</t>
  </si>
  <si>
    <t>U000392506</t>
  </si>
  <si>
    <t>U000392507</t>
  </si>
  <si>
    <t>U000392508</t>
  </si>
  <si>
    <t>U000392509</t>
  </si>
  <si>
    <t>U000392511</t>
  </si>
  <si>
    <t>U000392512</t>
  </si>
  <si>
    <t>U000392513</t>
  </si>
  <si>
    <t>U000522504</t>
  </si>
  <si>
    <t>U000522505</t>
  </si>
  <si>
    <t>U000522506</t>
  </si>
  <si>
    <t>U000522507</t>
  </si>
  <si>
    <t>U000522508</t>
  </si>
  <si>
    <t>U000522509</t>
  </si>
  <si>
    <t>U000522511</t>
  </si>
  <si>
    <t>U000522512</t>
  </si>
  <si>
    <t>U000522513</t>
  </si>
  <si>
    <t>NR00392502</t>
  </si>
  <si>
    <t>NR00392503</t>
  </si>
  <si>
    <t>NR00392504</t>
  </si>
  <si>
    <t>NR00392505</t>
  </si>
  <si>
    <t>NR00392506</t>
  </si>
  <si>
    <t>NR00392508</t>
  </si>
  <si>
    <t>NR00392509</t>
  </si>
  <si>
    <t>NR00392510</t>
  </si>
  <si>
    <t>NR00392511</t>
  </si>
  <si>
    <t>NR00392512</t>
  </si>
  <si>
    <t>NR00392513</t>
  </si>
  <si>
    <t>NR00522501</t>
  </si>
  <si>
    <t>NR00522502</t>
  </si>
  <si>
    <t>NR00522503</t>
  </si>
  <si>
    <t>NR00522504</t>
  </si>
  <si>
    <t>NR00522505</t>
  </si>
  <si>
    <t>NR00522506</t>
  </si>
  <si>
    <t>Bonos Banco FIE 4 - Emisión 3</t>
  </si>
  <si>
    <t>ASFI/DSV-ED-FIE-020/2025</t>
  </si>
  <si>
    <t>FIE-4-N1U-25</t>
  </si>
  <si>
    <t>Pagarés Bursátiles ECOFUTURO I – Emisión 1.</t>
  </si>
  <si>
    <t>ASFI/DSV-ED-FEF-009/2025</t>
  </si>
  <si>
    <t>FEF-PB1-N1U</t>
  </si>
  <si>
    <t>Pagarés Bursátiles CAMSA II - Emisión 4.</t>
  </si>
  <si>
    <t>ASFI/DSV-ED-CMI-003/2025</t>
  </si>
  <si>
    <t>CMI-PB2-N4U</t>
  </si>
  <si>
    <t>Pagarés Bursátiles CAMSA II - Emisión 5</t>
  </si>
  <si>
    <t>ASFI/DSV-ED-CMI-019/2025</t>
  </si>
  <si>
    <t>CMI-PB2-N5U</t>
  </si>
  <si>
    <t>DATEC LTDA.</t>
  </si>
  <si>
    <t>Pagarés DATEC I - Emision 1</t>
  </si>
  <si>
    <t>ASFI/DSV-ED-DTC-017/2025</t>
  </si>
  <si>
    <t>DTC-PB1-N1U</t>
  </si>
  <si>
    <t>Pagarés DISMATEC I - Emisión 3</t>
  </si>
  <si>
    <t>ASFI/DSV-ED-DMT-008/2025</t>
  </si>
  <si>
    <t>DMT-PB1-N3U</t>
  </si>
  <si>
    <t>EMPRESA MINERA SAN LUCAS S.A.</t>
  </si>
  <si>
    <t>Pagarés Bursátiles SAN LUCAS – Emisión 1</t>
  </si>
  <si>
    <t>ASFI/DSV-ED-MSL-004/2025</t>
  </si>
  <si>
    <t>MSL-PB1-N1U</t>
  </si>
  <si>
    <t>Pagarés Bursátiles GAS &amp; ELECTRICIDAD II - Emisión 2.</t>
  </si>
  <si>
    <t>ASFI/DSV-ED-GYE-007/2025</t>
  </si>
  <si>
    <t>GYE-PB2-N2U</t>
  </si>
  <si>
    <t>Pagarés Bursátiles IOL I - Emisión 4</t>
  </si>
  <si>
    <t>ASFI/DSV-ED-IOL-018/2025</t>
  </si>
  <si>
    <t>IOL-PB1-N4U</t>
  </si>
  <si>
    <t>ITA-1-N2U-19Q</t>
  </si>
  <si>
    <t>Patrimonio Autónomo CIDRE IFD - BDP ST 061</t>
  </si>
  <si>
    <t>Valores Titularización CIDRE IFD - BDP ST 061</t>
  </si>
  <si>
    <t>ASFI/DSV-TD-PCE-001/2025</t>
  </si>
  <si>
    <t>PCE-TD-NA</t>
  </si>
  <si>
    <t>PCE-TD-NB</t>
  </si>
  <si>
    <t>Patrimonio Autónomo PRO MUJER IFD - BDP ST 059</t>
  </si>
  <si>
    <t>PATRIMONIO AUTÓNOMO PRO MUJER IFD - BDP ST 059</t>
  </si>
  <si>
    <t>ASFI/DSV-TD-PPM-002/2025</t>
  </si>
  <si>
    <t>PPM-TD-NA</t>
  </si>
  <si>
    <t>PPM-TD-NB</t>
  </si>
  <si>
    <t>PATRIMONIO AUTÓNOMO TERRAPUERTO - BDP ST 060</t>
  </si>
  <si>
    <t>Valores de Titularización TERRAPUERTO - BDP ST 060</t>
  </si>
  <si>
    <t>ASFI/DSV-TD-PTR-003/2025</t>
  </si>
  <si>
    <t>PTR-TD-NA</t>
  </si>
  <si>
    <t>PTR-TD-NB</t>
  </si>
  <si>
    <t>PTR-TD-NC</t>
  </si>
  <si>
    <t>Pagarés Bursátiles PLASTIFORTE I – Emisión 1.</t>
  </si>
  <si>
    <t>ASFI/DSV-ED-PTF-006/2025</t>
  </si>
  <si>
    <t>PTF-PB1-N1U</t>
  </si>
  <si>
    <t>Bonos TIENDA AMIGA I - Emisión 1</t>
  </si>
  <si>
    <t>ASFI/DSV-ED-TAE-018/2025</t>
  </si>
  <si>
    <t>TAE-1-N1U-25</t>
  </si>
  <si>
    <t>Pagarés Bursátiles TIENDA AMIGA II – Emisión 4</t>
  </si>
  <si>
    <t>ASFI/DSV-ED-TAE-015/2025</t>
  </si>
  <si>
    <t>TAE-PB2-N4U</t>
  </si>
  <si>
    <t>Pagarés Bursátiles TOYOSA V - Emisión 1</t>
  </si>
  <si>
    <t>ASFI/DSV-ED-TYS-016/2025</t>
  </si>
  <si>
    <t>TYS-PB5-N1U</t>
  </si>
  <si>
    <t>AL 31 DE MARZO DE 2025</t>
  </si>
  <si>
    <t>1°Trim 24</t>
  </si>
  <si>
    <t>2°Trim24</t>
  </si>
  <si>
    <t>3°Trim24</t>
  </si>
  <si>
    <t>4°Trim 24</t>
  </si>
  <si>
    <t>Ene-25</t>
  </si>
  <si>
    <t>Feb-25</t>
  </si>
  <si>
    <t>Mar-25</t>
  </si>
  <si>
    <t>1° Trim 25</t>
  </si>
  <si>
    <t>3°Trim 23</t>
  </si>
  <si>
    <t>4°Trim23</t>
  </si>
  <si>
    <t>1°Trim24</t>
  </si>
  <si>
    <t>Abr-24</t>
  </si>
  <si>
    <t>May-24</t>
  </si>
  <si>
    <t>Jun-24</t>
  </si>
  <si>
    <t>2°Trim 24</t>
  </si>
  <si>
    <t>3° Trim 24</t>
  </si>
  <si>
    <t>Pagarés para su Oferta Pública y Negociación en el Mercado Bursátil</t>
  </si>
  <si>
    <t>Avanza Bs Fondo de Inversión Abierto de Corto Plazo</t>
  </si>
  <si>
    <t>Fortaleza Multiplica Fondo de Inversión Abierto Mediano Plazo</t>
  </si>
  <si>
    <t>n.a.</t>
  </si>
  <si>
    <t>Pagarés DATEC I</t>
  </si>
  <si>
    <t>PAGARÉS BURSÁTILES GRAVETAL IV</t>
  </si>
  <si>
    <t>US$ 50000000.000</t>
  </si>
  <si>
    <t>Bs 17400000.000</t>
  </si>
  <si>
    <t>Bs 20880000.000</t>
  </si>
  <si>
    <t>Bs 31320000.000</t>
  </si>
  <si>
    <t>Bs 24000000.000</t>
  </si>
  <si>
    <t>Bs 96000000.000</t>
  </si>
  <si>
    <t>Bs 136000000.000</t>
  </si>
  <si>
    <t>III</t>
  </si>
  <si>
    <t>Nivel 3</t>
  </si>
  <si>
    <t>MSC SERCOM Fondo de Inversión Cerrado</t>
  </si>
  <si>
    <t>AGROFIN Fondo de Inversión Cerrado</t>
  </si>
  <si>
    <t>Cuotas de Participación AGROFIN Fondo de Inversión Cerrado</t>
  </si>
  <si>
    <t>INVERSEC + Fondo de Inversión Cerrado</t>
  </si>
  <si>
    <t>Cuotas de Participación Inversec + FIC</t>
  </si>
  <si>
    <t>PCE</t>
  </si>
  <si>
    <t>PPM</t>
  </si>
  <si>
    <t>Bolivianos Mantenimiento de Valor</t>
  </si>
  <si>
    <t>IID</t>
  </si>
  <si>
    <t>AVZ</t>
  </si>
  <si>
    <t>FMU</t>
  </si>
  <si>
    <t xml:space="preserve">BIA  </t>
  </si>
  <si>
    <t xml:space="preserve">CAI  </t>
  </si>
  <si>
    <t xml:space="preserve">CBA  </t>
  </si>
  <si>
    <t xml:space="preserve">GVA  </t>
  </si>
  <si>
    <t xml:space="preserve">MAB  </t>
  </si>
  <si>
    <t xml:space="preserve">MIB  </t>
  </si>
  <si>
    <t xml:space="preserve">NVA  </t>
  </si>
  <si>
    <t xml:space="preserve">PAN  </t>
  </si>
  <si>
    <t xml:space="preserve">SUD  </t>
  </si>
  <si>
    <t xml:space="preserve">SZS  </t>
  </si>
  <si>
    <t xml:space="preserve">VUN  </t>
  </si>
  <si>
    <t>Bonos verdes, sociales y/o sostenibles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</si>
</sst>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3" formatCode="\ \L\i\q\u\ide\z\ yy\ \O\t\r\os\ "/>
    <numFmt numFmtId="210" formatCode="\ \Pgbb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(* #,##0.00000_);_(* \(#,##0.00000\);_(* \-??_);_(@_)"/>
    <numFmt numFmtId="217" formatCode="_ * #,##0_ ;_ * \-#,##0_ ;_ * &quot;-&quot;?_ ;_ @_ "/>
    <numFmt numFmtId="218" formatCode="0.00000%"/>
    <numFmt numFmtId="219" formatCode="_ * #,##0.0_ ;_ * \-#,##0.0_ ;_ * &quot;-&quot;?_ ;_ @_ "/>
    <numFmt numFmtId="220" formatCode="_-* #,##0.000_-;\-* #,##0.000_-;_-* &quot;-&quot;??_-;_-@_-"/>
    <numFmt numFmtId="221" formatCode="_-* #,##0.0000_-;\-* #,##0.0000_-;_-* &quot;-&quot;??_-;_-@_-"/>
    <numFmt numFmtId="222" formatCode="#,##0.0"/>
    <numFmt numFmtId="225" formatCode="_ * #,##0.0_ ;_ * \-#,##0.0_ ;_ * &quot;-&quot;??_ ;_ @_ "/>
  </numFmts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  <font>
      <sz val="14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238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14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6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24" xfId="15" applyNumberFormat="1" applyFont="1" applyFill="1" applyBorder="1"/>
    <xf numFmtId="10" fontId="6" fillId="0" borderId="5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17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9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218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9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0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21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9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9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9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9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7" fontId="131" fillId="76" borderId="18" xfId="43" quotePrefix="1" applyNumberFormat="1" applyFont="1" applyFill="1" applyBorder="1" applyAlignment="1">
      <alignment horizontal="center" vertical="center"/>
    </xf>
    <xf numFmtId="219" fontId="0" fillId="0" borderId="0" xfId="0" applyNumberFormat="1" applyBorder="1" applyAlignment="1">
      <alignment horizontal="center" vertical="center"/>
    </xf>
    <xf numFmtId="219" fontId="0" fillId="0" borderId="103" xfId="0" applyNumberFormat="1" applyBorder="1" applyAlignment="1">
      <alignment vertical="center"/>
    </xf>
    <xf numFmtId="219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219" fontId="0" fillId="0" borderId="0" xfId="0" applyNumberFormat="1" applyBorder="1" applyAlignment="1">
      <alignment vertical="center"/>
    </xf>
    <xf numFmtId="219" fontId="0" fillId="0" borderId="101" xfId="0" applyNumberForma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11" fillId="5" borderId="1" xfId="48745" applyFont="1" applyFill="1" applyBorder="1" applyAlignment="1">
      <alignment horizontal="left" vertical="center" wrapText="1"/>
    </xf>
    <xf numFmtId="0" fontId="47" fillId="18" borderId="58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170" fontId="60" fillId="18" borderId="0" xfId="4" applyNumberFormat="1" applyFont="1" applyFill="1" applyAlignment="1">
      <alignment horizontal="center" vertic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48" fillId="16" borderId="58" xfId="21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48" fillId="12" borderId="0" xfId="22" applyFont="1" applyFill="1" applyAlignment="1">
      <alignment horizont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46" fillId="16" borderId="44" xfId="264" applyFont="1" applyFill="1" applyBorder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99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179" fontId="12" fillId="15" borderId="0" xfId="31" applyNumberFormat="1" applyFont="1" applyFill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3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0" fontId="8" fillId="11" borderId="22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60" fillId="16" borderId="0" xfId="92" applyFont="1" applyFill="1" applyAlignment="1">
      <alignment horizont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179" fontId="60" fillId="16" borderId="0" xfId="92" applyNumberFormat="1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23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wrapText="1"/>
    </xf>
    <xf numFmtId="0" fontId="46" fillId="16" borderId="0" xfId="264" applyFont="1" applyFill="1" applyBorder="1" applyAlignment="1">
      <alignment horizontal="center" vertical="center"/>
    </xf>
    <xf numFmtId="170" fontId="60" fillId="18" borderId="0" xfId="23" quotePrefix="1" applyNumberFormat="1" applyFont="1" applyFill="1" applyAlignment="1">
      <alignment horizontal="center"/>
    </xf>
    <xf numFmtId="49" fontId="60" fillId="18" borderId="0" xfId="23" quotePrefix="1" applyNumberFormat="1" applyFont="1" applyFill="1" applyAlignment="1">
      <alignment horizontal="center"/>
    </xf>
    <xf numFmtId="171" fontId="5" fillId="0" borderId="0" xfId="4" applyNumberFormat="1"/>
    <xf numFmtId="10" fontId="129" fillId="0" borderId="0" xfId="0" applyNumberFormat="1" applyFont="1"/>
    <xf numFmtId="10" fontId="56" fillId="0" borderId="0" xfId="53" applyNumberFormat="1" applyFont="1" applyFill="1" applyBorder="1" applyAlignment="1" applyProtection="1">
      <alignment horizontal="right" vertical="center" wrapText="1"/>
    </xf>
    <xf numFmtId="186" fontId="5" fillId="0" borderId="0" xfId="59" quotePrefix="1" applyNumberFormat="1" applyFill="1" applyBorder="1"/>
    <xf numFmtId="43" fontId="7" fillId="0" borderId="0" xfId="1" applyFont="1" applyFill="1" applyBorder="1" applyAlignment="1" applyProtection="1">
      <alignment horizontal="right" vertical="center" wrapText="1"/>
    </xf>
    <xf numFmtId="182" fontId="17" fillId="0" borderId="0" xfId="1" applyNumberFormat="1" applyFont="1"/>
    <xf numFmtId="10" fontId="111" fillId="0" borderId="0" xfId="3" applyNumberFormat="1" applyFont="1" applyFill="1" applyBorder="1" applyAlignment="1">
      <alignment vertical="center"/>
    </xf>
    <xf numFmtId="182" fontId="17" fillId="0" borderId="0" xfId="4" applyNumberFormat="1" applyFont="1" applyAlignment="1">
      <alignment horizontal="left"/>
    </xf>
    <xf numFmtId="181" fontId="129" fillId="0" borderId="0" xfId="0" applyNumberFormat="1" applyFont="1" applyBorder="1"/>
    <xf numFmtId="0" fontId="6" fillId="0" borderId="44" xfId="31" applyFont="1" applyBorder="1" applyAlignment="1">
      <alignment vertical="center" wrapText="1"/>
    </xf>
    <xf numFmtId="0" fontId="56" fillId="0" borderId="99" xfId="4" applyFont="1" applyBorder="1" applyAlignment="1">
      <alignment vertical="center" wrapText="1"/>
    </xf>
    <xf numFmtId="10" fontId="6" fillId="0" borderId="99" xfId="67" applyNumberFormat="1" applyFont="1" applyFill="1" applyBorder="1" applyAlignment="1">
      <alignment horizontal="right"/>
    </xf>
    <xf numFmtId="169" fontId="134" fillId="0" borderId="0" xfId="59" applyNumberFormat="1" applyFont="1"/>
    <xf numFmtId="225" fontId="56" fillId="0" borderId="0" xfId="61" applyNumberFormat="1" applyFont="1" applyFill="1" applyBorder="1" applyAlignment="1">
      <alignment horizontal="right"/>
    </xf>
    <xf numFmtId="187" fontId="56" fillId="0" borderId="44" xfId="61" applyNumberFormat="1" applyFont="1" applyFill="1" applyBorder="1" applyAlignment="1">
      <alignment horizontal="right"/>
    </xf>
    <xf numFmtId="0" fontId="1" fillId="0" borderId="90" xfId="31" applyBorder="1"/>
    <xf numFmtId="0" fontId="1" fillId="0" borderId="58" xfId="31" applyBorder="1"/>
    <xf numFmtId="10" fontId="6" fillId="0" borderId="96" xfId="67" applyNumberFormat="1" applyFont="1" applyFill="1" applyBorder="1" applyAlignment="1">
      <alignment horizontal="right"/>
    </xf>
    <xf numFmtId="3" fontId="56" fillId="0" borderId="0" xfId="78" applyNumberFormat="1" applyFont="1" applyBorder="1" applyAlignment="1">
      <alignment horizontal="right"/>
    </xf>
    <xf numFmtId="3" fontId="39" fillId="0" borderId="0" xfId="78" applyNumberFormat="1" applyFont="1" applyBorder="1" applyAlignment="1">
      <alignment horizontal="right"/>
    </xf>
    <xf numFmtId="0" fontId="6" fillId="0" borderId="96" xfId="31" applyFont="1" applyBorder="1" applyAlignment="1">
      <alignment horizontal="center" vertical="center" wrapText="1"/>
    </xf>
    <xf numFmtId="0" fontId="6" fillId="0" borderId="99" xfId="31" applyFont="1" applyBorder="1" applyAlignment="1">
      <alignment horizontal="center" vertical="center" wrapText="1"/>
    </xf>
    <xf numFmtId="0" fontId="6" fillId="0" borderId="57" xfId="31" applyFont="1" applyBorder="1" applyAlignment="1">
      <alignment horizontal="center" vertical="center" wrapText="1"/>
    </xf>
    <xf numFmtId="3" fontId="39" fillId="0" borderId="5" xfId="78" applyNumberFormat="1" applyFont="1" applyBorder="1" applyAlignment="1">
      <alignment horizontal="right"/>
    </xf>
    <xf numFmtId="3" fontId="39" fillId="0" borderId="24" xfId="78" applyNumberFormat="1" applyFont="1" applyBorder="1" applyAlignment="1">
      <alignment horizontal="right"/>
    </xf>
    <xf numFmtId="171" fontId="47" fillId="12" borderId="19" xfId="3" applyNumberFormat="1" applyFont="1" applyFill="1" applyBorder="1" applyAlignment="1">
      <alignment vertical="center"/>
    </xf>
    <xf numFmtId="171" fontId="47" fillId="12" borderId="69" xfId="0" applyNumberFormat="1" applyFont="1" applyFill="1" applyBorder="1"/>
    <xf numFmtId="171" fontId="6" fillId="0" borderId="5" xfId="69" applyNumberFormat="1" applyFont="1" applyBorder="1" applyAlignment="1">
      <alignment vertical="center"/>
    </xf>
    <xf numFmtId="171" fontId="6" fillId="0" borderId="24" xfId="69" applyNumberFormat="1" applyFont="1" applyBorder="1" applyAlignment="1">
      <alignment vertical="center"/>
    </xf>
    <xf numFmtId="171" fontId="6" fillId="0" borderId="69" xfId="69" applyNumberFormat="1" applyFont="1" applyBorder="1" applyAlignment="1">
      <alignment vertical="center"/>
    </xf>
    <xf numFmtId="185" fontId="6" fillId="0" borderId="24" xfId="69" applyNumberFormat="1" applyFont="1" applyBorder="1" applyAlignment="1">
      <alignment vertical="center"/>
    </xf>
    <xf numFmtId="165" fontId="63" fillId="21" borderId="0" xfId="42" applyNumberFormat="1" applyFont="1" applyFill="1" applyBorder="1"/>
    <xf numFmtId="0" fontId="6" fillId="0" borderId="2" xfId="0" applyFont="1" applyBorder="1" applyAlignment="1">
      <alignment horizontal="left" vertical="center" wrapText="1"/>
    </xf>
    <xf numFmtId="0" fontId="6" fillId="0" borderId="51" xfId="0" applyFont="1" applyBorder="1" applyAlignment="1">
      <alignment horizontal="left" vertical="center"/>
    </xf>
    <xf numFmtId="172" fontId="6" fillId="0" borderId="1" xfId="2" applyNumberFormat="1" applyFont="1" applyFill="1" applyBorder="1" applyAlignment="1" applyProtection="1">
      <alignment horizontal="center"/>
    </xf>
    <xf numFmtId="4" fontId="6" fillId="0" borderId="47" xfId="0" applyNumberFormat="1" applyFont="1" applyBorder="1" applyAlignment="1">
      <alignment horizontal="left" vertical="center"/>
    </xf>
    <xf numFmtId="164" fontId="1" fillId="0" borderId="0" xfId="4990" applyFont="1" applyAlignment="1">
      <alignment wrapText="1"/>
    </xf>
    <xf numFmtId="43" fontId="68" fillId="0" borderId="44" xfId="1" applyFont="1" applyFill="1" applyBorder="1" applyAlignment="1">
      <alignment wrapText="1"/>
    </xf>
    <xf numFmtId="43" fontId="68" fillId="0" borderId="0" xfId="1" applyFont="1" applyFill="1" applyBorder="1" applyAlignment="1">
      <alignment wrapText="1"/>
    </xf>
    <xf numFmtId="43" fontId="68" fillId="0" borderId="24" xfId="1" applyFont="1" applyFill="1" applyBorder="1" applyAlignment="1">
      <alignment wrapText="1"/>
    </xf>
    <xf numFmtId="43" fontId="68" fillId="0" borderId="31" xfId="1" applyFont="1" applyFill="1" applyBorder="1" applyAlignment="1">
      <alignment wrapText="1"/>
    </xf>
    <xf numFmtId="43" fontId="68" fillId="0" borderId="18" xfId="1" applyFont="1" applyFill="1" applyBorder="1" applyAlignment="1">
      <alignment wrapText="1"/>
    </xf>
    <xf numFmtId="43" fontId="68" fillId="0" borderId="19" xfId="1" applyFont="1" applyFill="1" applyBorder="1" applyAlignment="1">
      <alignment wrapText="1"/>
    </xf>
    <xf numFmtId="43" fontId="68" fillId="0" borderId="90" xfId="1" applyFont="1" applyFill="1" applyBorder="1" applyAlignment="1">
      <alignment wrapText="1"/>
    </xf>
    <xf numFmtId="43" fontId="68" fillId="0" borderId="58" xfId="1" applyFont="1" applyFill="1" applyBorder="1" applyAlignment="1">
      <alignment wrapText="1"/>
    </xf>
    <xf numFmtId="43" fontId="68" fillId="0" borderId="5" xfId="1" applyFont="1" applyFill="1" applyBorder="1" applyAlignment="1">
      <alignment wrapText="1"/>
    </xf>
    <xf numFmtId="165" fontId="68" fillId="0" borderId="90" xfId="1" applyNumberFormat="1" applyFont="1" applyFill="1" applyBorder="1" applyAlignment="1">
      <alignment wrapText="1"/>
    </xf>
    <xf numFmtId="165" fontId="68" fillId="0" borderId="58" xfId="1" applyNumberFormat="1" applyFont="1" applyFill="1" applyBorder="1" applyAlignment="1">
      <alignment wrapText="1"/>
    </xf>
    <xf numFmtId="165" fontId="68" fillId="0" borderId="5" xfId="1" applyNumberFormat="1" applyFont="1" applyFill="1" applyBorder="1" applyAlignment="1">
      <alignment wrapText="1"/>
    </xf>
    <xf numFmtId="165" fontId="129" fillId="0" borderId="44" xfId="1" applyNumberFormat="1" applyFont="1" applyFill="1" applyBorder="1"/>
    <xf numFmtId="165" fontId="129" fillId="0" borderId="24" xfId="1" applyNumberFormat="1" applyFont="1" applyFill="1" applyBorder="1"/>
    <xf numFmtId="171" fontId="68" fillId="0" borderId="31" xfId="3" applyNumberFormat="1" applyFont="1" applyFill="1" applyBorder="1" applyAlignment="1">
      <alignment wrapText="1"/>
    </xf>
    <xf numFmtId="171" fontId="68" fillId="0" borderId="19" xfId="3" applyNumberFormat="1" applyFont="1" applyFill="1" applyBorder="1" applyAlignment="1">
      <alignment wrapText="1"/>
    </xf>
    <xf numFmtId="171" fontId="68" fillId="0" borderId="90" xfId="3" applyNumberFormat="1" applyFont="1" applyFill="1" applyBorder="1" applyAlignment="1">
      <alignment wrapText="1"/>
    </xf>
    <xf numFmtId="171" fontId="68" fillId="0" borderId="5" xfId="3" applyNumberFormat="1" applyFont="1" applyFill="1" applyBorder="1" applyAlignment="1">
      <alignment wrapText="1"/>
    </xf>
    <xf numFmtId="171" fontId="129" fillId="0" borderId="24" xfId="3" applyNumberFormat="1" applyFont="1" applyFill="1" applyBorder="1"/>
    <xf numFmtId="171" fontId="68" fillId="0" borderId="18" xfId="3" applyNumberFormat="1" applyFont="1" applyFill="1" applyBorder="1" applyAlignment="1">
      <alignment wrapText="1"/>
    </xf>
    <xf numFmtId="171" fontId="68" fillId="0" borderId="58" xfId="3" applyNumberFormat="1" applyFont="1" applyFill="1" applyBorder="1" applyAlignment="1">
      <alignment wrapText="1"/>
    </xf>
    <xf numFmtId="171" fontId="129" fillId="0" borderId="44" xfId="3" applyNumberFormat="1" applyFont="1" applyFill="1" applyBorder="1"/>
    <xf numFmtId="171" fontId="47" fillId="12" borderId="31" xfId="3" applyNumberFormat="1" applyFont="1" applyFill="1" applyBorder="1" applyAlignment="1">
      <alignment horizontal="center" wrapText="1"/>
    </xf>
    <xf numFmtId="171" fontId="47" fillId="12" borderId="19" xfId="3" applyNumberFormat="1" applyFont="1" applyFill="1" applyBorder="1" applyAlignment="1">
      <alignment horizontal="center" wrapText="1"/>
    </xf>
    <xf numFmtId="10" fontId="6" fillId="0" borderId="90" xfId="3" applyNumberFormat="1" applyFont="1" applyBorder="1"/>
    <xf numFmtId="10" fontId="8" fillId="11" borderId="69" xfId="15" applyNumberFormat="1" applyFont="1" applyFill="1" applyBorder="1" applyAlignment="1" applyProtection="1">
      <alignment horizontal="right" vertical="center"/>
    </xf>
    <xf numFmtId="165" fontId="6" fillId="0" borderId="69" xfId="15" applyNumberFormat="1" applyFont="1" applyFill="1" applyBorder="1" applyAlignment="1" applyProtection="1">
      <alignment horizontal="right"/>
    </xf>
    <xf numFmtId="181" fontId="6" fillId="0" borderId="69" xfId="15" applyNumberFormat="1" applyFont="1" applyBorder="1"/>
    <xf numFmtId="17" fontId="58" fillId="12" borderId="31" xfId="43" applyNumberFormat="1" applyFont="1" applyFill="1" applyBorder="1" applyAlignment="1">
      <alignment horizontal="center" vertical="center"/>
    </xf>
    <xf numFmtId="10" fontId="6" fillId="0" borderId="90" xfId="15" applyNumberFormat="1" applyFont="1" applyFill="1" applyBorder="1" applyAlignment="1" applyProtection="1">
      <alignment horizontal="right"/>
    </xf>
    <xf numFmtId="10" fontId="6" fillId="0" borderId="58" xfId="15" applyNumberFormat="1" applyFont="1" applyFill="1" applyBorder="1" applyAlignment="1" applyProtection="1">
      <alignment horizontal="right"/>
    </xf>
    <xf numFmtId="10" fontId="6" fillId="0" borderId="44" xfId="15" applyNumberFormat="1" applyFont="1" applyFill="1" applyBorder="1" applyAlignment="1" applyProtection="1">
      <alignment horizontal="right"/>
    </xf>
    <xf numFmtId="10" fontId="6" fillId="0" borderId="68" xfId="15" applyNumberFormat="1" applyFont="1" applyFill="1" applyBorder="1" applyAlignment="1" applyProtection="1">
      <alignment horizontal="right"/>
    </xf>
    <xf numFmtId="10" fontId="6" fillId="0" borderId="56" xfId="15" applyNumberFormat="1" applyFont="1" applyFill="1" applyBorder="1" applyAlignment="1" applyProtection="1">
      <alignment horizontal="right"/>
    </xf>
    <xf numFmtId="10" fontId="6" fillId="0" borderId="69" xfId="15" applyNumberFormat="1" applyFont="1" applyFill="1" applyBorder="1" applyAlignment="1" applyProtection="1">
      <alignment horizontal="right"/>
    </xf>
    <xf numFmtId="10" fontId="6" fillId="0" borderId="68" xfId="15" applyNumberFormat="1" applyFont="1" applyBorder="1"/>
    <xf numFmtId="10" fontId="6" fillId="0" borderId="56" xfId="15" applyNumberFormat="1" applyFont="1" applyBorder="1"/>
    <xf numFmtId="10" fontId="6" fillId="0" borderId="69" xfId="15" applyNumberFormat="1" applyFont="1" applyBorder="1"/>
    <xf numFmtId="10" fontId="6" fillId="0" borderId="44" xfId="3" applyNumberFormat="1" applyFont="1" applyBorder="1" applyAlignment="1">
      <alignment vertical="center"/>
    </xf>
    <xf numFmtId="10" fontId="6" fillId="0" borderId="0" xfId="3" applyNumberFormat="1" applyFont="1" applyBorder="1" applyAlignment="1">
      <alignment vertical="center"/>
    </xf>
    <xf numFmtId="10" fontId="6" fillId="0" borderId="24" xfId="3" applyNumberFormat="1" applyFont="1" applyBorder="1" applyAlignment="1">
      <alignment vertical="center"/>
    </xf>
    <xf numFmtId="39" fontId="6" fillId="0" borderId="19" xfId="1" applyNumberFormat="1" applyFont="1" applyBorder="1" applyAlignment="1">
      <alignment vertical="center"/>
    </xf>
    <xf numFmtId="10" fontId="6" fillId="0" borderId="68" xfId="15" applyNumberFormat="1" applyFont="1" applyFill="1" applyBorder="1" applyAlignment="1" applyProtection="1">
      <alignment horizontal="right" vertical="center"/>
    </xf>
    <xf numFmtId="10" fontId="6" fillId="0" borderId="56" xfId="15" applyNumberFormat="1" applyFont="1" applyFill="1" applyBorder="1" applyAlignment="1" applyProtection="1">
      <alignment horizontal="right" vertical="center"/>
    </xf>
    <xf numFmtId="10" fontId="6" fillId="0" borderId="69" xfId="15" applyNumberFormat="1" applyFont="1" applyFill="1" applyBorder="1" applyAlignment="1" applyProtection="1">
      <alignment horizontal="right" vertical="center"/>
    </xf>
    <xf numFmtId="184" fontId="6" fillId="0" borderId="69" xfId="15" applyNumberFormat="1" applyFont="1" applyFill="1" applyBorder="1" applyAlignment="1" applyProtection="1">
      <alignment horizontal="right" vertical="center"/>
    </xf>
    <xf numFmtId="184" fontId="6" fillId="0" borderId="12" xfId="15" applyNumberFormat="1" applyFont="1" applyFill="1" applyBorder="1" applyAlignment="1" applyProtection="1">
      <alignment horizontal="right" vertical="center"/>
    </xf>
    <xf numFmtId="10" fontId="52" fillId="0" borderId="90" xfId="3" applyNumberFormat="1" applyFont="1" applyBorder="1" applyAlignment="1">
      <alignment vertical="center"/>
    </xf>
    <xf numFmtId="10" fontId="52" fillId="0" borderId="58" xfId="3" applyNumberFormat="1" applyFont="1" applyBorder="1" applyAlignment="1">
      <alignment vertical="center"/>
    </xf>
    <xf numFmtId="10" fontId="52" fillId="0" borderId="5" xfId="3" applyNumberFormat="1" applyFont="1" applyBorder="1" applyAlignment="1">
      <alignment vertical="center"/>
    </xf>
    <xf numFmtId="0" fontId="6" fillId="0" borderId="31" xfId="4" applyFont="1" applyBorder="1" applyAlignment="1">
      <alignment vertical="center"/>
    </xf>
    <xf numFmtId="0" fontId="6" fillId="0" borderId="44" xfId="92" applyFont="1" applyBorder="1" applyAlignment="1">
      <alignment horizontal="left" vertical="center" wrapText="1"/>
    </xf>
    <xf numFmtId="0" fontId="6" fillId="0" borderId="44" xfId="92" applyFont="1" applyBorder="1" applyAlignment="1">
      <alignment horizontal="left" vertical="center" wrapText="1"/>
    </xf>
    <xf numFmtId="10" fontId="6" fillId="0" borderId="90" xfId="15" applyNumberFormat="1" applyFont="1" applyBorder="1"/>
    <xf numFmtId="10" fontId="6" fillId="0" borderId="58" xfId="15" applyNumberFormat="1" applyFont="1" applyBorder="1"/>
    <xf numFmtId="10" fontId="6" fillId="0" borderId="5" xfId="15" applyNumberFormat="1" applyFont="1" applyBorder="1"/>
    <xf numFmtId="181" fontId="6" fillId="0" borderId="5" xfId="15" applyNumberFormat="1" applyFont="1" applyBorder="1" applyAlignment="1">
      <alignment horizontal="right"/>
    </xf>
    <xf numFmtId="165" fontId="6" fillId="0" borderId="99" xfId="15" applyNumberFormat="1" applyFont="1" applyFill="1" applyBorder="1" applyAlignment="1" applyProtection="1">
      <alignment horizontal="right"/>
    </xf>
    <xf numFmtId="181" fontId="6" fillId="0" borderId="99" xfId="15" applyNumberFormat="1" applyFont="1" applyBorder="1" applyAlignment="1">
      <alignment horizontal="right"/>
    </xf>
    <xf numFmtId="181" fontId="6" fillId="0" borderId="24" xfId="15" applyNumberFormat="1" applyFont="1" applyBorder="1" applyAlignment="1">
      <alignment horizontal="right"/>
    </xf>
    <xf numFmtId="10" fontId="6" fillId="0" borderId="99" xfId="15" applyNumberFormat="1" applyFont="1" applyFill="1" applyBorder="1" applyAlignment="1" applyProtection="1">
      <alignment horizontal="right" vertical="center"/>
    </xf>
    <xf numFmtId="0" fontId="6" fillId="0" borderId="96" xfId="4" applyFont="1" applyBorder="1" applyAlignment="1">
      <alignment horizontal="left" vertical="center" wrapText="1"/>
    </xf>
    <xf numFmtId="0" fontId="6" fillId="0" borderId="99" xfId="4" applyFont="1" applyBorder="1" applyAlignment="1">
      <alignment horizontal="left" vertical="center" wrapText="1"/>
    </xf>
    <xf numFmtId="0" fontId="6" fillId="0" borderId="57" xfId="4" applyFont="1" applyBorder="1" applyAlignment="1">
      <alignment horizontal="left" vertical="center" wrapText="1"/>
    </xf>
    <xf numFmtId="0" fontId="6" fillId="0" borderId="104" xfId="0" applyFont="1" applyBorder="1" applyAlignment="1">
      <alignment vertical="center"/>
    </xf>
    <xf numFmtId="0" fontId="6" fillId="0" borderId="10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222" fontId="48" fillId="12" borderId="18" xfId="71" applyNumberFormat="1" applyFont="1" applyFill="1" applyBorder="1" applyAlignment="1">
      <alignment vertical="center"/>
    </xf>
    <xf numFmtId="222" fontId="48" fillId="12" borderId="56" xfId="71" applyNumberFormat="1" applyFont="1" applyFill="1" applyBorder="1" applyAlignment="1">
      <alignment vertical="center"/>
    </xf>
    <xf numFmtId="0" fontId="56" fillId="5" borderId="100" xfId="4" applyFont="1" applyFill="1" applyBorder="1" applyAlignment="1">
      <alignment vertical="center"/>
    </xf>
    <xf numFmtId="0" fontId="56" fillId="5" borderId="47" xfId="4" applyFont="1" applyFill="1" applyBorder="1" applyAlignment="1">
      <alignment vertical="center"/>
    </xf>
    <xf numFmtId="182" fontId="1" fillId="0" borderId="0" xfId="1" applyNumberFormat="1"/>
    <xf numFmtId="10" fontId="47" fillId="12" borderId="69" xfId="0" applyNumberFormat="1" applyFont="1" applyFill="1" applyBorder="1"/>
    <xf numFmtId="171" fontId="48" fillId="12" borderId="19" xfId="3" applyNumberFormat="1" applyFont="1" applyFill="1" applyBorder="1"/>
    <xf numFmtId="10" fontId="48" fillId="12" borderId="19" xfId="3" applyNumberFormat="1" applyFont="1" applyFill="1" applyBorder="1"/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248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MARZO DE 2025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gio.godoy/Desktop/BOLETINES%20VALORES/Base%20volumen%20de%20operaciones%20ajustado%20nuevo%20cubo%20-%20marz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2"/>
      <sheetName val="13"/>
      <sheetName val="14"/>
      <sheetName val="12 sep"/>
      <sheetName val="13 sep"/>
      <sheetName val="14 se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B20" sqref="B20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680" t="s">
        <v>871</v>
      </c>
      <c r="B14" s="1680"/>
      <c r="C14" s="1680"/>
      <c r="D14" s="1680"/>
    </row>
    <row r="15" spans="1:4" s="1555" customFormat="1" ht="15.75" customHeight="1" x14ac:dyDescent="0.2">
      <c r="B15" s="30" t="s">
        <v>872</v>
      </c>
      <c r="C15" s="30">
        <v>1</v>
      </c>
    </row>
    <row r="16" spans="1:4" s="1555" customFormat="1" ht="15.75" customHeight="1" x14ac:dyDescent="0.2">
      <c r="B16" s="30" t="s">
        <v>873</v>
      </c>
      <c r="C16" s="1556">
        <v>2</v>
      </c>
    </row>
    <row r="17" spans="2:4" s="1555" customFormat="1" ht="15.75" customHeight="1" x14ac:dyDescent="0.2">
      <c r="B17" s="30" t="s">
        <v>1640</v>
      </c>
      <c r="C17" s="1556">
        <v>3</v>
      </c>
      <c r="D17" s="1557"/>
    </row>
    <row r="18" spans="2:4" ht="9.75" customHeight="1" x14ac:dyDescent="0.2">
      <c r="B18" s="25"/>
    </row>
    <row r="19" spans="2:4" ht="15.75" customHeight="1" x14ac:dyDescent="0.2">
      <c r="B19" s="27" t="s">
        <v>874</v>
      </c>
    </row>
    <row r="20" spans="2:4" s="1555" customFormat="1" ht="15.75" customHeight="1" x14ac:dyDescent="0.2">
      <c r="B20" s="30" t="s">
        <v>2086</v>
      </c>
      <c r="C20" s="1556">
        <v>4</v>
      </c>
      <c r="D20" s="1557"/>
    </row>
    <row r="21" spans="2:4" s="1555" customFormat="1" ht="15.75" customHeight="1" x14ac:dyDescent="0.2">
      <c r="B21" s="30" t="s">
        <v>2113</v>
      </c>
      <c r="C21" s="1556">
        <v>5</v>
      </c>
      <c r="D21" s="1557"/>
    </row>
    <row r="22" spans="2:4" s="1555" customFormat="1" ht="15.75" customHeight="1" x14ac:dyDescent="0.2">
      <c r="B22" s="30" t="s">
        <v>2084</v>
      </c>
      <c r="C22" s="1556">
        <v>6</v>
      </c>
      <c r="D22" s="1557"/>
    </row>
    <row r="23" spans="2:4" s="1555" customFormat="1" ht="15.75" customHeight="1" x14ac:dyDescent="0.2">
      <c r="B23" s="30" t="s">
        <v>2114</v>
      </c>
      <c r="C23" s="1556">
        <v>7</v>
      </c>
      <c r="D23" s="1557"/>
    </row>
    <row r="24" spans="2:4" ht="15.75" customHeight="1" x14ac:dyDescent="0.2">
      <c r="B24" s="28" t="s">
        <v>875</v>
      </c>
      <c r="D24" s="1081"/>
    </row>
    <row r="25" spans="2:4" s="1555" customFormat="1" ht="15.75" customHeight="1" x14ac:dyDescent="0.2">
      <c r="B25" s="30" t="s">
        <v>2082</v>
      </c>
      <c r="C25" s="1556">
        <v>8</v>
      </c>
      <c r="D25" s="1557"/>
    </row>
    <row r="26" spans="2:4" s="1555" customFormat="1" ht="15.75" customHeight="1" x14ac:dyDescent="0.2">
      <c r="B26" s="30" t="s">
        <v>2083</v>
      </c>
      <c r="C26" s="1556">
        <v>8</v>
      </c>
      <c r="D26" s="1557"/>
    </row>
    <row r="27" spans="2:4" s="1555" customFormat="1" ht="15.75" customHeight="1" x14ac:dyDescent="0.2">
      <c r="B27" s="30" t="s">
        <v>2084</v>
      </c>
      <c r="C27" s="1556">
        <v>9</v>
      </c>
      <c r="D27" s="1557"/>
    </row>
    <row r="28" spans="2:4" s="1555" customFormat="1" ht="15.75" customHeight="1" x14ac:dyDescent="0.2">
      <c r="B28" s="30" t="s">
        <v>2085</v>
      </c>
      <c r="C28" s="1556">
        <v>9</v>
      </c>
      <c r="D28" s="1557"/>
    </row>
    <row r="29" spans="2:4" ht="15.75" customHeight="1" x14ac:dyDescent="0.2">
      <c r="B29" s="28" t="s">
        <v>876</v>
      </c>
      <c r="D29" s="1081"/>
    </row>
    <row r="30" spans="2:4" s="1555" customFormat="1" ht="15.75" customHeight="1" x14ac:dyDescent="0.2">
      <c r="B30" s="30" t="s">
        <v>2086</v>
      </c>
      <c r="C30" s="1556">
        <v>10</v>
      </c>
      <c r="D30" s="1557"/>
    </row>
    <row r="31" spans="2:4" s="1555" customFormat="1" ht="15.75" customHeight="1" x14ac:dyDescent="0.2">
      <c r="B31" s="30" t="s">
        <v>2083</v>
      </c>
      <c r="C31" s="1556">
        <v>10</v>
      </c>
      <c r="D31" s="1557"/>
    </row>
    <row r="32" spans="2:4" s="1555" customFormat="1" ht="15.75" customHeight="1" x14ac:dyDescent="0.2">
      <c r="B32" s="30" t="s">
        <v>2087</v>
      </c>
      <c r="C32" s="1556">
        <v>11</v>
      </c>
      <c r="D32" s="1557"/>
    </row>
    <row r="33" spans="2:4" s="1555" customFormat="1" ht="15.75" customHeight="1" x14ac:dyDescent="0.2">
      <c r="B33" s="30" t="s">
        <v>2085</v>
      </c>
      <c r="C33" s="1556">
        <v>11</v>
      </c>
      <c r="D33" s="1557"/>
    </row>
    <row r="34" spans="2:4" ht="8.25" customHeight="1" x14ac:dyDescent="0.2">
      <c r="B34" s="25"/>
    </row>
    <row r="35" spans="2:4" ht="14.25" customHeight="1" x14ac:dyDescent="0.2">
      <c r="B35" s="29" t="s">
        <v>877</v>
      </c>
    </row>
    <row r="36" spans="2:4" s="1555" customFormat="1" ht="15.75" customHeight="1" x14ac:dyDescent="0.2">
      <c r="B36" s="30" t="s">
        <v>2088</v>
      </c>
      <c r="C36" s="1556">
        <v>12</v>
      </c>
    </row>
    <row r="37" spans="2:4" s="1555" customFormat="1" ht="15.75" customHeight="1" x14ac:dyDescent="0.2">
      <c r="B37" s="30" t="s">
        <v>2089</v>
      </c>
      <c r="C37" s="1556">
        <v>13</v>
      </c>
    </row>
    <row r="38" spans="2:4" s="1555" customFormat="1" ht="15.75" customHeight="1" x14ac:dyDescent="0.2">
      <c r="B38" s="30" t="s">
        <v>2090</v>
      </c>
      <c r="C38" s="1556">
        <v>14</v>
      </c>
    </row>
    <row r="39" spans="2:4" s="1555" customFormat="1" ht="15.75" customHeight="1" x14ac:dyDescent="0.2">
      <c r="B39" s="30" t="s">
        <v>878</v>
      </c>
      <c r="C39" s="1556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879</v>
      </c>
    </row>
    <row r="42" spans="2:4" s="1555" customFormat="1" ht="15.75" customHeight="1" x14ac:dyDescent="0.2">
      <c r="B42" s="30" t="s">
        <v>2091</v>
      </c>
      <c r="C42" s="30">
        <v>16</v>
      </c>
    </row>
    <row r="43" spans="2:4" s="1555" customFormat="1" ht="15.75" customHeight="1" x14ac:dyDescent="0.2">
      <c r="B43" s="30" t="s">
        <v>2092</v>
      </c>
      <c r="C43" s="30">
        <v>16</v>
      </c>
    </row>
    <row r="44" spans="2:4" s="1555" customFormat="1" ht="15.75" customHeight="1" x14ac:dyDescent="0.2">
      <c r="B44" s="30" t="s">
        <v>2093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880</v>
      </c>
    </row>
    <row r="47" spans="2:4" s="1555" customFormat="1" ht="15.75" customHeight="1" x14ac:dyDescent="0.2">
      <c r="B47" s="30" t="s">
        <v>2094</v>
      </c>
      <c r="C47" s="30">
        <v>18</v>
      </c>
    </row>
    <row r="48" spans="2:4" s="1555" customFormat="1" ht="15.75" customHeight="1" x14ac:dyDescent="0.2">
      <c r="B48" s="30" t="s">
        <v>2095</v>
      </c>
      <c r="C48" s="30">
        <v>19</v>
      </c>
    </row>
    <row r="49" spans="2:4" s="1555" customFormat="1" ht="15.75" customHeight="1" x14ac:dyDescent="0.2">
      <c r="B49" s="30" t="s">
        <v>2096</v>
      </c>
      <c r="C49" s="30">
        <v>19</v>
      </c>
    </row>
    <row r="50" spans="2:4" s="1555" customFormat="1" ht="15.75" customHeight="1" x14ac:dyDescent="0.2">
      <c r="B50" s="30" t="s">
        <v>2097</v>
      </c>
      <c r="C50" s="30">
        <v>20</v>
      </c>
    </row>
    <row r="51" spans="2:4" s="1555" customFormat="1" ht="15.75" customHeight="1" x14ac:dyDescent="0.2">
      <c r="B51" s="30" t="s">
        <v>2098</v>
      </c>
      <c r="C51" s="30">
        <v>21</v>
      </c>
    </row>
    <row r="52" spans="2:4" s="1555" customFormat="1" ht="15.75" customHeight="1" x14ac:dyDescent="0.2">
      <c r="B52" s="30" t="s">
        <v>2099</v>
      </c>
      <c r="C52" s="30">
        <v>22</v>
      </c>
    </row>
    <row r="53" spans="2:4" s="1555" customFormat="1" ht="15.75" customHeight="1" x14ac:dyDescent="0.25">
      <c r="B53" s="30" t="s">
        <v>2100</v>
      </c>
      <c r="C53" s="30">
        <v>23</v>
      </c>
      <c r="D53" s="1557"/>
    </row>
    <row r="54" spans="2:4" s="1555" customFormat="1" ht="15.75" customHeight="1" x14ac:dyDescent="0.25">
      <c r="B54" s="30" t="s">
        <v>2101</v>
      </c>
      <c r="C54" s="30">
        <v>24</v>
      </c>
      <c r="D54" s="1557"/>
    </row>
    <row r="55" spans="2:4" s="1555" customFormat="1" ht="15.75" customHeight="1" x14ac:dyDescent="0.2">
      <c r="B55" s="30" t="s">
        <v>2102</v>
      </c>
      <c r="C55" s="30">
        <v>25</v>
      </c>
      <c r="D55" s="1557"/>
    </row>
    <row r="56" spans="2:4" s="1555" customFormat="1" ht="15.75" customHeight="1" x14ac:dyDescent="0.2">
      <c r="B56" s="30" t="s">
        <v>2103</v>
      </c>
      <c r="C56" s="30">
        <v>26</v>
      </c>
      <c r="D56" s="1557"/>
    </row>
    <row r="57" spans="2:4" s="1555" customFormat="1" ht="15.75" customHeight="1" x14ac:dyDescent="0.2">
      <c r="B57" s="30" t="s">
        <v>2104</v>
      </c>
      <c r="C57" s="30">
        <v>27</v>
      </c>
      <c r="D57" s="1557"/>
    </row>
    <row r="58" spans="2:4" s="1555" customFormat="1" ht="15.75" customHeight="1" x14ac:dyDescent="0.2">
      <c r="B58" s="30" t="s">
        <v>2105</v>
      </c>
      <c r="C58" s="30">
        <v>28</v>
      </c>
    </row>
    <row r="59" spans="2:4" s="1555" customFormat="1" ht="15.75" customHeight="1" x14ac:dyDescent="0.2">
      <c r="B59" s="30" t="s">
        <v>2106</v>
      </c>
      <c r="C59" s="30">
        <v>28</v>
      </c>
    </row>
    <row r="60" spans="2:4" s="1555" customFormat="1" ht="15.75" customHeight="1" x14ac:dyDescent="0.2">
      <c r="B60" s="30" t="s">
        <v>2107</v>
      </c>
      <c r="C60" s="30">
        <v>28</v>
      </c>
    </row>
    <row r="61" spans="2:4" s="1555" customFormat="1" x14ac:dyDescent="0.2">
      <c r="B61" s="30" t="s">
        <v>2108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881</v>
      </c>
    </row>
    <row r="65" spans="2:4" s="1555" customFormat="1" ht="15.75" customHeight="1" x14ac:dyDescent="0.2">
      <c r="B65" s="30" t="s">
        <v>2109</v>
      </c>
      <c r="C65" s="30">
        <v>30</v>
      </c>
      <c r="D65" s="1557"/>
    </row>
    <row r="66" spans="2:4" s="1555" customFormat="1" ht="15.75" customHeight="1" x14ac:dyDescent="0.25">
      <c r="B66" s="30" t="s">
        <v>2110</v>
      </c>
      <c r="C66" s="30">
        <v>31</v>
      </c>
      <c r="D66" s="1557"/>
    </row>
    <row r="67" spans="2:4" s="1555" customFormat="1" ht="15.75" customHeight="1" x14ac:dyDescent="0.25">
      <c r="B67" s="30" t="s">
        <v>2111</v>
      </c>
      <c r="C67" s="30">
        <v>32</v>
      </c>
      <c r="D67" s="1557"/>
    </row>
    <row r="68" spans="2:4" s="1555" customFormat="1" ht="15.75" customHeight="1" x14ac:dyDescent="0.2">
      <c r="B68" s="30" t="s">
        <v>2102</v>
      </c>
      <c r="C68" s="30">
        <v>33</v>
      </c>
      <c r="D68" s="1557"/>
    </row>
    <row r="69" spans="2:4" s="1555" customFormat="1" ht="15.75" customHeight="1" x14ac:dyDescent="0.2">
      <c r="B69" s="30" t="s">
        <v>2112</v>
      </c>
      <c r="C69" s="30">
        <v>34</v>
      </c>
      <c r="D69" s="1557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882</v>
      </c>
    </row>
    <row r="73" spans="2:4" s="1555" customFormat="1" ht="15.75" customHeight="1" x14ac:dyDescent="0.2">
      <c r="B73" s="30" t="s">
        <v>2115</v>
      </c>
      <c r="C73" s="30">
        <v>35</v>
      </c>
      <c r="D73" s="1557"/>
    </row>
    <row r="74" spans="2:4" s="1555" customFormat="1" ht="15.75" customHeight="1" x14ac:dyDescent="0.2">
      <c r="B74" s="30" t="s">
        <v>2116</v>
      </c>
      <c r="C74" s="30">
        <v>36</v>
      </c>
      <c r="D74" s="1557"/>
    </row>
    <row r="75" spans="2:4" s="1555" customFormat="1" ht="15.75" customHeight="1" x14ac:dyDescent="0.2">
      <c r="B75" s="30" t="s">
        <v>2117</v>
      </c>
      <c r="C75" s="30">
        <v>36</v>
      </c>
      <c r="D75" s="1557"/>
    </row>
    <row r="76" spans="2:4" s="1555" customFormat="1" ht="15.75" customHeight="1" x14ac:dyDescent="0.2">
      <c r="B76" s="30" t="s">
        <v>2118</v>
      </c>
      <c r="C76" s="30">
        <v>37</v>
      </c>
      <c r="D76" s="1557"/>
    </row>
    <row r="77" spans="2:4" s="1555" customFormat="1" ht="15.75" customHeight="1" x14ac:dyDescent="0.25">
      <c r="B77" s="30" t="s">
        <v>2119</v>
      </c>
      <c r="C77" s="30">
        <v>38</v>
      </c>
      <c r="D77" s="1557"/>
    </row>
    <row r="78" spans="2:4" s="1555" customFormat="1" ht="15.75" customHeight="1" x14ac:dyDescent="0.25">
      <c r="B78" s="30" t="s">
        <v>2120</v>
      </c>
      <c r="C78" s="30">
        <v>39</v>
      </c>
      <c r="D78" s="1557"/>
    </row>
    <row r="79" spans="2:4" s="1555" customFormat="1" ht="15.75" customHeight="1" x14ac:dyDescent="0.25">
      <c r="B79" s="30" t="s">
        <v>2121</v>
      </c>
      <c r="C79" s="30">
        <v>40</v>
      </c>
      <c r="D79" s="1557"/>
    </row>
    <row r="80" spans="2:4" ht="15.75" customHeight="1" x14ac:dyDescent="0.2">
      <c r="B80" s="25"/>
      <c r="D80" s="26"/>
    </row>
    <row r="81" spans="1:4" ht="15.75" customHeight="1" x14ac:dyDescent="0.2">
      <c r="B81" s="27" t="s">
        <v>883</v>
      </c>
    </row>
    <row r="82" spans="1:4" s="1555" customFormat="1" ht="15.75" customHeight="1" x14ac:dyDescent="0.2">
      <c r="A82" s="1558"/>
      <c r="B82" s="30" t="s">
        <v>2122</v>
      </c>
      <c r="C82" s="30">
        <v>41</v>
      </c>
      <c r="D82" s="1557"/>
    </row>
    <row r="83" spans="1:4" s="1555" customFormat="1" ht="15.75" customHeight="1" x14ac:dyDescent="0.2">
      <c r="B83" s="30" t="s">
        <v>2123</v>
      </c>
      <c r="C83" s="30">
        <v>41</v>
      </c>
      <c r="D83" s="1557"/>
    </row>
    <row r="84" spans="1:4" ht="15.75" customHeight="1" x14ac:dyDescent="0.2"/>
    <row r="85" spans="1:4" ht="15.75" customHeight="1" x14ac:dyDescent="0.2">
      <c r="B85" s="27" t="s">
        <v>884</v>
      </c>
    </row>
    <row r="86" spans="1:4" s="1559" customFormat="1" ht="15.75" customHeight="1" x14ac:dyDescent="0.2">
      <c r="A86" s="1555"/>
      <c r="B86" s="30" t="s">
        <v>2124</v>
      </c>
      <c r="C86" s="30">
        <v>42</v>
      </c>
    </row>
    <row r="87" spans="1:4" s="1555" customFormat="1" ht="15.75" customHeight="1" x14ac:dyDescent="0.2">
      <c r="B87" s="30" t="s">
        <v>2125</v>
      </c>
      <c r="C87" s="30">
        <v>42</v>
      </c>
    </row>
    <row r="88" spans="1:4" s="1555" customFormat="1" ht="15.75" customHeight="1" x14ac:dyDescent="0.2"/>
    <row r="89" spans="1:4" ht="15.75" customHeight="1" x14ac:dyDescent="0.2">
      <c r="B89" s="30" t="s">
        <v>885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96"/>
  <sheetViews>
    <sheetView showGridLines="0" topLeftCell="A23" zoomScale="85" zoomScaleNormal="85" workbookViewId="0">
      <selection activeCell="E33" sqref="E33:G33"/>
    </sheetView>
  </sheetViews>
  <sheetFormatPr defaultColWidth="13.7109375" defaultRowHeight="12.75" x14ac:dyDescent="0.2"/>
  <cols>
    <col min="1" max="1" width="55.5703125" style="793" customWidth="1"/>
    <col min="2" max="2" width="18.140625" style="793" bestFit="1" customWidth="1"/>
    <col min="3" max="3" width="15.42578125" style="793" bestFit="1" customWidth="1"/>
    <col min="4" max="4" width="17.5703125" style="793" bestFit="1" customWidth="1"/>
    <col min="5" max="6" width="16.42578125" style="793" bestFit="1" customWidth="1"/>
    <col min="7" max="7" width="15.42578125" style="793" bestFit="1" customWidth="1"/>
    <col min="8" max="8" width="17.7109375" style="793" bestFit="1" customWidth="1"/>
    <col min="9" max="9" width="15.42578125" style="793" bestFit="1" customWidth="1"/>
    <col min="10" max="10" width="16.85546875" style="793" bestFit="1" customWidth="1"/>
    <col min="11" max="12" width="16.28515625" style="793" bestFit="1" customWidth="1"/>
    <col min="13" max="13" width="15.85546875" style="793" bestFit="1" customWidth="1"/>
    <col min="14" max="14" width="14.85546875" style="793" bestFit="1" customWidth="1"/>
    <col min="15" max="15" width="14.85546875" style="793" customWidth="1"/>
    <col min="16" max="16" width="17.5703125" style="793" bestFit="1" customWidth="1"/>
    <col min="17" max="17" width="16.42578125" style="793" customWidth="1"/>
    <col min="18" max="18" width="12.85546875" style="793" bestFit="1" customWidth="1"/>
    <col min="19" max="19" width="15" style="793" customWidth="1"/>
    <col min="20" max="20" width="15.7109375" style="793" customWidth="1"/>
    <col min="21" max="21" width="13.85546875" style="793" bestFit="1" customWidth="1"/>
    <col min="22" max="16384" width="13.7109375" style="793"/>
  </cols>
  <sheetData>
    <row r="1" spans="1:25" ht="12.75" hidden="1" customHeight="1" x14ac:dyDescent="0.2">
      <c r="A1" s="1831" t="s">
        <v>1709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</row>
    <row r="2" spans="1:25" ht="29.25" customHeight="1" x14ac:dyDescent="0.25">
      <c r="A2" s="1831"/>
      <c r="B2" s="1831"/>
      <c r="C2" s="1831"/>
      <c r="D2" s="1831"/>
      <c r="E2" s="1831"/>
      <c r="F2" s="1831"/>
      <c r="G2" s="1831"/>
      <c r="H2" s="1831"/>
      <c r="I2" s="1831"/>
      <c r="J2" s="1831"/>
      <c r="K2" s="1831"/>
      <c r="L2" s="1197"/>
      <c r="M2" s="873"/>
    </row>
    <row r="3" spans="1:25" ht="15.75" x14ac:dyDescent="0.25">
      <c r="A3" s="1831" t="s">
        <v>2565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198"/>
      <c r="M3" s="874"/>
    </row>
    <row r="4" spans="1:25" ht="15.75" x14ac:dyDescent="0.25">
      <c r="A4" s="1832" t="s">
        <v>890</v>
      </c>
      <c r="B4" s="1832"/>
      <c r="C4" s="1832"/>
      <c r="D4" s="1832"/>
      <c r="E4" s="1832"/>
      <c r="F4" s="1832"/>
      <c r="G4" s="1832"/>
      <c r="H4" s="1832"/>
      <c r="I4" s="1832"/>
      <c r="J4" s="1832"/>
      <c r="K4" s="1832"/>
      <c r="L4" s="1199"/>
      <c r="M4" s="875"/>
    </row>
    <row r="5" spans="1:25" ht="4.5" customHeight="1" thickBot="1" x14ac:dyDescent="0.25">
      <c r="A5" s="876"/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1199"/>
      <c r="M5" s="875"/>
    </row>
    <row r="6" spans="1:25" ht="13.5" thickBot="1" x14ac:dyDescent="0.25">
      <c r="A6" s="877"/>
      <c r="B6" s="878" t="s">
        <v>548</v>
      </c>
      <c r="C6" s="879" t="s">
        <v>549</v>
      </c>
      <c r="D6" s="879" t="s">
        <v>550</v>
      </c>
      <c r="E6" s="879" t="s">
        <v>551</v>
      </c>
      <c r="F6" s="879" t="s">
        <v>552</v>
      </c>
      <c r="G6" s="879" t="s">
        <v>553</v>
      </c>
      <c r="H6" s="879" t="s">
        <v>554</v>
      </c>
      <c r="I6" s="879" t="s">
        <v>555</v>
      </c>
      <c r="J6" s="879" t="s">
        <v>556</v>
      </c>
      <c r="K6" s="880" t="s">
        <v>557</v>
      </c>
      <c r="L6" s="1200"/>
      <c r="M6" s="881"/>
    </row>
    <row r="7" spans="1:25" x14ac:dyDescent="0.2">
      <c r="A7" s="1201" t="s">
        <v>1710</v>
      </c>
      <c r="B7" s="1461">
        <v>81586461</v>
      </c>
      <c r="C7" s="882">
        <v>139691579.31</v>
      </c>
      <c r="D7" s="882">
        <v>102691779.59</v>
      </c>
      <c r="E7" s="882">
        <v>313772011.07999998</v>
      </c>
      <c r="F7" s="882">
        <v>424341558.85000002</v>
      </c>
      <c r="G7" s="882">
        <v>67859397</v>
      </c>
      <c r="H7" s="882">
        <v>108737054.89</v>
      </c>
      <c r="I7" s="882">
        <v>18299598.800000001</v>
      </c>
      <c r="J7" s="882">
        <v>300094098.56</v>
      </c>
      <c r="K7" s="883">
        <v>22954026.93</v>
      </c>
      <c r="L7" s="884"/>
      <c r="M7" s="884"/>
      <c r="N7" s="885"/>
      <c r="O7" s="885"/>
      <c r="P7" s="885"/>
      <c r="Q7" s="885"/>
      <c r="R7" s="885"/>
      <c r="S7" s="885"/>
      <c r="T7" s="885"/>
      <c r="U7" s="886"/>
      <c r="V7" s="886"/>
      <c r="W7" s="886"/>
      <c r="X7" s="886"/>
      <c r="Y7" s="886"/>
    </row>
    <row r="8" spans="1:25" ht="13.5" thickBot="1" x14ac:dyDescent="0.25">
      <c r="A8" s="1202" t="s">
        <v>1711</v>
      </c>
      <c r="B8" s="1462">
        <v>-30740899</v>
      </c>
      <c r="C8" s="894">
        <v>-65481908.130000003</v>
      </c>
      <c r="D8" s="894">
        <v>-63945642.43</v>
      </c>
      <c r="E8" s="894">
        <v>-276063780.38999999</v>
      </c>
      <c r="F8" s="894">
        <v>-223578890.86000001</v>
      </c>
      <c r="G8" s="894">
        <v>-1552742</v>
      </c>
      <c r="H8" s="894">
        <v>-101768223.62</v>
      </c>
      <c r="I8" s="894">
        <v>-4167946.16</v>
      </c>
      <c r="J8" s="894">
        <v>-105742836.40000001</v>
      </c>
      <c r="K8" s="895">
        <v>-12780577.789999999</v>
      </c>
      <c r="L8" s="889"/>
      <c r="M8" s="889"/>
      <c r="N8" s="885"/>
      <c r="O8" s="885"/>
      <c r="P8" s="885"/>
      <c r="Q8" s="885"/>
      <c r="R8" s="885"/>
      <c r="S8" s="885"/>
      <c r="T8" s="885"/>
      <c r="U8" s="886"/>
      <c r="V8" s="886"/>
      <c r="W8" s="886"/>
      <c r="X8" s="886"/>
      <c r="Y8" s="886"/>
    </row>
    <row r="9" spans="1:25" ht="13.5" thickBot="1" x14ac:dyDescent="0.25">
      <c r="A9" s="890" t="s">
        <v>1712</v>
      </c>
      <c r="B9" s="891">
        <v>50845562</v>
      </c>
      <c r="C9" s="892">
        <v>74209671.180000007</v>
      </c>
      <c r="D9" s="892">
        <v>38746137.160000004</v>
      </c>
      <c r="E9" s="892">
        <v>37708230.689999998</v>
      </c>
      <c r="F9" s="892">
        <v>200762667.99000001</v>
      </c>
      <c r="G9" s="892">
        <v>66306655</v>
      </c>
      <c r="H9" s="892">
        <v>6968831.2699999958</v>
      </c>
      <c r="I9" s="892">
        <v>14131652.640000001</v>
      </c>
      <c r="J9" s="892">
        <v>194351262.16</v>
      </c>
      <c r="K9" s="893">
        <v>10173449.140000001</v>
      </c>
      <c r="L9" s="884"/>
      <c r="M9" s="884"/>
      <c r="N9" s="885"/>
      <c r="O9" s="885"/>
      <c r="P9" s="885"/>
      <c r="Q9" s="885"/>
      <c r="R9" s="885"/>
      <c r="S9" s="885"/>
      <c r="T9" s="885"/>
      <c r="U9" s="886"/>
      <c r="V9" s="886"/>
      <c r="W9" s="886"/>
      <c r="X9" s="886"/>
      <c r="Y9" s="886"/>
    </row>
    <row r="10" spans="1:25" x14ac:dyDescent="0.2">
      <c r="A10" s="1203" t="s">
        <v>1713</v>
      </c>
      <c r="B10" s="1462">
        <v>-19806006</v>
      </c>
      <c r="C10" s="894">
        <v>-75011655.579999998</v>
      </c>
      <c r="D10" s="894">
        <v>-29316746.859999999</v>
      </c>
      <c r="E10" s="894">
        <v>-14933019.029999999</v>
      </c>
      <c r="F10" s="894">
        <v>-145597896.25</v>
      </c>
      <c r="G10" s="894">
        <v>-59510134</v>
      </c>
      <c r="H10" s="894">
        <v>-9487560.7100000009</v>
      </c>
      <c r="I10" s="894">
        <v>-10106602.960000001</v>
      </c>
      <c r="J10" s="894">
        <v>-38382113.07</v>
      </c>
      <c r="K10" s="895">
        <v>-4180734.04</v>
      </c>
      <c r="L10" s="884"/>
      <c r="M10" s="884"/>
      <c r="N10" s="885"/>
      <c r="O10" s="885"/>
      <c r="P10" s="885"/>
      <c r="Q10" s="885"/>
      <c r="R10" s="885"/>
      <c r="S10" s="885"/>
      <c r="T10" s="885"/>
      <c r="U10" s="886"/>
      <c r="V10" s="886"/>
      <c r="W10" s="886"/>
      <c r="X10" s="886"/>
      <c r="Y10" s="886"/>
    </row>
    <row r="11" spans="1:25" x14ac:dyDescent="0.2">
      <c r="A11" s="1202" t="s">
        <v>1714</v>
      </c>
      <c r="B11" s="1462">
        <v>-19806006</v>
      </c>
      <c r="C11" s="894">
        <v>-75011655.579999998</v>
      </c>
      <c r="D11" s="894">
        <v>-28469390.239999998</v>
      </c>
      <c r="E11" s="894">
        <v>-14933019.029999999</v>
      </c>
      <c r="F11" s="894">
        <v>-65530984.640000001</v>
      </c>
      <c r="G11" s="894">
        <v>-59510134</v>
      </c>
      <c r="H11" s="894">
        <v>-9487560.7100000009</v>
      </c>
      <c r="I11" s="894">
        <v>-622913.06000000006</v>
      </c>
      <c r="J11" s="894">
        <v>-38382113.07</v>
      </c>
      <c r="K11" s="895">
        <v>-4180734.04</v>
      </c>
      <c r="L11" s="889"/>
      <c r="M11" s="889"/>
      <c r="N11" s="885"/>
      <c r="O11" s="885"/>
      <c r="P11" s="885"/>
      <c r="Q11" s="885"/>
      <c r="R11" s="885"/>
      <c r="S11" s="885"/>
      <c r="T11" s="885"/>
      <c r="U11" s="886"/>
      <c r="V11" s="886"/>
      <c r="W11" s="886"/>
      <c r="X11" s="886"/>
      <c r="Y11" s="886"/>
    </row>
    <row r="12" spans="1:25" ht="13.5" thickBot="1" x14ac:dyDescent="0.25">
      <c r="A12" s="1202" t="s">
        <v>1715</v>
      </c>
      <c r="B12" s="1462">
        <v>0</v>
      </c>
      <c r="C12" s="894">
        <v>0</v>
      </c>
      <c r="D12" s="894">
        <v>-847356.62</v>
      </c>
      <c r="E12" s="894">
        <v>0</v>
      </c>
      <c r="F12" s="894">
        <v>-80066911.609999999</v>
      </c>
      <c r="G12" s="894">
        <v>0</v>
      </c>
      <c r="H12" s="894">
        <v>0</v>
      </c>
      <c r="I12" s="894">
        <v>-9483689.9000000004</v>
      </c>
      <c r="J12" s="894">
        <v>0</v>
      </c>
      <c r="K12" s="895">
        <v>0</v>
      </c>
      <c r="L12" s="889"/>
      <c r="M12" s="889"/>
      <c r="N12" s="885"/>
      <c r="O12" s="885"/>
      <c r="P12" s="885"/>
      <c r="Q12" s="885"/>
      <c r="R12" s="885"/>
      <c r="S12" s="885"/>
      <c r="T12" s="885"/>
      <c r="U12" s="886"/>
      <c r="V12" s="886"/>
      <c r="W12" s="886"/>
      <c r="X12" s="886"/>
      <c r="Y12" s="886"/>
    </row>
    <row r="13" spans="1:25" ht="13.5" thickBot="1" x14ac:dyDescent="0.25">
      <c r="A13" s="890" t="s">
        <v>1716</v>
      </c>
      <c r="B13" s="891">
        <v>31039556</v>
      </c>
      <c r="C13" s="892">
        <v>-801984.39999999106</v>
      </c>
      <c r="D13" s="892">
        <v>9429390.3000000045</v>
      </c>
      <c r="E13" s="892">
        <v>22775211.659999996</v>
      </c>
      <c r="F13" s="892">
        <v>55164771.74000001</v>
      </c>
      <c r="G13" s="892">
        <v>6796521</v>
      </c>
      <c r="H13" s="892">
        <v>-2518729.4400000051</v>
      </c>
      <c r="I13" s="892">
        <v>4025049.6799999997</v>
      </c>
      <c r="J13" s="892">
        <v>155969149.09</v>
      </c>
      <c r="K13" s="893">
        <v>5992715.1000000006</v>
      </c>
      <c r="L13" s="884"/>
      <c r="M13" s="884"/>
      <c r="N13" s="885"/>
      <c r="O13" s="885"/>
      <c r="P13" s="885"/>
      <c r="Q13" s="885"/>
      <c r="R13" s="885"/>
      <c r="S13" s="885"/>
      <c r="T13" s="885"/>
      <c r="U13" s="886"/>
      <c r="V13" s="886"/>
      <c r="W13" s="886"/>
      <c r="X13" s="886"/>
      <c r="Y13" s="886"/>
    </row>
    <row r="14" spans="1:25" x14ac:dyDescent="0.2">
      <c r="A14" s="1202" t="s">
        <v>613</v>
      </c>
      <c r="B14" s="1420">
        <v>1245884</v>
      </c>
      <c r="C14" s="769">
        <v>11514695.17</v>
      </c>
      <c r="D14" s="769">
        <v>0</v>
      </c>
      <c r="E14" s="769">
        <v>4048565.19</v>
      </c>
      <c r="F14" s="769">
        <v>748528.24</v>
      </c>
      <c r="G14" s="769">
        <v>173086</v>
      </c>
      <c r="H14" s="769">
        <v>7225987.0499999998</v>
      </c>
      <c r="I14" s="769">
        <v>1119472.93</v>
      </c>
      <c r="J14" s="769">
        <v>3924189.66</v>
      </c>
      <c r="K14" s="770">
        <v>21328911.73</v>
      </c>
      <c r="L14" s="884"/>
      <c r="M14" s="884"/>
      <c r="N14" s="885"/>
      <c r="O14" s="885"/>
      <c r="P14" s="885"/>
      <c r="Q14" s="885"/>
      <c r="R14" s="885"/>
      <c r="S14" s="885"/>
      <c r="T14" s="885"/>
      <c r="U14" s="886"/>
      <c r="V14" s="886"/>
      <c r="W14" s="886"/>
      <c r="X14" s="886"/>
      <c r="Y14" s="886"/>
    </row>
    <row r="15" spans="1:25" x14ac:dyDescent="0.2">
      <c r="A15" s="1202" t="s">
        <v>1717</v>
      </c>
      <c r="B15" s="1463">
        <v>0</v>
      </c>
      <c r="C15" s="887">
        <v>6863209.6799999997</v>
      </c>
      <c r="D15" s="887">
        <v>0</v>
      </c>
      <c r="E15" s="887">
        <v>0</v>
      </c>
      <c r="F15" s="887">
        <v>0</v>
      </c>
      <c r="G15" s="887">
        <v>0</v>
      </c>
      <c r="H15" s="887">
        <v>328610.87</v>
      </c>
      <c r="I15" s="887">
        <v>242436.82</v>
      </c>
      <c r="J15" s="887">
        <v>3622700.17</v>
      </c>
      <c r="K15" s="888">
        <v>0</v>
      </c>
      <c r="L15" s="889"/>
      <c r="M15" s="889"/>
      <c r="N15" s="885"/>
      <c r="O15" s="885"/>
      <c r="P15" s="885"/>
      <c r="Q15" s="885"/>
      <c r="R15" s="885"/>
      <c r="S15" s="885"/>
      <c r="T15" s="885"/>
      <c r="U15" s="886"/>
      <c r="V15" s="886"/>
      <c r="W15" s="886"/>
      <c r="X15" s="886"/>
      <c r="Y15" s="886"/>
    </row>
    <row r="16" spans="1:25" x14ac:dyDescent="0.2">
      <c r="A16" s="1202" t="s">
        <v>1718</v>
      </c>
      <c r="B16" s="1463">
        <v>1245884</v>
      </c>
      <c r="C16" s="887">
        <v>4642188.8499999996</v>
      </c>
      <c r="D16" s="887">
        <v>0</v>
      </c>
      <c r="E16" s="887">
        <v>4048565.19</v>
      </c>
      <c r="F16" s="887">
        <v>748528.24</v>
      </c>
      <c r="G16" s="887">
        <v>172266</v>
      </c>
      <c r="H16" s="887">
        <v>6897376.1799999997</v>
      </c>
      <c r="I16" s="887">
        <v>877036.11</v>
      </c>
      <c r="J16" s="887">
        <v>0</v>
      </c>
      <c r="K16" s="888">
        <v>21328911.73</v>
      </c>
      <c r="L16" s="889"/>
      <c r="M16" s="889"/>
      <c r="N16" s="885"/>
      <c r="O16" s="885"/>
      <c r="P16" s="885"/>
      <c r="Q16" s="885"/>
      <c r="R16" s="885"/>
      <c r="S16" s="885"/>
      <c r="T16" s="885"/>
      <c r="U16" s="886"/>
      <c r="V16" s="886"/>
      <c r="W16" s="886"/>
      <c r="X16" s="886"/>
      <c r="Y16" s="886"/>
    </row>
    <row r="17" spans="1:25" ht="25.5" x14ac:dyDescent="0.2">
      <c r="A17" s="1202" t="s">
        <v>2060</v>
      </c>
      <c r="B17" s="1463">
        <v>0</v>
      </c>
      <c r="C17" s="887">
        <v>9296.64</v>
      </c>
      <c r="D17" s="887">
        <v>0</v>
      </c>
      <c r="E17" s="887">
        <v>0</v>
      </c>
      <c r="F17" s="887">
        <v>0</v>
      </c>
      <c r="G17" s="887">
        <v>820</v>
      </c>
      <c r="H17" s="887">
        <v>0</v>
      </c>
      <c r="I17" s="887">
        <v>0</v>
      </c>
      <c r="J17" s="887">
        <v>301489.49</v>
      </c>
      <c r="K17" s="888">
        <v>0</v>
      </c>
      <c r="L17" s="889"/>
      <c r="M17" s="889"/>
      <c r="N17" s="885"/>
      <c r="O17" s="885"/>
      <c r="P17" s="885"/>
      <c r="Q17" s="885"/>
      <c r="R17" s="885"/>
      <c r="S17" s="885"/>
      <c r="T17" s="885"/>
      <c r="U17" s="886"/>
      <c r="V17" s="886"/>
      <c r="W17" s="886"/>
      <c r="X17" s="886"/>
      <c r="Y17" s="886"/>
    </row>
    <row r="18" spans="1:25" x14ac:dyDescent="0.2">
      <c r="A18" s="1202" t="s">
        <v>1719</v>
      </c>
      <c r="B18" s="1420">
        <v>-16175099</v>
      </c>
      <c r="C18" s="769">
        <v>-642344.23</v>
      </c>
      <c r="D18" s="769">
        <v>0</v>
      </c>
      <c r="E18" s="769">
        <v>-1194529.6100000001</v>
      </c>
      <c r="F18" s="769">
        <v>-3126826.41</v>
      </c>
      <c r="G18" s="769">
        <v>-26023</v>
      </c>
      <c r="H18" s="769">
        <v>-1043616.59</v>
      </c>
      <c r="I18" s="769">
        <v>-135320.07</v>
      </c>
      <c r="J18" s="769">
        <v>-36090.839999999997</v>
      </c>
      <c r="K18" s="770">
        <v>-266797.71999999997</v>
      </c>
      <c r="L18" s="884"/>
      <c r="M18" s="884"/>
      <c r="N18" s="885"/>
      <c r="O18" s="885"/>
      <c r="P18" s="885"/>
      <c r="Q18" s="885"/>
      <c r="R18" s="885"/>
      <c r="S18" s="885"/>
      <c r="T18" s="885"/>
      <c r="U18" s="886"/>
      <c r="V18" s="886"/>
      <c r="W18" s="886"/>
      <c r="X18" s="886"/>
      <c r="Y18" s="886"/>
    </row>
    <row r="19" spans="1:25" x14ac:dyDescent="0.2">
      <c r="A19" s="1202" t="s">
        <v>1721</v>
      </c>
      <c r="B19" s="1420">
        <v>-16175099</v>
      </c>
      <c r="C19" s="769">
        <v>-642344.23</v>
      </c>
      <c r="D19" s="769">
        <v>0</v>
      </c>
      <c r="E19" s="769">
        <v>-1194529.6100000001</v>
      </c>
      <c r="F19" s="769">
        <v>-1780542.48</v>
      </c>
      <c r="G19" s="769">
        <v>-26023</v>
      </c>
      <c r="H19" s="769">
        <v>-1055287.18</v>
      </c>
      <c r="I19" s="769">
        <v>0</v>
      </c>
      <c r="J19" s="769">
        <v>0</v>
      </c>
      <c r="K19" s="770">
        <v>-266797.71999999997</v>
      </c>
      <c r="L19" s="889"/>
      <c r="M19" s="889"/>
      <c r="N19" s="885"/>
      <c r="O19" s="885"/>
      <c r="P19" s="885"/>
      <c r="Q19" s="885"/>
      <c r="R19" s="885"/>
      <c r="S19" s="885"/>
      <c r="T19" s="885"/>
      <c r="U19" s="886"/>
      <c r="V19" s="886"/>
      <c r="W19" s="886"/>
      <c r="X19" s="886"/>
      <c r="Y19" s="886"/>
    </row>
    <row r="20" spans="1:25" ht="26.25" thickBot="1" x14ac:dyDescent="0.25">
      <c r="A20" s="1202" t="s">
        <v>2061</v>
      </c>
      <c r="B20" s="1463">
        <v>0</v>
      </c>
      <c r="C20" s="887">
        <v>0</v>
      </c>
      <c r="D20" s="887">
        <v>0</v>
      </c>
      <c r="E20" s="887">
        <v>0</v>
      </c>
      <c r="F20" s="887">
        <v>-1346283.93</v>
      </c>
      <c r="G20" s="887">
        <v>0</v>
      </c>
      <c r="H20" s="887">
        <v>11670.59</v>
      </c>
      <c r="I20" s="887">
        <v>-135320.07</v>
      </c>
      <c r="J20" s="887">
        <v>-36090.839999999997</v>
      </c>
      <c r="K20" s="888">
        <v>0</v>
      </c>
      <c r="L20" s="889"/>
      <c r="M20" s="889"/>
      <c r="N20" s="885"/>
      <c r="O20" s="885"/>
      <c r="P20" s="885"/>
      <c r="Q20" s="885"/>
      <c r="R20" s="885"/>
      <c r="S20" s="885"/>
      <c r="T20" s="885"/>
      <c r="U20" s="886"/>
      <c r="V20" s="886"/>
      <c r="W20" s="886"/>
      <c r="X20" s="886"/>
      <c r="Y20" s="886"/>
    </row>
    <row r="21" spans="1:25" ht="13.5" thickBot="1" x14ac:dyDescent="0.25">
      <c r="A21" s="890" t="s">
        <v>1722</v>
      </c>
      <c r="B21" s="891">
        <v>-14929215</v>
      </c>
      <c r="C21" s="892">
        <v>10872350.939999999</v>
      </c>
      <c r="D21" s="892">
        <v>0</v>
      </c>
      <c r="E21" s="892">
        <v>2854035.58</v>
      </c>
      <c r="F21" s="892">
        <v>-2378298.17</v>
      </c>
      <c r="G21" s="892">
        <v>147063</v>
      </c>
      <c r="H21" s="892">
        <v>6182370.46</v>
      </c>
      <c r="I21" s="892">
        <v>984152.85999999987</v>
      </c>
      <c r="J21" s="892">
        <v>3888098.8200000003</v>
      </c>
      <c r="K21" s="893">
        <v>21062114.010000002</v>
      </c>
      <c r="L21" s="884"/>
      <c r="M21" s="884"/>
      <c r="N21" s="885"/>
      <c r="O21" s="885"/>
      <c r="P21" s="885"/>
      <c r="Q21" s="885"/>
      <c r="R21" s="885"/>
      <c r="S21" s="885"/>
      <c r="T21" s="885"/>
      <c r="U21" s="886"/>
      <c r="V21" s="886"/>
      <c r="W21" s="886"/>
      <c r="X21" s="886"/>
      <c r="Y21" s="886"/>
    </row>
    <row r="22" spans="1:25" x14ac:dyDescent="0.2">
      <c r="A22" s="1203" t="s">
        <v>1723</v>
      </c>
      <c r="B22" s="1462">
        <v>16110341</v>
      </c>
      <c r="C22" s="894">
        <v>10070366.540000008</v>
      </c>
      <c r="D22" s="894">
        <v>9429390.3000000045</v>
      </c>
      <c r="E22" s="894">
        <v>25629247.239999995</v>
      </c>
      <c r="F22" s="894">
        <v>52786473.570000008</v>
      </c>
      <c r="G22" s="894">
        <v>6943584</v>
      </c>
      <c r="H22" s="894">
        <v>3663641.0199999949</v>
      </c>
      <c r="I22" s="894">
        <v>5009202.5399999991</v>
      </c>
      <c r="J22" s="894">
        <v>159857247.91</v>
      </c>
      <c r="K22" s="895">
        <v>27054829.110000003</v>
      </c>
      <c r="L22" s="884"/>
      <c r="M22" s="884"/>
      <c r="N22" s="885"/>
      <c r="O22" s="885"/>
      <c r="P22" s="885"/>
      <c r="Q22" s="885"/>
      <c r="R22" s="885"/>
      <c r="S22" s="885"/>
      <c r="T22" s="885"/>
      <c r="U22" s="886"/>
      <c r="V22" s="886"/>
      <c r="W22" s="886"/>
      <c r="X22" s="886"/>
      <c r="Y22" s="886"/>
    </row>
    <row r="23" spans="1:25" x14ac:dyDescent="0.2">
      <c r="A23" s="1202" t="s">
        <v>1724</v>
      </c>
      <c r="B23" s="1463">
        <v>0</v>
      </c>
      <c r="C23" s="887">
        <v>333539.26</v>
      </c>
      <c r="D23" s="887">
        <v>12285.4</v>
      </c>
      <c r="E23" s="887">
        <v>0</v>
      </c>
      <c r="F23" s="887">
        <v>1081344.58</v>
      </c>
      <c r="G23" s="887">
        <v>350</v>
      </c>
      <c r="H23" s="887">
        <v>0</v>
      </c>
      <c r="I23" s="887">
        <v>0</v>
      </c>
      <c r="J23" s="887">
        <v>252.53</v>
      </c>
      <c r="K23" s="888">
        <v>0</v>
      </c>
      <c r="L23" s="889"/>
      <c r="M23" s="889"/>
      <c r="N23" s="885"/>
      <c r="O23" s="885"/>
      <c r="P23" s="885"/>
      <c r="Q23" s="885"/>
      <c r="R23" s="885"/>
      <c r="S23" s="885"/>
      <c r="T23" s="885"/>
      <c r="U23" s="886"/>
      <c r="V23" s="886"/>
      <c r="W23" s="886"/>
      <c r="X23" s="886"/>
      <c r="Y23" s="886"/>
    </row>
    <row r="24" spans="1:25" x14ac:dyDescent="0.2">
      <c r="A24" s="1202" t="s">
        <v>1725</v>
      </c>
      <c r="B24" s="1420">
        <v>0</v>
      </c>
      <c r="C24" s="769">
        <v>0</v>
      </c>
      <c r="D24" s="769">
        <v>-18947.310000000001</v>
      </c>
      <c r="E24" s="769">
        <v>0</v>
      </c>
      <c r="F24" s="769">
        <v>-954528.92</v>
      </c>
      <c r="G24" s="769">
        <v>-1386084</v>
      </c>
      <c r="H24" s="769">
        <v>0</v>
      </c>
      <c r="I24" s="769">
        <v>0</v>
      </c>
      <c r="J24" s="769">
        <v>-83843.31</v>
      </c>
      <c r="K24" s="770">
        <v>0</v>
      </c>
      <c r="L24" s="889"/>
      <c r="M24" s="889"/>
      <c r="N24" s="885"/>
      <c r="O24" s="885"/>
      <c r="P24" s="885"/>
      <c r="Q24" s="885"/>
      <c r="R24" s="885"/>
      <c r="S24" s="885"/>
      <c r="T24" s="885"/>
      <c r="U24" s="886"/>
      <c r="V24" s="886"/>
      <c r="W24" s="886"/>
      <c r="X24" s="886"/>
      <c r="Y24" s="886"/>
    </row>
    <row r="25" spans="1:25" x14ac:dyDescent="0.2">
      <c r="A25" s="1202" t="s">
        <v>1726</v>
      </c>
      <c r="B25" s="1463">
        <v>0</v>
      </c>
      <c r="C25" s="887">
        <v>0</v>
      </c>
      <c r="D25" s="887">
        <v>0</v>
      </c>
      <c r="E25" s="887">
        <v>0</v>
      </c>
      <c r="F25" s="887">
        <v>0</v>
      </c>
      <c r="G25" s="887">
        <v>0</v>
      </c>
      <c r="H25" s="887">
        <v>0</v>
      </c>
      <c r="I25" s="887">
        <v>0</v>
      </c>
      <c r="J25" s="887">
        <v>582338.02</v>
      </c>
      <c r="K25" s="888">
        <v>0</v>
      </c>
      <c r="L25" s="889"/>
      <c r="M25" s="889"/>
      <c r="N25" s="885"/>
      <c r="O25" s="885"/>
      <c r="P25" s="885"/>
      <c r="Q25" s="885"/>
      <c r="R25" s="885"/>
      <c r="S25" s="885"/>
      <c r="T25" s="885"/>
      <c r="U25" s="886"/>
      <c r="V25" s="886"/>
      <c r="W25" s="886"/>
      <c r="X25" s="886"/>
      <c r="Y25" s="886"/>
    </row>
    <row r="26" spans="1:25" ht="13.5" thickBot="1" x14ac:dyDescent="0.25">
      <c r="A26" s="1202" t="s">
        <v>1727</v>
      </c>
      <c r="B26" s="1463">
        <v>0</v>
      </c>
      <c r="C26" s="887">
        <v>0</v>
      </c>
      <c r="D26" s="887">
        <v>0</v>
      </c>
      <c r="E26" s="887">
        <v>0</v>
      </c>
      <c r="F26" s="887">
        <v>0</v>
      </c>
      <c r="G26" s="887">
        <v>0</v>
      </c>
      <c r="H26" s="887">
        <v>0</v>
      </c>
      <c r="I26" s="887">
        <v>0</v>
      </c>
      <c r="J26" s="887">
        <v>-3563.83</v>
      </c>
      <c r="K26" s="888">
        <v>0</v>
      </c>
      <c r="L26" s="889"/>
      <c r="M26" s="889"/>
      <c r="N26" s="885"/>
      <c r="O26" s="885"/>
      <c r="P26" s="885"/>
      <c r="Q26" s="885"/>
      <c r="R26" s="885"/>
      <c r="S26" s="885"/>
      <c r="T26" s="885"/>
      <c r="U26" s="886"/>
      <c r="V26" s="886"/>
      <c r="W26" s="886"/>
      <c r="X26" s="886"/>
      <c r="Y26" s="886"/>
    </row>
    <row r="27" spans="1:25" ht="27" customHeight="1" thickBot="1" x14ac:dyDescent="0.25">
      <c r="A27" s="890" t="s">
        <v>1728</v>
      </c>
      <c r="B27" s="891">
        <v>16110341</v>
      </c>
      <c r="C27" s="892">
        <v>10403905.800000008</v>
      </c>
      <c r="D27" s="892">
        <v>9422728.3900000043</v>
      </c>
      <c r="E27" s="892">
        <v>25629247.239999995</v>
      </c>
      <c r="F27" s="892">
        <v>52913289.230000004</v>
      </c>
      <c r="G27" s="892">
        <v>5557850</v>
      </c>
      <c r="H27" s="892">
        <v>3663641.0199999949</v>
      </c>
      <c r="I27" s="892">
        <v>5009202.5399999991</v>
      </c>
      <c r="J27" s="892">
        <v>160352431.31999999</v>
      </c>
      <c r="K27" s="893">
        <v>27054829.110000003</v>
      </c>
      <c r="L27" s="884"/>
      <c r="M27" s="884"/>
      <c r="N27" s="885"/>
      <c r="O27" s="885"/>
      <c r="P27" s="885"/>
      <c r="Q27" s="885"/>
      <c r="R27" s="885"/>
      <c r="S27" s="885"/>
      <c r="T27" s="885"/>
      <c r="U27" s="886"/>
      <c r="V27" s="886"/>
      <c r="W27" s="886"/>
      <c r="X27" s="886"/>
      <c r="Y27" s="886"/>
    </row>
    <row r="28" spans="1:25" ht="13.5" thickBot="1" x14ac:dyDescent="0.25">
      <c r="A28" s="1202" t="s">
        <v>1729</v>
      </c>
      <c r="B28" s="1420">
        <v>0</v>
      </c>
      <c r="C28" s="769">
        <v>-486233.67</v>
      </c>
      <c r="D28" s="769">
        <v>-1885442.41</v>
      </c>
      <c r="E28" s="769">
        <v>-6737988.0499999998</v>
      </c>
      <c r="F28" s="769">
        <v>-9154540.3300000001</v>
      </c>
      <c r="G28" s="769">
        <v>-3310</v>
      </c>
      <c r="H28" s="769">
        <v>-366046.96</v>
      </c>
      <c r="I28" s="769">
        <v>-4197473.99</v>
      </c>
      <c r="J28" s="769">
        <v>-28594318.300000001</v>
      </c>
      <c r="K28" s="770">
        <v>0</v>
      </c>
      <c r="L28" s="889"/>
      <c r="M28" s="889"/>
      <c r="N28" s="885"/>
      <c r="O28" s="885"/>
      <c r="P28" s="885"/>
      <c r="Q28" s="885"/>
      <c r="R28" s="885"/>
      <c r="S28" s="885"/>
      <c r="T28" s="885"/>
      <c r="U28" s="886"/>
      <c r="V28" s="886"/>
      <c r="W28" s="886"/>
      <c r="X28" s="886"/>
      <c r="Y28" s="886"/>
    </row>
    <row r="29" spans="1:25" ht="13.5" thickBot="1" x14ac:dyDescent="0.25">
      <c r="A29" s="890" t="s">
        <v>1730</v>
      </c>
      <c r="B29" s="891">
        <v>16110341</v>
      </c>
      <c r="C29" s="892">
        <v>9917672.1300000083</v>
      </c>
      <c r="D29" s="892">
        <v>7537285.9800000042</v>
      </c>
      <c r="E29" s="892">
        <v>18891259.189999994</v>
      </c>
      <c r="F29" s="892">
        <v>43758748.900000006</v>
      </c>
      <c r="G29" s="892">
        <v>5554540</v>
      </c>
      <c r="H29" s="892">
        <v>3297594.0599999949</v>
      </c>
      <c r="I29" s="892">
        <v>811728.54999999888</v>
      </c>
      <c r="J29" s="892">
        <v>131758113.02</v>
      </c>
      <c r="K29" s="893">
        <v>27054829.110000003</v>
      </c>
      <c r="L29" s="884"/>
      <c r="M29" s="884"/>
      <c r="N29" s="885"/>
      <c r="O29" s="885"/>
      <c r="P29" s="885"/>
      <c r="Q29" s="885"/>
      <c r="R29" s="885"/>
      <c r="S29" s="885"/>
      <c r="T29" s="885"/>
      <c r="U29" s="886"/>
      <c r="V29" s="886"/>
      <c r="W29" s="886"/>
      <c r="X29" s="886"/>
      <c r="Y29" s="886"/>
    </row>
    <row r="30" spans="1:25" ht="13.5" thickBot="1" x14ac:dyDescent="0.25">
      <c r="A30" s="1202" t="s">
        <v>1731</v>
      </c>
      <c r="B30" s="1420">
        <v>-68679</v>
      </c>
      <c r="C30" s="769">
        <v>0</v>
      </c>
      <c r="D30" s="769">
        <v>0</v>
      </c>
      <c r="E30" s="769">
        <v>0</v>
      </c>
      <c r="F30" s="769">
        <v>0</v>
      </c>
      <c r="G30" s="769">
        <v>-450810</v>
      </c>
      <c r="H30" s="769">
        <v>0</v>
      </c>
      <c r="I30" s="769">
        <v>0</v>
      </c>
      <c r="J30" s="769">
        <v>-24000000</v>
      </c>
      <c r="K30" s="770">
        <v>0</v>
      </c>
      <c r="L30" s="889"/>
      <c r="M30" s="889"/>
      <c r="N30" s="885"/>
      <c r="O30" s="885"/>
      <c r="P30" s="885"/>
      <c r="Q30" s="885"/>
      <c r="R30" s="885"/>
      <c r="S30" s="885"/>
      <c r="T30" s="885"/>
      <c r="U30" s="886"/>
      <c r="V30" s="886"/>
      <c r="W30" s="886"/>
      <c r="X30" s="886"/>
      <c r="Y30" s="886"/>
    </row>
    <row r="31" spans="1:25" ht="14.25" customHeight="1" thickBot="1" x14ac:dyDescent="0.25">
      <c r="A31" s="890" t="s">
        <v>1732</v>
      </c>
      <c r="B31" s="891">
        <v>16041662</v>
      </c>
      <c r="C31" s="892">
        <v>9917672.1300000083</v>
      </c>
      <c r="D31" s="892">
        <v>7537285.9800000042</v>
      </c>
      <c r="E31" s="892">
        <v>18891259.189999994</v>
      </c>
      <c r="F31" s="892">
        <v>43758748.900000006</v>
      </c>
      <c r="G31" s="892">
        <v>5103730</v>
      </c>
      <c r="H31" s="892">
        <v>3297594.0599999949</v>
      </c>
      <c r="I31" s="892">
        <v>811728.54999999888</v>
      </c>
      <c r="J31" s="892">
        <v>107758113.02</v>
      </c>
      <c r="K31" s="893">
        <v>27054829.110000003</v>
      </c>
      <c r="L31" s="884"/>
      <c r="M31" s="884"/>
      <c r="N31" s="885"/>
      <c r="O31" s="885"/>
      <c r="P31" s="885"/>
      <c r="Q31" s="885"/>
      <c r="R31" s="885"/>
      <c r="S31" s="885"/>
      <c r="T31" s="885"/>
      <c r="U31" s="886"/>
      <c r="V31" s="886"/>
      <c r="W31" s="886"/>
      <c r="X31" s="886"/>
      <c r="Y31" s="886"/>
    </row>
    <row r="32" spans="1:25" ht="5.25" customHeight="1" x14ac:dyDescent="0.2">
      <c r="A32" s="896"/>
      <c r="B32" s="896"/>
      <c r="C32" s="896"/>
      <c r="D32" s="896"/>
      <c r="E32" s="896"/>
      <c r="F32" s="896"/>
      <c r="G32" s="896"/>
      <c r="H32" s="896"/>
      <c r="I32" s="896"/>
      <c r="J32" s="896"/>
      <c r="K32" s="896"/>
      <c r="L32" s="884"/>
      <c r="M32" s="884"/>
    </row>
    <row r="33" spans="1:28" x14ac:dyDescent="0.2">
      <c r="A33" s="897" t="s">
        <v>1708</v>
      </c>
      <c r="B33" s="884"/>
      <c r="C33" s="884"/>
      <c r="D33" s="884"/>
      <c r="E33" s="889"/>
      <c r="F33" s="884"/>
      <c r="G33" s="884"/>
      <c r="H33" s="884"/>
      <c r="I33" s="884"/>
      <c r="J33" s="884"/>
      <c r="K33" s="884"/>
      <c r="L33" s="884"/>
      <c r="M33" s="884"/>
    </row>
    <row r="34" spans="1:28" x14ac:dyDescent="0.2">
      <c r="A34" s="897"/>
      <c r="B34" s="884"/>
      <c r="C34" s="884"/>
      <c r="D34" s="884"/>
      <c r="E34" s="884"/>
      <c r="F34" s="884"/>
      <c r="G34" s="884"/>
      <c r="H34" s="884"/>
      <c r="I34" s="884"/>
      <c r="J34" s="884"/>
      <c r="K34" s="884"/>
      <c r="L34" s="884"/>
      <c r="M34" s="884"/>
    </row>
    <row r="35" spans="1:28" x14ac:dyDescent="0.2">
      <c r="A35" s="898"/>
      <c r="B35" s="899"/>
      <c r="C35" s="899"/>
      <c r="D35" s="899"/>
      <c r="E35" s="899"/>
      <c r="F35" s="899"/>
      <c r="G35" s="899"/>
      <c r="H35" s="899"/>
      <c r="I35" s="899"/>
      <c r="J35" s="899"/>
      <c r="K35" s="900"/>
      <c r="L35" s="901"/>
      <c r="M35" s="901"/>
    </row>
    <row r="36" spans="1:28" ht="24.75" customHeight="1" x14ac:dyDescent="0.25">
      <c r="A36" s="1833" t="s">
        <v>1733</v>
      </c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  <c r="O36" s="1833"/>
      <c r="P36" s="1833"/>
      <c r="Q36" s="1833"/>
      <c r="R36" s="1833"/>
      <c r="S36" s="1833"/>
      <c r="T36" s="1833"/>
    </row>
    <row r="37" spans="1:28" ht="15.75" x14ac:dyDescent="0.25">
      <c r="A37" s="1833" t="s">
        <v>2565</v>
      </c>
      <c r="B37" s="1833"/>
      <c r="C37" s="1833"/>
      <c r="D37" s="1833"/>
      <c r="E37" s="1833"/>
      <c r="F37" s="1833"/>
      <c r="G37" s="1833"/>
      <c r="H37" s="1833"/>
      <c r="I37" s="1833"/>
      <c r="J37" s="1833"/>
      <c r="K37" s="1833"/>
      <c r="L37" s="1833"/>
      <c r="M37" s="1833"/>
      <c r="N37" s="1833"/>
      <c r="O37" s="1833"/>
      <c r="P37" s="1833"/>
      <c r="Q37" s="1833"/>
      <c r="R37" s="1833"/>
      <c r="S37" s="1833"/>
      <c r="T37" s="1833"/>
    </row>
    <row r="38" spans="1:28" ht="14.25" x14ac:dyDescent="0.2">
      <c r="A38" s="1827" t="s">
        <v>890</v>
      </c>
      <c r="B38" s="1827"/>
      <c r="C38" s="1827"/>
      <c r="D38" s="1827"/>
      <c r="E38" s="1827"/>
      <c r="F38" s="1827"/>
      <c r="G38" s="1827"/>
      <c r="H38" s="1827"/>
      <c r="I38" s="1827"/>
      <c r="J38" s="1827"/>
      <c r="K38" s="1827"/>
      <c r="L38" s="1827"/>
      <c r="M38" s="1827"/>
      <c r="N38" s="1827"/>
      <c r="O38" s="1827"/>
      <c r="P38" s="1827"/>
      <c r="Q38" s="1827"/>
      <c r="R38" s="1827"/>
      <c r="S38" s="1827"/>
      <c r="T38" s="1827"/>
    </row>
    <row r="39" spans="1:28" ht="4.5" customHeight="1" thickBot="1" x14ac:dyDescent="0.25">
      <c r="A39" s="902"/>
      <c r="B39" s="902"/>
      <c r="C39" s="902"/>
      <c r="D39" s="902"/>
      <c r="E39" s="902"/>
      <c r="F39" s="902"/>
      <c r="G39" s="902"/>
      <c r="H39" s="902"/>
      <c r="I39" s="902"/>
      <c r="J39" s="902"/>
      <c r="K39" s="902"/>
      <c r="L39" s="902"/>
      <c r="M39" s="902"/>
      <c r="N39" s="902"/>
      <c r="O39" s="902"/>
      <c r="P39" s="902"/>
      <c r="Q39" s="902"/>
      <c r="R39" s="902"/>
      <c r="S39" s="902"/>
      <c r="T39" s="902"/>
    </row>
    <row r="40" spans="1:28" ht="33.75" customHeight="1" thickBot="1" x14ac:dyDescent="0.25">
      <c r="A40" s="1659"/>
      <c r="B40" s="1828" t="s">
        <v>1693</v>
      </c>
      <c r="C40" s="1829"/>
      <c r="D40" s="1829"/>
      <c r="E40" s="1829"/>
      <c r="F40" s="1829"/>
      <c r="G40" s="1829"/>
      <c r="H40" s="1829"/>
      <c r="I40" s="1829"/>
      <c r="J40" s="1829"/>
      <c r="K40" s="1829"/>
      <c r="L40" s="1829"/>
      <c r="M40" s="1829"/>
      <c r="N40" s="1829"/>
      <c r="O40" s="1829"/>
      <c r="P40" s="1829"/>
      <c r="Q40" s="1829"/>
      <c r="R40" s="1830"/>
      <c r="S40" s="1204" t="s">
        <v>1694</v>
      </c>
      <c r="T40" s="1204" t="s">
        <v>1695</v>
      </c>
    </row>
    <row r="41" spans="1:28" s="905" customFormat="1" ht="16.5" customHeight="1" thickBot="1" x14ac:dyDescent="0.25">
      <c r="A41" s="1660"/>
      <c r="B41" s="1564" t="s">
        <v>558</v>
      </c>
      <c r="C41" s="1564" t="s">
        <v>560</v>
      </c>
      <c r="D41" s="1564" t="s">
        <v>561</v>
      </c>
      <c r="E41" s="1564" t="s">
        <v>563</v>
      </c>
      <c r="F41" s="1564" t="s">
        <v>564</v>
      </c>
      <c r="G41" s="1564" t="s">
        <v>565</v>
      </c>
      <c r="H41" s="1564" t="s">
        <v>566</v>
      </c>
      <c r="I41" s="1564" t="s">
        <v>567</v>
      </c>
      <c r="J41" s="1564" t="s">
        <v>570</v>
      </c>
      <c r="K41" s="1564" t="s">
        <v>571</v>
      </c>
      <c r="L41" s="1564" t="s">
        <v>572</v>
      </c>
      <c r="M41" s="1564" t="s">
        <v>575</v>
      </c>
      <c r="N41" s="1564" t="s">
        <v>568</v>
      </c>
      <c r="O41" s="1564" t="s">
        <v>573</v>
      </c>
      <c r="P41" s="1564" t="s">
        <v>578</v>
      </c>
      <c r="Q41" s="1564" t="s">
        <v>696</v>
      </c>
      <c r="R41" s="1213" t="s">
        <v>1873</v>
      </c>
      <c r="S41" s="903" t="s">
        <v>576</v>
      </c>
      <c r="T41" s="904" t="s">
        <v>577</v>
      </c>
    </row>
    <row r="42" spans="1:28" x14ac:dyDescent="0.2">
      <c r="A42" s="906" t="s">
        <v>1710</v>
      </c>
      <c r="B42" s="882">
        <v>1123317977.99</v>
      </c>
      <c r="C42" s="882">
        <v>4591395849.04</v>
      </c>
      <c r="D42" s="882">
        <v>2484953.4</v>
      </c>
      <c r="E42" s="882">
        <v>872237511.04999995</v>
      </c>
      <c r="F42" s="882">
        <v>591086471.89999998</v>
      </c>
      <c r="G42" s="882">
        <v>3848912337.0500002</v>
      </c>
      <c r="H42" s="882">
        <v>601130387</v>
      </c>
      <c r="I42" s="882">
        <v>1004449192.5700001</v>
      </c>
      <c r="J42" s="882">
        <v>624247238.27999997</v>
      </c>
      <c r="K42" s="909">
        <v>112237915.56</v>
      </c>
      <c r="L42" s="909">
        <v>175572865</v>
      </c>
      <c r="M42" s="882">
        <v>191522670.88999999</v>
      </c>
      <c r="N42" s="882">
        <v>345630715.54000002</v>
      </c>
      <c r="O42" s="882">
        <v>106593202.2</v>
      </c>
      <c r="P42" s="909">
        <v>638049809.71000004</v>
      </c>
      <c r="Q42" s="909">
        <v>1420724648</v>
      </c>
      <c r="R42" s="907">
        <v>381592753</v>
      </c>
      <c r="S42" s="1565">
        <v>576871466.29999995</v>
      </c>
      <c r="T42" s="907">
        <v>48899225</v>
      </c>
      <c r="W42" s="885"/>
      <c r="X42" s="885"/>
      <c r="Y42" s="885"/>
      <c r="Z42" s="886"/>
      <c r="AA42" s="886"/>
      <c r="AB42" s="886"/>
    </row>
    <row r="43" spans="1:28" ht="13.5" thickBot="1" x14ac:dyDescent="0.25">
      <c r="A43" s="908" t="s">
        <v>1711</v>
      </c>
      <c r="B43" s="887">
        <v>-811579046.64999998</v>
      </c>
      <c r="C43" s="887">
        <v>-1507194315.8699999</v>
      </c>
      <c r="D43" s="887">
        <v>-2926597.47</v>
      </c>
      <c r="E43" s="887">
        <v>-350256811.62</v>
      </c>
      <c r="F43" s="887">
        <v>-292243002.5</v>
      </c>
      <c r="G43" s="887">
        <v>-3690183221.3600001</v>
      </c>
      <c r="H43" s="887">
        <v>-579169485</v>
      </c>
      <c r="I43" s="887">
        <v>-965198059.27999997</v>
      </c>
      <c r="J43" s="887">
        <v>-442788839.20999998</v>
      </c>
      <c r="K43" s="909">
        <v>-50621961.799999997</v>
      </c>
      <c r="L43" s="909">
        <v>-163405802</v>
      </c>
      <c r="M43" s="887">
        <v>-139092343.71000001</v>
      </c>
      <c r="N43" s="887">
        <v>-223048607.63</v>
      </c>
      <c r="O43" s="887">
        <v>-66435520.960000001</v>
      </c>
      <c r="P43" s="909">
        <v>-434107512.58999997</v>
      </c>
      <c r="Q43" s="909">
        <v>-899392304</v>
      </c>
      <c r="R43" s="907">
        <v>-335287051</v>
      </c>
      <c r="S43" s="1566">
        <v>-594468950.61000001</v>
      </c>
      <c r="T43" s="907">
        <v>-29489943</v>
      </c>
      <c r="W43" s="885"/>
      <c r="X43" s="885"/>
      <c r="Y43" s="885"/>
      <c r="Z43" s="886"/>
      <c r="AA43" s="886"/>
      <c r="AB43" s="886"/>
    </row>
    <row r="44" spans="1:28" s="913" customFormat="1" ht="13.5" thickBot="1" x14ac:dyDescent="0.25">
      <c r="A44" s="910" t="s">
        <v>1712</v>
      </c>
      <c r="B44" s="911">
        <v>311738931.34000003</v>
      </c>
      <c r="C44" s="911">
        <v>3084201533.1700001</v>
      </c>
      <c r="D44" s="911">
        <v>-441644.0700000003</v>
      </c>
      <c r="E44" s="911">
        <v>521980699.42999995</v>
      </c>
      <c r="F44" s="911">
        <v>298843469.39999998</v>
      </c>
      <c r="G44" s="911">
        <v>158729115.69000006</v>
      </c>
      <c r="H44" s="911">
        <v>21960902</v>
      </c>
      <c r="I44" s="911">
        <v>39251133.290000081</v>
      </c>
      <c r="J44" s="911">
        <v>181458399.06999999</v>
      </c>
      <c r="K44" s="911">
        <v>61615953.760000005</v>
      </c>
      <c r="L44" s="911">
        <v>12167063</v>
      </c>
      <c r="M44" s="911">
        <v>52430327.179999977</v>
      </c>
      <c r="N44" s="911">
        <v>122582107.91000003</v>
      </c>
      <c r="O44" s="911">
        <v>40157681.240000002</v>
      </c>
      <c r="P44" s="911">
        <v>203942297.12000006</v>
      </c>
      <c r="Q44" s="911">
        <v>521332344</v>
      </c>
      <c r="R44" s="912">
        <v>46305702</v>
      </c>
      <c r="S44" s="1567">
        <v>-17597484.310000062</v>
      </c>
      <c r="T44" s="912">
        <v>19409282</v>
      </c>
      <c r="W44" s="914"/>
      <c r="X44" s="914"/>
      <c r="Y44" s="914"/>
      <c r="Z44" s="915"/>
      <c r="AA44" s="915"/>
      <c r="AB44" s="915"/>
    </row>
    <row r="45" spans="1:28" x14ac:dyDescent="0.2">
      <c r="A45" s="1464" t="s">
        <v>1713</v>
      </c>
      <c r="B45" s="916">
        <v>-99081548.340000004</v>
      </c>
      <c r="C45" s="916">
        <v>-1297918365.95</v>
      </c>
      <c r="D45" s="916">
        <v>-1980220.1600000001</v>
      </c>
      <c r="E45" s="916">
        <v>-384307476.09000003</v>
      </c>
      <c r="F45" s="916">
        <v>-211936603.33000001</v>
      </c>
      <c r="G45" s="916">
        <v>-210971583.30000001</v>
      </c>
      <c r="H45" s="916">
        <v>-68069346</v>
      </c>
      <c r="I45" s="916">
        <v>-153381589.34999999</v>
      </c>
      <c r="J45" s="916">
        <v>-259674593.16000003</v>
      </c>
      <c r="K45" s="916">
        <v>-9767563.5199999996</v>
      </c>
      <c r="L45" s="916">
        <v>-19431015</v>
      </c>
      <c r="M45" s="916">
        <v>-12613027.51</v>
      </c>
      <c r="N45" s="916">
        <v>-86972051.959999993</v>
      </c>
      <c r="O45" s="916">
        <v>-30213030.739999998</v>
      </c>
      <c r="P45" s="916">
        <v>-170242246.23000002</v>
      </c>
      <c r="Q45" s="916">
        <v>-321855746</v>
      </c>
      <c r="R45" s="917">
        <v>-31818955</v>
      </c>
      <c r="S45" s="1568">
        <v>-47003584.420000002</v>
      </c>
      <c r="T45" s="917">
        <v>-15282785</v>
      </c>
      <c r="W45" s="885"/>
      <c r="X45" s="885"/>
      <c r="Y45" s="885"/>
      <c r="Z45" s="886"/>
      <c r="AA45" s="886"/>
      <c r="AB45" s="886"/>
    </row>
    <row r="46" spans="1:28" x14ac:dyDescent="0.2">
      <c r="A46" s="1464" t="s">
        <v>1714</v>
      </c>
      <c r="B46" s="887">
        <v>-21640043.710000001</v>
      </c>
      <c r="C46" s="887">
        <v>-767531382.48000002</v>
      </c>
      <c r="D46" s="887">
        <v>-1847781.62</v>
      </c>
      <c r="E46" s="887">
        <v>-244076119.03</v>
      </c>
      <c r="F46" s="887">
        <v>-41271354.43</v>
      </c>
      <c r="G46" s="887">
        <v>-71727952.310000002</v>
      </c>
      <c r="H46" s="887">
        <v>-59511078</v>
      </c>
      <c r="I46" s="887">
        <v>-34607571.159999996</v>
      </c>
      <c r="J46" s="887">
        <v>-136728565.05000001</v>
      </c>
      <c r="K46" s="887">
        <v>-7447633.0300000003</v>
      </c>
      <c r="L46" s="909">
        <v>-15678498</v>
      </c>
      <c r="M46" s="887">
        <v>-7229527.04</v>
      </c>
      <c r="N46" s="887">
        <v>-83646386.299999997</v>
      </c>
      <c r="O46" s="887">
        <v>-24505954.109999999</v>
      </c>
      <c r="P46" s="909">
        <v>-92284963.469999999</v>
      </c>
      <c r="Q46" s="909">
        <v>-91470086</v>
      </c>
      <c r="R46" s="907">
        <v>-20798338</v>
      </c>
      <c r="S46" s="1566">
        <v>-30042638.73</v>
      </c>
      <c r="T46" s="907">
        <v>-15234685</v>
      </c>
      <c r="U46" s="889"/>
      <c r="W46" s="885"/>
      <c r="X46" s="885"/>
      <c r="Y46" s="885"/>
      <c r="Z46" s="886"/>
      <c r="AA46" s="886"/>
      <c r="AB46" s="886"/>
    </row>
    <row r="47" spans="1:28" ht="13.5" thickBot="1" x14ac:dyDescent="0.25">
      <c r="A47" s="1464" t="s">
        <v>1715</v>
      </c>
      <c r="B47" s="887">
        <v>-77441504.629999995</v>
      </c>
      <c r="C47" s="887">
        <v>-530386983.47000003</v>
      </c>
      <c r="D47" s="887">
        <v>-132438.54</v>
      </c>
      <c r="E47" s="887">
        <v>-140231357.06</v>
      </c>
      <c r="F47" s="887">
        <v>-170665248.90000001</v>
      </c>
      <c r="G47" s="887">
        <v>-139243630.99000001</v>
      </c>
      <c r="H47" s="887">
        <v>-8558268</v>
      </c>
      <c r="I47" s="887">
        <v>-118774018.19</v>
      </c>
      <c r="J47" s="887">
        <v>-122946028.11</v>
      </c>
      <c r="K47" s="887">
        <v>-2319930.4900000002</v>
      </c>
      <c r="L47" s="909">
        <v>-3752517</v>
      </c>
      <c r="M47" s="887">
        <v>-5383500.4699999997</v>
      </c>
      <c r="N47" s="887">
        <v>-3325665.66</v>
      </c>
      <c r="O47" s="887">
        <v>-5707076.6299999999</v>
      </c>
      <c r="P47" s="909">
        <v>-77957282.760000005</v>
      </c>
      <c r="Q47" s="909">
        <v>-230385660</v>
      </c>
      <c r="R47" s="907">
        <v>-11020617</v>
      </c>
      <c r="S47" s="1566">
        <v>-16960945.690000001</v>
      </c>
      <c r="T47" s="907">
        <v>-48100</v>
      </c>
      <c r="U47" s="889"/>
      <c r="W47" s="885"/>
      <c r="X47" s="885"/>
      <c r="Y47" s="885"/>
      <c r="Z47" s="886"/>
      <c r="AA47" s="886"/>
      <c r="AB47" s="886"/>
    </row>
    <row r="48" spans="1:28" s="913" customFormat="1" ht="13.5" thickBot="1" x14ac:dyDescent="0.25">
      <c r="A48" s="910" t="s">
        <v>1716</v>
      </c>
      <c r="B48" s="911">
        <v>212657383.00000003</v>
      </c>
      <c r="C48" s="911">
        <v>1786283167.22</v>
      </c>
      <c r="D48" s="911">
        <v>-2421864.2300000004</v>
      </c>
      <c r="E48" s="911">
        <v>137673223.33999991</v>
      </c>
      <c r="F48" s="911">
        <v>86906866.069999963</v>
      </c>
      <c r="G48" s="911">
        <v>-52242467.609999955</v>
      </c>
      <c r="H48" s="911">
        <v>-46108444</v>
      </c>
      <c r="I48" s="911">
        <v>-114130456.05999991</v>
      </c>
      <c r="J48" s="911">
        <v>-78216194.090000033</v>
      </c>
      <c r="K48" s="911">
        <v>51848390.24000001</v>
      </c>
      <c r="L48" s="911">
        <v>-7263952</v>
      </c>
      <c r="M48" s="911">
        <v>39817299.669999979</v>
      </c>
      <c r="N48" s="911">
        <v>35610055.950000033</v>
      </c>
      <c r="O48" s="911">
        <v>9944650.5000000037</v>
      </c>
      <c r="P48" s="911">
        <v>33700050.890000045</v>
      </c>
      <c r="Q48" s="911">
        <v>199476598</v>
      </c>
      <c r="R48" s="912">
        <v>14486747</v>
      </c>
      <c r="S48" s="1567">
        <v>-64601068.730000064</v>
      </c>
      <c r="T48" s="912">
        <v>4126497</v>
      </c>
      <c r="W48" s="914"/>
      <c r="X48" s="914"/>
      <c r="Y48" s="914"/>
      <c r="Z48" s="915"/>
      <c r="AA48" s="915"/>
      <c r="AB48" s="915"/>
    </row>
    <row r="49" spans="1:28" x14ac:dyDescent="0.2">
      <c r="A49" s="1464" t="s">
        <v>613</v>
      </c>
      <c r="B49" s="918">
        <v>33369307.170000002</v>
      </c>
      <c r="C49" s="918">
        <v>47073198.369999997</v>
      </c>
      <c r="D49" s="918">
        <v>-419172</v>
      </c>
      <c r="E49" s="918">
        <v>36230812.399999999</v>
      </c>
      <c r="F49" s="918">
        <v>-32766464.140000001</v>
      </c>
      <c r="G49" s="918">
        <v>428079502.06</v>
      </c>
      <c r="H49" s="918">
        <v>218272906</v>
      </c>
      <c r="I49" s="918">
        <v>7385107.7000000002</v>
      </c>
      <c r="J49" s="918">
        <v>1076039.58</v>
      </c>
      <c r="K49" s="918">
        <v>46906.05</v>
      </c>
      <c r="L49" s="918">
        <v>53582074</v>
      </c>
      <c r="M49" s="918">
        <v>2137237.0499999998</v>
      </c>
      <c r="N49" s="918">
        <v>536914.21</v>
      </c>
      <c r="O49" s="918">
        <v>9080171.25</v>
      </c>
      <c r="P49" s="918">
        <v>24970532.680000003</v>
      </c>
      <c r="Q49" s="918">
        <v>21695419</v>
      </c>
      <c r="R49" s="919">
        <v>44380157</v>
      </c>
      <c r="S49" s="1569">
        <v>265881956.99000001</v>
      </c>
      <c r="T49" s="919">
        <v>6144144</v>
      </c>
      <c r="W49" s="885"/>
      <c r="X49" s="885"/>
      <c r="Y49" s="885"/>
      <c r="Z49" s="886"/>
      <c r="AA49" s="886"/>
      <c r="AB49" s="886"/>
    </row>
    <row r="50" spans="1:28" x14ac:dyDescent="0.2">
      <c r="A50" s="1464" t="s">
        <v>1717</v>
      </c>
      <c r="B50" s="887">
        <v>0</v>
      </c>
      <c r="C50" s="887">
        <v>0</v>
      </c>
      <c r="D50" s="887">
        <v>0</v>
      </c>
      <c r="E50" s="887">
        <v>9299711.3100000005</v>
      </c>
      <c r="F50" s="887">
        <v>-42205498</v>
      </c>
      <c r="G50" s="887">
        <v>865709.18</v>
      </c>
      <c r="H50" s="920">
        <v>11570081</v>
      </c>
      <c r="I50" s="887">
        <v>0</v>
      </c>
      <c r="J50" s="887">
        <v>0</v>
      </c>
      <c r="K50" s="909">
        <v>0</v>
      </c>
      <c r="L50" s="909">
        <v>0</v>
      </c>
      <c r="M50" s="887">
        <v>0</v>
      </c>
      <c r="N50" s="887">
        <v>0</v>
      </c>
      <c r="O50" s="887">
        <v>0</v>
      </c>
      <c r="P50" s="909">
        <v>2599232.71</v>
      </c>
      <c r="Q50" s="909">
        <v>0</v>
      </c>
      <c r="R50" s="907">
        <v>0</v>
      </c>
      <c r="S50" s="1566">
        <v>0</v>
      </c>
      <c r="T50" s="907">
        <v>0</v>
      </c>
      <c r="W50" s="885"/>
      <c r="X50" s="885"/>
      <c r="Y50" s="885"/>
      <c r="Z50" s="886"/>
      <c r="AA50" s="886"/>
      <c r="AB50" s="886"/>
    </row>
    <row r="51" spans="1:28" x14ac:dyDescent="0.2">
      <c r="A51" s="1464" t="s">
        <v>1718</v>
      </c>
      <c r="B51" s="887">
        <v>33369307.170000002</v>
      </c>
      <c r="C51" s="887">
        <v>47073198.369999997</v>
      </c>
      <c r="D51" s="887">
        <v>0</v>
      </c>
      <c r="E51" s="887">
        <v>26931101.09</v>
      </c>
      <c r="F51" s="887">
        <v>9439033.8599999994</v>
      </c>
      <c r="G51" s="887">
        <v>40065758.170000002</v>
      </c>
      <c r="H51" s="887">
        <v>1737562</v>
      </c>
      <c r="I51" s="887">
        <v>7385107.7000000002</v>
      </c>
      <c r="J51" s="887">
        <v>961340</v>
      </c>
      <c r="K51" s="909">
        <v>46906.05</v>
      </c>
      <c r="L51" s="909">
        <v>5595143</v>
      </c>
      <c r="M51" s="887">
        <v>1776106.97</v>
      </c>
      <c r="N51" s="887">
        <v>536914.21</v>
      </c>
      <c r="O51" s="887">
        <v>3554968.4</v>
      </c>
      <c r="P51" s="909">
        <v>22191265.170000002</v>
      </c>
      <c r="Q51" s="909">
        <v>17015576</v>
      </c>
      <c r="R51" s="907">
        <v>44380157</v>
      </c>
      <c r="S51" s="1566">
        <v>10932073.140000001</v>
      </c>
      <c r="T51" s="907">
        <v>1726621</v>
      </c>
      <c r="W51" s="885"/>
      <c r="X51" s="885"/>
      <c r="Y51" s="885"/>
      <c r="Z51" s="886"/>
      <c r="AA51" s="886"/>
      <c r="AB51" s="886"/>
    </row>
    <row r="52" spans="1:28" ht="25.5" x14ac:dyDescent="0.2">
      <c r="A52" s="1464" t="s">
        <v>2060</v>
      </c>
      <c r="B52" s="921">
        <v>0</v>
      </c>
      <c r="C52" s="921">
        <v>0</v>
      </c>
      <c r="D52" s="921">
        <v>-419172</v>
      </c>
      <c r="E52" s="921">
        <v>0</v>
      </c>
      <c r="F52" s="921">
        <v>0</v>
      </c>
      <c r="G52" s="921">
        <v>387148034.70999998</v>
      </c>
      <c r="H52" s="921">
        <v>204965263</v>
      </c>
      <c r="I52" s="921">
        <v>0</v>
      </c>
      <c r="J52" s="921">
        <v>114699.58</v>
      </c>
      <c r="K52" s="921">
        <v>0</v>
      </c>
      <c r="L52" s="921">
        <v>47986931</v>
      </c>
      <c r="M52" s="921">
        <v>361130.08</v>
      </c>
      <c r="N52" s="921">
        <v>0</v>
      </c>
      <c r="O52" s="921">
        <v>5525202.8499999996</v>
      </c>
      <c r="P52" s="921">
        <v>180034.8</v>
      </c>
      <c r="Q52" s="921">
        <v>4679843</v>
      </c>
      <c r="R52" s="922">
        <v>0</v>
      </c>
      <c r="S52" s="1570">
        <v>254949883.84999999</v>
      </c>
      <c r="T52" s="922">
        <v>4417523</v>
      </c>
      <c r="W52" s="885"/>
      <c r="X52" s="885"/>
      <c r="Y52" s="885"/>
      <c r="Z52" s="886"/>
      <c r="AA52" s="886"/>
      <c r="AB52" s="886"/>
    </row>
    <row r="53" spans="1:28" x14ac:dyDescent="0.2">
      <c r="A53" s="1464" t="s">
        <v>1719</v>
      </c>
      <c r="B53" s="887">
        <v>-22173161.079999998</v>
      </c>
      <c r="C53" s="887">
        <v>-8116409.5099999998</v>
      </c>
      <c r="D53" s="887">
        <v>-1.1000000000000001</v>
      </c>
      <c r="E53" s="887">
        <v>-44777867.549999997</v>
      </c>
      <c r="F53" s="887">
        <v>-21710293</v>
      </c>
      <c r="G53" s="887">
        <v>-54956163.289999999</v>
      </c>
      <c r="H53" s="887">
        <v>0</v>
      </c>
      <c r="I53" s="887">
        <v>-4460583.37</v>
      </c>
      <c r="J53" s="887">
        <v>-164226.62</v>
      </c>
      <c r="K53" s="909">
        <v>-4537690.05</v>
      </c>
      <c r="L53" s="909">
        <v>-59195</v>
      </c>
      <c r="M53" s="887">
        <v>-2210999.64</v>
      </c>
      <c r="N53" s="887">
        <v>-19972389.370000001</v>
      </c>
      <c r="O53" s="887">
        <v>-5851843.7699999996</v>
      </c>
      <c r="P53" s="909">
        <v>-15590.74</v>
      </c>
      <c r="Q53" s="909">
        <v>-40178575</v>
      </c>
      <c r="R53" s="907">
        <v>-21117350</v>
      </c>
      <c r="S53" s="1566">
        <v>-4701516.99</v>
      </c>
      <c r="T53" s="907">
        <v>-7202527</v>
      </c>
      <c r="W53" s="885"/>
      <c r="X53" s="885"/>
      <c r="Y53" s="885"/>
      <c r="Z53" s="886"/>
      <c r="AA53" s="886"/>
      <c r="AB53" s="886"/>
    </row>
    <row r="54" spans="1:28" x14ac:dyDescent="0.2">
      <c r="A54" s="1464" t="s">
        <v>1721</v>
      </c>
      <c r="B54" s="887">
        <v>0</v>
      </c>
      <c r="C54" s="887">
        <v>0</v>
      </c>
      <c r="D54" s="887">
        <v>0</v>
      </c>
      <c r="E54" s="887">
        <v>0</v>
      </c>
      <c r="F54" s="887">
        <v>-20956136</v>
      </c>
      <c r="G54" s="887">
        <v>-33603744.289999999</v>
      </c>
      <c r="H54" s="887">
        <v>0</v>
      </c>
      <c r="I54" s="887">
        <v>-4460583.37</v>
      </c>
      <c r="J54" s="887">
        <v>0</v>
      </c>
      <c r="K54" s="909">
        <v>-5405240.1799999997</v>
      </c>
      <c r="L54" s="909">
        <v>-59195</v>
      </c>
      <c r="M54" s="887">
        <v>-2210999.64</v>
      </c>
      <c r="N54" s="887">
        <v>-17958141.550000001</v>
      </c>
      <c r="O54" s="887">
        <v>-42260.800000000003</v>
      </c>
      <c r="P54" s="909">
        <v>-15591.58</v>
      </c>
      <c r="Q54" s="909">
        <v>-5067482</v>
      </c>
      <c r="R54" s="907">
        <v>-21117350</v>
      </c>
      <c r="S54" s="1566">
        <v>-4696447.1100000003</v>
      </c>
      <c r="T54" s="907">
        <v>-3185519</v>
      </c>
      <c r="W54" s="885"/>
      <c r="X54" s="885"/>
      <c r="Y54" s="885"/>
      <c r="Z54" s="886"/>
      <c r="AA54" s="886"/>
      <c r="AB54" s="886"/>
    </row>
    <row r="55" spans="1:28" ht="26.25" thickBot="1" x14ac:dyDescent="0.25">
      <c r="A55" s="1464" t="s">
        <v>2061</v>
      </c>
      <c r="B55" s="882">
        <v>-22173161.079999998</v>
      </c>
      <c r="C55" s="882">
        <v>-8116409.5099999998</v>
      </c>
      <c r="D55" s="882">
        <v>-1.1000000000000001</v>
      </c>
      <c r="E55" s="882">
        <v>-44777867.549999997</v>
      </c>
      <c r="F55" s="882">
        <v>-754157</v>
      </c>
      <c r="G55" s="882">
        <v>-21352419</v>
      </c>
      <c r="H55" s="882">
        <v>0</v>
      </c>
      <c r="I55" s="882">
        <v>0</v>
      </c>
      <c r="J55" s="882">
        <v>-164226.62</v>
      </c>
      <c r="K55" s="909">
        <v>867550.13</v>
      </c>
      <c r="L55" s="909">
        <v>0</v>
      </c>
      <c r="M55" s="882">
        <v>0</v>
      </c>
      <c r="N55" s="882">
        <v>-2014247.82</v>
      </c>
      <c r="O55" s="882">
        <v>-5809582.9699999997</v>
      </c>
      <c r="P55" s="909">
        <v>0.84</v>
      </c>
      <c r="Q55" s="909">
        <v>-35111093</v>
      </c>
      <c r="R55" s="907">
        <v>0</v>
      </c>
      <c r="S55" s="1566">
        <v>-5069.88</v>
      </c>
      <c r="T55" s="907">
        <v>-4017008</v>
      </c>
      <c r="W55" s="885"/>
      <c r="X55" s="885"/>
      <c r="Y55" s="885"/>
      <c r="Z55" s="886"/>
      <c r="AA55" s="886"/>
      <c r="AB55" s="886"/>
    </row>
    <row r="56" spans="1:28" s="913" customFormat="1" ht="13.5" thickBot="1" x14ac:dyDescent="0.25">
      <c r="A56" s="910" t="s">
        <v>1722</v>
      </c>
      <c r="B56" s="911">
        <v>11196146.090000004</v>
      </c>
      <c r="C56" s="911">
        <v>38956788.859999999</v>
      </c>
      <c r="D56" s="911">
        <v>-419173.1</v>
      </c>
      <c r="E56" s="911">
        <v>-8547055.1499999985</v>
      </c>
      <c r="F56" s="911">
        <v>-54476757.140000001</v>
      </c>
      <c r="G56" s="911">
        <v>373123338.76999998</v>
      </c>
      <c r="H56" s="911">
        <v>218272906</v>
      </c>
      <c r="I56" s="911">
        <v>2924524.33</v>
      </c>
      <c r="J56" s="911">
        <v>911812.96000000008</v>
      </c>
      <c r="K56" s="911">
        <v>-4490784</v>
      </c>
      <c r="L56" s="911">
        <v>53522879</v>
      </c>
      <c r="M56" s="911">
        <v>-73762.590000000317</v>
      </c>
      <c r="N56" s="911">
        <v>-19435475.16</v>
      </c>
      <c r="O56" s="911">
        <v>3228327.4800000004</v>
      </c>
      <c r="P56" s="911">
        <v>24954941.940000005</v>
      </c>
      <c r="Q56" s="911">
        <v>-18483156</v>
      </c>
      <c r="R56" s="912">
        <v>23262807</v>
      </c>
      <c r="S56" s="1567">
        <v>261180440</v>
      </c>
      <c r="T56" s="912">
        <v>-1058383</v>
      </c>
      <c r="W56" s="914"/>
      <c r="X56" s="914"/>
      <c r="Y56" s="914"/>
      <c r="Z56" s="915"/>
      <c r="AA56" s="915"/>
      <c r="AB56" s="915"/>
    </row>
    <row r="57" spans="1:28" x14ac:dyDescent="0.2">
      <c r="A57" s="1465" t="s">
        <v>1723</v>
      </c>
      <c r="B57" s="916">
        <v>223853529.09000003</v>
      </c>
      <c r="C57" s="916">
        <v>1825239956.0799999</v>
      </c>
      <c r="D57" s="916">
        <v>-2841037.3300000005</v>
      </c>
      <c r="E57" s="916">
        <v>129126168.18999991</v>
      </c>
      <c r="F57" s="916">
        <v>32430108.929999962</v>
      </c>
      <c r="G57" s="916">
        <v>320880871.16000003</v>
      </c>
      <c r="H57" s="916">
        <v>172164462</v>
      </c>
      <c r="I57" s="916">
        <v>-111205931.72999991</v>
      </c>
      <c r="J57" s="916">
        <v>-77304381.13000004</v>
      </c>
      <c r="K57" s="916">
        <v>47357606.24000001</v>
      </c>
      <c r="L57" s="916">
        <v>46258927</v>
      </c>
      <c r="M57" s="916">
        <v>39743537.079999976</v>
      </c>
      <c r="N57" s="916">
        <v>16174580.790000033</v>
      </c>
      <c r="O57" s="916">
        <v>13172977.980000004</v>
      </c>
      <c r="P57" s="916">
        <v>58654992.83000005</v>
      </c>
      <c r="Q57" s="916">
        <v>180993442</v>
      </c>
      <c r="R57" s="917">
        <v>37749554</v>
      </c>
      <c r="S57" s="1568">
        <v>196579371.26999992</v>
      </c>
      <c r="T57" s="917">
        <v>3068114</v>
      </c>
      <c r="W57" s="885"/>
      <c r="X57" s="885"/>
      <c r="Y57" s="885"/>
      <c r="Z57" s="886"/>
      <c r="AA57" s="886"/>
      <c r="AB57" s="886"/>
    </row>
    <row r="58" spans="1:28" x14ac:dyDescent="0.2">
      <c r="A58" s="1464" t="s">
        <v>1724</v>
      </c>
      <c r="B58" s="887">
        <v>0</v>
      </c>
      <c r="C58" s="887">
        <v>0</v>
      </c>
      <c r="D58" s="887">
        <v>0</v>
      </c>
      <c r="E58" s="887">
        <v>3102.33</v>
      </c>
      <c r="F58" s="887">
        <v>0</v>
      </c>
      <c r="G58" s="887">
        <v>0</v>
      </c>
      <c r="H58" s="887">
        <v>0</v>
      </c>
      <c r="I58" s="887">
        <v>0</v>
      </c>
      <c r="J58" s="887">
        <v>0</v>
      </c>
      <c r="K58" s="909">
        <v>0</v>
      </c>
      <c r="L58" s="909">
        <v>0</v>
      </c>
      <c r="M58" s="887">
        <v>0</v>
      </c>
      <c r="N58" s="887">
        <v>0</v>
      </c>
      <c r="O58" s="887">
        <v>9101.33</v>
      </c>
      <c r="P58" s="909">
        <v>0</v>
      </c>
      <c r="Q58" s="909">
        <v>0</v>
      </c>
      <c r="R58" s="907">
        <v>0</v>
      </c>
      <c r="S58" s="1566">
        <v>0</v>
      </c>
      <c r="T58" s="907">
        <v>0</v>
      </c>
      <c r="U58" s="886"/>
      <c r="W58" s="885"/>
      <c r="X58" s="885"/>
      <c r="Y58" s="885"/>
      <c r="Z58" s="886"/>
      <c r="AA58" s="886"/>
      <c r="AB58" s="886"/>
    </row>
    <row r="59" spans="1:28" x14ac:dyDescent="0.2">
      <c r="A59" s="1464" t="s">
        <v>1725</v>
      </c>
      <c r="B59" s="887">
        <v>-360056.55</v>
      </c>
      <c r="C59" s="887">
        <v>0</v>
      </c>
      <c r="D59" s="887">
        <v>0</v>
      </c>
      <c r="E59" s="887">
        <v>-156610.88</v>
      </c>
      <c r="F59" s="887">
        <v>-3608177</v>
      </c>
      <c r="G59" s="887">
        <v>0</v>
      </c>
      <c r="H59" s="887">
        <v>-1813647</v>
      </c>
      <c r="I59" s="887">
        <v>0</v>
      </c>
      <c r="J59" s="887">
        <v>-1076769.21</v>
      </c>
      <c r="K59" s="909">
        <v>0</v>
      </c>
      <c r="L59" s="909">
        <v>0</v>
      </c>
      <c r="M59" s="887">
        <v>0</v>
      </c>
      <c r="N59" s="887">
        <v>0</v>
      </c>
      <c r="O59" s="887">
        <v>0</v>
      </c>
      <c r="P59" s="909">
        <v>0</v>
      </c>
      <c r="Q59" s="909">
        <v>0</v>
      </c>
      <c r="R59" s="907">
        <v>0</v>
      </c>
      <c r="S59" s="1566">
        <v>-1816548.04</v>
      </c>
      <c r="T59" s="907">
        <v>-2094</v>
      </c>
      <c r="U59" s="886"/>
      <c r="W59" s="885"/>
      <c r="X59" s="885"/>
      <c r="Y59" s="885"/>
      <c r="Z59" s="886"/>
      <c r="AA59" s="886"/>
      <c r="AB59" s="886"/>
    </row>
    <row r="60" spans="1:28" x14ac:dyDescent="0.2">
      <c r="A60" s="1464" t="s">
        <v>1726</v>
      </c>
      <c r="B60" s="887">
        <v>1367869.56</v>
      </c>
      <c r="C60" s="887">
        <v>0</v>
      </c>
      <c r="D60" s="887">
        <v>0</v>
      </c>
      <c r="E60" s="887">
        <v>0</v>
      </c>
      <c r="F60" s="887">
        <v>0</v>
      </c>
      <c r="G60" s="887">
        <v>0</v>
      </c>
      <c r="H60" s="887">
        <v>7823481</v>
      </c>
      <c r="I60" s="887">
        <v>261390466.75999999</v>
      </c>
      <c r="J60" s="887">
        <v>3748845.53</v>
      </c>
      <c r="K60" s="909">
        <v>0</v>
      </c>
      <c r="L60" s="909">
        <v>0</v>
      </c>
      <c r="M60" s="887">
        <v>0</v>
      </c>
      <c r="N60" s="887">
        <v>0</v>
      </c>
      <c r="O60" s="887">
        <v>0</v>
      </c>
      <c r="P60" s="909">
        <v>0</v>
      </c>
      <c r="Q60" s="909">
        <v>0</v>
      </c>
      <c r="R60" s="907">
        <v>0</v>
      </c>
      <c r="S60" s="1566">
        <v>0</v>
      </c>
      <c r="T60" s="907">
        <v>1877573</v>
      </c>
      <c r="U60" s="886"/>
      <c r="W60" s="885"/>
      <c r="X60" s="885"/>
      <c r="Y60" s="885"/>
      <c r="Z60" s="886"/>
      <c r="AA60" s="886"/>
      <c r="AB60" s="886"/>
    </row>
    <row r="61" spans="1:28" ht="13.5" thickBot="1" x14ac:dyDescent="0.25">
      <c r="A61" s="1464" t="s">
        <v>1727</v>
      </c>
      <c r="B61" s="882">
        <v>-380116.18</v>
      </c>
      <c r="C61" s="882">
        <v>-16232383.029999999</v>
      </c>
      <c r="D61" s="882">
        <v>0</v>
      </c>
      <c r="E61" s="882">
        <v>0</v>
      </c>
      <c r="F61" s="882">
        <v>0</v>
      </c>
      <c r="G61" s="882">
        <v>0</v>
      </c>
      <c r="H61" s="882">
        <v>-4604157</v>
      </c>
      <c r="I61" s="882">
        <v>0</v>
      </c>
      <c r="J61" s="882">
        <v>-39632.74</v>
      </c>
      <c r="K61" s="909">
        <v>0</v>
      </c>
      <c r="L61" s="909">
        <v>0</v>
      </c>
      <c r="M61" s="882">
        <v>-19132.509999999998</v>
      </c>
      <c r="N61" s="882">
        <v>0</v>
      </c>
      <c r="O61" s="882">
        <v>0</v>
      </c>
      <c r="P61" s="909">
        <v>0</v>
      </c>
      <c r="Q61" s="909">
        <v>0</v>
      </c>
      <c r="R61" s="907">
        <v>0</v>
      </c>
      <c r="S61" s="1566">
        <v>-42920633.950000003</v>
      </c>
      <c r="T61" s="907">
        <v>-1024066</v>
      </c>
      <c r="U61" s="886"/>
      <c r="W61" s="885"/>
      <c r="X61" s="885"/>
      <c r="Y61" s="885"/>
      <c r="Z61" s="886"/>
      <c r="AA61" s="886"/>
      <c r="AB61" s="886"/>
    </row>
    <row r="62" spans="1:28" s="913" customFormat="1" ht="27.75" customHeight="1" thickBot="1" x14ac:dyDescent="0.25">
      <c r="A62" s="910" t="s">
        <v>1728</v>
      </c>
      <c r="B62" s="911">
        <v>224481225.92000002</v>
      </c>
      <c r="C62" s="911">
        <v>1809007573.05</v>
      </c>
      <c r="D62" s="911">
        <v>-2841037.3300000005</v>
      </c>
      <c r="E62" s="911">
        <v>128972659.63999991</v>
      </c>
      <c r="F62" s="911">
        <v>28821931.929999962</v>
      </c>
      <c r="G62" s="911">
        <v>320880871.16000003</v>
      </c>
      <c r="H62" s="911">
        <v>173570139</v>
      </c>
      <c r="I62" s="911">
        <v>150184535.03000009</v>
      </c>
      <c r="J62" s="911">
        <v>-74671937.550000027</v>
      </c>
      <c r="K62" s="911">
        <v>47357606.24000001</v>
      </c>
      <c r="L62" s="911">
        <v>46258927</v>
      </c>
      <c r="M62" s="911">
        <v>39724404.569999978</v>
      </c>
      <c r="N62" s="911">
        <v>16174580.790000033</v>
      </c>
      <c r="O62" s="911">
        <v>13182079.310000004</v>
      </c>
      <c r="P62" s="911">
        <v>58654992.83000005</v>
      </c>
      <c r="Q62" s="911">
        <v>180993442</v>
      </c>
      <c r="R62" s="912">
        <v>37749554</v>
      </c>
      <c r="S62" s="1567">
        <v>151842189.27999991</v>
      </c>
      <c r="T62" s="912">
        <v>3919527</v>
      </c>
      <c r="W62" s="914"/>
      <c r="X62" s="914"/>
      <c r="Y62" s="914"/>
      <c r="Z62" s="915"/>
      <c r="AA62" s="915"/>
      <c r="AB62" s="915"/>
    </row>
    <row r="63" spans="1:28" ht="13.5" thickBot="1" x14ac:dyDescent="0.25">
      <c r="A63" s="1464" t="s">
        <v>1729</v>
      </c>
      <c r="B63" s="882">
        <v>-49343137.789999999</v>
      </c>
      <c r="C63" s="882">
        <v>0</v>
      </c>
      <c r="D63" s="882">
        <v>-417.4</v>
      </c>
      <c r="E63" s="882">
        <v>-81222741.989999995</v>
      </c>
      <c r="F63" s="882">
        <v>-36363741</v>
      </c>
      <c r="G63" s="882">
        <v>-91449678.120000005</v>
      </c>
      <c r="H63" s="882">
        <v>-41760221</v>
      </c>
      <c r="I63" s="882">
        <v>-98549885.409999996</v>
      </c>
      <c r="J63" s="882">
        <v>-6933131.8099999996</v>
      </c>
      <c r="K63" s="909">
        <v>-33964386.960000001</v>
      </c>
      <c r="L63" s="909">
        <v>-34186804</v>
      </c>
      <c r="M63" s="882">
        <v>-26010492.010000002</v>
      </c>
      <c r="N63" s="882">
        <v>0</v>
      </c>
      <c r="O63" s="882">
        <v>-4680266</v>
      </c>
      <c r="P63" s="909">
        <v>-36031117.530000001</v>
      </c>
      <c r="Q63" s="909">
        <v>-96956084</v>
      </c>
      <c r="R63" s="907">
        <v>-802987</v>
      </c>
      <c r="S63" s="1566">
        <v>-56832114.590000004</v>
      </c>
      <c r="T63" s="907">
        <v>-3457022</v>
      </c>
      <c r="W63" s="885"/>
      <c r="X63" s="885"/>
      <c r="Y63" s="885"/>
      <c r="Z63" s="886"/>
      <c r="AA63" s="886"/>
      <c r="AB63" s="886"/>
    </row>
    <row r="64" spans="1:28" s="913" customFormat="1" ht="13.5" thickBot="1" x14ac:dyDescent="0.25">
      <c r="A64" s="910" t="s">
        <v>1730</v>
      </c>
      <c r="B64" s="911">
        <v>175138088.13000003</v>
      </c>
      <c r="C64" s="911">
        <v>1809007573.05</v>
      </c>
      <c r="D64" s="911">
        <v>-2841454.7300000004</v>
      </c>
      <c r="E64" s="911">
        <v>47749917.649999917</v>
      </c>
      <c r="F64" s="911">
        <v>-7541809.0700000376</v>
      </c>
      <c r="G64" s="911">
        <v>229431193.04000002</v>
      </c>
      <c r="H64" s="911">
        <v>131809918</v>
      </c>
      <c r="I64" s="911">
        <v>51634649.620000094</v>
      </c>
      <c r="J64" s="911">
        <v>-81605069.360000029</v>
      </c>
      <c r="K64" s="911">
        <v>13393219.280000009</v>
      </c>
      <c r="L64" s="911">
        <v>12072123</v>
      </c>
      <c r="M64" s="911">
        <v>13713912.559999976</v>
      </c>
      <c r="N64" s="911">
        <v>16174580.790000033</v>
      </c>
      <c r="O64" s="911">
        <v>8501813.3100000042</v>
      </c>
      <c r="P64" s="911">
        <v>22623875.300000049</v>
      </c>
      <c r="Q64" s="911">
        <v>84037358</v>
      </c>
      <c r="R64" s="912">
        <v>36946567</v>
      </c>
      <c r="S64" s="1567">
        <v>95010074.689999908</v>
      </c>
      <c r="T64" s="912">
        <v>462505</v>
      </c>
      <c r="W64" s="914"/>
      <c r="X64" s="914"/>
      <c r="Y64" s="914"/>
      <c r="Z64" s="915"/>
      <c r="AA64" s="915"/>
      <c r="AB64" s="915"/>
    </row>
    <row r="65" spans="1:28" ht="13.5" thickBot="1" x14ac:dyDescent="0.25">
      <c r="A65" s="1464" t="s">
        <v>1731</v>
      </c>
      <c r="B65" s="887">
        <v>-49109745.240000002</v>
      </c>
      <c r="C65" s="887">
        <v>-475174488.88</v>
      </c>
      <c r="D65" s="887">
        <v>0</v>
      </c>
      <c r="E65" s="887">
        <v>0</v>
      </c>
      <c r="F65" s="887">
        <v>0</v>
      </c>
      <c r="G65" s="887">
        <v>-79159182.810000002</v>
      </c>
      <c r="H65" s="887">
        <v>-1</v>
      </c>
      <c r="I65" s="887">
        <v>-7674736.0599999996</v>
      </c>
      <c r="J65" s="887">
        <v>-8020613</v>
      </c>
      <c r="K65" s="909">
        <v>-4263183</v>
      </c>
      <c r="L65" s="909">
        <v>0</v>
      </c>
      <c r="M65" s="887">
        <v>0</v>
      </c>
      <c r="N65" s="887">
        <v>0</v>
      </c>
      <c r="O65" s="887">
        <v>-2530355.35</v>
      </c>
      <c r="P65" s="909">
        <v>-12407196</v>
      </c>
      <c r="Q65" s="909">
        <v>0</v>
      </c>
      <c r="R65" s="907">
        <v>0</v>
      </c>
      <c r="S65" s="1566">
        <v>0</v>
      </c>
      <c r="T65" s="907">
        <v>0</v>
      </c>
      <c r="W65" s="885"/>
      <c r="X65" s="885"/>
      <c r="Y65" s="885"/>
      <c r="Z65" s="886"/>
      <c r="AA65" s="886"/>
      <c r="AB65" s="886"/>
    </row>
    <row r="66" spans="1:28" s="913" customFormat="1" ht="15" customHeight="1" thickBot="1" x14ac:dyDescent="0.25">
      <c r="A66" s="923" t="s">
        <v>1732</v>
      </c>
      <c r="B66" s="911">
        <v>126028342.89000002</v>
      </c>
      <c r="C66" s="911">
        <v>1333833084.1700001</v>
      </c>
      <c r="D66" s="911">
        <v>-2841454.7300000004</v>
      </c>
      <c r="E66" s="911">
        <v>47749917.649999917</v>
      </c>
      <c r="F66" s="911">
        <v>-7541809.0700000376</v>
      </c>
      <c r="G66" s="911">
        <v>150272010.23000002</v>
      </c>
      <c r="H66" s="911">
        <v>131809917</v>
      </c>
      <c r="I66" s="911">
        <v>43959913.560000092</v>
      </c>
      <c r="J66" s="911">
        <v>-89625682.360000029</v>
      </c>
      <c r="K66" s="911">
        <v>9130036.2800000086</v>
      </c>
      <c r="L66" s="911">
        <v>12072123</v>
      </c>
      <c r="M66" s="911">
        <v>13713912.559999976</v>
      </c>
      <c r="N66" s="911">
        <v>16174580.790000033</v>
      </c>
      <c r="O66" s="911">
        <v>5971457.9600000046</v>
      </c>
      <c r="P66" s="911">
        <v>10216679.300000049</v>
      </c>
      <c r="Q66" s="911">
        <v>84037358</v>
      </c>
      <c r="R66" s="912">
        <v>36946567</v>
      </c>
      <c r="S66" s="1567">
        <v>95010074.689999908</v>
      </c>
      <c r="T66" s="912">
        <v>462505</v>
      </c>
      <c r="W66" s="914"/>
      <c r="X66" s="914"/>
      <c r="Y66" s="914"/>
      <c r="Z66" s="915"/>
      <c r="AA66" s="915"/>
      <c r="AB66" s="915"/>
    </row>
    <row r="67" spans="1:28" ht="6" customHeight="1" x14ac:dyDescent="0.2">
      <c r="A67" s="896"/>
      <c r="B67" s="924"/>
      <c r="C67" s="924"/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  <c r="O67" s="924"/>
      <c r="P67" s="924"/>
      <c r="Q67" s="924"/>
      <c r="R67" s="924"/>
      <c r="S67" s="924"/>
      <c r="T67" s="924"/>
    </row>
    <row r="68" spans="1:28" x14ac:dyDescent="0.2">
      <c r="A68" s="897" t="s">
        <v>1708</v>
      </c>
      <c r="B68" s="884"/>
      <c r="C68" s="884"/>
      <c r="D68" s="884"/>
      <c r="E68" s="884"/>
      <c r="F68" s="884"/>
      <c r="G68" s="884"/>
      <c r="H68" s="884"/>
      <c r="I68" s="884"/>
      <c r="J68" s="884"/>
      <c r="K68" s="884"/>
      <c r="L68" s="884"/>
      <c r="M68" s="884"/>
      <c r="N68" s="885"/>
      <c r="O68" s="885"/>
      <c r="P68" s="885"/>
      <c r="Q68" s="885"/>
      <c r="R68" s="885"/>
      <c r="S68" s="885"/>
      <c r="T68" s="885"/>
    </row>
    <row r="69" spans="1:28" x14ac:dyDescent="0.2">
      <c r="B69" s="925"/>
      <c r="C69" s="925"/>
      <c r="D69" s="925"/>
      <c r="E69" s="925"/>
      <c r="F69" s="925"/>
      <c r="G69" s="925"/>
      <c r="H69" s="925"/>
      <c r="I69" s="925"/>
      <c r="J69" s="925"/>
      <c r="K69" s="925"/>
      <c r="L69" s="1205"/>
      <c r="M69" s="1205"/>
      <c r="N69" s="1205"/>
      <c r="O69" s="1205"/>
      <c r="P69" s="1205"/>
      <c r="Q69" s="1205"/>
      <c r="R69" s="925"/>
      <c r="S69" s="925"/>
      <c r="T69" s="1205"/>
      <c r="U69" s="1205"/>
    </row>
    <row r="70" spans="1:28" x14ac:dyDescent="0.2">
      <c r="B70" s="1206"/>
      <c r="C70" s="1206"/>
      <c r="D70" s="1206"/>
      <c r="E70" s="1206"/>
      <c r="F70" s="1206"/>
      <c r="G70" s="1206"/>
      <c r="H70" s="1206"/>
      <c r="I70" s="1206"/>
      <c r="J70" s="1206"/>
      <c r="K70" s="1206"/>
      <c r="L70" s="1206"/>
      <c r="M70" s="1206"/>
      <c r="N70" s="1206"/>
      <c r="O70" s="1206"/>
      <c r="P70" s="1206"/>
      <c r="Q70" s="1206"/>
      <c r="R70" s="1206"/>
      <c r="S70" s="1206"/>
      <c r="T70" s="1206"/>
      <c r="U70" s="885"/>
    </row>
    <row r="71" spans="1:28" x14ac:dyDescent="0.2">
      <c r="B71" s="1205"/>
      <c r="C71" s="1205"/>
      <c r="D71" s="1205"/>
      <c r="E71" s="1205"/>
      <c r="F71" s="1205"/>
      <c r="G71" s="1205"/>
      <c r="H71" s="1205"/>
      <c r="I71" s="1205"/>
      <c r="J71" s="1205"/>
      <c r="K71" s="1205"/>
      <c r="L71" s="1205"/>
      <c r="M71" s="1205"/>
      <c r="N71" s="1205"/>
      <c r="O71" s="1205"/>
      <c r="P71" s="1205"/>
      <c r="Q71" s="1205"/>
      <c r="R71" s="1205"/>
      <c r="S71" s="1205"/>
      <c r="T71" s="1205"/>
      <c r="U71" s="1205"/>
    </row>
    <row r="72" spans="1:28" ht="15" x14ac:dyDescent="0.25">
      <c r="U72" s="1207"/>
      <c r="V72" s="926"/>
    </row>
    <row r="73" spans="1:28" ht="15" x14ac:dyDescent="0.25">
      <c r="B73" s="926"/>
      <c r="G73" s="927"/>
      <c r="H73" s="927"/>
      <c r="I73" s="927"/>
      <c r="K73" s="927"/>
      <c r="T73" s="927"/>
    </row>
    <row r="74" spans="1:28" ht="15" x14ac:dyDescent="0.25">
      <c r="B74" s="926"/>
      <c r="G74" s="927"/>
      <c r="H74" s="927"/>
      <c r="I74" s="927"/>
      <c r="K74" s="927"/>
      <c r="T74" s="927"/>
    </row>
    <row r="75" spans="1:28" ht="15" x14ac:dyDescent="0.25">
      <c r="B75" s="926"/>
      <c r="T75" s="926"/>
    </row>
    <row r="76" spans="1:28" ht="15" x14ac:dyDescent="0.25">
      <c r="B76" s="926"/>
      <c r="T76" s="926"/>
    </row>
    <row r="77" spans="1:28" ht="15" x14ac:dyDescent="0.25">
      <c r="B77" s="926"/>
      <c r="G77" s="927"/>
      <c r="H77" s="927"/>
      <c r="I77" s="927"/>
      <c r="K77" s="927"/>
      <c r="T77" s="927"/>
    </row>
    <row r="78" spans="1:28" ht="15" x14ac:dyDescent="0.25">
      <c r="B78" s="926"/>
      <c r="G78" s="928"/>
      <c r="H78" s="928"/>
      <c r="I78" s="928"/>
      <c r="K78" s="928"/>
      <c r="T78" s="928"/>
    </row>
    <row r="79" spans="1:28" ht="15" x14ac:dyDescent="0.25">
      <c r="B79" s="926"/>
      <c r="T79" s="926"/>
    </row>
    <row r="80" spans="1:28" ht="15" x14ac:dyDescent="0.25">
      <c r="B80" s="926"/>
      <c r="T80" s="926"/>
    </row>
    <row r="81" spans="2:20" x14ac:dyDescent="0.2">
      <c r="B81" s="927"/>
      <c r="G81" s="927"/>
      <c r="H81" s="927"/>
      <c r="I81" s="927"/>
      <c r="K81" s="927"/>
      <c r="T81" s="927"/>
    </row>
    <row r="82" spans="2:20" ht="15" x14ac:dyDescent="0.25">
      <c r="B82" s="926"/>
      <c r="G82" s="926"/>
      <c r="H82" s="926"/>
      <c r="I82" s="926"/>
      <c r="K82" s="926"/>
      <c r="T82" s="926"/>
    </row>
    <row r="83" spans="2:20" ht="15" x14ac:dyDescent="0.25">
      <c r="B83" s="926"/>
      <c r="G83" s="926"/>
      <c r="H83" s="926"/>
      <c r="I83" s="926"/>
      <c r="K83" s="926"/>
      <c r="T83" s="926"/>
    </row>
    <row r="84" spans="2:20" ht="15" x14ac:dyDescent="0.25">
      <c r="B84" s="926"/>
      <c r="G84" s="926"/>
      <c r="H84" s="926"/>
      <c r="I84" s="926"/>
      <c r="K84" s="926"/>
      <c r="T84" s="926"/>
    </row>
    <row r="85" spans="2:20" x14ac:dyDescent="0.2">
      <c r="B85" s="927"/>
      <c r="G85" s="927"/>
      <c r="H85" s="927"/>
      <c r="I85" s="927"/>
      <c r="K85" s="927"/>
      <c r="T85" s="927"/>
    </row>
    <row r="86" spans="2:20" x14ac:dyDescent="0.2">
      <c r="B86" s="927"/>
      <c r="G86" s="927"/>
      <c r="H86" s="927"/>
      <c r="I86" s="927"/>
      <c r="K86" s="927"/>
      <c r="T86" s="927"/>
    </row>
    <row r="87" spans="2:20" ht="15" x14ac:dyDescent="0.25">
      <c r="B87" s="926"/>
      <c r="G87" s="926"/>
      <c r="H87" s="926"/>
      <c r="I87" s="926"/>
      <c r="K87" s="926"/>
      <c r="T87" s="926"/>
    </row>
    <row r="88" spans="2:20" ht="15" x14ac:dyDescent="0.25">
      <c r="B88" s="926"/>
      <c r="G88" s="926"/>
      <c r="H88" s="926"/>
      <c r="I88" s="926"/>
      <c r="K88" s="926"/>
      <c r="T88" s="926"/>
    </row>
    <row r="89" spans="2:20" ht="15" x14ac:dyDescent="0.25">
      <c r="B89" s="926"/>
      <c r="G89" s="926"/>
      <c r="H89" s="926"/>
      <c r="I89" s="926"/>
      <c r="K89" s="926"/>
      <c r="T89" s="926"/>
    </row>
    <row r="90" spans="2:20" ht="15" x14ac:dyDescent="0.25">
      <c r="B90" s="926"/>
      <c r="G90" s="926"/>
      <c r="H90" s="926"/>
      <c r="I90" s="926"/>
      <c r="K90" s="926"/>
      <c r="T90" s="926"/>
    </row>
    <row r="91" spans="2:20" x14ac:dyDescent="0.2">
      <c r="B91" s="927"/>
      <c r="G91" s="927"/>
      <c r="H91" s="927"/>
      <c r="I91" s="927"/>
      <c r="K91" s="927"/>
      <c r="T91" s="927"/>
    </row>
    <row r="92" spans="2:20" ht="15" x14ac:dyDescent="0.25">
      <c r="B92" s="926"/>
      <c r="G92" s="926"/>
      <c r="H92" s="926"/>
      <c r="I92" s="926"/>
      <c r="K92" s="926"/>
      <c r="T92" s="926"/>
    </row>
    <row r="93" spans="2:20" x14ac:dyDescent="0.2">
      <c r="B93" s="927"/>
      <c r="G93" s="927"/>
      <c r="H93" s="927"/>
      <c r="I93" s="927"/>
      <c r="K93" s="927"/>
      <c r="T93" s="927"/>
    </row>
    <row r="94" spans="2:20" ht="15" x14ac:dyDescent="0.25">
      <c r="B94" s="926"/>
      <c r="G94" s="926"/>
      <c r="H94" s="926"/>
      <c r="I94" s="926"/>
      <c r="K94" s="926"/>
      <c r="T94" s="926"/>
    </row>
    <row r="95" spans="2:20" x14ac:dyDescent="0.2">
      <c r="B95" s="927"/>
      <c r="G95" s="927"/>
      <c r="H95" s="927"/>
      <c r="I95" s="927"/>
      <c r="K95" s="927"/>
      <c r="T95" s="927"/>
    </row>
    <row r="96" spans="2:20" x14ac:dyDescent="0.2">
      <c r="F96" s="886"/>
    </row>
  </sheetData>
  <mergeCells count="7">
    <mergeCell ref="A38:T38"/>
    <mergeCell ref="B40:R40"/>
    <mergeCell ref="A1:K2"/>
    <mergeCell ref="A3:K3"/>
    <mergeCell ref="A4:K4"/>
    <mergeCell ref="A36:T36"/>
    <mergeCell ref="A37:T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A33" sqref="A33:K33"/>
    </sheetView>
  </sheetViews>
  <sheetFormatPr defaultColWidth="13.7109375" defaultRowHeight="12.75" x14ac:dyDescent="0.2"/>
  <cols>
    <col min="1" max="1" width="55" style="793" customWidth="1"/>
    <col min="2" max="2" width="14.5703125" style="793" customWidth="1"/>
    <col min="3" max="3" width="17.5703125" style="793" bestFit="1" customWidth="1"/>
    <col min="4" max="4" width="14.5703125" style="793" customWidth="1"/>
    <col min="5" max="5" width="17" style="793" customWidth="1"/>
    <col min="6" max="7" width="17.5703125" style="793" bestFit="1" customWidth="1"/>
    <col min="8" max="8" width="17.5703125" style="793" customWidth="1"/>
    <col min="9" max="9" width="13.85546875" style="793" customWidth="1"/>
    <col min="10" max="10" width="14.5703125" style="793" customWidth="1"/>
    <col min="11" max="11" width="17" style="793" bestFit="1" customWidth="1"/>
    <col min="12" max="12" width="16" style="793" bestFit="1" customWidth="1"/>
    <col min="13" max="13" width="16.28515625" style="793" bestFit="1" customWidth="1"/>
    <col min="14" max="14" width="15.85546875" style="793" customWidth="1"/>
    <col min="15" max="15" width="16.5703125" style="793" bestFit="1" customWidth="1"/>
    <col min="16" max="16" width="16.5703125" style="793" customWidth="1"/>
    <col min="17" max="17" width="16.5703125" style="793" bestFit="1" customWidth="1"/>
    <col min="18" max="18" width="15.42578125" style="793" bestFit="1" customWidth="1"/>
    <col min="19" max="19" width="14.28515625" style="793" bestFit="1" customWidth="1"/>
    <col min="20" max="20" width="17.5703125" style="793" bestFit="1" customWidth="1"/>
    <col min="21" max="16384" width="13.7109375" style="793"/>
  </cols>
  <sheetData>
    <row r="1" spans="1:21" ht="7.5" customHeight="1" x14ac:dyDescent="0.2">
      <c r="A1" s="929"/>
      <c r="B1" s="929"/>
      <c r="C1" s="929"/>
      <c r="D1" s="929"/>
      <c r="E1" s="929"/>
      <c r="F1" s="929"/>
      <c r="G1" s="929"/>
      <c r="H1" s="929"/>
      <c r="I1" s="929"/>
      <c r="J1" s="929"/>
    </row>
    <row r="2" spans="1:21" ht="15.75" customHeight="1" x14ac:dyDescent="0.2">
      <c r="A2" s="1847" t="s">
        <v>1744</v>
      </c>
      <c r="B2" s="1847"/>
      <c r="C2" s="1847"/>
      <c r="D2" s="1847"/>
      <c r="E2" s="1847"/>
      <c r="F2" s="1847"/>
      <c r="G2" s="1847"/>
      <c r="H2" s="1847"/>
      <c r="I2" s="1847"/>
      <c r="J2" s="1847"/>
      <c r="K2" s="1847"/>
      <c r="L2" s="1847"/>
      <c r="M2" s="1847"/>
      <c r="N2" s="1847"/>
      <c r="O2" s="1847"/>
      <c r="P2" s="1847"/>
      <c r="Q2" s="1847"/>
      <c r="R2" s="1847"/>
      <c r="S2" s="1847"/>
      <c r="T2" s="1847"/>
      <c r="U2" s="1847"/>
    </row>
    <row r="3" spans="1:21" ht="15.75" customHeight="1" x14ac:dyDescent="0.25">
      <c r="A3" s="1807" t="s">
        <v>2565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7"/>
      <c r="M3" s="1807"/>
      <c r="N3" s="1807"/>
      <c r="O3" s="1807"/>
      <c r="P3" s="1807"/>
      <c r="Q3" s="1807"/>
      <c r="R3" s="1807"/>
      <c r="S3" s="1807"/>
      <c r="T3" s="1807"/>
      <c r="U3" s="1807"/>
    </row>
    <row r="4" spans="1:21" ht="15.75" customHeight="1" thickBot="1" x14ac:dyDescent="0.3">
      <c r="A4" s="1848" t="s">
        <v>890</v>
      </c>
      <c r="B4" s="1848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1848"/>
      <c r="S4" s="1848"/>
      <c r="T4" s="1848"/>
      <c r="U4" s="1848"/>
    </row>
    <row r="5" spans="1:21" ht="5.25" customHeight="1" thickBot="1" x14ac:dyDescent="0.25">
      <c r="A5" s="930"/>
      <c r="B5" s="931"/>
      <c r="C5" s="931"/>
      <c r="D5" s="931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</row>
    <row r="6" spans="1:21" ht="60" customHeight="1" thickBot="1" x14ac:dyDescent="0.25">
      <c r="A6" s="1849" t="s">
        <v>1745</v>
      </c>
      <c r="B6" s="1815" t="s">
        <v>1699</v>
      </c>
      <c r="C6" s="1816"/>
      <c r="D6" s="1816"/>
      <c r="E6" s="1816"/>
      <c r="F6" s="1816"/>
      <c r="G6" s="1816"/>
      <c r="H6" s="1816"/>
      <c r="I6" s="1816"/>
      <c r="J6" s="1817"/>
      <c r="K6" s="1818" t="s">
        <v>1700</v>
      </c>
      <c r="L6" s="1819"/>
      <c r="M6" s="1820"/>
      <c r="N6" s="1821" t="s">
        <v>1701</v>
      </c>
      <c r="O6" s="1822"/>
      <c r="P6" s="1823"/>
      <c r="Q6" s="1815" t="s">
        <v>1702</v>
      </c>
      <c r="R6" s="1816"/>
      <c r="S6" s="1817"/>
      <c r="T6" s="1815" t="s">
        <v>1703</v>
      </c>
      <c r="U6" s="1816"/>
    </row>
    <row r="7" spans="1:21" ht="20.25" customHeight="1" thickBot="1" x14ac:dyDescent="0.25">
      <c r="A7" s="1850"/>
      <c r="B7" s="1404" t="s">
        <v>590</v>
      </c>
      <c r="C7" s="1405" t="s">
        <v>593</v>
      </c>
      <c r="D7" s="1405" t="s">
        <v>562</v>
      </c>
      <c r="E7" s="1405" t="s">
        <v>674</v>
      </c>
      <c r="F7" s="1405" t="s">
        <v>596</v>
      </c>
      <c r="G7" s="1405" t="s">
        <v>597</v>
      </c>
      <c r="H7" s="1405" t="s">
        <v>598</v>
      </c>
      <c r="I7" s="1405" t="s">
        <v>594</v>
      </c>
      <c r="J7" s="1213" t="s">
        <v>2059</v>
      </c>
      <c r="K7" s="1429" t="s">
        <v>599</v>
      </c>
      <c r="L7" s="1403" t="s">
        <v>600</v>
      </c>
      <c r="M7" s="1403" t="s">
        <v>601</v>
      </c>
      <c r="N7" s="1429" t="s">
        <v>602</v>
      </c>
      <c r="O7" s="1403" t="s">
        <v>1152</v>
      </c>
      <c r="P7" s="798" t="s">
        <v>1874</v>
      </c>
      <c r="Q7" s="1403" t="s">
        <v>603</v>
      </c>
      <c r="R7" s="1403" t="s">
        <v>604</v>
      </c>
      <c r="S7" s="798" t="s">
        <v>605</v>
      </c>
      <c r="T7" s="1403" t="s">
        <v>611</v>
      </c>
      <c r="U7" s="798" t="s">
        <v>606</v>
      </c>
    </row>
    <row r="8" spans="1:21" x14ac:dyDescent="0.2">
      <c r="A8" s="906" t="s">
        <v>1710</v>
      </c>
      <c r="B8" s="1466">
        <v>0</v>
      </c>
      <c r="C8" s="933">
        <v>199189756.78</v>
      </c>
      <c r="D8" s="925">
        <v>46960035.670000002</v>
      </c>
      <c r="E8" s="933">
        <v>326526116.60000002</v>
      </c>
      <c r="F8" s="933">
        <v>35019105.329999998</v>
      </c>
      <c r="G8" s="933">
        <v>375215400.11000001</v>
      </c>
      <c r="H8" s="933">
        <v>592421.92000000004</v>
      </c>
      <c r="I8" s="933">
        <v>25203385.34</v>
      </c>
      <c r="J8" s="933">
        <v>92312747.439999998</v>
      </c>
      <c r="K8" s="1466">
        <v>0</v>
      </c>
      <c r="L8" s="933">
        <v>85286266</v>
      </c>
      <c r="M8" s="933">
        <v>485139.42</v>
      </c>
      <c r="N8" s="1467">
        <v>430037569.97000003</v>
      </c>
      <c r="O8" s="932">
        <v>340996068.81999999</v>
      </c>
      <c r="P8" s="932">
        <v>0</v>
      </c>
      <c r="Q8" s="1467">
        <v>4710579.12</v>
      </c>
      <c r="R8" s="932">
        <v>6539368.3600000003</v>
      </c>
      <c r="S8" s="935">
        <v>1342845</v>
      </c>
      <c r="T8" s="932">
        <v>30998327.18</v>
      </c>
      <c r="U8" s="935">
        <v>49127795</v>
      </c>
    </row>
    <row r="9" spans="1:21" ht="13.5" thickBot="1" x14ac:dyDescent="0.25">
      <c r="A9" s="908" t="s">
        <v>1711</v>
      </c>
      <c r="B9" s="1466">
        <v>0</v>
      </c>
      <c r="C9" s="933">
        <v>-132951162.26000001</v>
      </c>
      <c r="D9" s="936">
        <v>-33668149.18</v>
      </c>
      <c r="E9" s="933">
        <v>-222603631.40000001</v>
      </c>
      <c r="F9" s="933">
        <v>-21751194.149999999</v>
      </c>
      <c r="G9" s="933">
        <v>-292275950.60000002</v>
      </c>
      <c r="H9" s="933">
        <v>0</v>
      </c>
      <c r="I9" s="933">
        <v>-22077954.879999999</v>
      </c>
      <c r="J9" s="933">
        <v>-59633656.68</v>
      </c>
      <c r="K9" s="1466">
        <v>0</v>
      </c>
      <c r="L9" s="933">
        <v>-71088906</v>
      </c>
      <c r="M9" s="933">
        <v>0</v>
      </c>
      <c r="N9" s="1466">
        <v>-391541140.27999997</v>
      </c>
      <c r="O9" s="933">
        <v>-291034759.06</v>
      </c>
      <c r="P9" s="933">
        <v>0</v>
      </c>
      <c r="Q9" s="1466">
        <v>0</v>
      </c>
      <c r="R9" s="933">
        <v>-4260247.1900000004</v>
      </c>
      <c r="S9" s="934">
        <v>0</v>
      </c>
      <c r="T9" s="933">
        <v>-33146362.5</v>
      </c>
      <c r="U9" s="934">
        <v>-28618327</v>
      </c>
    </row>
    <row r="10" spans="1:21" s="913" customFormat="1" ht="13.5" thickBot="1" x14ac:dyDescent="0.25">
      <c r="A10" s="910" t="s">
        <v>1712</v>
      </c>
      <c r="B10" s="937">
        <v>0</v>
      </c>
      <c r="C10" s="938">
        <v>66238594.519999996</v>
      </c>
      <c r="D10" s="938">
        <v>13291886.490000002</v>
      </c>
      <c r="E10" s="938">
        <v>103922485.20000002</v>
      </c>
      <c r="F10" s="938">
        <v>13267911.18</v>
      </c>
      <c r="G10" s="938">
        <v>82939449.50999999</v>
      </c>
      <c r="H10" s="938">
        <v>592421.92000000004</v>
      </c>
      <c r="I10" s="938">
        <v>3125430.4600000009</v>
      </c>
      <c r="J10" s="938">
        <v>32679090.759999998</v>
      </c>
      <c r="K10" s="937">
        <v>0</v>
      </c>
      <c r="L10" s="938">
        <v>14197360</v>
      </c>
      <c r="M10" s="938">
        <v>485139.42</v>
      </c>
      <c r="N10" s="937">
        <v>38496429.690000057</v>
      </c>
      <c r="O10" s="938">
        <v>49961309.75999999</v>
      </c>
      <c r="P10" s="938">
        <v>0</v>
      </c>
      <c r="Q10" s="937">
        <v>4710579.12</v>
      </c>
      <c r="R10" s="938">
        <v>2279121.17</v>
      </c>
      <c r="S10" s="939">
        <v>1342845</v>
      </c>
      <c r="T10" s="938">
        <v>-2148035.3200000003</v>
      </c>
      <c r="U10" s="939">
        <v>20509468</v>
      </c>
    </row>
    <row r="11" spans="1:21" x14ac:dyDescent="0.2">
      <c r="A11" s="1464" t="s">
        <v>1713</v>
      </c>
      <c r="B11" s="1468">
        <v>-128410.02</v>
      </c>
      <c r="C11" s="925">
        <v>-28947807.16</v>
      </c>
      <c r="D11" s="925">
        <v>-12801729.700000001</v>
      </c>
      <c r="E11" s="925">
        <v>-30253875.57</v>
      </c>
      <c r="F11" s="925">
        <v>-10256916.449999999</v>
      </c>
      <c r="G11" s="925">
        <v>-41244817.840000004</v>
      </c>
      <c r="H11" s="925">
        <v>-519100.24</v>
      </c>
      <c r="I11" s="925">
        <v>-1693071.16</v>
      </c>
      <c r="J11" s="925">
        <v>-22053989.800000001</v>
      </c>
      <c r="K11" s="1468">
        <v>-12566.06</v>
      </c>
      <c r="L11" s="925">
        <v>-5393264</v>
      </c>
      <c r="M11" s="925">
        <v>-447155.06</v>
      </c>
      <c r="N11" s="1468">
        <v>-14549577.26</v>
      </c>
      <c r="O11" s="925">
        <v>-37329686.090000004</v>
      </c>
      <c r="P11" s="925">
        <v>1693422.7</v>
      </c>
      <c r="Q11" s="1468">
        <v>-3468664.39</v>
      </c>
      <c r="R11" s="925">
        <v>-1241260.8</v>
      </c>
      <c r="S11" s="940">
        <v>-1082469.67</v>
      </c>
      <c r="T11" s="925">
        <v>-11884827.289999999</v>
      </c>
      <c r="U11" s="940">
        <v>-3953565</v>
      </c>
    </row>
    <row r="12" spans="1:21" x14ac:dyDescent="0.2">
      <c r="A12" s="1464" t="s">
        <v>1714</v>
      </c>
      <c r="B12" s="1466">
        <v>-128410.02</v>
      </c>
      <c r="C12" s="933">
        <v>-21036205.48</v>
      </c>
      <c r="D12" s="936">
        <v>-12117777.720000001</v>
      </c>
      <c r="E12" s="933">
        <v>-27223498.850000001</v>
      </c>
      <c r="F12" s="933">
        <v>-5957815.04</v>
      </c>
      <c r="G12" s="933">
        <v>-24236669.960000001</v>
      </c>
      <c r="H12" s="933">
        <v>-519100.24</v>
      </c>
      <c r="I12" s="933">
        <v>-1693071.16</v>
      </c>
      <c r="J12" s="933">
        <v>-17096719.18</v>
      </c>
      <c r="K12" s="1466">
        <v>-12566.06</v>
      </c>
      <c r="L12" s="933">
        <v>-3198813</v>
      </c>
      <c r="M12" s="941">
        <v>-447155.06</v>
      </c>
      <c r="N12" s="1466">
        <v>-14549577.26</v>
      </c>
      <c r="O12" s="933">
        <v>-23124917.129999999</v>
      </c>
      <c r="P12" s="933">
        <v>1693422.7</v>
      </c>
      <c r="Q12" s="1466">
        <v>-3468664.39</v>
      </c>
      <c r="R12" s="933">
        <v>-1241260.8</v>
      </c>
      <c r="S12" s="934">
        <v>-973752.73</v>
      </c>
      <c r="T12" s="933">
        <v>-11884827.289999999</v>
      </c>
      <c r="U12" s="934">
        <v>-3953565</v>
      </c>
    </row>
    <row r="13" spans="1:21" ht="13.5" thickBot="1" x14ac:dyDescent="0.25">
      <c r="A13" s="1464" t="s">
        <v>1715</v>
      </c>
      <c r="B13" s="1466">
        <v>0</v>
      </c>
      <c r="C13" s="933">
        <v>-7911601.6799999997</v>
      </c>
      <c r="D13" s="936">
        <v>-683951.98</v>
      </c>
      <c r="E13" s="933">
        <v>-3030376.72</v>
      </c>
      <c r="F13" s="933">
        <v>-4299101.41</v>
      </c>
      <c r="G13" s="933">
        <v>-17008147.879999999</v>
      </c>
      <c r="H13" s="933">
        <v>0</v>
      </c>
      <c r="I13" s="933">
        <v>0</v>
      </c>
      <c r="J13" s="933">
        <v>-4957270.62</v>
      </c>
      <c r="K13" s="1466">
        <v>0</v>
      </c>
      <c r="L13" s="933">
        <v>-2194451</v>
      </c>
      <c r="M13" s="941">
        <v>0</v>
      </c>
      <c r="N13" s="1466">
        <v>0</v>
      </c>
      <c r="O13" s="933">
        <v>-14204768.960000001</v>
      </c>
      <c r="P13" s="933">
        <v>0</v>
      </c>
      <c r="Q13" s="1466">
        <v>0</v>
      </c>
      <c r="R13" s="933">
        <v>0</v>
      </c>
      <c r="S13" s="934">
        <v>-108716.94</v>
      </c>
      <c r="T13" s="933">
        <v>0</v>
      </c>
      <c r="U13" s="934">
        <v>0</v>
      </c>
    </row>
    <row r="14" spans="1:21" s="913" customFormat="1" ht="13.5" thickBot="1" x14ac:dyDescent="0.25">
      <c r="A14" s="910" t="s">
        <v>1716</v>
      </c>
      <c r="B14" s="937">
        <v>-128410.02</v>
      </c>
      <c r="C14" s="938">
        <v>37290787.359999999</v>
      </c>
      <c r="D14" s="938">
        <v>490156.79000000097</v>
      </c>
      <c r="E14" s="938">
        <v>73668609.630000025</v>
      </c>
      <c r="F14" s="938">
        <v>3010994.7300000004</v>
      </c>
      <c r="G14" s="938">
        <v>41694631.669999987</v>
      </c>
      <c r="H14" s="938">
        <v>73321.680000000051</v>
      </c>
      <c r="I14" s="938">
        <v>1432359.300000001</v>
      </c>
      <c r="J14" s="938">
        <v>10625100.959999997</v>
      </c>
      <c r="K14" s="937">
        <v>-12566.06</v>
      </c>
      <c r="L14" s="938">
        <v>8804096</v>
      </c>
      <c r="M14" s="938">
        <v>37984.359999999986</v>
      </c>
      <c r="N14" s="937">
        <v>23946852.430000059</v>
      </c>
      <c r="O14" s="938">
        <v>12631623.669999987</v>
      </c>
      <c r="P14" s="938">
        <v>1693422.7</v>
      </c>
      <c r="Q14" s="937">
        <v>1241914.73</v>
      </c>
      <c r="R14" s="938">
        <v>1037860.3699999999</v>
      </c>
      <c r="S14" s="939">
        <v>260375.33000000007</v>
      </c>
      <c r="T14" s="938">
        <v>-14032862.609999999</v>
      </c>
      <c r="U14" s="939">
        <v>16555903</v>
      </c>
    </row>
    <row r="15" spans="1:21" x14ac:dyDescent="0.2">
      <c r="A15" s="1464" t="s">
        <v>613</v>
      </c>
      <c r="B15" s="1466">
        <v>3860589.65</v>
      </c>
      <c r="C15" s="933">
        <v>352189.59</v>
      </c>
      <c r="D15" s="933">
        <v>1092472.42</v>
      </c>
      <c r="E15" s="933">
        <v>11832802.1</v>
      </c>
      <c r="F15" s="933">
        <v>0</v>
      </c>
      <c r="G15" s="933">
        <v>1940099.26</v>
      </c>
      <c r="H15" s="933">
        <v>15630.64</v>
      </c>
      <c r="I15" s="933">
        <v>34476.879999999997</v>
      </c>
      <c r="J15" s="933">
        <v>468835.45999999996</v>
      </c>
      <c r="K15" s="1466">
        <v>0</v>
      </c>
      <c r="L15" s="933">
        <v>838759</v>
      </c>
      <c r="M15" s="933">
        <v>222323.84</v>
      </c>
      <c r="N15" s="1466">
        <v>158771725.04999998</v>
      </c>
      <c r="O15" s="933">
        <v>186257463.52000001</v>
      </c>
      <c r="P15" s="933">
        <v>0</v>
      </c>
      <c r="Q15" s="1466">
        <v>8489081.3300000001</v>
      </c>
      <c r="R15" s="933">
        <v>248671.5</v>
      </c>
      <c r="S15" s="934">
        <v>5779297.3600000003</v>
      </c>
      <c r="T15" s="933">
        <v>1658543.9100000001</v>
      </c>
      <c r="U15" s="934">
        <v>2763132</v>
      </c>
    </row>
    <row r="16" spans="1:21" x14ac:dyDescent="0.2">
      <c r="A16" s="908" t="s">
        <v>1717</v>
      </c>
      <c r="B16" s="1466">
        <v>3849059.65</v>
      </c>
      <c r="C16" s="933">
        <v>0</v>
      </c>
      <c r="D16" s="936">
        <v>0</v>
      </c>
      <c r="E16" s="933">
        <v>0</v>
      </c>
      <c r="F16" s="933">
        <v>0</v>
      </c>
      <c r="G16" s="933">
        <v>0</v>
      </c>
      <c r="H16" s="933">
        <v>4186.6400000000003</v>
      </c>
      <c r="I16" s="933">
        <v>0</v>
      </c>
      <c r="J16" s="933">
        <v>0</v>
      </c>
      <c r="K16" s="1466">
        <v>0</v>
      </c>
      <c r="L16" s="933">
        <v>0</v>
      </c>
      <c r="M16" s="941">
        <v>0</v>
      </c>
      <c r="N16" s="1466">
        <v>0</v>
      </c>
      <c r="O16" s="933">
        <v>0</v>
      </c>
      <c r="P16" s="933">
        <v>0</v>
      </c>
      <c r="Q16" s="1466">
        <v>7903147.9400000004</v>
      </c>
      <c r="R16" s="933">
        <v>169395.09</v>
      </c>
      <c r="S16" s="934">
        <v>27149.15</v>
      </c>
      <c r="T16" s="933">
        <v>0</v>
      </c>
      <c r="U16" s="934">
        <v>0</v>
      </c>
    </row>
    <row r="17" spans="1:21" x14ac:dyDescent="0.2">
      <c r="A17" s="908" t="s">
        <v>1718</v>
      </c>
      <c r="B17" s="1466">
        <v>0</v>
      </c>
      <c r="C17" s="933">
        <v>352189.59</v>
      </c>
      <c r="D17" s="925">
        <v>1092472.42</v>
      </c>
      <c r="E17" s="933">
        <v>11832802.1</v>
      </c>
      <c r="F17" s="933">
        <v>0</v>
      </c>
      <c r="G17" s="933">
        <v>1940099.26</v>
      </c>
      <c r="H17" s="933">
        <v>11444</v>
      </c>
      <c r="I17" s="933">
        <v>34476.879999999997</v>
      </c>
      <c r="J17" s="933">
        <v>468750.22</v>
      </c>
      <c r="K17" s="1466">
        <v>0</v>
      </c>
      <c r="L17" s="933">
        <v>838759</v>
      </c>
      <c r="M17" s="941">
        <v>0</v>
      </c>
      <c r="N17" s="1466">
        <v>13526955.16</v>
      </c>
      <c r="O17" s="933">
        <v>8762401.1799999997</v>
      </c>
      <c r="P17" s="933">
        <v>0</v>
      </c>
      <c r="Q17" s="1466">
        <v>362330.21</v>
      </c>
      <c r="R17" s="933">
        <v>79276.41</v>
      </c>
      <c r="S17" s="934">
        <v>5272389.29</v>
      </c>
      <c r="T17" s="933">
        <v>360509.14</v>
      </c>
      <c r="U17" s="934">
        <v>19557</v>
      </c>
    </row>
    <row r="18" spans="1:21" ht="25.5" x14ac:dyDescent="0.2">
      <c r="A18" s="908" t="s">
        <v>2060</v>
      </c>
      <c r="B18" s="1466">
        <v>11530</v>
      </c>
      <c r="C18" s="933">
        <v>0</v>
      </c>
      <c r="D18" s="925">
        <v>0</v>
      </c>
      <c r="E18" s="933">
        <v>0</v>
      </c>
      <c r="F18" s="933">
        <v>0</v>
      </c>
      <c r="G18" s="933">
        <v>0</v>
      </c>
      <c r="H18" s="933">
        <v>0</v>
      </c>
      <c r="I18" s="933">
        <v>0</v>
      </c>
      <c r="J18" s="933">
        <v>85.24</v>
      </c>
      <c r="K18" s="1466">
        <v>0</v>
      </c>
      <c r="L18" s="933">
        <v>0</v>
      </c>
      <c r="M18" s="941">
        <v>222323.84</v>
      </c>
      <c r="N18" s="1466">
        <v>145244769.88999999</v>
      </c>
      <c r="O18" s="933">
        <v>177495062.34</v>
      </c>
      <c r="P18" s="933">
        <v>0</v>
      </c>
      <c r="Q18" s="1466">
        <v>223603.18</v>
      </c>
      <c r="R18" s="933">
        <v>0</v>
      </c>
      <c r="S18" s="934">
        <v>479758.92</v>
      </c>
      <c r="T18" s="933">
        <v>1298034.77</v>
      </c>
      <c r="U18" s="934">
        <v>2743575</v>
      </c>
    </row>
    <row r="19" spans="1:21" x14ac:dyDescent="0.2">
      <c r="A19" s="1464" t="s">
        <v>1719</v>
      </c>
      <c r="B19" s="1466">
        <v>0</v>
      </c>
      <c r="C19" s="933">
        <v>7905821.5099999998</v>
      </c>
      <c r="D19" s="933">
        <v>-9608.83</v>
      </c>
      <c r="E19" s="933">
        <v>-4863979.45</v>
      </c>
      <c r="F19" s="933">
        <v>-272730.52999999997</v>
      </c>
      <c r="G19" s="933">
        <v>-11620582.060000001</v>
      </c>
      <c r="H19" s="933">
        <v>-5693.08</v>
      </c>
      <c r="I19" s="933">
        <v>-186627.37</v>
      </c>
      <c r="J19" s="933">
        <v>-237899.22</v>
      </c>
      <c r="K19" s="1466">
        <v>-456094.9</v>
      </c>
      <c r="L19" s="933">
        <v>-12881</v>
      </c>
      <c r="M19" s="933">
        <v>-7903.67</v>
      </c>
      <c r="N19" s="1466">
        <v>-13618086.870000001</v>
      </c>
      <c r="O19" s="933">
        <v>-9932276.2899999991</v>
      </c>
      <c r="P19" s="933">
        <v>-8760977.8200000003</v>
      </c>
      <c r="Q19" s="1466">
        <v>-4.05</v>
      </c>
      <c r="R19" s="933">
        <v>-22623.88</v>
      </c>
      <c r="S19" s="934">
        <v>-414352.83</v>
      </c>
      <c r="T19" s="933">
        <v>-851385.5</v>
      </c>
      <c r="U19" s="934">
        <v>-95890</v>
      </c>
    </row>
    <row r="20" spans="1:21" x14ac:dyDescent="0.2">
      <c r="A20" s="1464" t="s">
        <v>1721</v>
      </c>
      <c r="B20" s="1466">
        <v>0</v>
      </c>
      <c r="C20" s="933">
        <v>0</v>
      </c>
      <c r="D20" s="936">
        <v>-9608.83</v>
      </c>
      <c r="E20" s="933">
        <v>-204517.65</v>
      </c>
      <c r="F20" s="933">
        <v>-272279.81</v>
      </c>
      <c r="G20" s="933">
        <v>-1366123</v>
      </c>
      <c r="H20" s="933">
        <v>-13467.85</v>
      </c>
      <c r="I20" s="933">
        <v>-104259.72</v>
      </c>
      <c r="J20" s="933">
        <v>-120540.06</v>
      </c>
      <c r="K20" s="1466">
        <v>0</v>
      </c>
      <c r="L20" s="933">
        <v>0</v>
      </c>
      <c r="M20" s="941">
        <v>-7903.67</v>
      </c>
      <c r="N20" s="1466">
        <v>-13064742.07</v>
      </c>
      <c r="O20" s="933">
        <v>-9896231.4499999993</v>
      </c>
      <c r="P20" s="933">
        <v>-3345121.39</v>
      </c>
      <c r="Q20" s="1466">
        <v>0</v>
      </c>
      <c r="R20" s="933">
        <v>-19445.45</v>
      </c>
      <c r="S20" s="934">
        <v>-408871.75</v>
      </c>
      <c r="T20" s="933">
        <v>-333782.61</v>
      </c>
      <c r="U20" s="934">
        <v>-95890</v>
      </c>
    </row>
    <row r="21" spans="1:21" ht="26.25" thickBot="1" x14ac:dyDescent="0.25">
      <c r="A21" s="1464" t="s">
        <v>2061</v>
      </c>
      <c r="B21" s="1466">
        <v>0</v>
      </c>
      <c r="C21" s="933">
        <v>7905821.5099999998</v>
      </c>
      <c r="D21" s="925">
        <v>0</v>
      </c>
      <c r="E21" s="933">
        <v>-4659461.8</v>
      </c>
      <c r="F21" s="933">
        <v>-450.72</v>
      </c>
      <c r="G21" s="933">
        <v>-10254459.060000001</v>
      </c>
      <c r="H21" s="933">
        <v>7774.77</v>
      </c>
      <c r="I21" s="933">
        <v>-82367.649999999994</v>
      </c>
      <c r="J21" s="933">
        <v>-117359.16</v>
      </c>
      <c r="K21" s="1466">
        <v>-456094.9</v>
      </c>
      <c r="L21" s="933">
        <v>-12881</v>
      </c>
      <c r="M21" s="941">
        <v>0</v>
      </c>
      <c r="N21" s="1466">
        <v>-553344.80000000005</v>
      </c>
      <c r="O21" s="933">
        <v>-36044.839999999997</v>
      </c>
      <c r="P21" s="933">
        <v>-5415856.4299999997</v>
      </c>
      <c r="Q21" s="1466">
        <v>-4.05</v>
      </c>
      <c r="R21" s="933">
        <v>-3178.43</v>
      </c>
      <c r="S21" s="934">
        <v>-5481.08</v>
      </c>
      <c r="T21" s="933">
        <v>-517602.89</v>
      </c>
      <c r="U21" s="934">
        <v>0</v>
      </c>
    </row>
    <row r="22" spans="1:21" s="913" customFormat="1" ht="13.5" thickBot="1" x14ac:dyDescent="0.25">
      <c r="A22" s="910" t="s">
        <v>1722</v>
      </c>
      <c r="B22" s="937">
        <v>3860589.65</v>
      </c>
      <c r="C22" s="938">
        <v>8258011.0999999996</v>
      </c>
      <c r="D22" s="938">
        <v>1082863.5899999999</v>
      </c>
      <c r="E22" s="938">
        <v>6968822.6499999994</v>
      </c>
      <c r="F22" s="938">
        <v>-272730.52999999997</v>
      </c>
      <c r="G22" s="938">
        <v>-9680482.8000000007</v>
      </c>
      <c r="H22" s="938">
        <v>9937.56</v>
      </c>
      <c r="I22" s="938">
        <v>-152150.49</v>
      </c>
      <c r="J22" s="938">
        <v>230936.23999999996</v>
      </c>
      <c r="K22" s="937">
        <v>-456094.9</v>
      </c>
      <c r="L22" s="938">
        <v>825878</v>
      </c>
      <c r="M22" s="938">
        <v>214420.16999999998</v>
      </c>
      <c r="N22" s="937">
        <v>145153638.17999998</v>
      </c>
      <c r="O22" s="938">
        <v>176325187.23000002</v>
      </c>
      <c r="P22" s="938">
        <v>-8760977.8200000003</v>
      </c>
      <c r="Q22" s="937">
        <v>8489077.2799999993</v>
      </c>
      <c r="R22" s="938">
        <v>226047.62</v>
      </c>
      <c r="S22" s="939">
        <v>5364944.53</v>
      </c>
      <c r="T22" s="938">
        <v>807158.41000000015</v>
      </c>
      <c r="U22" s="939">
        <v>2667242</v>
      </c>
    </row>
    <row r="23" spans="1:21" s="913" customFormat="1" x14ac:dyDescent="0.2">
      <c r="A23" s="1465" t="s">
        <v>1723</v>
      </c>
      <c r="B23" s="1468">
        <v>3732179.63</v>
      </c>
      <c r="C23" s="925">
        <v>45548798.460000001</v>
      </c>
      <c r="D23" s="925">
        <v>1573020.3800000008</v>
      </c>
      <c r="E23" s="925">
        <v>80637432.280000031</v>
      </c>
      <c r="F23" s="925">
        <v>2738264.2000000007</v>
      </c>
      <c r="G23" s="925">
        <v>32014148.869999986</v>
      </c>
      <c r="H23" s="925">
        <v>83259.240000000049</v>
      </c>
      <c r="I23" s="925">
        <v>1280208.810000001</v>
      </c>
      <c r="J23" s="925">
        <v>10856037.199999997</v>
      </c>
      <c r="K23" s="1468">
        <v>-468660.96</v>
      </c>
      <c r="L23" s="925">
        <v>9629974</v>
      </c>
      <c r="M23" s="925">
        <v>252404.52999999997</v>
      </c>
      <c r="N23" s="1468">
        <v>169100490.61000004</v>
      </c>
      <c r="O23" s="925">
        <v>188956810.90000001</v>
      </c>
      <c r="P23" s="925">
        <v>-7067555.1200000001</v>
      </c>
      <c r="Q23" s="1468">
        <v>9730992.0099999998</v>
      </c>
      <c r="R23" s="925">
        <v>1263907.9899999998</v>
      </c>
      <c r="S23" s="940">
        <v>5625319.8600000003</v>
      </c>
      <c r="T23" s="925">
        <v>-13225704.199999999</v>
      </c>
      <c r="U23" s="940">
        <v>19223145</v>
      </c>
    </row>
    <row r="24" spans="1:21" x14ac:dyDescent="0.2">
      <c r="A24" s="1464" t="s">
        <v>1724</v>
      </c>
      <c r="B24" s="1466">
        <v>0</v>
      </c>
      <c r="C24" s="933">
        <v>0</v>
      </c>
      <c r="D24" s="936">
        <v>0</v>
      </c>
      <c r="E24" s="933">
        <v>0</v>
      </c>
      <c r="F24" s="933">
        <v>0</v>
      </c>
      <c r="G24" s="933">
        <v>0</v>
      </c>
      <c r="H24" s="933">
        <v>0</v>
      </c>
      <c r="I24" s="933">
        <v>0</v>
      </c>
      <c r="J24" s="933">
        <v>0</v>
      </c>
      <c r="K24" s="1466">
        <v>0</v>
      </c>
      <c r="L24" s="933">
        <v>0</v>
      </c>
      <c r="M24" s="941">
        <v>0</v>
      </c>
      <c r="N24" s="1466">
        <v>511984.96</v>
      </c>
      <c r="O24" s="933">
        <v>13981.95</v>
      </c>
      <c r="P24" s="933">
        <v>0</v>
      </c>
      <c r="Q24" s="1466">
        <v>0</v>
      </c>
      <c r="R24" s="933">
        <v>0</v>
      </c>
      <c r="S24" s="934">
        <v>47.64</v>
      </c>
      <c r="T24" s="933">
        <v>0</v>
      </c>
      <c r="U24" s="934">
        <v>0</v>
      </c>
    </row>
    <row r="25" spans="1:21" x14ac:dyDescent="0.2">
      <c r="A25" s="1464" t="s">
        <v>1725</v>
      </c>
      <c r="B25" s="1466">
        <v>0</v>
      </c>
      <c r="C25" s="933">
        <v>0</v>
      </c>
      <c r="D25" s="936">
        <v>0</v>
      </c>
      <c r="E25" s="933">
        <v>0</v>
      </c>
      <c r="F25" s="933">
        <v>0</v>
      </c>
      <c r="G25" s="933">
        <v>-1384.7</v>
      </c>
      <c r="H25" s="933">
        <v>0</v>
      </c>
      <c r="I25" s="933">
        <v>0</v>
      </c>
      <c r="J25" s="933">
        <v>0</v>
      </c>
      <c r="K25" s="1466">
        <v>-5537.24</v>
      </c>
      <c r="L25" s="933">
        <v>0</v>
      </c>
      <c r="M25" s="941">
        <v>0</v>
      </c>
      <c r="N25" s="1466">
        <v>152.16999999999999</v>
      </c>
      <c r="O25" s="933">
        <v>-6973.17</v>
      </c>
      <c r="P25" s="933">
        <v>0</v>
      </c>
      <c r="Q25" s="1466">
        <v>0</v>
      </c>
      <c r="R25" s="933">
        <v>0</v>
      </c>
      <c r="S25" s="934">
        <v>-1160</v>
      </c>
      <c r="T25" s="933">
        <v>0</v>
      </c>
      <c r="U25" s="934">
        <v>0</v>
      </c>
    </row>
    <row r="26" spans="1:21" x14ac:dyDescent="0.2">
      <c r="A26" s="1464" t="s">
        <v>1726</v>
      </c>
      <c r="B26" s="1466">
        <v>0</v>
      </c>
      <c r="C26" s="933">
        <v>0</v>
      </c>
      <c r="D26" s="936">
        <v>3790948.75</v>
      </c>
      <c r="E26" s="933">
        <v>0</v>
      </c>
      <c r="F26" s="933">
        <v>0</v>
      </c>
      <c r="G26" s="933">
        <v>0</v>
      </c>
      <c r="H26" s="933">
        <v>0</v>
      </c>
      <c r="I26" s="933">
        <v>0</v>
      </c>
      <c r="J26" s="933">
        <v>0</v>
      </c>
      <c r="K26" s="1466">
        <v>0</v>
      </c>
      <c r="L26" s="933">
        <v>0</v>
      </c>
      <c r="M26" s="941">
        <v>0</v>
      </c>
      <c r="N26" s="1466">
        <v>0</v>
      </c>
      <c r="O26" s="933">
        <v>0</v>
      </c>
      <c r="P26" s="933">
        <v>0</v>
      </c>
      <c r="Q26" s="1466">
        <v>0</v>
      </c>
      <c r="R26" s="933">
        <v>0</v>
      </c>
      <c r="S26" s="934">
        <v>0.99</v>
      </c>
      <c r="T26" s="933">
        <v>0</v>
      </c>
      <c r="U26" s="934">
        <v>0</v>
      </c>
    </row>
    <row r="27" spans="1:21" ht="13.5" thickBot="1" x14ac:dyDescent="0.25">
      <c r="A27" s="1464" t="s">
        <v>1727</v>
      </c>
      <c r="B27" s="1466">
        <v>0</v>
      </c>
      <c r="C27" s="933">
        <v>0</v>
      </c>
      <c r="D27" s="925">
        <v>0</v>
      </c>
      <c r="E27" s="933">
        <v>-529483.11</v>
      </c>
      <c r="F27" s="933">
        <v>0</v>
      </c>
      <c r="G27" s="933">
        <v>0</v>
      </c>
      <c r="H27" s="933">
        <v>0</v>
      </c>
      <c r="I27" s="933">
        <v>0</v>
      </c>
      <c r="J27" s="933">
        <v>0</v>
      </c>
      <c r="K27" s="1466">
        <v>0</v>
      </c>
      <c r="L27" s="933">
        <v>0</v>
      </c>
      <c r="M27" s="941">
        <v>0</v>
      </c>
      <c r="N27" s="1466">
        <v>0</v>
      </c>
      <c r="O27" s="933">
        <v>0</v>
      </c>
      <c r="P27" s="933">
        <v>0</v>
      </c>
      <c r="Q27" s="1466">
        <v>0</v>
      </c>
      <c r="R27" s="933">
        <v>0</v>
      </c>
      <c r="S27" s="934">
        <v>-7732.29</v>
      </c>
      <c r="T27" s="933">
        <v>0</v>
      </c>
      <c r="U27" s="934">
        <v>0</v>
      </c>
    </row>
    <row r="28" spans="1:21" s="913" customFormat="1" ht="26.25" thickBot="1" x14ac:dyDescent="0.25">
      <c r="A28" s="910" t="s">
        <v>1728</v>
      </c>
      <c r="B28" s="937">
        <v>3732179.63</v>
      </c>
      <c r="C28" s="938">
        <v>45548798.460000001</v>
      </c>
      <c r="D28" s="938">
        <v>5363969.1300000008</v>
      </c>
      <c r="E28" s="938">
        <v>80107949.170000032</v>
      </c>
      <c r="F28" s="938">
        <v>2738264.2000000007</v>
      </c>
      <c r="G28" s="938">
        <v>32012764.169999987</v>
      </c>
      <c r="H28" s="938">
        <v>83259.240000000049</v>
      </c>
      <c r="I28" s="938">
        <v>1280208.810000001</v>
      </c>
      <c r="J28" s="938">
        <v>10856037.199999997</v>
      </c>
      <c r="K28" s="937">
        <v>-474198.2</v>
      </c>
      <c r="L28" s="938">
        <v>9629974</v>
      </c>
      <c r="M28" s="938">
        <v>252404.52999999997</v>
      </c>
      <c r="N28" s="937">
        <v>169612627.74000004</v>
      </c>
      <c r="O28" s="938">
        <v>188963819.68000001</v>
      </c>
      <c r="P28" s="938">
        <v>-7067555.1200000001</v>
      </c>
      <c r="Q28" s="937">
        <v>9730992.0099999998</v>
      </c>
      <c r="R28" s="938">
        <v>1263907.9899999998</v>
      </c>
      <c r="S28" s="939">
        <v>5616476.2000000002</v>
      </c>
      <c r="T28" s="938">
        <v>-13225704.199999999</v>
      </c>
      <c r="U28" s="939">
        <v>19223145</v>
      </c>
    </row>
    <row r="29" spans="1:21" ht="13.5" thickBot="1" x14ac:dyDescent="0.25">
      <c r="A29" s="1464" t="s">
        <v>1729</v>
      </c>
      <c r="B29" s="1466">
        <v>-60728.99</v>
      </c>
      <c r="C29" s="933">
        <v>-24632202.690000001</v>
      </c>
      <c r="D29" s="925">
        <v>-2955055.25</v>
      </c>
      <c r="E29" s="933">
        <v>-6647595.5099999998</v>
      </c>
      <c r="F29" s="933">
        <v>-2087160.75</v>
      </c>
      <c r="G29" s="933">
        <v>-17848016.949999999</v>
      </c>
      <c r="H29" s="933">
        <v>0</v>
      </c>
      <c r="I29" s="933">
        <v>-848642.4</v>
      </c>
      <c r="J29" s="933">
        <v>-1455981.96</v>
      </c>
      <c r="K29" s="1466">
        <v>-57897.75</v>
      </c>
      <c r="L29" s="933">
        <v>-5412705</v>
      </c>
      <c r="M29" s="933">
        <v>-93138.65</v>
      </c>
      <c r="N29" s="1466">
        <v>-75856217.540000007</v>
      </c>
      <c r="O29" s="933">
        <v>-326195.99</v>
      </c>
      <c r="P29" s="933">
        <v>1512227.05</v>
      </c>
      <c r="Q29" s="1466">
        <v>-9380587.4399999995</v>
      </c>
      <c r="R29" s="933">
        <v>-467795.06</v>
      </c>
      <c r="S29" s="934">
        <v>-347719.08</v>
      </c>
      <c r="T29" s="933">
        <v>-7347034.5199999996</v>
      </c>
      <c r="U29" s="934">
        <v>-1183428</v>
      </c>
    </row>
    <row r="30" spans="1:21" s="913" customFormat="1" ht="13.5" thickBot="1" x14ac:dyDescent="0.25">
      <c r="A30" s="910" t="s">
        <v>1730</v>
      </c>
      <c r="B30" s="937">
        <v>3671450.6399999997</v>
      </c>
      <c r="C30" s="938">
        <v>20916595.77</v>
      </c>
      <c r="D30" s="938">
        <v>2408913.8800000008</v>
      </c>
      <c r="E30" s="938">
        <v>73460353.660000026</v>
      </c>
      <c r="F30" s="938">
        <v>651103.45000000065</v>
      </c>
      <c r="G30" s="938">
        <v>14164747.219999988</v>
      </c>
      <c r="H30" s="938">
        <v>83259.240000000049</v>
      </c>
      <c r="I30" s="938">
        <v>431566.41000000096</v>
      </c>
      <c r="J30" s="938">
        <v>9400055.2399999984</v>
      </c>
      <c r="K30" s="937">
        <v>-532095.94999999995</v>
      </c>
      <c r="L30" s="938">
        <v>4217269</v>
      </c>
      <c r="M30" s="938">
        <v>159265.87999999998</v>
      </c>
      <c r="N30" s="937">
        <v>93756410.200000033</v>
      </c>
      <c r="O30" s="938">
        <v>188637623.69</v>
      </c>
      <c r="P30" s="938">
        <v>-5555328.0700000003</v>
      </c>
      <c r="Q30" s="937">
        <v>350404.5700000003</v>
      </c>
      <c r="R30" s="938">
        <v>796112.9299999997</v>
      </c>
      <c r="S30" s="939">
        <v>5268757.12</v>
      </c>
      <c r="T30" s="938">
        <v>-20572738.719999999</v>
      </c>
      <c r="U30" s="939">
        <v>18039717</v>
      </c>
    </row>
    <row r="31" spans="1:21" ht="13.5" thickBot="1" x14ac:dyDescent="0.25">
      <c r="A31" s="1464" t="s">
        <v>1731</v>
      </c>
      <c r="B31" s="1466">
        <v>0</v>
      </c>
      <c r="C31" s="933">
        <v>0</v>
      </c>
      <c r="D31" s="933">
        <v>0</v>
      </c>
      <c r="E31" s="933">
        <v>-19177652.399999999</v>
      </c>
      <c r="F31" s="933">
        <v>-378040</v>
      </c>
      <c r="G31" s="933">
        <v>0</v>
      </c>
      <c r="H31" s="933">
        <v>0</v>
      </c>
      <c r="I31" s="933">
        <v>0</v>
      </c>
      <c r="J31" s="933">
        <v>0</v>
      </c>
      <c r="K31" s="1466">
        <v>0</v>
      </c>
      <c r="L31" s="933">
        <v>0</v>
      </c>
      <c r="M31" s="933">
        <v>0</v>
      </c>
      <c r="N31" s="1466">
        <v>-60372773</v>
      </c>
      <c r="O31" s="933">
        <v>-70773154</v>
      </c>
      <c r="P31" s="933">
        <v>0</v>
      </c>
      <c r="Q31" s="1466">
        <v>0</v>
      </c>
      <c r="R31" s="933">
        <v>-130927.48</v>
      </c>
      <c r="S31" s="934">
        <v>0</v>
      </c>
      <c r="T31" s="933">
        <v>0</v>
      </c>
      <c r="U31" s="934">
        <v>-4415018</v>
      </c>
    </row>
    <row r="32" spans="1:21" s="913" customFormat="1" ht="13.5" thickBot="1" x14ac:dyDescent="0.25">
      <c r="A32" s="923" t="s">
        <v>1732</v>
      </c>
      <c r="B32" s="937">
        <v>3671450.6399999997</v>
      </c>
      <c r="C32" s="938">
        <v>20916595.77</v>
      </c>
      <c r="D32" s="938">
        <v>2408913.8800000008</v>
      </c>
      <c r="E32" s="938">
        <v>54282701.260000028</v>
      </c>
      <c r="F32" s="938">
        <v>273063.45000000065</v>
      </c>
      <c r="G32" s="938">
        <v>14164747.219999988</v>
      </c>
      <c r="H32" s="938">
        <v>83259.240000000049</v>
      </c>
      <c r="I32" s="938">
        <v>431566.41000000096</v>
      </c>
      <c r="J32" s="938">
        <v>9400055.2399999984</v>
      </c>
      <c r="K32" s="937">
        <v>-532095.94999999995</v>
      </c>
      <c r="L32" s="938">
        <v>4217269</v>
      </c>
      <c r="M32" s="938">
        <v>159265.87999999998</v>
      </c>
      <c r="N32" s="937">
        <v>33383637.200000033</v>
      </c>
      <c r="O32" s="938">
        <v>117864469.69</v>
      </c>
      <c r="P32" s="938">
        <v>-5555328.0700000003</v>
      </c>
      <c r="Q32" s="937">
        <v>350404.5700000003</v>
      </c>
      <c r="R32" s="938">
        <v>665185.44999999972</v>
      </c>
      <c r="S32" s="939">
        <v>5268757.12</v>
      </c>
      <c r="T32" s="938">
        <v>-20572738.719999999</v>
      </c>
      <c r="U32" s="939">
        <v>13624699</v>
      </c>
    </row>
    <row r="33" spans="1:22" ht="6.75" customHeight="1" x14ac:dyDescent="0.2">
      <c r="A33" s="1834"/>
      <c r="B33" s="1835"/>
      <c r="C33" s="1835"/>
      <c r="D33" s="1835"/>
      <c r="E33" s="1835"/>
      <c r="F33" s="1835"/>
      <c r="G33" s="1835"/>
      <c r="H33" s="1835"/>
      <c r="I33" s="1835"/>
      <c r="J33" s="1836"/>
      <c r="K33" s="1837"/>
      <c r="L33" s="1406"/>
      <c r="M33" s="1004"/>
      <c r="N33" s="1004"/>
      <c r="O33" s="1004"/>
      <c r="P33" s="1004"/>
      <c r="Q33" s="1004"/>
      <c r="R33" s="1004"/>
      <c r="S33" s="1004"/>
      <c r="T33" s="1004"/>
      <c r="U33" s="1004"/>
    </row>
    <row r="34" spans="1:22" x14ac:dyDescent="0.2">
      <c r="A34" s="823" t="s">
        <v>1691</v>
      </c>
      <c r="B34" s="942"/>
      <c r="C34" s="942"/>
      <c r="D34" s="942"/>
      <c r="E34" s="942"/>
      <c r="F34" s="942"/>
      <c r="G34" s="823"/>
      <c r="H34" s="823"/>
      <c r="I34" s="823"/>
      <c r="J34" s="823"/>
      <c r="L34" s="823"/>
    </row>
    <row r="35" spans="1:22" x14ac:dyDescent="0.2">
      <c r="B35" s="944"/>
      <c r="C35" s="944"/>
      <c r="D35" s="944"/>
      <c r="E35" s="884"/>
      <c r="F35" s="944"/>
      <c r="G35" s="944"/>
      <c r="H35" s="944"/>
      <c r="I35" s="944"/>
      <c r="J35" s="944"/>
      <c r="K35" s="944"/>
      <c r="M35" s="944"/>
      <c r="N35" s="944"/>
      <c r="O35" s="944"/>
      <c r="P35" s="944"/>
      <c r="Q35" s="944"/>
      <c r="R35" s="944"/>
      <c r="T35" s="944"/>
    </row>
    <row r="36" spans="1:22" x14ac:dyDescent="0.2">
      <c r="A36" s="826"/>
      <c r="B36" s="1208"/>
      <c r="C36" s="1208"/>
      <c r="D36" s="1208"/>
      <c r="E36" s="1208"/>
      <c r="F36" s="1208"/>
      <c r="G36" s="1208"/>
      <c r="H36" s="1208"/>
      <c r="I36" s="1208"/>
      <c r="J36" s="1208"/>
      <c r="K36" s="1208"/>
      <c r="L36" s="1208"/>
      <c r="M36" s="1208"/>
      <c r="N36" s="1208"/>
      <c r="O36" s="1208"/>
      <c r="P36" s="1208"/>
      <c r="Q36" s="1208"/>
      <c r="R36" s="1208"/>
      <c r="S36" s="1208"/>
      <c r="T36" s="1208"/>
      <c r="U36" s="1208"/>
    </row>
    <row r="37" spans="1:22" x14ac:dyDescent="0.2">
      <c r="B37" s="826"/>
      <c r="C37" s="826"/>
      <c r="D37" s="826"/>
      <c r="E37" s="826"/>
      <c r="F37" s="826"/>
      <c r="G37" s="826"/>
      <c r="H37" s="826"/>
      <c r="I37" s="826"/>
      <c r="J37" s="826"/>
      <c r="K37" s="826"/>
      <c r="L37" s="826"/>
      <c r="M37" s="826"/>
      <c r="N37" s="826"/>
      <c r="O37" s="826"/>
      <c r="P37" s="826"/>
    </row>
    <row r="38" spans="1:22" ht="15.75" customHeight="1" x14ac:dyDescent="0.2">
      <c r="A38" s="1838" t="s">
        <v>1746</v>
      </c>
      <c r="B38" s="2121"/>
      <c r="C38" s="2121"/>
      <c r="D38" s="2121"/>
      <c r="E38" s="2121"/>
      <c r="F38" s="2121"/>
      <c r="G38" s="2121"/>
      <c r="H38" s="2121"/>
      <c r="I38" s="2121"/>
      <c r="L38" s="945"/>
      <c r="M38" s="946"/>
      <c r="N38" s="946"/>
    </row>
    <row r="39" spans="1:22" ht="15.75" x14ac:dyDescent="0.25">
      <c r="A39" s="1839" t="s">
        <v>2565</v>
      </c>
      <c r="B39" s="2122"/>
      <c r="C39" s="2122"/>
      <c r="D39" s="2122"/>
      <c r="E39" s="2122"/>
      <c r="F39" s="2122"/>
      <c r="G39" s="2122"/>
      <c r="H39" s="2122"/>
      <c r="I39" s="2122"/>
      <c r="L39" s="945"/>
      <c r="M39" s="947"/>
      <c r="N39" s="947"/>
    </row>
    <row r="40" spans="1:22" ht="15.75" x14ac:dyDescent="0.25">
      <c r="A40" s="1840" t="s">
        <v>890</v>
      </c>
      <c r="B40" s="1841"/>
      <c r="C40" s="1841"/>
      <c r="D40" s="1841"/>
      <c r="E40" s="1841"/>
      <c r="F40" s="1841"/>
      <c r="G40" s="1841"/>
      <c r="H40" s="1841"/>
      <c r="I40" s="1841"/>
      <c r="L40" s="945"/>
      <c r="M40" s="948"/>
      <c r="N40" s="948"/>
    </row>
    <row r="41" spans="1:22" ht="5.25" customHeight="1" thickBot="1" x14ac:dyDescent="0.25">
      <c r="A41" s="949"/>
      <c r="B41" s="950"/>
      <c r="C41" s="950"/>
      <c r="D41" s="950"/>
      <c r="E41" s="950"/>
      <c r="F41" s="950"/>
      <c r="G41" s="950"/>
      <c r="H41" s="950"/>
      <c r="I41" s="950"/>
      <c r="L41" s="823"/>
    </row>
    <row r="42" spans="1:22" ht="30" customHeight="1" thickBot="1" x14ac:dyDescent="0.25">
      <c r="A42" s="1842" t="s">
        <v>1745</v>
      </c>
      <c r="B42" s="1844" t="s">
        <v>1747</v>
      </c>
      <c r="C42" s="1845"/>
      <c r="D42" s="1845"/>
      <c r="E42" s="951" t="s">
        <v>1748</v>
      </c>
      <c r="F42" s="1844" t="s">
        <v>1749</v>
      </c>
      <c r="G42" s="1845"/>
      <c r="H42" s="1845"/>
      <c r="I42" s="1846"/>
    </row>
    <row r="43" spans="1:22" ht="21" customHeight="1" thickBot="1" x14ac:dyDescent="0.25">
      <c r="A43" s="1843"/>
      <c r="B43" s="1469" t="s">
        <v>581</v>
      </c>
      <c r="C43" s="952" t="s">
        <v>582</v>
      </c>
      <c r="D43" s="953" t="s">
        <v>583</v>
      </c>
      <c r="E43" s="954" t="s">
        <v>580</v>
      </c>
      <c r="F43" s="955" t="s">
        <v>584</v>
      </c>
      <c r="G43" s="955" t="s">
        <v>585</v>
      </c>
      <c r="H43" s="955" t="s">
        <v>586</v>
      </c>
      <c r="I43" s="953" t="s">
        <v>589</v>
      </c>
    </row>
    <row r="44" spans="1:22" x14ac:dyDescent="0.2">
      <c r="A44" s="1470" t="s">
        <v>1710</v>
      </c>
      <c r="B44" s="1471">
        <v>1397055275.01</v>
      </c>
      <c r="C44" s="956">
        <v>25802938.140000001</v>
      </c>
      <c r="D44" s="957">
        <v>946454230</v>
      </c>
      <c r="E44" s="958">
        <v>26132178.48</v>
      </c>
      <c r="F44" s="956">
        <v>42342397.68</v>
      </c>
      <c r="G44" s="956">
        <v>1095270691</v>
      </c>
      <c r="H44" s="956">
        <v>26553383.27</v>
      </c>
      <c r="I44" s="957">
        <v>213843743</v>
      </c>
      <c r="O44" s="945"/>
      <c r="P44" s="945"/>
      <c r="Q44" s="945"/>
      <c r="R44" s="945"/>
      <c r="S44" s="945"/>
      <c r="T44" s="945"/>
      <c r="U44" s="945"/>
      <c r="V44" s="945"/>
    </row>
    <row r="45" spans="1:22" ht="13.5" thickBot="1" x14ac:dyDescent="0.25">
      <c r="A45" s="1464" t="s">
        <v>1711</v>
      </c>
      <c r="B45" s="1472">
        <v>-1027653700.47</v>
      </c>
      <c r="C45" s="959">
        <v>-6469302.9199999999</v>
      </c>
      <c r="D45" s="960">
        <v>-260282956</v>
      </c>
      <c r="E45" s="1209">
        <v>-7340408.1299999999</v>
      </c>
      <c r="F45" s="959">
        <v>-42750479.539999999</v>
      </c>
      <c r="G45" s="959">
        <v>-241457440</v>
      </c>
      <c r="H45" s="959">
        <v>-25374167.329999998</v>
      </c>
      <c r="I45" s="960">
        <v>-175942147</v>
      </c>
      <c r="O45" s="945"/>
      <c r="P45" s="945"/>
      <c r="Q45" s="945"/>
      <c r="R45" s="945"/>
      <c r="S45" s="945"/>
      <c r="T45" s="945"/>
      <c r="U45" s="945"/>
      <c r="V45" s="945"/>
    </row>
    <row r="46" spans="1:22" s="913" customFormat="1" ht="13.5" thickBot="1" x14ac:dyDescent="0.25">
      <c r="A46" s="910" t="s">
        <v>1712</v>
      </c>
      <c r="B46" s="891">
        <v>369401574.53999996</v>
      </c>
      <c r="C46" s="892">
        <v>19333635.219999999</v>
      </c>
      <c r="D46" s="893">
        <v>686171274</v>
      </c>
      <c r="E46" s="961">
        <v>18791770.350000001</v>
      </c>
      <c r="F46" s="892">
        <v>-408081.8599999994</v>
      </c>
      <c r="G46" s="892">
        <v>853813251</v>
      </c>
      <c r="H46" s="892">
        <v>1179215.9400000013</v>
      </c>
      <c r="I46" s="893">
        <v>37901596</v>
      </c>
      <c r="O46" s="962"/>
      <c r="P46" s="962"/>
      <c r="Q46" s="962"/>
      <c r="R46" s="962"/>
      <c r="S46" s="962"/>
      <c r="T46" s="962"/>
      <c r="U46" s="962"/>
      <c r="V46" s="962"/>
    </row>
    <row r="47" spans="1:22" x14ac:dyDescent="0.2">
      <c r="A47" s="1464" t="s">
        <v>1713</v>
      </c>
      <c r="B47" s="1462">
        <v>-100479860.58</v>
      </c>
      <c r="C47" s="894">
        <v>-15861583.43</v>
      </c>
      <c r="D47" s="895">
        <v>-959771542</v>
      </c>
      <c r="E47" s="1210">
        <v>-15004919.700000001</v>
      </c>
      <c r="F47" s="894">
        <v>-14057785.01</v>
      </c>
      <c r="G47" s="894">
        <v>-690922445</v>
      </c>
      <c r="H47" s="894">
        <v>-424767.87</v>
      </c>
      <c r="I47" s="895">
        <v>0</v>
      </c>
      <c r="O47" s="945"/>
      <c r="P47" s="945"/>
      <c r="Q47" s="945"/>
      <c r="R47" s="945"/>
      <c r="S47" s="945"/>
      <c r="T47" s="945"/>
      <c r="U47" s="945"/>
      <c r="V47" s="945"/>
    </row>
    <row r="48" spans="1:22" x14ac:dyDescent="0.2">
      <c r="A48" s="1464" t="s">
        <v>1734</v>
      </c>
      <c r="B48" s="1420">
        <v>-100479860.58</v>
      </c>
      <c r="C48" s="769">
        <v>-14013223.310000001</v>
      </c>
      <c r="D48" s="770">
        <v>-891158652</v>
      </c>
      <c r="E48" s="1211">
        <v>-13012497.550000001</v>
      </c>
      <c r="F48" s="769">
        <v>-14057785.01</v>
      </c>
      <c r="G48" s="769">
        <v>-620819585</v>
      </c>
      <c r="H48" s="769">
        <v>-424767.87</v>
      </c>
      <c r="I48" s="770">
        <v>0</v>
      </c>
      <c r="O48" s="945"/>
      <c r="P48" s="945"/>
      <c r="Q48" s="945"/>
      <c r="R48" s="945"/>
      <c r="S48" s="945"/>
      <c r="T48" s="945"/>
      <c r="U48" s="945"/>
      <c r="V48" s="945"/>
    </row>
    <row r="49" spans="1:22" ht="13.5" thickBot="1" x14ac:dyDescent="0.25">
      <c r="A49" s="1464" t="s">
        <v>1735</v>
      </c>
      <c r="B49" s="1420">
        <v>0</v>
      </c>
      <c r="C49" s="769">
        <v>-1848360.12</v>
      </c>
      <c r="D49" s="770">
        <v>-68612890</v>
      </c>
      <c r="E49" s="1211">
        <v>-1992422.15</v>
      </c>
      <c r="F49" s="769">
        <v>0</v>
      </c>
      <c r="G49" s="769">
        <v>-70102860</v>
      </c>
      <c r="H49" s="769">
        <v>0</v>
      </c>
      <c r="I49" s="770">
        <v>0</v>
      </c>
      <c r="O49" s="945"/>
      <c r="P49" s="945"/>
      <c r="Q49" s="945"/>
      <c r="R49" s="945"/>
      <c r="S49" s="945"/>
      <c r="T49" s="945"/>
      <c r="U49" s="945"/>
      <c r="V49" s="945"/>
    </row>
    <row r="50" spans="1:22" s="913" customFormat="1" ht="13.5" thickBot="1" x14ac:dyDescent="0.25">
      <c r="A50" s="910" t="s">
        <v>1716</v>
      </c>
      <c r="B50" s="891">
        <v>268921713.95999998</v>
      </c>
      <c r="C50" s="892">
        <v>3472051.7899999991</v>
      </c>
      <c r="D50" s="893">
        <v>-273600268</v>
      </c>
      <c r="E50" s="961">
        <v>3786850.6500000004</v>
      </c>
      <c r="F50" s="892">
        <v>-14465866.869999999</v>
      </c>
      <c r="G50" s="892">
        <v>162890806</v>
      </c>
      <c r="H50" s="892">
        <v>754448.07000000135</v>
      </c>
      <c r="I50" s="893">
        <v>37901596</v>
      </c>
      <c r="O50" s="962"/>
      <c r="P50" s="962"/>
      <c r="Q50" s="962"/>
      <c r="R50" s="962"/>
      <c r="S50" s="962"/>
      <c r="T50" s="962"/>
      <c r="U50" s="962"/>
      <c r="V50" s="962"/>
    </row>
    <row r="51" spans="1:22" x14ac:dyDescent="0.2">
      <c r="A51" s="1464" t="s">
        <v>613</v>
      </c>
      <c r="B51" s="1420">
        <v>45374548.289999999</v>
      </c>
      <c r="C51" s="769">
        <v>972291</v>
      </c>
      <c r="D51" s="770">
        <v>137932951</v>
      </c>
      <c r="E51" s="1211">
        <v>316443.49</v>
      </c>
      <c r="F51" s="769">
        <v>3388418.49</v>
      </c>
      <c r="G51" s="769">
        <v>53728123</v>
      </c>
      <c r="H51" s="769">
        <v>676249.54</v>
      </c>
      <c r="I51" s="770">
        <v>25226023</v>
      </c>
      <c r="O51" s="945"/>
      <c r="P51" s="945"/>
      <c r="Q51" s="945"/>
      <c r="R51" s="945"/>
      <c r="S51" s="945"/>
      <c r="T51" s="945"/>
      <c r="U51" s="945"/>
      <c r="V51" s="945"/>
    </row>
    <row r="52" spans="1:22" x14ac:dyDescent="0.2">
      <c r="A52" s="908" t="s">
        <v>1717</v>
      </c>
      <c r="B52" s="1472">
        <v>63130468.899999999</v>
      </c>
      <c r="C52" s="959">
        <v>0</v>
      </c>
      <c r="D52" s="960">
        <v>51232576</v>
      </c>
      <c r="E52" s="1209">
        <v>0</v>
      </c>
      <c r="F52" s="959">
        <v>0</v>
      </c>
      <c r="G52" s="959">
        <v>0</v>
      </c>
      <c r="H52" s="959">
        <v>867.73</v>
      </c>
      <c r="I52" s="960">
        <v>0</v>
      </c>
      <c r="O52" s="945"/>
      <c r="P52" s="945"/>
      <c r="Q52" s="945"/>
      <c r="R52" s="945"/>
      <c r="S52" s="945"/>
      <c r="T52" s="945"/>
      <c r="U52" s="945"/>
      <c r="V52" s="945"/>
    </row>
    <row r="53" spans="1:22" x14ac:dyDescent="0.2">
      <c r="A53" s="908" t="s">
        <v>1718</v>
      </c>
      <c r="B53" s="1472">
        <v>-17755920.609999999</v>
      </c>
      <c r="C53" s="959">
        <v>972291</v>
      </c>
      <c r="D53" s="960">
        <v>91063257</v>
      </c>
      <c r="E53" s="1209">
        <v>316443.49</v>
      </c>
      <c r="F53" s="959">
        <v>3388418.49</v>
      </c>
      <c r="G53" s="959">
        <v>53728123</v>
      </c>
      <c r="H53" s="959">
        <v>659206.65</v>
      </c>
      <c r="I53" s="960">
        <v>25226023</v>
      </c>
      <c r="O53" s="945"/>
      <c r="P53" s="945"/>
      <c r="Q53" s="945"/>
      <c r="R53" s="945"/>
      <c r="S53" s="945"/>
      <c r="T53" s="945"/>
      <c r="U53" s="945"/>
      <c r="V53" s="945"/>
    </row>
    <row r="54" spans="1:22" x14ac:dyDescent="0.2">
      <c r="A54" s="1464" t="s">
        <v>1719</v>
      </c>
      <c r="B54" s="1420">
        <v>0</v>
      </c>
      <c r="C54" s="769">
        <v>0</v>
      </c>
      <c r="D54" s="770">
        <v>-4362882</v>
      </c>
      <c r="E54" s="1211">
        <v>0</v>
      </c>
      <c r="F54" s="769">
        <v>0</v>
      </c>
      <c r="G54" s="769">
        <v>0</v>
      </c>
      <c r="H54" s="769">
        <v>16175.16</v>
      </c>
      <c r="I54" s="770">
        <v>0</v>
      </c>
      <c r="O54" s="945"/>
      <c r="P54" s="945"/>
      <c r="Q54" s="945"/>
      <c r="R54" s="945"/>
      <c r="S54" s="945"/>
      <c r="T54" s="945"/>
      <c r="U54" s="945"/>
      <c r="V54" s="945"/>
    </row>
    <row r="55" spans="1:22" x14ac:dyDescent="0.2">
      <c r="A55" s="1464" t="s">
        <v>1720</v>
      </c>
      <c r="B55" s="1472">
        <v>8628696.0999999996</v>
      </c>
      <c r="C55" s="959">
        <v>-133156.98000000001</v>
      </c>
      <c r="D55" s="960">
        <v>-2028386</v>
      </c>
      <c r="E55" s="1209">
        <v>-5049272.33</v>
      </c>
      <c r="F55" s="959">
        <v>-76151.320000000007</v>
      </c>
      <c r="G55" s="959">
        <v>-44216561</v>
      </c>
      <c r="H55" s="959">
        <v>81.819999999999993</v>
      </c>
      <c r="I55" s="960">
        <v>14998136</v>
      </c>
      <c r="O55" s="945"/>
      <c r="P55" s="945"/>
      <c r="Q55" s="945"/>
      <c r="R55" s="945"/>
      <c r="S55" s="945"/>
      <c r="T55" s="945"/>
      <c r="U55" s="945"/>
      <c r="V55" s="945"/>
    </row>
    <row r="56" spans="1:22" x14ac:dyDescent="0.2">
      <c r="A56" s="1464" t="s">
        <v>1736</v>
      </c>
      <c r="B56" s="1472">
        <v>0</v>
      </c>
      <c r="C56" s="959">
        <v>-132811.20000000001</v>
      </c>
      <c r="D56" s="960">
        <v>-2028386</v>
      </c>
      <c r="E56" s="1209">
        <v>-8218069.8200000003</v>
      </c>
      <c r="F56" s="959">
        <v>-76114.36</v>
      </c>
      <c r="G56" s="959">
        <v>-43956516</v>
      </c>
      <c r="H56" s="959">
        <v>0</v>
      </c>
      <c r="I56" s="960">
        <v>18202271</v>
      </c>
      <c r="O56" s="945"/>
      <c r="P56" s="945"/>
      <c r="Q56" s="945"/>
      <c r="R56" s="945"/>
      <c r="S56" s="945"/>
      <c r="T56" s="945"/>
      <c r="U56" s="945"/>
      <c r="V56" s="945"/>
    </row>
    <row r="57" spans="1:22" ht="13.5" thickBot="1" x14ac:dyDescent="0.25">
      <c r="A57" s="1464" t="s">
        <v>1737</v>
      </c>
      <c r="B57" s="1472">
        <v>8628696.0999999996</v>
      </c>
      <c r="C57" s="959">
        <v>-345.78</v>
      </c>
      <c r="D57" s="960">
        <v>0</v>
      </c>
      <c r="E57" s="1209">
        <v>3168797.49</v>
      </c>
      <c r="F57" s="959">
        <v>-36.96</v>
      </c>
      <c r="G57" s="959">
        <v>-260045</v>
      </c>
      <c r="H57" s="959">
        <v>81.819999999999993</v>
      </c>
      <c r="I57" s="960">
        <v>-3204135</v>
      </c>
      <c r="O57" s="945"/>
      <c r="P57" s="945"/>
      <c r="Q57" s="945"/>
      <c r="R57" s="945"/>
      <c r="S57" s="945"/>
      <c r="T57" s="945"/>
      <c r="U57" s="945"/>
      <c r="V57" s="945"/>
    </row>
    <row r="58" spans="1:22" s="913" customFormat="1" ht="13.5" thickBot="1" x14ac:dyDescent="0.25">
      <c r="A58" s="910" t="s">
        <v>1722</v>
      </c>
      <c r="B58" s="891">
        <v>54003244.390000001</v>
      </c>
      <c r="C58" s="892">
        <v>839134.02</v>
      </c>
      <c r="D58" s="893">
        <v>135904565</v>
      </c>
      <c r="E58" s="961">
        <v>-4732828.84</v>
      </c>
      <c r="F58" s="892">
        <v>3312267.1700000004</v>
      </c>
      <c r="G58" s="892">
        <v>9511562</v>
      </c>
      <c r="H58" s="892">
        <v>676331.36</v>
      </c>
      <c r="I58" s="893">
        <v>40224159</v>
      </c>
      <c r="O58" s="962"/>
      <c r="P58" s="962"/>
      <c r="Q58" s="962"/>
      <c r="R58" s="962"/>
      <c r="S58" s="962"/>
      <c r="T58" s="962"/>
      <c r="U58" s="962"/>
      <c r="V58" s="962"/>
    </row>
    <row r="59" spans="1:22" x14ac:dyDescent="0.2">
      <c r="A59" s="1465" t="s">
        <v>1723</v>
      </c>
      <c r="B59" s="1462">
        <v>322924958.34999996</v>
      </c>
      <c r="C59" s="894">
        <v>4311185.8099999987</v>
      </c>
      <c r="D59" s="895">
        <v>-137695703</v>
      </c>
      <c r="E59" s="1210">
        <v>-945978.18999999948</v>
      </c>
      <c r="F59" s="894">
        <v>-11153599.699999999</v>
      </c>
      <c r="G59" s="894">
        <v>172402368</v>
      </c>
      <c r="H59" s="894">
        <v>1430779.4300000013</v>
      </c>
      <c r="I59" s="895">
        <v>78125755</v>
      </c>
      <c r="O59" s="945"/>
      <c r="P59" s="945"/>
      <c r="Q59" s="945"/>
      <c r="R59" s="945"/>
      <c r="S59" s="945"/>
      <c r="T59" s="945"/>
      <c r="U59" s="945"/>
      <c r="V59" s="945"/>
    </row>
    <row r="60" spans="1:22" x14ac:dyDescent="0.2">
      <c r="A60" s="1464" t="s">
        <v>1738</v>
      </c>
      <c r="B60" s="1472">
        <v>0</v>
      </c>
      <c r="C60" s="959">
        <v>0</v>
      </c>
      <c r="D60" s="960">
        <v>0</v>
      </c>
      <c r="E60" s="1209">
        <v>0</v>
      </c>
      <c r="F60" s="959">
        <v>0</v>
      </c>
      <c r="G60" s="959">
        <v>0</v>
      </c>
      <c r="H60" s="959">
        <v>0</v>
      </c>
      <c r="I60" s="960">
        <v>0</v>
      </c>
      <c r="O60" s="945"/>
      <c r="P60" s="945"/>
      <c r="Q60" s="945"/>
      <c r="R60" s="945"/>
      <c r="S60" s="945"/>
      <c r="T60" s="945"/>
      <c r="U60" s="945"/>
      <c r="V60" s="945"/>
    </row>
    <row r="61" spans="1:22" x14ac:dyDescent="0.2">
      <c r="A61" s="1464" t="s">
        <v>1739</v>
      </c>
      <c r="B61" s="1472">
        <v>0</v>
      </c>
      <c r="C61" s="959">
        <v>28.98</v>
      </c>
      <c r="D61" s="960">
        <v>0</v>
      </c>
      <c r="E61" s="1209">
        <v>0</v>
      </c>
      <c r="F61" s="959">
        <v>0</v>
      </c>
      <c r="G61" s="959">
        <v>-12281813</v>
      </c>
      <c r="H61" s="959">
        <v>-3500</v>
      </c>
      <c r="I61" s="960">
        <v>0</v>
      </c>
      <c r="O61" s="945"/>
      <c r="P61" s="945"/>
      <c r="Q61" s="945"/>
      <c r="R61" s="945"/>
      <c r="S61" s="945"/>
      <c r="T61" s="945"/>
      <c r="U61" s="945"/>
      <c r="V61" s="945"/>
    </row>
    <row r="62" spans="1:22" x14ac:dyDescent="0.2">
      <c r="A62" s="1464" t="s">
        <v>1740</v>
      </c>
      <c r="B62" s="1472">
        <v>0</v>
      </c>
      <c r="C62" s="959">
        <v>342139.93</v>
      </c>
      <c r="D62" s="960">
        <v>1327220</v>
      </c>
      <c r="E62" s="1209">
        <v>0</v>
      </c>
      <c r="F62" s="959">
        <v>0</v>
      </c>
      <c r="G62" s="959">
        <v>0</v>
      </c>
      <c r="H62" s="959">
        <v>0</v>
      </c>
      <c r="I62" s="960">
        <v>0</v>
      </c>
      <c r="O62" s="945"/>
      <c r="P62" s="945"/>
      <c r="Q62" s="945"/>
      <c r="R62" s="945"/>
      <c r="S62" s="945"/>
      <c r="T62" s="945"/>
      <c r="U62" s="945"/>
      <c r="V62" s="945"/>
    </row>
    <row r="63" spans="1:22" ht="13.5" thickBot="1" x14ac:dyDescent="0.25">
      <c r="A63" s="1464" t="s">
        <v>1741</v>
      </c>
      <c r="B63" s="1472">
        <v>0</v>
      </c>
      <c r="C63" s="959">
        <v>0</v>
      </c>
      <c r="D63" s="960">
        <v>0</v>
      </c>
      <c r="E63" s="1209">
        <v>0</v>
      </c>
      <c r="F63" s="959">
        <v>0</v>
      </c>
      <c r="G63" s="959">
        <v>0</v>
      </c>
      <c r="H63" s="959">
        <v>0</v>
      </c>
      <c r="I63" s="960">
        <v>0</v>
      </c>
      <c r="O63" s="945"/>
      <c r="P63" s="945"/>
      <c r="Q63" s="945"/>
      <c r="R63" s="945"/>
      <c r="S63" s="945"/>
      <c r="T63" s="945"/>
      <c r="U63" s="945"/>
      <c r="V63" s="945"/>
    </row>
    <row r="64" spans="1:22" s="913" customFormat="1" ht="26.25" thickBot="1" x14ac:dyDescent="0.25">
      <c r="A64" s="910" t="s">
        <v>1728</v>
      </c>
      <c r="B64" s="891">
        <v>322924958.34999996</v>
      </c>
      <c r="C64" s="892">
        <v>4653354.7199999988</v>
      </c>
      <c r="D64" s="893">
        <v>-136368483</v>
      </c>
      <c r="E64" s="961">
        <v>-945978.18999999948</v>
      </c>
      <c r="F64" s="892">
        <v>-11153599.699999999</v>
      </c>
      <c r="G64" s="892">
        <v>160120555</v>
      </c>
      <c r="H64" s="892">
        <v>1427279.4300000013</v>
      </c>
      <c r="I64" s="893">
        <v>78125755</v>
      </c>
      <c r="O64" s="962"/>
      <c r="P64" s="962"/>
      <c r="Q64" s="962"/>
      <c r="R64" s="962"/>
      <c r="S64" s="962"/>
      <c r="T64" s="962"/>
      <c r="U64" s="962"/>
      <c r="V64" s="962"/>
    </row>
    <row r="65" spans="1:22" ht="13.5" thickBot="1" x14ac:dyDescent="0.25">
      <c r="A65" s="1464" t="s">
        <v>1742</v>
      </c>
      <c r="B65" s="1472">
        <v>-14809214.43</v>
      </c>
      <c r="C65" s="959">
        <v>-977939.99</v>
      </c>
      <c r="D65" s="960">
        <v>-958614</v>
      </c>
      <c r="E65" s="1209">
        <v>-2677773.27</v>
      </c>
      <c r="F65" s="959">
        <v>-9298747.1500000004</v>
      </c>
      <c r="G65" s="959">
        <v>0</v>
      </c>
      <c r="H65" s="959">
        <v>-2658801.0299999998</v>
      </c>
      <c r="I65" s="960">
        <v>0</v>
      </c>
      <c r="O65" s="945"/>
      <c r="P65" s="945"/>
      <c r="Q65" s="945"/>
      <c r="R65" s="945"/>
      <c r="S65" s="945"/>
      <c r="T65" s="945"/>
      <c r="U65" s="945"/>
      <c r="V65" s="945"/>
    </row>
    <row r="66" spans="1:22" s="913" customFormat="1" ht="13.5" thickBot="1" x14ac:dyDescent="0.25">
      <c r="A66" s="910" t="s">
        <v>1730</v>
      </c>
      <c r="B66" s="891">
        <v>308115743.91999996</v>
      </c>
      <c r="C66" s="892">
        <v>3675414.7299999986</v>
      </c>
      <c r="D66" s="893">
        <v>-137327097</v>
      </c>
      <c r="E66" s="961">
        <v>-3623751.4599999995</v>
      </c>
      <c r="F66" s="892">
        <v>-20452346.850000001</v>
      </c>
      <c r="G66" s="892">
        <v>160120555</v>
      </c>
      <c r="H66" s="892">
        <v>-1231521.5999999985</v>
      </c>
      <c r="I66" s="893">
        <v>78125755</v>
      </c>
      <c r="O66" s="962"/>
      <c r="P66" s="962"/>
      <c r="Q66" s="962"/>
      <c r="R66" s="962"/>
      <c r="S66" s="962"/>
      <c r="T66" s="962"/>
      <c r="U66" s="962"/>
      <c r="V66" s="962"/>
    </row>
    <row r="67" spans="1:22" ht="13.5" thickBot="1" x14ac:dyDescent="0.25">
      <c r="A67" s="1464" t="s">
        <v>1743</v>
      </c>
      <c r="B67" s="1472">
        <v>-75626670.780000001</v>
      </c>
      <c r="C67" s="959">
        <v>0</v>
      </c>
      <c r="D67" s="960">
        <v>3721666</v>
      </c>
      <c r="E67" s="1209">
        <v>0</v>
      </c>
      <c r="F67" s="959">
        <v>0</v>
      </c>
      <c r="G67" s="959">
        <v>-51319491</v>
      </c>
      <c r="H67" s="959">
        <v>0</v>
      </c>
      <c r="I67" s="960">
        <v>23240629</v>
      </c>
      <c r="O67" s="945"/>
      <c r="P67" s="945"/>
      <c r="Q67" s="945"/>
      <c r="R67" s="945"/>
      <c r="S67" s="945"/>
      <c r="T67" s="945"/>
      <c r="U67" s="945"/>
      <c r="V67" s="945"/>
    </row>
    <row r="68" spans="1:22" s="913" customFormat="1" ht="13.5" thickBot="1" x14ac:dyDescent="0.25">
      <c r="A68" s="923" t="s">
        <v>1732</v>
      </c>
      <c r="B68" s="891">
        <v>232489073.13999996</v>
      </c>
      <c r="C68" s="892">
        <v>3675414.7299999986</v>
      </c>
      <c r="D68" s="893">
        <v>-133605431</v>
      </c>
      <c r="E68" s="961">
        <v>-3623751.4599999995</v>
      </c>
      <c r="F68" s="892">
        <v>-20452346.850000001</v>
      </c>
      <c r="G68" s="892">
        <v>108801064</v>
      </c>
      <c r="H68" s="892">
        <v>-1231521.5999999985</v>
      </c>
      <c r="I68" s="893">
        <v>101366384</v>
      </c>
      <c r="K68" s="793"/>
      <c r="L68" s="793"/>
      <c r="M68" s="793"/>
      <c r="N68" s="793"/>
      <c r="O68" s="962"/>
      <c r="P68" s="962"/>
      <c r="Q68" s="962"/>
      <c r="R68" s="962"/>
      <c r="S68" s="962"/>
      <c r="T68" s="962"/>
      <c r="U68" s="962"/>
      <c r="V68" s="962"/>
    </row>
    <row r="69" spans="1:22" ht="2.25" customHeight="1" thickBot="1" x14ac:dyDescent="0.25">
      <c r="A69" s="963"/>
      <c r="B69" s="964"/>
      <c r="C69" s="964"/>
      <c r="D69" s="964"/>
      <c r="E69" s="964"/>
      <c r="F69" s="965"/>
      <c r="G69" s="966"/>
      <c r="H69" s="966"/>
      <c r="I69" s="967"/>
    </row>
    <row r="70" spans="1:22" x14ac:dyDescent="0.2">
      <c r="A70" s="823" t="s">
        <v>1691</v>
      </c>
      <c r="B70" s="968"/>
      <c r="C70" s="968"/>
      <c r="D70" s="968"/>
      <c r="E70" s="968"/>
      <c r="F70" s="968"/>
      <c r="G70" s="969"/>
      <c r="H70" s="969"/>
      <c r="I70" s="969"/>
    </row>
    <row r="71" spans="1:22" x14ac:dyDescent="0.2">
      <c r="A71" s="823"/>
      <c r="B71" s="944"/>
      <c r="C71" s="944"/>
      <c r="D71" s="944"/>
      <c r="E71" s="944"/>
      <c r="F71" s="944"/>
      <c r="G71" s="944"/>
      <c r="H71" s="944"/>
      <c r="I71" s="944"/>
      <c r="J71" s="944"/>
      <c r="K71" s="969"/>
      <c r="L71" s="969"/>
    </row>
    <row r="72" spans="1:22" x14ac:dyDescent="0.2">
      <c r="B72" s="970"/>
      <c r="C72" s="970"/>
      <c r="D72" s="970"/>
      <c r="E72" s="970"/>
      <c r="F72" s="970"/>
      <c r="G72" s="970"/>
      <c r="H72" s="970"/>
      <c r="I72" s="970"/>
      <c r="J72" s="970"/>
      <c r="K72" s="826"/>
    </row>
    <row r="73" spans="1:22" x14ac:dyDescent="0.2">
      <c r="B73" s="971"/>
      <c r="C73" s="971"/>
      <c r="D73" s="971"/>
      <c r="E73" s="971"/>
      <c r="F73" s="971"/>
      <c r="G73" s="971"/>
      <c r="H73" s="971"/>
      <c r="I73" s="971"/>
      <c r="J73" s="971"/>
    </row>
    <row r="74" spans="1:22" x14ac:dyDescent="0.2">
      <c r="B74" s="826"/>
      <c r="C74" s="826"/>
      <c r="D74" s="826"/>
      <c r="E74" s="826"/>
      <c r="F74" s="826"/>
      <c r="G74" s="826"/>
      <c r="H74" s="826"/>
      <c r="I74" s="826"/>
      <c r="J74" s="826"/>
    </row>
    <row r="75" spans="1:22" x14ac:dyDescent="0.2">
      <c r="B75" s="944"/>
      <c r="C75" s="944"/>
      <c r="D75" s="944"/>
      <c r="E75" s="944"/>
      <c r="F75" s="944"/>
      <c r="G75" s="944"/>
      <c r="H75" s="944"/>
      <c r="I75" s="944"/>
      <c r="J75" s="944"/>
    </row>
    <row r="76" spans="1:22" x14ac:dyDescent="0.2">
      <c r="B76" s="826"/>
      <c r="C76" s="826"/>
      <c r="D76" s="826"/>
      <c r="E76" s="826"/>
      <c r="F76" s="826"/>
      <c r="G76" s="826"/>
      <c r="H76" s="826"/>
      <c r="I76" s="826"/>
      <c r="J76" s="826"/>
    </row>
  </sheetData>
  <mergeCells count="16">
    <mergeCell ref="A2:U2"/>
    <mergeCell ref="A3:U3"/>
    <mergeCell ref="A4:U4"/>
    <mergeCell ref="A6:A7"/>
    <mergeCell ref="K6:M6"/>
    <mergeCell ref="N6:P6"/>
    <mergeCell ref="Q6:S6"/>
    <mergeCell ref="T6:U6"/>
    <mergeCell ref="B6:J6"/>
    <mergeCell ref="A33:K33"/>
    <mergeCell ref="A42:A43"/>
    <mergeCell ref="B42:D42"/>
    <mergeCell ref="F42:I42"/>
    <mergeCell ref="A38:I38"/>
    <mergeCell ref="A39:I39"/>
    <mergeCell ref="A40:I4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05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40" style="793" customWidth="1"/>
    <col min="2" max="2" width="9" style="793" customWidth="1"/>
    <col min="3" max="3" width="9.5703125" style="793" customWidth="1"/>
    <col min="4" max="4" width="9.140625" style="793" customWidth="1"/>
    <col min="5" max="5" width="9.42578125" style="793" customWidth="1"/>
    <col min="6" max="6" width="9.7109375" style="793" customWidth="1"/>
    <col min="7" max="7" width="9.85546875" style="793" customWidth="1"/>
    <col min="8" max="8" width="8.85546875" style="793" customWidth="1"/>
    <col min="9" max="10" width="8.7109375" style="793" customWidth="1"/>
    <col min="11" max="11" width="9" style="793" customWidth="1"/>
    <col min="12" max="12" width="8.140625" style="793" customWidth="1"/>
    <col min="13" max="13" width="9.42578125" style="793" customWidth="1"/>
    <col min="14" max="14" width="8.85546875" style="793" customWidth="1"/>
    <col min="15" max="17" width="7.42578125" style="793" customWidth="1"/>
    <col min="18" max="18" width="8.140625" style="793" customWidth="1"/>
    <col min="19" max="19" width="15.28515625" style="793" customWidth="1"/>
    <col min="20" max="20" width="14.5703125" style="793" customWidth="1"/>
    <col min="21" max="31" width="11.42578125" style="793" customWidth="1"/>
    <col min="32" max="32" width="15" style="793" customWidth="1"/>
    <col min="33" max="16384" width="9.140625" style="793"/>
  </cols>
  <sheetData>
    <row r="1" spans="1:19" ht="15.75" x14ac:dyDescent="0.25">
      <c r="A1" s="1854" t="s">
        <v>1750</v>
      </c>
      <c r="B1" s="1854"/>
      <c r="C1" s="1854"/>
      <c r="D1" s="1854"/>
      <c r="E1" s="1854"/>
      <c r="F1" s="1854"/>
      <c r="G1" s="1854"/>
      <c r="H1" s="1854"/>
      <c r="I1" s="1854"/>
      <c r="J1" s="1854"/>
      <c r="K1" s="1854"/>
    </row>
    <row r="2" spans="1:19" ht="15.75" x14ac:dyDescent="0.2">
      <c r="A2" s="1855" t="s">
        <v>2565</v>
      </c>
      <c r="B2" s="1855"/>
      <c r="C2" s="1855"/>
      <c r="D2" s="1855"/>
      <c r="E2" s="1855"/>
      <c r="F2" s="1855"/>
      <c r="G2" s="1855"/>
      <c r="H2" s="1855"/>
      <c r="I2" s="1855"/>
      <c r="J2" s="1855"/>
      <c r="K2" s="1855"/>
      <c r="L2" s="972"/>
      <c r="M2" s="972"/>
      <c r="N2" s="972"/>
      <c r="O2" s="972"/>
      <c r="P2" s="972"/>
      <c r="Q2" s="972"/>
      <c r="R2" s="972"/>
      <c r="S2" s="972"/>
    </row>
    <row r="3" spans="1:19" ht="15.75" x14ac:dyDescent="0.2">
      <c r="A3" s="1855" t="s">
        <v>1751</v>
      </c>
      <c r="B3" s="1855"/>
      <c r="C3" s="1855"/>
      <c r="D3" s="1855"/>
      <c r="E3" s="1855"/>
      <c r="F3" s="1855"/>
      <c r="G3" s="1855"/>
      <c r="H3" s="1855"/>
      <c r="I3" s="1855"/>
      <c r="J3" s="1855"/>
      <c r="K3" s="1855"/>
      <c r="L3" s="972"/>
      <c r="M3" s="972"/>
      <c r="N3" s="972"/>
      <c r="O3" s="972"/>
      <c r="P3" s="972"/>
      <c r="Q3" s="972"/>
      <c r="R3" s="972"/>
      <c r="S3" s="972"/>
    </row>
    <row r="4" spans="1:19" ht="6.75" customHeight="1" thickBot="1" x14ac:dyDescent="0.25">
      <c r="A4" s="950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972"/>
      <c r="M4" s="972"/>
      <c r="N4" s="972"/>
      <c r="O4" s="972"/>
      <c r="P4" s="972"/>
      <c r="Q4" s="972"/>
      <c r="R4" s="972"/>
      <c r="S4" s="972"/>
    </row>
    <row r="5" spans="1:19" ht="23.25" customHeight="1" thickBot="1" x14ac:dyDescent="0.25">
      <c r="A5" s="1407" t="s">
        <v>1752</v>
      </c>
      <c r="B5" s="1404" t="s">
        <v>548</v>
      </c>
      <c r="C5" s="1405" t="s">
        <v>549</v>
      </c>
      <c r="D5" s="1405" t="s">
        <v>550</v>
      </c>
      <c r="E5" s="1405" t="s">
        <v>551</v>
      </c>
      <c r="F5" s="1405" t="s">
        <v>552</v>
      </c>
      <c r="G5" s="1405" t="s">
        <v>553</v>
      </c>
      <c r="H5" s="1405" t="s">
        <v>554</v>
      </c>
      <c r="I5" s="1405" t="s">
        <v>555</v>
      </c>
      <c r="J5" s="1405" t="s">
        <v>556</v>
      </c>
      <c r="K5" s="1213" t="s">
        <v>557</v>
      </c>
      <c r="L5" s="972"/>
      <c r="M5" s="972"/>
      <c r="N5" s="972"/>
      <c r="O5" s="972"/>
      <c r="P5" s="972"/>
      <c r="Q5" s="972"/>
      <c r="R5" s="972"/>
      <c r="S5" s="972"/>
    </row>
    <row r="6" spans="1:19" ht="13.5" thickBot="1" x14ac:dyDescent="0.25">
      <c r="A6" s="1856" t="s">
        <v>579</v>
      </c>
      <c r="B6" s="1857"/>
      <c r="C6" s="1857"/>
      <c r="D6" s="1857"/>
      <c r="E6" s="1857"/>
      <c r="F6" s="1857"/>
      <c r="G6" s="1857"/>
      <c r="H6" s="1857"/>
      <c r="I6" s="1857"/>
      <c r="J6" s="1857"/>
      <c r="K6" s="1858"/>
      <c r="L6" s="972"/>
      <c r="M6" s="972"/>
      <c r="N6" s="972"/>
      <c r="O6" s="972"/>
      <c r="P6" s="972"/>
      <c r="Q6" s="972"/>
      <c r="R6" s="972"/>
      <c r="S6" s="823"/>
    </row>
    <row r="7" spans="1:19" x14ac:dyDescent="0.2">
      <c r="A7" s="1220" t="s">
        <v>1753</v>
      </c>
      <c r="B7" s="1588">
        <v>0.81714336132380805</v>
      </c>
      <c r="C7" s="1589">
        <v>1.6201204050909339</v>
      </c>
      <c r="D7" s="1589">
        <v>1.0199755552557968</v>
      </c>
      <c r="E7" s="1589">
        <v>1.2062513837432582</v>
      </c>
      <c r="F7" s="1589">
        <v>0.8887706989459826</v>
      </c>
      <c r="G7" s="1589">
        <v>1.397136637245157</v>
      </c>
      <c r="H7" s="1589">
        <v>3.0908215674115413</v>
      </c>
      <c r="I7" s="1589">
        <v>1.2580080169795405</v>
      </c>
      <c r="J7" s="1589">
        <v>1.0009174239445335</v>
      </c>
      <c r="K7" s="1590">
        <v>19.057027197173301</v>
      </c>
      <c r="L7" s="972"/>
      <c r="M7" s="972"/>
      <c r="N7" s="972"/>
      <c r="O7" s="972"/>
      <c r="P7" s="972"/>
      <c r="Q7" s="972"/>
      <c r="R7" s="972"/>
      <c r="S7" s="972"/>
    </row>
    <row r="8" spans="1:19" ht="13.5" thickBot="1" x14ac:dyDescent="0.25">
      <c r="A8" s="1220" t="s">
        <v>1754</v>
      </c>
      <c r="B8" s="1591">
        <v>0.74186215603834194</v>
      </c>
      <c r="C8" s="977">
        <v>1.6087158021530059</v>
      </c>
      <c r="D8" s="977">
        <v>0.93219684073098463</v>
      </c>
      <c r="E8" s="977">
        <v>0.9270136897343213</v>
      </c>
      <c r="F8" s="977">
        <v>0.78909007801725295</v>
      </c>
      <c r="G8" s="977">
        <v>1.2892874188214298</v>
      </c>
      <c r="H8" s="977">
        <v>2.0664127039832692</v>
      </c>
      <c r="I8" s="977">
        <v>0.97743955398755622</v>
      </c>
      <c r="J8" s="977">
        <v>0.97201043829237399</v>
      </c>
      <c r="K8" s="1214">
        <v>16.629690263781338</v>
      </c>
      <c r="L8" s="972"/>
      <c r="M8" s="972"/>
      <c r="N8" s="972"/>
      <c r="O8" s="972"/>
      <c r="P8" s="972"/>
      <c r="Q8" s="972"/>
      <c r="R8" s="972"/>
      <c r="S8" s="972"/>
    </row>
    <row r="9" spans="1:19" ht="13.5" thickBot="1" x14ac:dyDescent="0.25">
      <c r="A9" s="990" t="s">
        <v>1755</v>
      </c>
      <c r="B9" s="990"/>
      <c r="C9" s="991"/>
      <c r="D9" s="991"/>
      <c r="E9" s="991"/>
      <c r="F9" s="991"/>
      <c r="G9" s="991"/>
      <c r="H9" s="991"/>
      <c r="I9" s="991"/>
      <c r="J9" s="991"/>
      <c r="K9" s="992"/>
      <c r="L9" s="972"/>
      <c r="M9" s="972"/>
      <c r="N9" s="972"/>
      <c r="O9" s="972"/>
      <c r="P9" s="972"/>
      <c r="Q9" s="972"/>
      <c r="R9" s="972"/>
      <c r="S9" s="972"/>
    </row>
    <row r="10" spans="1:19" ht="13.5" thickBot="1" x14ac:dyDescent="0.25">
      <c r="A10" s="1220" t="s">
        <v>1756</v>
      </c>
      <c r="B10" s="1591">
        <v>1.0790707193944125</v>
      </c>
      <c r="C10" s="977">
        <v>0.84520579097088155</v>
      </c>
      <c r="D10" s="977">
        <v>1.740790673267349</v>
      </c>
      <c r="E10" s="977">
        <v>1.4903387502405416</v>
      </c>
      <c r="F10" s="977">
        <v>1.7890734705208657</v>
      </c>
      <c r="G10" s="977">
        <v>0.60620677642965437</v>
      </c>
      <c r="H10" s="977">
        <v>0.87288330849831253</v>
      </c>
      <c r="I10" s="977">
        <v>1.6853348815103133</v>
      </c>
      <c r="J10" s="977">
        <v>1.5457257382120317</v>
      </c>
      <c r="K10" s="1214">
        <v>0.78212672233132052</v>
      </c>
      <c r="L10" s="972"/>
      <c r="M10" s="972"/>
      <c r="N10" s="972"/>
      <c r="O10" s="972"/>
      <c r="P10" s="972"/>
      <c r="Q10" s="972"/>
      <c r="R10" s="972"/>
      <c r="S10" s="972"/>
    </row>
    <row r="11" spans="1:19" ht="13.5" thickBot="1" x14ac:dyDescent="0.25">
      <c r="A11" s="990" t="s">
        <v>1757</v>
      </c>
      <c r="B11" s="990"/>
      <c r="C11" s="991"/>
      <c r="D11" s="991"/>
      <c r="E11" s="991"/>
      <c r="F11" s="991"/>
      <c r="G11" s="991"/>
      <c r="H11" s="991"/>
      <c r="I11" s="991"/>
      <c r="J11" s="991"/>
      <c r="K11" s="992"/>
      <c r="L11" s="972"/>
      <c r="M11" s="972"/>
      <c r="N11" s="972"/>
      <c r="O11" s="972"/>
      <c r="P11" s="972"/>
      <c r="Q11" s="972"/>
      <c r="R11" s="972"/>
      <c r="S11" s="972"/>
    </row>
    <row r="12" spans="1:19" ht="13.5" thickBot="1" x14ac:dyDescent="0.25">
      <c r="A12" s="1220" t="s">
        <v>1758</v>
      </c>
      <c r="B12" s="1591">
        <v>7.0823324011767084E-3</v>
      </c>
      <c r="C12" s="977">
        <v>3.9372870757521583E-3</v>
      </c>
      <c r="D12" s="977">
        <v>4.2104521552431946E-2</v>
      </c>
      <c r="E12" s="977">
        <v>2.4107031118566276E-2</v>
      </c>
      <c r="F12" s="977">
        <v>4.4972927510420514E-2</v>
      </c>
      <c r="G12" s="977">
        <v>4.9862405195881983E-2</v>
      </c>
      <c r="H12" s="977">
        <v>1.5923409770127329E-3</v>
      </c>
      <c r="I12" s="977">
        <v>3.9810074667019572E-2</v>
      </c>
      <c r="J12" s="977">
        <v>3.6610311593778498E-2</v>
      </c>
      <c r="K12" s="1214">
        <v>4.2828773259675646E-3</v>
      </c>
      <c r="L12" s="972"/>
      <c r="M12" s="972"/>
      <c r="N12" s="972"/>
      <c r="O12" s="972"/>
      <c r="P12" s="972"/>
      <c r="Q12" s="972"/>
      <c r="R12" s="972"/>
      <c r="S12" s="972"/>
    </row>
    <row r="13" spans="1:19" ht="13.5" thickBot="1" x14ac:dyDescent="0.25">
      <c r="A13" s="993" t="s">
        <v>1759</v>
      </c>
      <c r="B13" s="993"/>
      <c r="C13" s="994"/>
      <c r="D13" s="994"/>
      <c r="E13" s="994"/>
      <c r="F13" s="994"/>
      <c r="G13" s="994"/>
      <c r="H13" s="994"/>
      <c r="I13" s="994"/>
      <c r="J13" s="994"/>
      <c r="K13" s="995"/>
      <c r="L13" s="972"/>
      <c r="M13" s="972"/>
      <c r="N13" s="972"/>
      <c r="O13" s="972"/>
      <c r="P13" s="972"/>
      <c r="Q13" s="972"/>
      <c r="R13" s="972"/>
      <c r="S13" s="972"/>
    </row>
    <row r="14" spans="1:19" x14ac:dyDescent="0.2">
      <c r="A14" s="1220" t="s">
        <v>1760</v>
      </c>
      <c r="B14" s="1591">
        <v>0.15299531693374932</v>
      </c>
      <c r="C14" s="977">
        <v>0.24882466065831943</v>
      </c>
      <c r="D14" s="977">
        <v>0.58328103595897629</v>
      </c>
      <c r="E14" s="977">
        <v>0.50765261383035187</v>
      </c>
      <c r="F14" s="977">
        <v>0.58392617137559333</v>
      </c>
      <c r="G14" s="977">
        <v>0.47005617427816082</v>
      </c>
      <c r="H14" s="977">
        <v>0.10753341568813977</v>
      </c>
      <c r="I14" s="977">
        <v>0.70243282156824438</v>
      </c>
      <c r="J14" s="977">
        <v>0.45081514810622314</v>
      </c>
      <c r="K14" s="1214">
        <v>1.2671034288626717E-2</v>
      </c>
      <c r="L14" s="972"/>
      <c r="M14" s="972"/>
      <c r="N14" s="972"/>
      <c r="O14" s="972"/>
      <c r="P14" s="972"/>
      <c r="Q14" s="972"/>
      <c r="R14" s="972"/>
      <c r="S14" s="972"/>
    </row>
    <row r="15" spans="1:19" ht="13.5" thickBot="1" x14ac:dyDescent="0.25">
      <c r="A15" s="1220" t="s">
        <v>1761</v>
      </c>
      <c r="B15" s="1591">
        <v>0.18063101656048625</v>
      </c>
      <c r="C15" s="977">
        <v>0.33124711052999395</v>
      </c>
      <c r="D15" s="977">
        <v>1.399698804927811</v>
      </c>
      <c r="E15" s="977">
        <v>1.0310862372597835</v>
      </c>
      <c r="F15" s="977">
        <v>1.4034196125868525</v>
      </c>
      <c r="G15" s="977">
        <v>0.88699245365845125</v>
      </c>
      <c r="H15" s="977">
        <v>0.12049013103505027</v>
      </c>
      <c r="I15" s="977">
        <v>2.3605856844502111</v>
      </c>
      <c r="J15" s="977">
        <v>0.82088052238086762</v>
      </c>
      <c r="K15" s="1214">
        <v>1.2833649906642011E-2</v>
      </c>
      <c r="L15" s="972"/>
      <c r="M15" s="972"/>
      <c r="N15" s="972"/>
      <c r="O15" s="972"/>
      <c r="P15" s="972"/>
      <c r="Q15" s="972"/>
      <c r="R15" s="972"/>
      <c r="S15" s="972"/>
    </row>
    <row r="16" spans="1:19" ht="13.5" thickBot="1" x14ac:dyDescent="0.25">
      <c r="A16" s="990" t="s">
        <v>1762</v>
      </c>
      <c r="B16" s="990"/>
      <c r="C16" s="991"/>
      <c r="D16" s="991"/>
      <c r="E16" s="991"/>
      <c r="F16" s="991"/>
      <c r="G16" s="991"/>
      <c r="H16" s="991"/>
      <c r="I16" s="991"/>
      <c r="J16" s="991"/>
      <c r="K16" s="992"/>
      <c r="L16" s="972"/>
      <c r="M16" s="972"/>
      <c r="N16" s="972"/>
      <c r="O16" s="972"/>
      <c r="P16" s="972"/>
      <c r="Q16" s="972"/>
      <c r="R16" s="972"/>
      <c r="S16" s="972"/>
    </row>
    <row r="17" spans="1:19" ht="13.5" thickBot="1" x14ac:dyDescent="0.25">
      <c r="A17" s="1220" t="s">
        <v>1763</v>
      </c>
      <c r="B17" s="1591">
        <v>0.51902614199764974</v>
      </c>
      <c r="C17" s="977">
        <v>-12.556811005301501</v>
      </c>
      <c r="D17" s="977">
        <v>1</v>
      </c>
      <c r="E17" s="977">
        <v>1.1253132406673756</v>
      </c>
      <c r="F17" s="977">
        <v>0.95688737404354207</v>
      </c>
      <c r="G17" s="977">
        <v>1.0216379821382144</v>
      </c>
      <c r="H17" s="977">
        <v>-1.4545591764711288</v>
      </c>
      <c r="I17" s="977">
        <v>1.2445070094141049</v>
      </c>
      <c r="J17" s="977">
        <v>1.0249286403284563</v>
      </c>
      <c r="K17" s="1214">
        <v>4.5146196103999676</v>
      </c>
      <c r="L17" s="972"/>
      <c r="M17" s="972"/>
      <c r="N17" s="972"/>
      <c r="O17" s="972"/>
      <c r="P17" s="972"/>
      <c r="Q17" s="972"/>
      <c r="R17" s="972"/>
      <c r="S17" s="972"/>
    </row>
    <row r="18" spans="1:19" ht="13.5" thickBot="1" x14ac:dyDescent="0.25">
      <c r="A18" s="990" t="s">
        <v>1764</v>
      </c>
      <c r="B18" s="990"/>
      <c r="C18" s="991"/>
      <c r="D18" s="991"/>
      <c r="E18" s="991"/>
      <c r="F18" s="991"/>
      <c r="G18" s="991"/>
      <c r="H18" s="991"/>
      <c r="I18" s="991"/>
      <c r="J18" s="991"/>
      <c r="K18" s="992"/>
      <c r="L18" s="972"/>
      <c r="M18" s="972"/>
      <c r="N18" s="972"/>
      <c r="O18" s="972"/>
      <c r="P18" s="972"/>
      <c r="Q18" s="972"/>
      <c r="R18" s="972"/>
      <c r="S18" s="972"/>
    </row>
    <row r="19" spans="1:19" x14ac:dyDescent="0.2">
      <c r="A19" s="1220" t="s">
        <v>1765</v>
      </c>
      <c r="B19" s="1591">
        <v>3.0379140297156403E-2</v>
      </c>
      <c r="C19" s="977">
        <v>4.1026394543722068E-2</v>
      </c>
      <c r="D19" s="977">
        <v>0.19108388789724515</v>
      </c>
      <c r="E19" s="977">
        <v>0.14530940208395182</v>
      </c>
      <c r="F19" s="977">
        <v>0.15042307964028134</v>
      </c>
      <c r="G19" s="977">
        <v>0.2582434783161992</v>
      </c>
      <c r="H19" s="977">
        <v>4.2178651302164069E-2</v>
      </c>
      <c r="I19" s="977">
        <v>4.3276386952864107E-2</v>
      </c>
      <c r="J19" s="977">
        <v>3.7743928245502122E-2</v>
      </c>
      <c r="K19" s="1214">
        <v>3.5876626981084631E-3</v>
      </c>
      <c r="L19" s="972"/>
      <c r="M19" s="972"/>
      <c r="N19" s="972"/>
      <c r="O19" s="972"/>
      <c r="P19" s="972"/>
      <c r="Q19" s="972"/>
      <c r="R19" s="972"/>
      <c r="S19" s="972"/>
    </row>
    <row r="20" spans="1:19" x14ac:dyDescent="0.2">
      <c r="A20" s="1220" t="s">
        <v>1766</v>
      </c>
      <c r="B20" s="1591">
        <v>5.9987687108285156E-3</v>
      </c>
      <c r="C20" s="977">
        <v>2.9575929552137416E-3</v>
      </c>
      <c r="D20" s="977">
        <v>1.7545752602772392E-2</v>
      </c>
      <c r="E20" s="977">
        <v>1.1869033759536471E-2</v>
      </c>
      <c r="F20" s="977">
        <v>1.8712058133708572E-2</v>
      </c>
      <c r="G20" s="977">
        <v>2.642427376919821E-2</v>
      </c>
      <c r="H20" s="977">
        <v>1.421111112814364E-3</v>
      </c>
      <c r="I20" s="977">
        <v>1.1846171591822533E-2</v>
      </c>
      <c r="J20" s="977">
        <v>2.0105828550414276E-2</v>
      </c>
      <c r="K20" s="1214">
        <v>4.2286088405162469E-3</v>
      </c>
      <c r="L20" s="978"/>
      <c r="M20" s="972"/>
      <c r="N20" s="972"/>
      <c r="O20" s="972"/>
      <c r="P20" s="972"/>
      <c r="Q20" s="972"/>
      <c r="R20" s="972"/>
      <c r="S20" s="972"/>
    </row>
    <row r="21" spans="1:19" ht="13.5" thickBot="1" x14ac:dyDescent="0.25">
      <c r="A21" s="973" t="s">
        <v>1767</v>
      </c>
      <c r="B21" s="1592">
        <v>7.0823324011767084E-3</v>
      </c>
      <c r="C21" s="974">
        <v>3.9372870757521583E-3</v>
      </c>
      <c r="D21" s="974">
        <v>4.2104521552431946E-2</v>
      </c>
      <c r="E21" s="974">
        <v>2.4107031118566276E-2</v>
      </c>
      <c r="F21" s="974">
        <v>4.4972927510420514E-2</v>
      </c>
      <c r="G21" s="974">
        <v>4.9862405195881983E-2</v>
      </c>
      <c r="H21" s="974">
        <v>1.5923409770127329E-3</v>
      </c>
      <c r="I21" s="974">
        <v>3.9810074667019572E-2</v>
      </c>
      <c r="J21" s="974">
        <v>3.6610311593778498E-2</v>
      </c>
      <c r="K21" s="975">
        <v>4.2828773259675646E-3</v>
      </c>
      <c r="L21" s="978"/>
      <c r="M21" s="972"/>
      <c r="N21" s="972"/>
      <c r="O21" s="972"/>
      <c r="P21" s="972"/>
      <c r="Q21" s="972"/>
      <c r="R21" s="972"/>
      <c r="S21" s="972"/>
    </row>
    <row r="22" spans="1:19" ht="409.6" hidden="1" customHeight="1" x14ac:dyDescent="0.2">
      <c r="B22" s="972"/>
      <c r="C22" s="972"/>
      <c r="D22" s="972"/>
      <c r="E22" s="972"/>
      <c r="F22" s="972"/>
      <c r="G22" s="972"/>
      <c r="H22" s="972"/>
      <c r="I22" s="972"/>
      <c r="J22" s="972"/>
      <c r="K22" s="972"/>
    </row>
    <row r="23" spans="1:19" ht="409.6" hidden="1" customHeight="1" x14ac:dyDescent="0.2">
      <c r="B23" s="972"/>
      <c r="C23" s="972"/>
      <c r="D23" s="972"/>
      <c r="E23" s="972"/>
      <c r="F23" s="972"/>
      <c r="G23" s="972"/>
      <c r="H23" s="972"/>
      <c r="I23" s="972"/>
      <c r="J23" s="972"/>
      <c r="K23" s="972"/>
    </row>
    <row r="24" spans="1:19" ht="409.6" hidden="1" customHeight="1" x14ac:dyDescent="0.2">
      <c r="B24" s="972"/>
      <c r="C24" s="972"/>
      <c r="D24" s="972"/>
      <c r="E24" s="972"/>
      <c r="F24" s="972"/>
      <c r="G24" s="972"/>
      <c r="H24" s="972"/>
      <c r="I24" s="972"/>
      <c r="J24" s="972"/>
      <c r="K24" s="972"/>
    </row>
    <row r="25" spans="1:19" ht="409.6" hidden="1" customHeight="1" x14ac:dyDescent="0.2">
      <c r="B25" s="972"/>
      <c r="C25" s="972"/>
      <c r="D25" s="972"/>
      <c r="E25" s="972"/>
      <c r="F25" s="972"/>
      <c r="G25" s="972"/>
      <c r="H25" s="972"/>
      <c r="I25" s="972"/>
      <c r="J25" s="972"/>
      <c r="K25" s="972"/>
    </row>
    <row r="26" spans="1:19" ht="409.6" hidden="1" customHeight="1" x14ac:dyDescent="0.2">
      <c r="B26" s="972"/>
      <c r="C26" s="972"/>
      <c r="D26" s="972"/>
      <c r="E26" s="972"/>
      <c r="F26" s="972"/>
      <c r="G26" s="972"/>
      <c r="H26" s="972"/>
      <c r="I26" s="972"/>
      <c r="J26" s="972"/>
      <c r="K26" s="972"/>
    </row>
    <row r="27" spans="1:19" ht="409.6" hidden="1" customHeight="1" x14ac:dyDescent="0.2">
      <c r="B27" s="972"/>
      <c r="C27" s="972"/>
      <c r="D27" s="972"/>
      <c r="E27" s="972"/>
      <c r="F27" s="972"/>
      <c r="G27" s="972"/>
      <c r="H27" s="972"/>
      <c r="I27" s="972"/>
      <c r="J27" s="972"/>
      <c r="K27" s="972"/>
    </row>
    <row r="28" spans="1:19" ht="409.6" hidden="1" customHeight="1" x14ac:dyDescent="0.2">
      <c r="B28" s="972"/>
      <c r="C28" s="972"/>
      <c r="D28" s="972"/>
      <c r="E28" s="972"/>
      <c r="F28" s="972"/>
      <c r="G28" s="972"/>
      <c r="H28" s="972"/>
      <c r="I28" s="972"/>
      <c r="J28" s="972"/>
      <c r="K28" s="972"/>
    </row>
    <row r="29" spans="1:19" ht="409.6" hidden="1" customHeight="1" x14ac:dyDescent="0.2">
      <c r="B29" s="972"/>
      <c r="C29" s="972"/>
      <c r="D29" s="972"/>
      <c r="E29" s="972"/>
      <c r="F29" s="972"/>
      <c r="G29" s="972"/>
      <c r="H29" s="972"/>
      <c r="I29" s="972"/>
      <c r="J29" s="972"/>
      <c r="K29" s="972"/>
    </row>
    <row r="30" spans="1:19" ht="409.6" hidden="1" customHeight="1" x14ac:dyDescent="0.2">
      <c r="B30" s="972"/>
      <c r="C30" s="972"/>
      <c r="D30" s="972"/>
      <c r="E30" s="972"/>
      <c r="F30" s="972"/>
      <c r="G30" s="972"/>
      <c r="H30" s="972"/>
      <c r="I30" s="972"/>
      <c r="J30" s="972"/>
      <c r="K30" s="972"/>
    </row>
    <row r="31" spans="1:19" ht="409.6" hidden="1" customHeight="1" x14ac:dyDescent="0.2">
      <c r="B31" s="972"/>
      <c r="C31" s="972"/>
      <c r="D31" s="972"/>
      <c r="E31" s="972"/>
      <c r="F31" s="972"/>
      <c r="G31" s="972"/>
      <c r="H31" s="972"/>
      <c r="I31" s="972"/>
      <c r="J31" s="972"/>
      <c r="K31" s="972"/>
    </row>
    <row r="32" spans="1:19" ht="409.6" hidden="1" customHeight="1" x14ac:dyDescent="0.2">
      <c r="B32" s="972"/>
      <c r="C32" s="972"/>
      <c r="D32" s="972"/>
      <c r="E32" s="972"/>
      <c r="F32" s="972"/>
      <c r="G32" s="972"/>
      <c r="H32" s="972"/>
      <c r="I32" s="972"/>
      <c r="J32" s="972"/>
      <c r="K32" s="972"/>
    </row>
    <row r="33" spans="2:11" ht="409.6" hidden="1" customHeight="1" x14ac:dyDescent="0.2">
      <c r="B33" s="972"/>
      <c r="C33" s="972"/>
      <c r="D33" s="972"/>
      <c r="E33" s="972"/>
      <c r="F33" s="972"/>
      <c r="G33" s="972"/>
      <c r="H33" s="972"/>
      <c r="I33" s="972"/>
      <c r="J33" s="972"/>
      <c r="K33" s="972"/>
    </row>
    <row r="34" spans="2:11" ht="409.6" hidden="1" customHeight="1" x14ac:dyDescent="0.2">
      <c r="B34" s="972"/>
      <c r="C34" s="972"/>
      <c r="D34" s="972"/>
      <c r="E34" s="972"/>
      <c r="F34" s="972"/>
      <c r="G34" s="972"/>
      <c r="H34" s="972"/>
      <c r="I34" s="972"/>
      <c r="J34" s="972"/>
      <c r="K34" s="972"/>
    </row>
    <row r="35" spans="2:11" ht="409.6" hidden="1" customHeight="1" x14ac:dyDescent="0.2">
      <c r="B35" s="972"/>
      <c r="C35" s="972"/>
      <c r="D35" s="972"/>
      <c r="E35" s="972"/>
      <c r="F35" s="972"/>
      <c r="G35" s="972"/>
      <c r="H35" s="972"/>
      <c r="I35" s="972"/>
      <c r="J35" s="972"/>
      <c r="K35" s="972"/>
    </row>
    <row r="36" spans="2:11" ht="409.6" hidden="1" customHeight="1" x14ac:dyDescent="0.2">
      <c r="B36" s="972"/>
      <c r="C36" s="972"/>
      <c r="D36" s="972"/>
      <c r="E36" s="972"/>
      <c r="F36" s="972"/>
      <c r="G36" s="972"/>
      <c r="H36" s="972"/>
      <c r="I36" s="972"/>
      <c r="J36" s="972"/>
      <c r="K36" s="972"/>
    </row>
    <row r="37" spans="2:11" ht="409.6" hidden="1" customHeight="1" x14ac:dyDescent="0.2">
      <c r="B37" s="972"/>
      <c r="C37" s="972"/>
      <c r="D37" s="972"/>
      <c r="E37" s="972"/>
      <c r="F37" s="972"/>
      <c r="G37" s="972"/>
      <c r="H37" s="972"/>
      <c r="I37" s="972"/>
      <c r="J37" s="972"/>
      <c r="K37" s="972"/>
    </row>
    <row r="38" spans="2:11" ht="409.6" hidden="1" customHeight="1" x14ac:dyDescent="0.2">
      <c r="B38" s="972"/>
      <c r="C38" s="972"/>
      <c r="D38" s="972"/>
      <c r="E38" s="972"/>
      <c r="F38" s="972"/>
      <c r="G38" s="972"/>
      <c r="H38" s="972"/>
      <c r="I38" s="972"/>
      <c r="J38" s="972"/>
      <c r="K38" s="972"/>
    </row>
    <row r="39" spans="2:11" ht="409.6" hidden="1" customHeight="1" x14ac:dyDescent="0.2">
      <c r="B39" s="972"/>
      <c r="C39" s="972"/>
      <c r="D39" s="972"/>
      <c r="E39" s="972"/>
      <c r="F39" s="972"/>
      <c r="G39" s="972"/>
      <c r="H39" s="972"/>
      <c r="I39" s="972"/>
      <c r="J39" s="972"/>
      <c r="K39" s="972"/>
    </row>
    <row r="40" spans="2:11" ht="409.6" hidden="1" customHeight="1" x14ac:dyDescent="0.2">
      <c r="B40" s="972"/>
      <c r="C40" s="972"/>
      <c r="D40" s="972"/>
      <c r="E40" s="972"/>
      <c r="F40" s="972"/>
      <c r="G40" s="972"/>
      <c r="H40" s="972"/>
      <c r="I40" s="972"/>
      <c r="J40" s="972"/>
      <c r="K40" s="972"/>
    </row>
    <row r="41" spans="2:11" ht="409.6" hidden="1" customHeight="1" x14ac:dyDescent="0.2">
      <c r="B41" s="972"/>
      <c r="C41" s="972"/>
      <c r="D41" s="972"/>
      <c r="E41" s="972"/>
      <c r="F41" s="972"/>
      <c r="G41" s="972"/>
      <c r="H41" s="972"/>
      <c r="I41" s="972"/>
      <c r="J41" s="972"/>
      <c r="K41" s="972"/>
    </row>
    <row r="42" spans="2:11" ht="409.6" hidden="1" customHeight="1" x14ac:dyDescent="0.2">
      <c r="B42" s="972"/>
      <c r="C42" s="972"/>
      <c r="D42" s="972"/>
      <c r="E42" s="972"/>
      <c r="F42" s="972"/>
      <c r="G42" s="972"/>
      <c r="H42" s="972"/>
      <c r="I42" s="972"/>
      <c r="J42" s="972"/>
      <c r="K42" s="972"/>
    </row>
    <row r="43" spans="2:11" ht="409.6" hidden="1" customHeight="1" x14ac:dyDescent="0.2">
      <c r="B43" s="972"/>
      <c r="C43" s="972"/>
      <c r="D43" s="972"/>
      <c r="E43" s="972"/>
      <c r="F43" s="972"/>
      <c r="G43" s="972"/>
      <c r="H43" s="972"/>
      <c r="I43" s="972"/>
      <c r="J43" s="972"/>
      <c r="K43" s="972"/>
    </row>
    <row r="44" spans="2:11" ht="409.6" hidden="1" customHeight="1" x14ac:dyDescent="0.2">
      <c r="B44" s="972"/>
      <c r="C44" s="972"/>
      <c r="D44" s="972"/>
      <c r="E44" s="972"/>
      <c r="F44" s="972"/>
      <c r="G44" s="972"/>
      <c r="H44" s="972"/>
      <c r="I44" s="972"/>
      <c r="J44" s="972"/>
      <c r="K44" s="972"/>
    </row>
    <row r="45" spans="2:11" ht="409.6" hidden="1" customHeight="1" x14ac:dyDescent="0.2">
      <c r="B45" s="972"/>
      <c r="C45" s="972"/>
      <c r="D45" s="972"/>
      <c r="E45" s="972"/>
      <c r="F45" s="972"/>
      <c r="G45" s="972"/>
      <c r="H45" s="972"/>
      <c r="I45" s="972"/>
      <c r="J45" s="972"/>
      <c r="K45" s="972"/>
    </row>
    <row r="46" spans="2:11" ht="409.6" hidden="1" customHeight="1" x14ac:dyDescent="0.2">
      <c r="B46" s="972"/>
      <c r="C46" s="972"/>
      <c r="D46" s="972"/>
      <c r="E46" s="972"/>
      <c r="F46" s="972"/>
      <c r="G46" s="972"/>
      <c r="H46" s="972"/>
      <c r="I46" s="972"/>
      <c r="J46" s="972"/>
      <c r="K46" s="972"/>
    </row>
    <row r="47" spans="2:11" ht="409.6" hidden="1" customHeight="1" x14ac:dyDescent="0.2">
      <c r="B47" s="972"/>
      <c r="C47" s="972"/>
      <c r="D47" s="972"/>
      <c r="E47" s="972"/>
      <c r="F47" s="972"/>
      <c r="G47" s="972"/>
      <c r="H47" s="972"/>
      <c r="I47" s="972"/>
      <c r="J47" s="972"/>
      <c r="K47" s="972"/>
    </row>
    <row r="48" spans="2:11" ht="409.6" hidden="1" customHeight="1" x14ac:dyDescent="0.2">
      <c r="B48" s="972"/>
      <c r="C48" s="972"/>
      <c r="D48" s="972"/>
      <c r="E48" s="972"/>
      <c r="F48" s="972"/>
      <c r="G48" s="972"/>
      <c r="H48" s="972"/>
      <c r="I48" s="972"/>
      <c r="J48" s="972"/>
      <c r="K48" s="972"/>
    </row>
    <row r="49" spans="1:35" ht="409.6" hidden="1" customHeight="1" x14ac:dyDescent="0.2">
      <c r="B49" s="972"/>
      <c r="C49" s="972"/>
      <c r="D49" s="972"/>
      <c r="E49" s="972"/>
      <c r="F49" s="972"/>
      <c r="G49" s="972"/>
      <c r="H49" s="972"/>
      <c r="I49" s="972"/>
      <c r="J49" s="972"/>
      <c r="K49" s="972"/>
    </row>
    <row r="50" spans="1:35" s="982" customFormat="1" ht="409.6" hidden="1" customHeight="1" x14ac:dyDescent="0.25">
      <c r="A50" s="979"/>
      <c r="B50" s="980"/>
      <c r="C50" s="980"/>
      <c r="D50" s="980"/>
      <c r="E50" s="980"/>
      <c r="F50" s="980"/>
      <c r="G50" s="980"/>
      <c r="H50" s="980"/>
      <c r="I50" s="980"/>
      <c r="J50" s="981"/>
      <c r="K50" s="981"/>
      <c r="M50" s="793"/>
      <c r="N50" s="793"/>
      <c r="O50" s="793"/>
      <c r="P50" s="793"/>
      <c r="Q50" s="793"/>
      <c r="R50" s="793"/>
      <c r="S50" s="793"/>
      <c r="T50" s="793"/>
      <c r="U50" s="793"/>
      <c r="V50" s="793"/>
      <c r="W50" s="793"/>
      <c r="X50" s="793"/>
      <c r="Y50" s="793"/>
      <c r="Z50" s="793"/>
      <c r="AA50" s="793"/>
      <c r="AB50" s="793"/>
      <c r="AC50" s="793"/>
      <c r="AD50" s="793"/>
      <c r="AE50" s="793"/>
      <c r="AF50" s="793"/>
      <c r="AG50" s="793"/>
      <c r="AH50" s="793"/>
      <c r="AI50" s="793"/>
    </row>
    <row r="51" spans="1:35" ht="3" customHeight="1" x14ac:dyDescent="0.2">
      <c r="A51" s="983"/>
      <c r="B51" s="984"/>
      <c r="C51" s="984"/>
      <c r="D51" s="984"/>
      <c r="E51" s="984"/>
      <c r="F51" s="984"/>
      <c r="G51" s="984"/>
      <c r="H51" s="984"/>
      <c r="I51" s="984"/>
      <c r="J51" s="984"/>
      <c r="K51" s="984"/>
    </row>
    <row r="52" spans="1:35" x14ac:dyDescent="0.2">
      <c r="A52" s="823" t="s">
        <v>1691</v>
      </c>
      <c r="B52" s="823"/>
      <c r="C52" s="823"/>
      <c r="D52" s="823"/>
      <c r="E52" s="823"/>
      <c r="F52" s="823"/>
      <c r="G52" s="823"/>
      <c r="H52" s="823"/>
      <c r="I52" s="823"/>
      <c r="J52" s="823"/>
      <c r="K52" s="823"/>
    </row>
    <row r="53" spans="1:35" x14ac:dyDescent="0.2">
      <c r="B53" s="1212"/>
      <c r="C53" s="1212"/>
      <c r="D53" s="1212"/>
      <c r="E53" s="1212"/>
      <c r="F53" s="1212"/>
      <c r="G53" s="1212"/>
      <c r="H53" s="1212"/>
      <c r="I53" s="1212"/>
      <c r="J53" s="1212"/>
      <c r="K53" s="972"/>
    </row>
    <row r="55" spans="1:35" ht="4.5" customHeight="1" x14ac:dyDescent="0.2"/>
    <row r="56" spans="1:35" ht="25.5" customHeight="1" x14ac:dyDescent="0.25">
      <c r="A56" s="1854" t="s">
        <v>1768</v>
      </c>
      <c r="B56" s="1854"/>
      <c r="C56" s="1854"/>
      <c r="D56" s="1854"/>
      <c r="E56" s="1854"/>
      <c r="F56" s="1854"/>
      <c r="G56" s="1854"/>
      <c r="H56" s="1854"/>
      <c r="I56" s="1854"/>
      <c r="J56" s="1854"/>
      <c r="K56" s="1854"/>
      <c r="L56" s="1854"/>
      <c r="M56" s="1854"/>
      <c r="N56" s="1854"/>
      <c r="O56" s="1854"/>
      <c r="P56" s="1854"/>
      <c r="Q56" s="1854"/>
      <c r="R56" s="1854"/>
      <c r="S56" s="1854"/>
      <c r="T56" s="1854"/>
    </row>
    <row r="57" spans="1:35" ht="15.75" x14ac:dyDescent="0.2">
      <c r="A57" s="1851" t="s">
        <v>2565</v>
      </c>
      <c r="B57" s="1851"/>
      <c r="C57" s="1851"/>
      <c r="D57" s="1851"/>
      <c r="E57" s="1851"/>
      <c r="F57" s="1851"/>
      <c r="G57" s="1851"/>
      <c r="H57" s="1851"/>
      <c r="I57" s="1851"/>
      <c r="J57" s="1851"/>
      <c r="K57" s="1851"/>
      <c r="L57" s="1851"/>
      <c r="M57" s="1851"/>
      <c r="N57" s="1851"/>
      <c r="O57" s="1851"/>
      <c r="P57" s="1851"/>
      <c r="Q57" s="1851"/>
      <c r="R57" s="1851"/>
      <c r="S57" s="1851"/>
      <c r="T57" s="1851"/>
    </row>
    <row r="58" spans="1:35" ht="15.75" x14ac:dyDescent="0.2">
      <c r="A58" s="1851" t="s">
        <v>1751</v>
      </c>
      <c r="B58" s="1851"/>
      <c r="C58" s="1851"/>
      <c r="D58" s="1851"/>
      <c r="E58" s="1851"/>
      <c r="F58" s="1851"/>
      <c r="G58" s="1851"/>
      <c r="H58" s="1851"/>
      <c r="I58" s="1851"/>
      <c r="J58" s="1851"/>
      <c r="K58" s="1851"/>
      <c r="L58" s="1851"/>
      <c r="M58" s="1851"/>
      <c r="N58" s="1851"/>
      <c r="O58" s="1851"/>
      <c r="P58" s="1851"/>
      <c r="Q58" s="1851"/>
      <c r="R58" s="1851"/>
      <c r="S58" s="1851"/>
      <c r="T58" s="1851"/>
    </row>
    <row r="59" spans="1:35" ht="3.75" customHeight="1" thickBot="1" x14ac:dyDescent="0.25">
      <c r="A59" s="950"/>
      <c r="B59" s="950"/>
      <c r="C59" s="950"/>
      <c r="D59" s="950"/>
      <c r="E59" s="950"/>
      <c r="F59" s="950"/>
      <c r="G59" s="950"/>
      <c r="H59" s="950"/>
      <c r="I59" s="950"/>
      <c r="J59" s="950"/>
      <c r="K59" s="950"/>
      <c r="L59" s="950"/>
      <c r="M59" s="950"/>
      <c r="N59" s="950"/>
      <c r="O59" s="950"/>
      <c r="P59" s="950"/>
      <c r="Q59" s="950"/>
      <c r="R59" s="950"/>
      <c r="S59" s="950"/>
      <c r="T59" s="950"/>
    </row>
    <row r="60" spans="1:35" ht="31.5" customHeight="1" thickBot="1" x14ac:dyDescent="0.25">
      <c r="A60" s="1407" t="s">
        <v>1752</v>
      </c>
      <c r="B60" s="1852" t="s">
        <v>1769</v>
      </c>
      <c r="C60" s="1853"/>
      <c r="D60" s="1853"/>
      <c r="E60" s="1853"/>
      <c r="F60" s="1853"/>
      <c r="G60" s="1853"/>
      <c r="H60" s="1853"/>
      <c r="I60" s="1853"/>
      <c r="J60" s="1853"/>
      <c r="K60" s="1853"/>
      <c r="L60" s="1853"/>
      <c r="M60" s="1853"/>
      <c r="N60" s="1853"/>
      <c r="O60" s="1853"/>
      <c r="P60" s="1853"/>
      <c r="Q60" s="1853"/>
      <c r="R60" s="1853"/>
      <c r="S60" s="1542" t="s">
        <v>1770</v>
      </c>
      <c r="T60" s="1541" t="s">
        <v>1771</v>
      </c>
    </row>
    <row r="61" spans="1:35" ht="13.5" thickBot="1" x14ac:dyDescent="0.25">
      <c r="A61" s="985"/>
      <c r="B61" s="986" t="s">
        <v>558</v>
      </c>
      <c r="C61" s="986" t="s">
        <v>560</v>
      </c>
      <c r="D61" s="986" t="s">
        <v>561</v>
      </c>
      <c r="E61" s="986" t="s">
        <v>563</v>
      </c>
      <c r="F61" s="986" t="s">
        <v>564</v>
      </c>
      <c r="G61" s="987" t="s">
        <v>565</v>
      </c>
      <c r="H61" s="986" t="s">
        <v>566</v>
      </c>
      <c r="I61" s="986" t="s">
        <v>567</v>
      </c>
      <c r="J61" s="986" t="s">
        <v>570</v>
      </c>
      <c r="K61" s="987" t="s">
        <v>571</v>
      </c>
      <c r="L61" s="987" t="s">
        <v>572</v>
      </c>
      <c r="M61" s="987" t="s">
        <v>575</v>
      </c>
      <c r="N61" s="988" t="s">
        <v>568</v>
      </c>
      <c r="O61" s="987" t="s">
        <v>573</v>
      </c>
      <c r="P61" s="987" t="s">
        <v>578</v>
      </c>
      <c r="Q61" s="987" t="s">
        <v>696</v>
      </c>
      <c r="R61" s="1213" t="s">
        <v>1873</v>
      </c>
      <c r="S61" s="1543" t="s">
        <v>576</v>
      </c>
      <c r="T61" s="989" t="s">
        <v>577</v>
      </c>
    </row>
    <row r="62" spans="1:35" ht="13.5" thickBot="1" x14ac:dyDescent="0.25">
      <c r="A62" s="1571" t="s">
        <v>579</v>
      </c>
      <c r="B62" s="1215"/>
      <c r="C62" s="1215"/>
      <c r="D62" s="1215"/>
      <c r="E62" s="1215"/>
      <c r="F62" s="1215"/>
      <c r="G62" s="1215"/>
      <c r="H62" s="1215"/>
      <c r="I62" s="1215"/>
      <c r="J62" s="1215"/>
      <c r="K62" s="1215"/>
      <c r="L62" s="1215"/>
      <c r="M62" s="1215"/>
      <c r="N62" s="1215"/>
      <c r="O62" s="1215"/>
      <c r="P62" s="1215"/>
      <c r="Q62" s="1215"/>
      <c r="R62" s="1585"/>
      <c r="S62" s="1572"/>
      <c r="T62" s="1215"/>
    </row>
    <row r="63" spans="1:35" x14ac:dyDescent="0.2">
      <c r="A63" s="1473" t="s">
        <v>1753</v>
      </c>
      <c r="B63" s="1573">
        <v>1.317196610220799</v>
      </c>
      <c r="C63" s="1573">
        <v>1.2230510406723709</v>
      </c>
      <c r="D63" s="1573">
        <v>13.952379667595332</v>
      </c>
      <c r="E63" s="1573">
        <v>2.7765513958108894</v>
      </c>
      <c r="F63" s="1573">
        <v>0.73082457296786441</v>
      </c>
      <c r="G63" s="1573">
        <v>1.4084092814492242</v>
      </c>
      <c r="H63" s="1573">
        <v>2.0325854782535764</v>
      </c>
      <c r="I63" s="1573">
        <v>1.781106545931862</v>
      </c>
      <c r="J63" s="1573">
        <v>0.86447457610557887</v>
      </c>
      <c r="K63" s="1573">
        <v>2.0362670901771454</v>
      </c>
      <c r="L63" s="1573">
        <v>1.9191543706425735</v>
      </c>
      <c r="M63" s="1573">
        <v>1.9389454553150862</v>
      </c>
      <c r="N63" s="1573">
        <v>1.3799374526098798</v>
      </c>
      <c r="O63" s="1573">
        <v>1.3276369718846563</v>
      </c>
      <c r="P63" s="1573">
        <v>2.1079438098422312</v>
      </c>
      <c r="Q63" s="1573">
        <v>1.6186070547029179</v>
      </c>
      <c r="R63" s="1574">
        <v>2.8633055761748634</v>
      </c>
      <c r="S63" s="1578">
        <v>1.1004256452521681</v>
      </c>
      <c r="T63" s="1574">
        <v>1.3033123932166739</v>
      </c>
    </row>
    <row r="64" spans="1:35" ht="13.5" thickBot="1" x14ac:dyDescent="0.25">
      <c r="A64" s="973" t="s">
        <v>1754</v>
      </c>
      <c r="B64" s="1575">
        <v>1.0948384924337387</v>
      </c>
      <c r="C64" s="1575">
        <v>1.1297961239656233</v>
      </c>
      <c r="D64" s="1575">
        <v>12.553256742491923</v>
      </c>
      <c r="E64" s="1575">
        <v>1.6811853593653856</v>
      </c>
      <c r="F64" s="1575">
        <v>0.43768033334500017</v>
      </c>
      <c r="G64" s="1575">
        <v>1.0223538849925835</v>
      </c>
      <c r="H64" s="1575">
        <v>1.3837616381836106</v>
      </c>
      <c r="I64" s="1575">
        <v>1.3101099279724742</v>
      </c>
      <c r="J64" s="1575">
        <v>0.45647891298676763</v>
      </c>
      <c r="K64" s="1575">
        <v>1.0554907930961925</v>
      </c>
      <c r="L64" s="1575">
        <v>0.84864238977435669</v>
      </c>
      <c r="M64" s="1575">
        <v>0.56686756882479705</v>
      </c>
      <c r="N64" s="1575">
        <v>0.53591075967182056</v>
      </c>
      <c r="O64" s="1575">
        <v>0.35976403170319798</v>
      </c>
      <c r="P64" s="1575">
        <v>1.6487779298478062</v>
      </c>
      <c r="Q64" s="1575">
        <v>0.96492613789590875</v>
      </c>
      <c r="R64" s="1576">
        <v>1.8200199910275909</v>
      </c>
      <c r="S64" s="1579">
        <v>0.75485746849614532</v>
      </c>
      <c r="T64" s="1576">
        <v>0.72472262641571161</v>
      </c>
    </row>
    <row r="65" spans="1:23" ht="13.5" thickBot="1" x14ac:dyDescent="0.25">
      <c r="A65" s="990" t="s">
        <v>1755</v>
      </c>
      <c r="B65" s="991"/>
      <c r="C65" s="991"/>
      <c r="D65" s="991"/>
      <c r="E65" s="991"/>
      <c r="F65" s="991"/>
      <c r="G65" s="991"/>
      <c r="H65" s="991"/>
      <c r="I65" s="991"/>
      <c r="J65" s="991"/>
      <c r="K65" s="991"/>
      <c r="L65" s="991"/>
      <c r="M65" s="991"/>
      <c r="N65" s="991"/>
      <c r="O65" s="991"/>
      <c r="P65" s="991"/>
      <c r="Q65" s="991"/>
      <c r="R65" s="992"/>
      <c r="S65" s="1580"/>
      <c r="T65" s="992"/>
    </row>
    <row r="66" spans="1:23" ht="13.5" thickBot="1" x14ac:dyDescent="0.25">
      <c r="A66" s="1220" t="s">
        <v>1756</v>
      </c>
      <c r="B66" s="1217">
        <v>1.043237430319141</v>
      </c>
      <c r="C66" s="1217">
        <v>0.64890135817133376</v>
      </c>
      <c r="D66" s="1217">
        <v>0.85002116500434821</v>
      </c>
      <c r="E66" s="1217">
        <v>0.60799308534725061</v>
      </c>
      <c r="F66" s="1217">
        <v>1.3664387457246043</v>
      </c>
      <c r="G66" s="1217">
        <v>0.69445414443453801</v>
      </c>
      <c r="H66" s="1217">
        <v>0.34909594442067177</v>
      </c>
      <c r="I66" s="1217">
        <v>0.59299676210476004</v>
      </c>
      <c r="J66" s="1217">
        <v>1.514144630023452</v>
      </c>
      <c r="K66" s="1217">
        <v>0.37923818071726034</v>
      </c>
      <c r="L66" s="1217">
        <v>1.7378641896280698</v>
      </c>
      <c r="M66" s="1217">
        <v>0.92896139992611915</v>
      </c>
      <c r="N66" s="1217">
        <v>1.1859408282867405</v>
      </c>
      <c r="O66" s="1217">
        <v>0.97816014881272273</v>
      </c>
      <c r="P66" s="1217">
        <v>1.5982067959892914</v>
      </c>
      <c r="Q66" s="1217">
        <v>1.144276503658644</v>
      </c>
      <c r="R66" s="1577">
        <v>0.92194697177054774</v>
      </c>
      <c r="S66" s="1581">
        <v>1.1173220917548663</v>
      </c>
      <c r="T66" s="1577">
        <v>1.0710162839978168</v>
      </c>
    </row>
    <row r="67" spans="1:23" ht="13.5" thickBot="1" x14ac:dyDescent="0.25">
      <c r="A67" s="990" t="s">
        <v>1757</v>
      </c>
      <c r="B67" s="991"/>
      <c r="C67" s="991"/>
      <c r="D67" s="991"/>
      <c r="E67" s="991"/>
      <c r="F67" s="991"/>
      <c r="G67" s="991"/>
      <c r="H67" s="991"/>
      <c r="I67" s="991"/>
      <c r="J67" s="991"/>
      <c r="K67" s="991"/>
      <c r="L67" s="991"/>
      <c r="M67" s="991"/>
      <c r="N67" s="991"/>
      <c r="O67" s="991"/>
      <c r="P67" s="991"/>
      <c r="Q67" s="991"/>
      <c r="R67" s="992"/>
      <c r="S67" s="1580"/>
      <c r="T67" s="992"/>
    </row>
    <row r="68" spans="1:23" ht="13.5" thickBot="1" x14ac:dyDescent="0.25">
      <c r="A68" s="1220" t="s">
        <v>1758</v>
      </c>
      <c r="B68" s="1217">
        <v>0.24440248729492905</v>
      </c>
      <c r="C68" s="1217">
        <v>0.6987634818797962</v>
      </c>
      <c r="D68" s="1217">
        <v>-6.5078590279338627E-2</v>
      </c>
      <c r="E68" s="1217">
        <v>0.19489561694478788</v>
      </c>
      <c r="F68" s="1217">
        <v>2.0738450281208676E-2</v>
      </c>
      <c r="G68" s="1217">
        <v>0.19344530668000079</v>
      </c>
      <c r="H68" s="1217">
        <v>0.14835660702597819</v>
      </c>
      <c r="I68" s="1217">
        <v>-0.15289814606124003</v>
      </c>
      <c r="J68" s="1217">
        <v>-9.951179428099452E-2</v>
      </c>
      <c r="K68" s="1217">
        <v>0.30979529612307616</v>
      </c>
      <c r="L68" s="1217">
        <v>0.10352098986658623</v>
      </c>
      <c r="M68" s="1217">
        <v>0.15715858820097098</v>
      </c>
      <c r="N68" s="1217">
        <v>0.1183305262921177</v>
      </c>
      <c r="O68" s="1217">
        <v>0.1428938627873054</v>
      </c>
      <c r="P68" s="1217">
        <v>9.7800995000693169E-2</v>
      </c>
      <c r="Q68" s="1217">
        <v>0.23536134990143776</v>
      </c>
      <c r="R68" s="1577">
        <v>7.258988723007595E-2</v>
      </c>
      <c r="S68" s="1581">
        <v>0.30109674533162739</v>
      </c>
      <c r="T68" s="1577">
        <v>4.7285511035585877E-2</v>
      </c>
    </row>
    <row r="69" spans="1:23" ht="13.5" thickBot="1" x14ac:dyDescent="0.25">
      <c r="A69" s="993" t="s">
        <v>1759</v>
      </c>
      <c r="B69" s="994"/>
      <c r="C69" s="994"/>
      <c r="D69" s="994"/>
      <c r="E69" s="994"/>
      <c r="F69" s="994"/>
      <c r="G69" s="994"/>
      <c r="H69" s="994"/>
      <c r="I69" s="994"/>
      <c r="J69" s="994"/>
      <c r="K69" s="994"/>
      <c r="L69" s="994"/>
      <c r="M69" s="994"/>
      <c r="N69" s="994"/>
      <c r="O69" s="994"/>
      <c r="P69" s="994"/>
      <c r="Q69" s="994"/>
      <c r="R69" s="995"/>
      <c r="S69" s="1582"/>
      <c r="T69" s="995"/>
    </row>
    <row r="70" spans="1:23" x14ac:dyDescent="0.2">
      <c r="A70" s="1220" t="s">
        <v>1760</v>
      </c>
      <c r="B70" s="1217">
        <v>0.48757840643591671</v>
      </c>
      <c r="C70" s="1217">
        <v>0.63480020276488602</v>
      </c>
      <c r="D70" s="1217">
        <v>2.396613069645849E-2</v>
      </c>
      <c r="E70" s="1217">
        <v>0.4281551484638621</v>
      </c>
      <c r="F70" s="1217">
        <v>0.39881246257295599</v>
      </c>
      <c r="G70" s="1217">
        <v>0.54219157527935402</v>
      </c>
      <c r="H70" s="1217">
        <v>0.49114977419006678</v>
      </c>
      <c r="I70" s="1217">
        <v>0.70060714103139532</v>
      </c>
      <c r="J70" s="1217">
        <v>0.59823861228105712</v>
      </c>
      <c r="K70" s="1217">
        <v>0.42310393713571337</v>
      </c>
      <c r="L70" s="1217">
        <v>0.67929300652875424</v>
      </c>
      <c r="M70" s="1217">
        <v>0.63782377298290693</v>
      </c>
      <c r="N70" s="1217">
        <v>0.64008772443199491</v>
      </c>
      <c r="O70" s="1217">
        <v>0.55451307001746242</v>
      </c>
      <c r="P70" s="1217">
        <v>0.55097379284841852</v>
      </c>
      <c r="Q70" s="1217">
        <v>0.59037331016572958</v>
      </c>
      <c r="R70" s="1577">
        <v>0.7448837823865273</v>
      </c>
      <c r="S70" s="1581">
        <v>0.6666478596164982</v>
      </c>
      <c r="T70" s="1577">
        <v>0.48083409686792566</v>
      </c>
    </row>
    <row r="71" spans="1:23" ht="13.5" thickBot="1" x14ac:dyDescent="0.25">
      <c r="A71" s="1220" t="s">
        <v>1761</v>
      </c>
      <c r="B71" s="1217">
        <v>0.95151807136898126</v>
      </c>
      <c r="C71" s="1217">
        <v>1.7382271501393685</v>
      </c>
      <c r="D71" s="1217">
        <v>2.4554609681280593E-2</v>
      </c>
      <c r="E71" s="1217">
        <v>0.74872607021592574</v>
      </c>
      <c r="F71" s="1217">
        <v>0.66337446760754437</v>
      </c>
      <c r="G71" s="1217">
        <v>1.184319785312379</v>
      </c>
      <c r="H71" s="1217">
        <v>0.96521481032715906</v>
      </c>
      <c r="I71" s="1217">
        <v>2.3400930250806788</v>
      </c>
      <c r="J71" s="1217">
        <v>1.4890395905829623</v>
      </c>
      <c r="K71" s="1217">
        <v>0.73341449937273639</v>
      </c>
      <c r="L71" s="1217">
        <v>2.1181109871545689</v>
      </c>
      <c r="M71" s="1217">
        <v>1.7610868008540066</v>
      </c>
      <c r="N71" s="1217">
        <v>1.7784548288102253</v>
      </c>
      <c r="O71" s="1217">
        <v>1.2447347670541051</v>
      </c>
      <c r="P71" s="1217">
        <v>1.2270415047066117</v>
      </c>
      <c r="Q71" s="1217">
        <v>1.4412471765562613</v>
      </c>
      <c r="R71" s="1577">
        <v>2.919782165770044</v>
      </c>
      <c r="S71" s="1581">
        <v>1.9998307479052138</v>
      </c>
      <c r="T71" s="1577">
        <v>0.92616655671549908</v>
      </c>
    </row>
    <row r="72" spans="1:23" ht="13.5" thickBot="1" x14ac:dyDescent="0.25">
      <c r="A72" s="990" t="s">
        <v>1762</v>
      </c>
      <c r="B72" s="991"/>
      <c r="C72" s="991"/>
      <c r="D72" s="991"/>
      <c r="E72" s="991"/>
      <c r="F72" s="991"/>
      <c r="G72" s="991"/>
      <c r="H72" s="991"/>
      <c r="I72" s="991"/>
      <c r="J72" s="991"/>
      <c r="K72" s="991"/>
      <c r="L72" s="991"/>
      <c r="M72" s="991"/>
      <c r="N72" s="991"/>
      <c r="O72" s="991"/>
      <c r="P72" s="991"/>
      <c r="Q72" s="991"/>
      <c r="R72" s="992"/>
      <c r="S72" s="1580"/>
      <c r="T72" s="992"/>
    </row>
    <row r="73" spans="1:23" ht="13.5" thickBot="1" x14ac:dyDescent="0.25">
      <c r="A73" s="1220" t="s">
        <v>1763</v>
      </c>
      <c r="B73" s="1217">
        <v>1.0526487532765321</v>
      </c>
      <c r="C73" s="1217">
        <v>1.0218088540355159</v>
      </c>
      <c r="D73" s="1217">
        <v>1.1730786948366632</v>
      </c>
      <c r="E73" s="1217">
        <v>0.93791781043077582</v>
      </c>
      <c r="F73" s="1217">
        <v>0.37315934167823772</v>
      </c>
      <c r="G73" s="1217">
        <v>-6.1421461473726184</v>
      </c>
      <c r="H73" s="1217">
        <v>-3.7339031002651053</v>
      </c>
      <c r="I73" s="1217">
        <v>0.97437560112383559</v>
      </c>
      <c r="J73" s="1217">
        <v>0.98834240184390965</v>
      </c>
      <c r="K73" s="1217">
        <v>0.91338624055225826</v>
      </c>
      <c r="L73" s="1217">
        <v>-6.3682864369147811</v>
      </c>
      <c r="M73" s="1217">
        <v>0.99814747382139579</v>
      </c>
      <c r="N73" s="1217">
        <v>0.4542138550051904</v>
      </c>
      <c r="O73" s="1217">
        <v>1.3246295563629913</v>
      </c>
      <c r="P73" s="1217">
        <v>1.7405016099665591</v>
      </c>
      <c r="Q73" s="1217">
        <v>0.90734173238707427</v>
      </c>
      <c r="R73" s="1577">
        <v>2.6057992177263811</v>
      </c>
      <c r="S73" s="1581">
        <v>-3.0429739806875751</v>
      </c>
      <c r="T73" s="1577">
        <v>0.74351538362926228</v>
      </c>
    </row>
    <row r="74" spans="1:23" ht="13.5" thickBot="1" x14ac:dyDescent="0.25">
      <c r="A74" s="990" t="s">
        <v>1764</v>
      </c>
      <c r="B74" s="991"/>
      <c r="C74" s="991"/>
      <c r="D74" s="991"/>
      <c r="E74" s="991"/>
      <c r="F74" s="991"/>
      <c r="G74" s="991"/>
      <c r="H74" s="991"/>
      <c r="I74" s="991"/>
      <c r="J74" s="991"/>
      <c r="K74" s="991"/>
      <c r="L74" s="991"/>
      <c r="M74" s="991"/>
      <c r="N74" s="991"/>
      <c r="O74" s="991"/>
      <c r="P74" s="991"/>
      <c r="Q74" s="991"/>
      <c r="R74" s="992"/>
      <c r="S74" s="1580"/>
      <c r="T74" s="992"/>
    </row>
    <row r="75" spans="1:23" x14ac:dyDescent="0.2">
      <c r="A75" s="1220" t="s">
        <v>1765</v>
      </c>
      <c r="B75" s="996">
        <v>0.62845155939711983</v>
      </c>
      <c r="C75" s="996">
        <v>0.64192678573543038</v>
      </c>
      <c r="D75" s="996">
        <v>5.5557709652689954E-2</v>
      </c>
      <c r="E75" s="996">
        <v>0.75283670275029302</v>
      </c>
      <c r="F75" s="996">
        <v>0.22724214567102979</v>
      </c>
      <c r="G75" s="996">
        <v>1.0622730647129259</v>
      </c>
      <c r="H75" s="996">
        <v>0.26358581579712304</v>
      </c>
      <c r="I75" s="996">
        <v>0.41346968935710487</v>
      </c>
      <c r="J75" s="996">
        <v>0.32284589925128943</v>
      </c>
      <c r="K75" s="996">
        <v>0.42356712446414674</v>
      </c>
      <c r="L75" s="996">
        <v>0.12600816513844326</v>
      </c>
      <c r="M75" s="996">
        <v>0.27429111052706806</v>
      </c>
      <c r="N75" s="996">
        <v>0.91006571293120675</v>
      </c>
      <c r="O75" s="996">
        <v>0.51510300886049221</v>
      </c>
      <c r="P75" s="996">
        <v>0.47771024986933247</v>
      </c>
      <c r="Q75" s="996">
        <v>0.75678143235095852</v>
      </c>
      <c r="R75" s="1552">
        <v>0.18719855083042908</v>
      </c>
      <c r="S75" s="1583">
        <v>0.29454416591894866</v>
      </c>
      <c r="T75" s="1552">
        <v>0.39125935315706534</v>
      </c>
    </row>
    <row r="76" spans="1:23" x14ac:dyDescent="0.2">
      <c r="A76" s="1220" t="s">
        <v>1766</v>
      </c>
      <c r="B76" s="996">
        <v>0.12523711201069324</v>
      </c>
      <c r="C76" s="996">
        <v>0.25518828189194215</v>
      </c>
      <c r="D76" s="996">
        <v>-6.3518908279162706E-2</v>
      </c>
      <c r="E76" s="996">
        <v>0.11145005513683624</v>
      </c>
      <c r="F76" s="996">
        <v>1.2467697854613033E-2</v>
      </c>
      <c r="G76" s="996">
        <v>8.8560891120773436E-2</v>
      </c>
      <c r="H76" s="996">
        <v>7.5491292985564534E-2</v>
      </c>
      <c r="I76" s="996">
        <v>-4.5776613080273955E-2</v>
      </c>
      <c r="J76" s="996">
        <v>-3.9979996564734298E-2</v>
      </c>
      <c r="K76" s="996">
        <v>0.17871968662727841</v>
      </c>
      <c r="L76" s="996">
        <v>3.3199905421280172E-2</v>
      </c>
      <c r="M76" s="996">
        <v>5.6919104517960714E-2</v>
      </c>
      <c r="N76" s="996">
        <v>4.2588608986955719E-2</v>
      </c>
      <c r="O76" s="996">
        <v>6.3657348246462658E-2</v>
      </c>
      <c r="P76" s="996">
        <v>4.3915209838615327E-2</v>
      </c>
      <c r="Q76" s="996">
        <v>9.6410290675051427E-2</v>
      </c>
      <c r="R76" s="1552">
        <v>1.8518857467125501E-2</v>
      </c>
      <c r="S76" s="1583">
        <v>0.10037124442809951</v>
      </c>
      <c r="T76" s="1552">
        <v>2.4549025041851611E-2</v>
      </c>
    </row>
    <row r="77" spans="1:23" ht="13.5" thickBot="1" x14ac:dyDescent="0.25">
      <c r="A77" s="973" t="s">
        <v>1767</v>
      </c>
      <c r="B77" s="1553">
        <v>0.24440248729492905</v>
      </c>
      <c r="C77" s="1553">
        <v>0.6987634818797962</v>
      </c>
      <c r="D77" s="1553">
        <v>-6.5078590279338627E-2</v>
      </c>
      <c r="E77" s="1553">
        <v>0.19489561694478788</v>
      </c>
      <c r="F77" s="1553">
        <v>2.0738450281208676E-2</v>
      </c>
      <c r="G77" s="1553">
        <v>0.19344530668000079</v>
      </c>
      <c r="H77" s="1553">
        <v>0.14835660702597819</v>
      </c>
      <c r="I77" s="1553">
        <v>-0.15289814606124003</v>
      </c>
      <c r="J77" s="1553">
        <v>-9.951179428099452E-2</v>
      </c>
      <c r="K77" s="1553">
        <v>0.30979529612307616</v>
      </c>
      <c r="L77" s="1553">
        <v>0.10352098986658623</v>
      </c>
      <c r="M77" s="1553">
        <v>0.15715858820097098</v>
      </c>
      <c r="N77" s="1553">
        <v>0.1183305262921177</v>
      </c>
      <c r="O77" s="1553">
        <v>0.1428938627873054</v>
      </c>
      <c r="P77" s="1553">
        <v>9.7800995000693169E-2</v>
      </c>
      <c r="Q77" s="1553">
        <v>0.23536134990143776</v>
      </c>
      <c r="R77" s="1554">
        <v>7.258988723007595E-2</v>
      </c>
      <c r="S77" s="1584">
        <v>0.30109674533162739</v>
      </c>
      <c r="T77" s="1554">
        <v>4.7285511035585877E-2</v>
      </c>
    </row>
    <row r="78" spans="1:23" ht="4.5" customHeight="1" x14ac:dyDescent="0.2">
      <c r="A78" s="984"/>
      <c r="B78" s="984"/>
      <c r="C78" s="984"/>
      <c r="D78" s="984"/>
      <c r="E78" s="984"/>
      <c r="F78" s="984"/>
      <c r="G78" s="984"/>
      <c r="H78" s="984"/>
      <c r="I78" s="984"/>
      <c r="J78" s="984"/>
      <c r="K78" s="984"/>
      <c r="L78" s="984"/>
      <c r="M78" s="984"/>
      <c r="N78" s="984"/>
      <c r="O78" s="984"/>
      <c r="P78" s="984"/>
      <c r="Q78" s="984"/>
      <c r="R78" s="984"/>
      <c r="S78" s="984"/>
      <c r="T78" s="984"/>
    </row>
    <row r="79" spans="1:23" x14ac:dyDescent="0.2">
      <c r="A79" s="823" t="s">
        <v>1697</v>
      </c>
      <c r="B79" s="823"/>
      <c r="C79" s="823"/>
    </row>
    <row r="80" spans="1:23" x14ac:dyDescent="0.2">
      <c r="A80" s="997"/>
      <c r="B80" s="997"/>
      <c r="C80" s="997"/>
      <c r="D80" s="997"/>
      <c r="E80" s="997"/>
      <c r="F80" s="997"/>
      <c r="G80" s="997"/>
      <c r="H80" s="997"/>
      <c r="I80" s="997"/>
      <c r="J80" s="997"/>
      <c r="K80" s="997"/>
      <c r="L80" s="997"/>
      <c r="M80" s="997"/>
      <c r="N80" s="997"/>
      <c r="O80" s="997"/>
      <c r="P80" s="997"/>
      <c r="Q80" s="997"/>
      <c r="R80" s="997"/>
      <c r="S80" s="997"/>
      <c r="T80" s="997"/>
      <c r="U80" s="997"/>
      <c r="V80" s="997"/>
      <c r="W80" s="997"/>
    </row>
    <row r="81" spans="2:27" x14ac:dyDescent="0.2">
      <c r="B81" s="998"/>
      <c r="C81" s="998"/>
      <c r="D81" s="998"/>
      <c r="E81" s="998"/>
      <c r="F81" s="998"/>
      <c r="G81" s="998"/>
      <c r="H81" s="998"/>
      <c r="I81" s="998"/>
      <c r="J81" s="998"/>
      <c r="K81" s="998"/>
      <c r="L81" s="998"/>
      <c r="M81" s="998"/>
      <c r="N81" s="998"/>
      <c r="O81" s="998"/>
      <c r="P81" s="998"/>
      <c r="Q81" s="998"/>
      <c r="R81" s="998"/>
      <c r="S81" s="998"/>
      <c r="T81" s="998"/>
      <c r="U81" s="998"/>
      <c r="V81" s="998"/>
      <c r="W81" s="998"/>
      <c r="X81" s="998"/>
      <c r="Y81" s="998"/>
    </row>
    <row r="83" spans="2:27" x14ac:dyDescent="0.2">
      <c r="AA83" s="998"/>
    </row>
    <row r="84" spans="2:27" x14ac:dyDescent="0.2">
      <c r="B84" s="998"/>
      <c r="C84" s="998"/>
      <c r="D84" s="998"/>
      <c r="E84" s="998"/>
      <c r="F84" s="998"/>
      <c r="G84" s="998"/>
      <c r="H84" s="998"/>
      <c r="I84" s="998"/>
      <c r="J84" s="998"/>
      <c r="K84" s="998"/>
      <c r="L84" s="998"/>
      <c r="M84" s="998"/>
      <c r="N84" s="997"/>
      <c r="O84" s="997"/>
      <c r="P84" s="997"/>
      <c r="Q84" s="997"/>
      <c r="R84" s="997"/>
      <c r="S84" s="997"/>
      <c r="T84" s="997"/>
      <c r="U84" s="997"/>
      <c r="V84" s="997"/>
      <c r="W84" s="997"/>
      <c r="X84" s="997"/>
      <c r="Z84" s="998"/>
      <c r="AA84" s="998"/>
    </row>
    <row r="85" spans="2:27" x14ac:dyDescent="0.2">
      <c r="B85" s="998"/>
      <c r="C85" s="998"/>
      <c r="D85" s="998"/>
      <c r="E85" s="998"/>
      <c r="F85" s="998"/>
      <c r="G85" s="998"/>
      <c r="H85" s="998"/>
      <c r="I85" s="998"/>
      <c r="J85" s="998"/>
      <c r="K85" s="998"/>
      <c r="L85" s="998"/>
      <c r="M85" s="998"/>
      <c r="N85" s="997"/>
      <c r="O85" s="997"/>
      <c r="P85" s="997"/>
      <c r="Q85" s="997"/>
      <c r="R85" s="997"/>
      <c r="S85" s="997"/>
      <c r="T85" s="997"/>
      <c r="U85" s="997"/>
      <c r="V85" s="997"/>
      <c r="W85" s="997"/>
      <c r="X85" s="997"/>
      <c r="Z85" s="998"/>
      <c r="AA85" s="998"/>
    </row>
    <row r="86" spans="2:27" x14ac:dyDescent="0.2">
      <c r="B86" s="998"/>
      <c r="C86" s="998"/>
      <c r="D86" s="998"/>
      <c r="E86" s="998"/>
      <c r="F86" s="998"/>
      <c r="G86" s="998"/>
      <c r="H86" s="998"/>
      <c r="I86" s="998"/>
      <c r="J86" s="998"/>
      <c r="K86" s="998"/>
      <c r="L86" s="998"/>
      <c r="M86" s="998"/>
      <c r="N86" s="997"/>
      <c r="O86" s="997"/>
      <c r="P86" s="997"/>
      <c r="Q86" s="997"/>
      <c r="R86" s="997"/>
      <c r="S86" s="997"/>
      <c r="T86" s="997"/>
      <c r="U86" s="997"/>
      <c r="V86" s="997"/>
      <c r="W86" s="997"/>
      <c r="X86" s="997"/>
      <c r="Z86" s="998"/>
      <c r="AA86" s="998"/>
    </row>
    <row r="87" spans="2:27" x14ac:dyDescent="0.2">
      <c r="B87" s="998"/>
      <c r="C87" s="998"/>
      <c r="D87" s="998"/>
      <c r="E87" s="998"/>
      <c r="F87" s="998"/>
      <c r="G87" s="998"/>
      <c r="H87" s="998"/>
      <c r="I87" s="998"/>
      <c r="J87" s="998"/>
      <c r="K87" s="998"/>
      <c r="L87" s="998"/>
      <c r="M87" s="998"/>
      <c r="N87" s="997"/>
      <c r="O87" s="997"/>
      <c r="P87" s="997"/>
      <c r="Q87" s="997"/>
      <c r="R87" s="997"/>
      <c r="S87" s="997"/>
      <c r="T87" s="997"/>
      <c r="U87" s="997"/>
      <c r="V87" s="997"/>
      <c r="W87" s="997"/>
      <c r="X87" s="997"/>
    </row>
    <row r="88" spans="2:27" x14ac:dyDescent="0.2">
      <c r="B88" s="998"/>
      <c r="C88" s="998"/>
      <c r="D88" s="998"/>
      <c r="E88" s="998"/>
      <c r="F88" s="998"/>
      <c r="G88" s="998"/>
      <c r="H88" s="998"/>
      <c r="I88" s="998"/>
      <c r="J88" s="998"/>
      <c r="K88" s="998"/>
      <c r="L88" s="998"/>
      <c r="M88" s="998"/>
      <c r="N88" s="997"/>
      <c r="O88" s="997"/>
      <c r="P88" s="997"/>
      <c r="Q88" s="997"/>
      <c r="R88" s="997"/>
      <c r="S88" s="997"/>
      <c r="T88" s="997"/>
      <c r="U88" s="997"/>
      <c r="V88" s="997"/>
      <c r="W88" s="997"/>
      <c r="X88" s="997"/>
    </row>
    <row r="89" spans="2:27" x14ac:dyDescent="0.2">
      <c r="B89" s="998"/>
      <c r="C89" s="998"/>
      <c r="D89" s="998"/>
      <c r="E89" s="998"/>
      <c r="F89" s="998"/>
      <c r="G89" s="998"/>
      <c r="H89" s="998"/>
      <c r="I89" s="998"/>
      <c r="J89" s="998"/>
      <c r="K89" s="998"/>
      <c r="L89" s="998"/>
      <c r="M89" s="998"/>
      <c r="N89" s="997"/>
      <c r="O89" s="997"/>
      <c r="P89" s="997"/>
      <c r="Q89" s="997"/>
      <c r="R89" s="997"/>
      <c r="S89" s="997"/>
      <c r="T89" s="997"/>
      <c r="U89" s="997"/>
      <c r="V89" s="997"/>
      <c r="W89" s="997"/>
      <c r="X89" s="997"/>
    </row>
    <row r="90" spans="2:27" x14ac:dyDescent="0.2">
      <c r="B90" s="998"/>
      <c r="C90" s="998"/>
      <c r="D90" s="998"/>
      <c r="E90" s="998"/>
      <c r="F90" s="998"/>
      <c r="G90" s="998"/>
      <c r="H90" s="998"/>
      <c r="I90" s="998"/>
      <c r="J90" s="998"/>
      <c r="K90" s="998"/>
      <c r="L90" s="998"/>
      <c r="M90" s="998"/>
      <c r="N90" s="997"/>
      <c r="O90" s="997"/>
      <c r="P90" s="997"/>
      <c r="Q90" s="997"/>
      <c r="R90" s="997"/>
      <c r="S90" s="997"/>
      <c r="T90" s="997"/>
      <c r="U90" s="997"/>
      <c r="V90" s="997"/>
      <c r="W90" s="997"/>
      <c r="X90" s="997"/>
    </row>
    <row r="91" spans="2:27" x14ac:dyDescent="0.2">
      <c r="B91" s="998"/>
      <c r="C91" s="998"/>
      <c r="D91" s="998"/>
      <c r="E91" s="998"/>
      <c r="F91" s="998"/>
      <c r="G91" s="998"/>
      <c r="H91" s="998"/>
      <c r="I91" s="998"/>
      <c r="J91" s="998"/>
      <c r="K91" s="998"/>
      <c r="L91" s="998"/>
      <c r="M91" s="998"/>
      <c r="N91" s="997"/>
      <c r="O91" s="997"/>
      <c r="P91" s="997"/>
      <c r="Q91" s="997"/>
      <c r="R91" s="997"/>
      <c r="S91" s="997"/>
      <c r="T91" s="997"/>
      <c r="U91" s="997"/>
      <c r="V91" s="997"/>
      <c r="W91" s="997"/>
      <c r="X91" s="997"/>
    </row>
    <row r="92" spans="2:27" x14ac:dyDescent="0.2">
      <c r="B92" s="998"/>
      <c r="C92" s="998"/>
      <c r="D92" s="998"/>
      <c r="E92" s="998"/>
      <c r="F92" s="998"/>
      <c r="G92" s="998"/>
      <c r="H92" s="998"/>
      <c r="I92" s="998"/>
      <c r="J92" s="998"/>
      <c r="K92" s="998"/>
      <c r="L92" s="998"/>
      <c r="M92" s="998"/>
      <c r="N92" s="997"/>
      <c r="O92" s="997"/>
      <c r="P92" s="997"/>
      <c r="Q92" s="997"/>
      <c r="R92" s="997"/>
      <c r="S92" s="997"/>
      <c r="T92" s="997"/>
      <c r="U92" s="997"/>
      <c r="V92" s="997"/>
      <c r="W92" s="997"/>
      <c r="X92" s="997"/>
    </row>
    <row r="93" spans="2:27" x14ac:dyDescent="0.2">
      <c r="B93" s="998"/>
      <c r="C93" s="998"/>
      <c r="D93" s="998"/>
      <c r="E93" s="998"/>
      <c r="F93" s="998"/>
      <c r="G93" s="998"/>
      <c r="H93" s="998"/>
      <c r="I93" s="998"/>
      <c r="J93" s="998"/>
      <c r="K93" s="998"/>
      <c r="L93" s="998"/>
      <c r="M93" s="998"/>
      <c r="N93" s="997"/>
      <c r="O93" s="997"/>
      <c r="P93" s="997"/>
      <c r="Q93" s="997"/>
      <c r="R93" s="997"/>
      <c r="S93" s="997"/>
      <c r="T93" s="997"/>
      <c r="U93" s="997"/>
      <c r="V93" s="997"/>
      <c r="W93" s="997"/>
      <c r="X93" s="997"/>
    </row>
    <row r="94" spans="2:27" x14ac:dyDescent="0.2">
      <c r="B94" s="998"/>
      <c r="C94" s="998"/>
      <c r="D94" s="998"/>
      <c r="E94" s="998"/>
      <c r="F94" s="998"/>
      <c r="G94" s="998"/>
      <c r="H94" s="998"/>
      <c r="I94" s="998"/>
      <c r="J94" s="998"/>
      <c r="K94" s="998"/>
      <c r="L94" s="998"/>
      <c r="M94" s="998"/>
      <c r="N94" s="997"/>
      <c r="O94" s="997"/>
      <c r="P94" s="997"/>
      <c r="Q94" s="997"/>
      <c r="R94" s="997"/>
      <c r="S94" s="997"/>
      <c r="T94" s="997"/>
      <c r="U94" s="997"/>
      <c r="V94" s="997"/>
      <c r="W94" s="997"/>
      <c r="X94" s="997"/>
    </row>
    <row r="95" spans="2:27" x14ac:dyDescent="0.2">
      <c r="B95" s="998"/>
      <c r="C95" s="998"/>
      <c r="D95" s="998"/>
      <c r="E95" s="998"/>
      <c r="F95" s="998"/>
      <c r="G95" s="998"/>
      <c r="H95" s="998"/>
      <c r="I95" s="998"/>
      <c r="J95" s="998"/>
      <c r="K95" s="998"/>
      <c r="L95" s="998"/>
      <c r="M95" s="998"/>
      <c r="N95" s="997"/>
      <c r="O95" s="997"/>
      <c r="P95" s="997"/>
      <c r="Q95" s="997"/>
      <c r="R95" s="997"/>
      <c r="S95" s="997"/>
      <c r="T95" s="997"/>
      <c r="U95" s="997"/>
      <c r="V95" s="997"/>
      <c r="W95" s="997"/>
      <c r="X95" s="997"/>
    </row>
    <row r="96" spans="2:27" x14ac:dyDescent="0.2">
      <c r="B96" s="998"/>
      <c r="C96" s="998"/>
      <c r="D96" s="998"/>
      <c r="E96" s="998"/>
      <c r="F96" s="998"/>
      <c r="G96" s="998"/>
      <c r="H96" s="998"/>
      <c r="I96" s="998"/>
      <c r="J96" s="998"/>
      <c r="K96" s="998"/>
      <c r="L96" s="998"/>
      <c r="M96" s="998"/>
      <c r="N96" s="997"/>
      <c r="O96" s="997"/>
      <c r="P96" s="997"/>
      <c r="Q96" s="997"/>
      <c r="R96" s="997"/>
      <c r="S96" s="997"/>
      <c r="T96" s="997"/>
      <c r="U96" s="997"/>
      <c r="V96" s="997"/>
      <c r="W96" s="997"/>
      <c r="X96" s="997"/>
    </row>
    <row r="97" spans="2:27" x14ac:dyDescent="0.2">
      <c r="B97" s="998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7"/>
      <c r="O97" s="997"/>
      <c r="P97" s="997"/>
      <c r="Q97" s="997"/>
      <c r="R97" s="997"/>
      <c r="S97" s="997"/>
      <c r="T97" s="997"/>
      <c r="U97" s="997"/>
      <c r="V97" s="997"/>
      <c r="W97" s="997"/>
      <c r="X97" s="997"/>
    </row>
    <row r="98" spans="2:27" x14ac:dyDescent="0.2">
      <c r="B98" s="998"/>
      <c r="C98" s="998"/>
      <c r="D98" s="998"/>
      <c r="E98" s="998"/>
      <c r="F98" s="998"/>
      <c r="G98" s="998"/>
      <c r="H98" s="998"/>
      <c r="I98" s="998"/>
      <c r="J98" s="998"/>
      <c r="K98" s="998"/>
      <c r="L98" s="998"/>
      <c r="M98" s="998"/>
      <c r="N98" s="997"/>
      <c r="O98" s="997"/>
      <c r="P98" s="997"/>
      <c r="Q98" s="997"/>
      <c r="R98" s="997"/>
      <c r="S98" s="997"/>
      <c r="T98" s="997"/>
      <c r="U98" s="997"/>
      <c r="V98" s="997"/>
      <c r="W98" s="997"/>
      <c r="X98" s="997"/>
    </row>
    <row r="99" spans="2:27" x14ac:dyDescent="0.2">
      <c r="B99" s="998"/>
      <c r="C99" s="998"/>
      <c r="D99" s="998"/>
      <c r="E99" s="998"/>
      <c r="F99" s="998"/>
      <c r="G99" s="998"/>
      <c r="H99" s="998"/>
      <c r="I99" s="998"/>
      <c r="J99" s="998"/>
      <c r="K99" s="998"/>
      <c r="L99" s="998"/>
      <c r="M99" s="998"/>
      <c r="N99" s="997"/>
      <c r="O99" s="997"/>
      <c r="P99" s="997"/>
      <c r="Q99" s="997"/>
      <c r="R99" s="997"/>
      <c r="S99" s="997"/>
      <c r="T99" s="997"/>
      <c r="U99" s="997"/>
      <c r="V99" s="997"/>
      <c r="W99" s="997"/>
      <c r="X99" s="997"/>
      <c r="Y99" s="997"/>
    </row>
    <row r="100" spans="2:27" x14ac:dyDescent="0.2">
      <c r="B100" s="998"/>
      <c r="C100" s="998"/>
      <c r="D100" s="998"/>
      <c r="E100" s="998"/>
      <c r="F100" s="998"/>
      <c r="G100" s="998"/>
      <c r="H100" s="998"/>
      <c r="I100" s="998"/>
      <c r="J100" s="998"/>
      <c r="K100" s="998"/>
      <c r="L100" s="998"/>
      <c r="M100" s="998"/>
      <c r="N100" s="997"/>
      <c r="O100" s="997"/>
      <c r="P100" s="997"/>
      <c r="Q100" s="997"/>
      <c r="R100" s="997"/>
      <c r="S100" s="997"/>
      <c r="T100" s="997"/>
      <c r="U100" s="997"/>
      <c r="V100" s="997"/>
      <c r="W100" s="997"/>
      <c r="X100" s="997"/>
      <c r="Y100" s="997"/>
      <c r="Z100" s="900"/>
      <c r="AA100" s="900"/>
    </row>
    <row r="101" spans="2:27" x14ac:dyDescent="0.2">
      <c r="B101" s="998"/>
      <c r="C101" s="998"/>
      <c r="D101" s="998"/>
      <c r="E101" s="998"/>
      <c r="F101" s="998"/>
      <c r="G101" s="998"/>
      <c r="H101" s="998"/>
      <c r="I101" s="998"/>
      <c r="J101" s="998"/>
      <c r="K101" s="998"/>
      <c r="L101" s="998"/>
      <c r="M101" s="998"/>
      <c r="N101" s="997"/>
      <c r="O101" s="997"/>
      <c r="P101" s="997"/>
      <c r="Q101" s="997"/>
      <c r="R101" s="997"/>
      <c r="S101" s="997"/>
      <c r="T101" s="997"/>
      <c r="U101" s="997"/>
      <c r="V101" s="997"/>
      <c r="W101" s="997"/>
      <c r="X101" s="997"/>
      <c r="Y101" s="997"/>
      <c r="Z101" s="900"/>
      <c r="AA101" s="900"/>
    </row>
    <row r="102" spans="2:27" x14ac:dyDescent="0.2">
      <c r="B102" s="998"/>
      <c r="C102" s="998"/>
      <c r="D102" s="998"/>
      <c r="E102" s="998"/>
      <c r="F102" s="998"/>
      <c r="G102" s="998"/>
      <c r="H102" s="998"/>
      <c r="I102" s="998"/>
      <c r="J102" s="998"/>
      <c r="K102" s="998"/>
      <c r="L102" s="998"/>
      <c r="M102" s="998"/>
      <c r="N102" s="997"/>
      <c r="O102" s="997"/>
      <c r="P102" s="997"/>
      <c r="Q102" s="997"/>
      <c r="R102" s="997"/>
      <c r="S102" s="997"/>
      <c r="T102" s="997"/>
      <c r="U102" s="997"/>
      <c r="V102" s="997"/>
      <c r="W102" s="997"/>
      <c r="X102" s="997"/>
      <c r="Y102" s="997"/>
      <c r="Z102" s="900"/>
      <c r="AA102" s="900"/>
    </row>
    <row r="103" spans="2:27" x14ac:dyDescent="0.2">
      <c r="B103" s="998"/>
      <c r="C103" s="998"/>
      <c r="D103" s="998"/>
      <c r="E103" s="998"/>
      <c r="F103" s="998"/>
      <c r="G103" s="998"/>
      <c r="H103" s="998"/>
      <c r="I103" s="998"/>
      <c r="J103" s="998"/>
      <c r="K103" s="998"/>
      <c r="L103" s="998"/>
      <c r="M103" s="998"/>
      <c r="N103" s="997"/>
      <c r="O103" s="997"/>
      <c r="P103" s="997"/>
      <c r="Q103" s="997"/>
      <c r="R103" s="997"/>
      <c r="S103" s="997"/>
      <c r="T103" s="997"/>
      <c r="U103" s="997"/>
      <c r="V103" s="997"/>
      <c r="W103" s="997"/>
      <c r="X103" s="997"/>
      <c r="Y103" s="997"/>
      <c r="Z103" s="900"/>
      <c r="AA103" s="900"/>
    </row>
    <row r="104" spans="2:27" x14ac:dyDescent="0.2">
      <c r="B104" s="998"/>
      <c r="C104" s="998"/>
      <c r="D104" s="998"/>
      <c r="E104" s="998"/>
      <c r="F104" s="998"/>
      <c r="G104" s="998"/>
      <c r="H104" s="998"/>
      <c r="I104" s="998"/>
      <c r="J104" s="998"/>
      <c r="K104" s="998"/>
      <c r="L104" s="998"/>
      <c r="M104" s="998"/>
      <c r="N104" s="997"/>
      <c r="O104" s="997"/>
      <c r="P104" s="997"/>
      <c r="Q104" s="997"/>
      <c r="R104" s="997"/>
      <c r="S104" s="997"/>
      <c r="T104" s="997"/>
      <c r="U104" s="997"/>
      <c r="V104" s="997"/>
      <c r="W104" s="997"/>
      <c r="X104" s="997"/>
      <c r="Y104" s="997"/>
      <c r="Z104" s="900"/>
      <c r="AA104" s="900"/>
    </row>
    <row r="105" spans="2:27" x14ac:dyDescent="0.2">
      <c r="B105" s="998"/>
      <c r="C105" s="998"/>
      <c r="D105" s="998"/>
      <c r="E105" s="998"/>
      <c r="F105" s="998"/>
      <c r="G105" s="998"/>
      <c r="H105" s="998"/>
      <c r="I105" s="998"/>
      <c r="J105" s="998"/>
      <c r="K105" s="998"/>
      <c r="L105" s="998"/>
      <c r="M105" s="998"/>
      <c r="N105" s="997"/>
      <c r="O105" s="997"/>
      <c r="P105" s="997"/>
      <c r="Q105" s="997"/>
      <c r="R105" s="997"/>
      <c r="S105" s="997"/>
      <c r="T105" s="997"/>
      <c r="U105" s="997"/>
      <c r="V105" s="997"/>
      <c r="W105" s="997"/>
      <c r="X105" s="997"/>
      <c r="Y105" s="997"/>
      <c r="Z105" s="900"/>
      <c r="AA105" s="900"/>
    </row>
  </sheetData>
  <mergeCells count="8">
    <mergeCell ref="A58:T58"/>
    <mergeCell ref="B60:R60"/>
    <mergeCell ref="A1:K1"/>
    <mergeCell ref="A2:K2"/>
    <mergeCell ref="A3:K3"/>
    <mergeCell ref="A6:K6"/>
    <mergeCell ref="A56:T56"/>
    <mergeCell ref="A57:T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E9" sqref="E9"/>
    </sheetView>
  </sheetViews>
  <sheetFormatPr defaultColWidth="13.7109375" defaultRowHeight="12.75" x14ac:dyDescent="0.2"/>
  <cols>
    <col min="1" max="1" width="46.7109375" style="793" customWidth="1"/>
    <col min="2" max="2" width="13.5703125" style="793" customWidth="1"/>
    <col min="3" max="4" width="10.42578125" style="793" customWidth="1"/>
    <col min="5" max="5" width="16.28515625" style="793" customWidth="1"/>
    <col min="6" max="6" width="16.5703125" style="793" customWidth="1"/>
    <col min="7" max="7" width="12.85546875" style="793" customWidth="1"/>
    <col min="8" max="8" width="9.5703125" style="793" customWidth="1"/>
    <col min="9" max="9" width="12.28515625" style="793" customWidth="1"/>
    <col min="10" max="10" width="11.85546875" style="793" customWidth="1"/>
    <col min="11" max="11" width="14.140625" style="793" customWidth="1"/>
    <col min="12" max="12" width="16.85546875" style="793" customWidth="1"/>
    <col min="13" max="13" width="20.42578125" style="793" customWidth="1"/>
    <col min="14" max="16" width="15.28515625" style="793" customWidth="1"/>
    <col min="17" max="17" width="13.7109375" style="793"/>
    <col min="18" max="18" width="9" style="793" customWidth="1"/>
    <col min="19" max="19" width="9.5703125" style="793" customWidth="1"/>
    <col min="20" max="21" width="13.7109375" style="793"/>
    <col min="22" max="187" width="13.7109375" style="999"/>
    <col min="188" max="16384" width="13.7109375" style="793"/>
  </cols>
  <sheetData>
    <row r="1" spans="1:187" x14ac:dyDescent="0.2">
      <c r="A1" s="999"/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R1" s="999"/>
      <c r="S1" s="999"/>
      <c r="T1" s="999"/>
      <c r="U1" s="999"/>
    </row>
    <row r="2" spans="1:187" ht="24" customHeight="1" x14ac:dyDescent="0.25">
      <c r="A2" s="1861" t="s">
        <v>1772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  <c r="L2" s="1862"/>
      <c r="M2" s="1862"/>
      <c r="N2" s="1862"/>
      <c r="O2" s="1862"/>
      <c r="P2" s="1862"/>
      <c r="Q2" s="1862"/>
      <c r="R2" s="1862"/>
      <c r="S2" s="1862"/>
      <c r="T2" s="1862"/>
      <c r="U2" s="1862"/>
    </row>
    <row r="3" spans="1:187" ht="15.75" x14ac:dyDescent="0.25">
      <c r="A3" s="1863" t="s">
        <v>2565</v>
      </c>
      <c r="B3" s="1809"/>
      <c r="C3" s="1809"/>
      <c r="D3" s="1809"/>
      <c r="E3" s="1809"/>
      <c r="F3" s="1809"/>
      <c r="G3" s="1809"/>
      <c r="H3" s="1809"/>
      <c r="I3" s="1809"/>
      <c r="J3" s="1809"/>
      <c r="K3" s="1809"/>
      <c r="L3" s="1809"/>
      <c r="M3" s="1809"/>
      <c r="N3" s="1809"/>
      <c r="O3" s="1809"/>
      <c r="P3" s="1809"/>
      <c r="Q3" s="1809"/>
      <c r="R3" s="1809"/>
      <c r="S3" s="1809"/>
      <c r="T3" s="1809"/>
      <c r="U3" s="1809"/>
    </row>
    <row r="4" spans="1:187" ht="15.75" x14ac:dyDescent="0.25">
      <c r="A4" s="1863" t="s">
        <v>1751</v>
      </c>
      <c r="B4" s="1809"/>
      <c r="C4" s="1809"/>
      <c r="D4" s="1809"/>
      <c r="E4" s="1809"/>
      <c r="F4" s="1809"/>
      <c r="G4" s="1809"/>
      <c r="H4" s="1809"/>
      <c r="I4" s="1809"/>
      <c r="J4" s="1809"/>
      <c r="K4" s="1809"/>
      <c r="L4" s="1809"/>
      <c r="M4" s="1809"/>
      <c r="N4" s="1809"/>
      <c r="O4" s="1809"/>
      <c r="P4" s="1809"/>
      <c r="Q4" s="1809"/>
      <c r="R4" s="1809"/>
      <c r="S4" s="1809"/>
      <c r="T4" s="1809"/>
      <c r="U4" s="1809"/>
    </row>
    <row r="5" spans="1:187" ht="5.25" customHeight="1" thickBot="1" x14ac:dyDescent="0.25">
      <c r="A5" s="1000"/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</row>
    <row r="6" spans="1:187" ht="30.75" customHeight="1" thickBot="1" x14ac:dyDescent="0.25">
      <c r="A6" s="1864" t="s">
        <v>1752</v>
      </c>
      <c r="B6" s="1815" t="s">
        <v>1699</v>
      </c>
      <c r="C6" s="1816"/>
      <c r="D6" s="1816"/>
      <c r="E6" s="1816"/>
      <c r="F6" s="1816"/>
      <c r="G6" s="1816"/>
      <c r="H6" s="1816"/>
      <c r="I6" s="1816"/>
      <c r="J6" s="1816"/>
      <c r="K6" s="1818" t="s">
        <v>1700</v>
      </c>
      <c r="L6" s="1819"/>
      <c r="M6" s="1820"/>
      <c r="N6" s="1815" t="s">
        <v>1701</v>
      </c>
      <c r="O6" s="1816"/>
      <c r="P6" s="1817"/>
      <c r="Q6" s="1815" t="s">
        <v>1702</v>
      </c>
      <c r="R6" s="1816"/>
      <c r="S6" s="1817"/>
      <c r="T6" s="1815" t="s">
        <v>1703</v>
      </c>
      <c r="U6" s="1817"/>
    </row>
    <row r="7" spans="1:187" ht="13.5" thickBot="1" x14ac:dyDescent="0.25">
      <c r="A7" s="1865"/>
      <c r="B7" s="1404" t="s">
        <v>590</v>
      </c>
      <c r="C7" s="1405" t="s">
        <v>593</v>
      </c>
      <c r="D7" s="1405" t="s">
        <v>562</v>
      </c>
      <c r="E7" s="1405" t="s">
        <v>674</v>
      </c>
      <c r="F7" s="1405" t="s">
        <v>596</v>
      </c>
      <c r="G7" s="1405" t="s">
        <v>597</v>
      </c>
      <c r="H7" s="1405" t="s">
        <v>598</v>
      </c>
      <c r="I7" s="1669" t="s">
        <v>594</v>
      </c>
      <c r="J7" s="1670" t="s">
        <v>2059</v>
      </c>
      <c r="K7" s="1404" t="s">
        <v>599</v>
      </c>
      <c r="L7" s="1405" t="s">
        <v>600</v>
      </c>
      <c r="M7" s="1213" t="s">
        <v>601</v>
      </c>
      <c r="N7" s="1213" t="s">
        <v>602</v>
      </c>
      <c r="O7" s="1405" t="s">
        <v>1152</v>
      </c>
      <c r="P7" s="1213" t="s">
        <v>1874</v>
      </c>
      <c r="Q7" s="1405" t="s">
        <v>603</v>
      </c>
      <c r="R7" s="1405" t="s">
        <v>604</v>
      </c>
      <c r="S7" s="1213" t="s">
        <v>605</v>
      </c>
      <c r="T7" s="1405" t="s">
        <v>611</v>
      </c>
      <c r="U7" s="1213" t="s">
        <v>606</v>
      </c>
    </row>
    <row r="8" spans="1:187" ht="12.75" customHeight="1" thickBot="1" x14ac:dyDescent="0.25">
      <c r="A8" s="990" t="s">
        <v>579</v>
      </c>
      <c r="B8" s="990"/>
      <c r="C8" s="991"/>
      <c r="D8" s="991"/>
      <c r="E8" s="991"/>
      <c r="F8" s="991"/>
      <c r="G8" s="991"/>
      <c r="H8" s="991"/>
      <c r="I8" s="991"/>
      <c r="J8" s="992"/>
      <c r="K8" s="990"/>
      <c r="L8" s="991"/>
      <c r="M8" s="992"/>
      <c r="N8" s="991"/>
      <c r="O8" s="991"/>
      <c r="P8" s="991"/>
      <c r="Q8" s="991"/>
      <c r="R8" s="991"/>
      <c r="S8" s="991"/>
      <c r="T8" s="991"/>
      <c r="U8" s="992"/>
    </row>
    <row r="9" spans="1:187" ht="12.75" customHeight="1" x14ac:dyDescent="0.2">
      <c r="A9" s="1220" t="s">
        <v>1753</v>
      </c>
      <c r="B9" s="1593">
        <v>1.8727505524594124</v>
      </c>
      <c r="C9" s="1216">
        <v>4.6766901003410162</v>
      </c>
      <c r="D9" s="1216">
        <v>1.4052151108908717</v>
      </c>
      <c r="E9" s="1216">
        <v>3.5268698540645476</v>
      </c>
      <c r="F9" s="1216">
        <v>1.3713122257734764</v>
      </c>
      <c r="G9" s="1216">
        <v>1.3439338098006295</v>
      </c>
      <c r="H9" s="1216">
        <v>1.7446486064937055</v>
      </c>
      <c r="I9" s="1216">
        <v>3.3226464546118608</v>
      </c>
      <c r="J9" s="1551">
        <v>2.0534871998832234</v>
      </c>
      <c r="K9" s="1593">
        <v>2.7103914596476226</v>
      </c>
      <c r="L9" s="1216">
        <v>8.9477370696270562</v>
      </c>
      <c r="M9" s="1551">
        <v>0.16188957087836045</v>
      </c>
      <c r="N9" s="1594">
        <v>1.0152672682286499</v>
      </c>
      <c r="O9" s="1595">
        <v>2.3077924328493231</v>
      </c>
      <c r="P9" s="1596">
        <v>6.1346308254943738</v>
      </c>
      <c r="Q9" s="1594">
        <v>1.6670214902280418</v>
      </c>
      <c r="R9" s="1595">
        <v>0.68443840505311282</v>
      </c>
      <c r="S9" s="1596">
        <v>0.31729779981616119</v>
      </c>
      <c r="T9" s="1216">
        <v>0.8162343616172496</v>
      </c>
      <c r="U9" s="1551">
        <v>4.3755408802640767</v>
      </c>
    </row>
    <row r="10" spans="1:187" ht="12.75" customHeight="1" thickBot="1" x14ac:dyDescent="0.25">
      <c r="A10" s="1220" t="s">
        <v>1754</v>
      </c>
      <c r="B10" s="1593">
        <v>1.8727505524594124</v>
      </c>
      <c r="C10" s="1216">
        <v>1.3361020663518239</v>
      </c>
      <c r="D10" s="1216">
        <v>0.83541463279821326</v>
      </c>
      <c r="E10" s="1216">
        <v>1.8548008699183967</v>
      </c>
      <c r="F10" s="1216">
        <v>1.0675765490379308</v>
      </c>
      <c r="G10" s="1216">
        <v>0.95617908728840173</v>
      </c>
      <c r="H10" s="1216">
        <v>1.7446486064937055</v>
      </c>
      <c r="I10" s="1216">
        <v>2.1326356070550383</v>
      </c>
      <c r="J10" s="1551">
        <v>1.2923670025009917</v>
      </c>
      <c r="K10" s="1593">
        <v>2.7103914596476226</v>
      </c>
      <c r="L10" s="1216">
        <v>0.63070085631646722</v>
      </c>
      <c r="M10" s="1551">
        <v>0.16181551115126544</v>
      </c>
      <c r="N10" s="1593">
        <v>0.78961478703167365</v>
      </c>
      <c r="O10" s="1216">
        <v>1.8935834886233129</v>
      </c>
      <c r="P10" s="1551">
        <v>6.1159798634494864</v>
      </c>
      <c r="Q10" s="1593">
        <v>1.6670214902280418</v>
      </c>
      <c r="R10" s="1216">
        <v>0.60882176112669917</v>
      </c>
      <c r="S10" s="1551">
        <v>0.31729779981616119</v>
      </c>
      <c r="T10" s="1216">
        <v>0.74992754977162757</v>
      </c>
      <c r="U10" s="1551">
        <v>4.3461417766826838</v>
      </c>
    </row>
    <row r="11" spans="1:187" s="1544" customFormat="1" ht="12.75" customHeight="1" thickBot="1" x14ac:dyDescent="0.25">
      <c r="A11" s="990" t="s">
        <v>1755</v>
      </c>
      <c r="B11" s="990"/>
      <c r="C11" s="991"/>
      <c r="D11" s="991"/>
      <c r="E11" s="991"/>
      <c r="F11" s="991"/>
      <c r="G11" s="991"/>
      <c r="H11" s="991"/>
      <c r="I11" s="991"/>
      <c r="J11" s="992"/>
      <c r="K11" s="990"/>
      <c r="L11" s="991"/>
      <c r="M11" s="992"/>
      <c r="N11" s="990"/>
      <c r="O11" s="991"/>
      <c r="P11" s="992"/>
      <c r="Q11" s="990"/>
      <c r="R11" s="991"/>
      <c r="S11" s="992"/>
      <c r="T11" s="991"/>
      <c r="U11" s="992"/>
      <c r="V11" s="999"/>
      <c r="W11" s="999"/>
      <c r="X11" s="999"/>
      <c r="Y11" s="999"/>
      <c r="Z11" s="999"/>
      <c r="AA11" s="999"/>
      <c r="AB11" s="999"/>
      <c r="AC11" s="999"/>
      <c r="AD11" s="999"/>
      <c r="AE11" s="999"/>
      <c r="AF11" s="999"/>
      <c r="AG11" s="999"/>
      <c r="AH11" s="999"/>
      <c r="AI11" s="999"/>
      <c r="AJ11" s="999"/>
      <c r="AK11" s="999"/>
      <c r="AL11" s="999"/>
      <c r="AM11" s="999"/>
      <c r="AN11" s="999"/>
      <c r="AO11" s="999"/>
      <c r="AP11" s="999"/>
      <c r="AQ11" s="999"/>
      <c r="AR11" s="999"/>
      <c r="AS11" s="999"/>
      <c r="AT11" s="999"/>
      <c r="AU11" s="999"/>
      <c r="AV11" s="999"/>
      <c r="AW11" s="999"/>
      <c r="AX11" s="999"/>
      <c r="AY11" s="999"/>
      <c r="AZ11" s="999"/>
      <c r="BA11" s="999"/>
      <c r="BB11" s="999"/>
      <c r="BC11" s="999"/>
      <c r="BD11" s="999"/>
      <c r="BE11" s="999"/>
      <c r="BF11" s="999"/>
      <c r="BG11" s="999"/>
      <c r="BH11" s="999"/>
      <c r="BI11" s="999"/>
      <c r="BJ11" s="999"/>
      <c r="BK11" s="999"/>
      <c r="BL11" s="999"/>
      <c r="BM11" s="999"/>
      <c r="BN11" s="999"/>
      <c r="BO11" s="999"/>
      <c r="BP11" s="999"/>
      <c r="BQ11" s="999"/>
      <c r="BR11" s="999"/>
      <c r="BS11" s="999"/>
      <c r="BT11" s="999"/>
      <c r="BU11" s="999"/>
      <c r="BV11" s="999"/>
      <c r="BW11" s="999"/>
      <c r="BX11" s="999"/>
      <c r="BY11" s="999"/>
      <c r="BZ11" s="999"/>
      <c r="CA11" s="999"/>
      <c r="CB11" s="999"/>
      <c r="CC11" s="999"/>
      <c r="CD11" s="999"/>
      <c r="CE11" s="999"/>
      <c r="CF11" s="999"/>
      <c r="CG11" s="999"/>
      <c r="CH11" s="999"/>
      <c r="CI11" s="999"/>
      <c r="CJ11" s="999"/>
      <c r="CK11" s="999"/>
      <c r="CL11" s="999"/>
      <c r="CM11" s="999"/>
      <c r="CN11" s="999"/>
      <c r="CO11" s="999"/>
      <c r="CP11" s="999"/>
      <c r="CQ11" s="999"/>
      <c r="CR11" s="999"/>
      <c r="CS11" s="999"/>
      <c r="CT11" s="999"/>
      <c r="CU11" s="999"/>
      <c r="CV11" s="999"/>
      <c r="CW11" s="999"/>
      <c r="CX11" s="999"/>
      <c r="CY11" s="999"/>
      <c r="CZ11" s="999"/>
      <c r="DA11" s="999"/>
      <c r="DB11" s="999"/>
      <c r="DC11" s="999"/>
      <c r="DD11" s="999"/>
      <c r="DE11" s="999"/>
      <c r="DF11" s="999"/>
      <c r="DG11" s="999"/>
      <c r="DH11" s="999"/>
      <c r="DI11" s="999"/>
      <c r="DJ11" s="999"/>
      <c r="DK11" s="999"/>
      <c r="DL11" s="999"/>
      <c r="DM11" s="999"/>
      <c r="DN11" s="999"/>
      <c r="DO11" s="999"/>
      <c r="DP11" s="999"/>
      <c r="DQ11" s="999"/>
      <c r="DR11" s="999"/>
      <c r="DS11" s="999"/>
      <c r="DT11" s="999"/>
      <c r="DU11" s="999"/>
      <c r="DV11" s="999"/>
      <c r="DW11" s="999"/>
      <c r="DX11" s="999"/>
      <c r="DY11" s="999"/>
      <c r="DZ11" s="999"/>
      <c r="EA11" s="999"/>
      <c r="EB11" s="999"/>
      <c r="EC11" s="999"/>
      <c r="ED11" s="999"/>
      <c r="EE11" s="999"/>
      <c r="EF11" s="999"/>
      <c r="EG11" s="999"/>
      <c r="EH11" s="999"/>
      <c r="EI11" s="999"/>
      <c r="EJ11" s="999"/>
      <c r="EK11" s="999"/>
      <c r="EL11" s="999"/>
      <c r="EM11" s="999"/>
      <c r="EN11" s="999"/>
      <c r="EO11" s="999"/>
      <c r="EP11" s="999"/>
      <c r="EQ11" s="999"/>
      <c r="ER11" s="999"/>
      <c r="ES11" s="999"/>
      <c r="ET11" s="999"/>
      <c r="EU11" s="999"/>
      <c r="EV11" s="999"/>
      <c r="EW11" s="999"/>
      <c r="EX11" s="999"/>
      <c r="EY11" s="999"/>
      <c r="EZ11" s="999"/>
      <c r="FA11" s="999"/>
      <c r="FB11" s="999"/>
      <c r="FC11" s="999"/>
      <c r="FD11" s="999"/>
      <c r="FE11" s="999"/>
      <c r="FF11" s="999"/>
      <c r="FG11" s="999"/>
      <c r="FH11" s="999"/>
      <c r="FI11" s="999"/>
      <c r="FJ11" s="999"/>
      <c r="FK11" s="999"/>
      <c r="FL11" s="999"/>
      <c r="FM11" s="999"/>
      <c r="FN11" s="999"/>
      <c r="FO11" s="999"/>
      <c r="FP11" s="999"/>
      <c r="FQ11" s="999"/>
      <c r="FR11" s="999"/>
      <c r="FS11" s="999"/>
      <c r="FT11" s="999"/>
      <c r="FU11" s="999"/>
      <c r="FV11" s="999"/>
      <c r="FW11" s="999"/>
      <c r="FX11" s="999"/>
      <c r="FY11" s="999"/>
      <c r="FZ11" s="999"/>
      <c r="GA11" s="999"/>
      <c r="GB11" s="999"/>
      <c r="GC11" s="999"/>
      <c r="GD11" s="999"/>
      <c r="GE11" s="999"/>
    </row>
    <row r="12" spans="1:187" ht="12.75" customHeight="1" thickBot="1" x14ac:dyDescent="0.25">
      <c r="A12" s="1220" t="s">
        <v>1756</v>
      </c>
      <c r="B12" s="1593">
        <v>2.4589344804811099E-2</v>
      </c>
      <c r="C12" s="1216">
        <v>1.6526204901561026</v>
      </c>
      <c r="D12" s="1216">
        <v>1.2181306066980737</v>
      </c>
      <c r="E12" s="1216">
        <v>0.33021240476392638</v>
      </c>
      <c r="F12" s="1216">
        <v>0.51579407405777944</v>
      </c>
      <c r="G12" s="1216">
        <v>0.43166494093315866</v>
      </c>
      <c r="H12" s="1216">
        <v>1.2295256845072264</v>
      </c>
      <c r="I12" s="1216">
        <v>1.8444689062224087E-3</v>
      </c>
      <c r="J12" s="1551">
        <v>0.42597794049386906</v>
      </c>
      <c r="K12" s="1593">
        <v>1.7671055784596138E-4</v>
      </c>
      <c r="L12" s="1216">
        <v>3.064427208989673E-3</v>
      </c>
      <c r="M12" s="1551">
        <v>1.1970676148597557</v>
      </c>
      <c r="N12" s="1593">
        <v>1.1193484943592646</v>
      </c>
      <c r="O12" s="1216">
        <v>5.330122643835756E-3</v>
      </c>
      <c r="P12" s="1551">
        <v>0.70581719842099544</v>
      </c>
      <c r="Q12" s="1593">
        <v>1.495228796908958E-3</v>
      </c>
      <c r="R12" s="1216">
        <v>2.8064959379888466</v>
      </c>
      <c r="S12" s="1551">
        <v>7.1192689711004255E-3</v>
      </c>
      <c r="T12" s="1216">
        <v>2.4472287364873795</v>
      </c>
      <c r="U12" s="1551">
        <v>0.49422610613116125</v>
      </c>
    </row>
    <row r="13" spans="1:187" s="1544" customFormat="1" ht="12.75" customHeight="1" thickBot="1" x14ac:dyDescent="0.25">
      <c r="A13" s="990" t="s">
        <v>1757</v>
      </c>
      <c r="B13" s="990"/>
      <c r="C13" s="991"/>
      <c r="D13" s="991"/>
      <c r="E13" s="991"/>
      <c r="F13" s="991"/>
      <c r="G13" s="991"/>
      <c r="H13" s="991"/>
      <c r="I13" s="991"/>
      <c r="J13" s="992"/>
      <c r="K13" s="990"/>
      <c r="L13" s="991"/>
      <c r="M13" s="992"/>
      <c r="N13" s="990"/>
      <c r="O13" s="991"/>
      <c r="P13" s="992"/>
      <c r="Q13" s="990"/>
      <c r="R13" s="991"/>
      <c r="S13" s="992"/>
      <c r="T13" s="991"/>
      <c r="U13" s="992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999"/>
      <c r="AI13" s="999"/>
      <c r="AJ13" s="999"/>
      <c r="AK13" s="999"/>
      <c r="AL13" s="999"/>
      <c r="AM13" s="999"/>
      <c r="AN13" s="999"/>
      <c r="AO13" s="999"/>
      <c r="AP13" s="999"/>
      <c r="AQ13" s="999"/>
      <c r="AR13" s="999"/>
      <c r="AS13" s="999"/>
      <c r="AT13" s="999"/>
      <c r="AU13" s="999"/>
      <c r="AV13" s="999"/>
      <c r="AW13" s="999"/>
      <c r="AX13" s="999"/>
      <c r="AY13" s="999"/>
      <c r="AZ13" s="999"/>
      <c r="BA13" s="999"/>
      <c r="BB13" s="999"/>
      <c r="BC13" s="999"/>
      <c r="BD13" s="999"/>
      <c r="BE13" s="999"/>
      <c r="BF13" s="999"/>
      <c r="BG13" s="999"/>
      <c r="BH13" s="999"/>
      <c r="BI13" s="999"/>
      <c r="BJ13" s="999"/>
      <c r="BK13" s="999"/>
      <c r="BL13" s="999"/>
      <c r="BM13" s="999"/>
      <c r="BN13" s="999"/>
      <c r="BO13" s="999"/>
      <c r="BP13" s="999"/>
      <c r="BQ13" s="999"/>
      <c r="BR13" s="999"/>
      <c r="BS13" s="999"/>
      <c r="BT13" s="999"/>
      <c r="BU13" s="999"/>
      <c r="BV13" s="999"/>
      <c r="BW13" s="999"/>
      <c r="BX13" s="999"/>
      <c r="BY13" s="999"/>
      <c r="BZ13" s="999"/>
      <c r="CA13" s="999"/>
      <c r="CB13" s="999"/>
      <c r="CC13" s="999"/>
      <c r="CD13" s="999"/>
      <c r="CE13" s="999"/>
      <c r="CF13" s="999"/>
      <c r="CG13" s="999"/>
      <c r="CH13" s="999"/>
      <c r="CI13" s="999"/>
      <c r="CJ13" s="999"/>
      <c r="CK13" s="999"/>
      <c r="CL13" s="999"/>
      <c r="CM13" s="999"/>
      <c r="CN13" s="999"/>
      <c r="CO13" s="999"/>
      <c r="CP13" s="999"/>
      <c r="CQ13" s="999"/>
      <c r="CR13" s="999"/>
      <c r="CS13" s="999"/>
      <c r="CT13" s="999"/>
      <c r="CU13" s="999"/>
      <c r="CV13" s="999"/>
      <c r="CW13" s="999"/>
      <c r="CX13" s="999"/>
      <c r="CY13" s="999"/>
      <c r="CZ13" s="999"/>
      <c r="DA13" s="999"/>
      <c r="DB13" s="999"/>
      <c r="DC13" s="999"/>
      <c r="DD13" s="999"/>
      <c r="DE13" s="999"/>
      <c r="DF13" s="999"/>
      <c r="DG13" s="999"/>
      <c r="DH13" s="999"/>
      <c r="DI13" s="999"/>
      <c r="DJ13" s="999"/>
      <c r="DK13" s="999"/>
      <c r="DL13" s="999"/>
      <c r="DM13" s="999"/>
      <c r="DN13" s="999"/>
      <c r="DO13" s="999"/>
      <c r="DP13" s="999"/>
      <c r="DQ13" s="999"/>
      <c r="DR13" s="999"/>
      <c r="DS13" s="999"/>
      <c r="DT13" s="999"/>
      <c r="DU13" s="999"/>
      <c r="DV13" s="999"/>
      <c r="DW13" s="999"/>
      <c r="DX13" s="999"/>
      <c r="DY13" s="999"/>
      <c r="DZ13" s="999"/>
      <c r="EA13" s="999"/>
      <c r="EB13" s="999"/>
      <c r="EC13" s="999"/>
      <c r="ED13" s="999"/>
      <c r="EE13" s="999"/>
      <c r="EF13" s="999"/>
      <c r="EG13" s="999"/>
      <c r="EH13" s="999"/>
      <c r="EI13" s="999"/>
      <c r="EJ13" s="999"/>
      <c r="EK13" s="999"/>
      <c r="EL13" s="999"/>
      <c r="EM13" s="999"/>
      <c r="EN13" s="999"/>
      <c r="EO13" s="999"/>
      <c r="EP13" s="999"/>
      <c r="EQ13" s="999"/>
      <c r="ER13" s="999"/>
      <c r="ES13" s="999"/>
      <c r="ET13" s="999"/>
      <c r="EU13" s="999"/>
      <c r="EV13" s="999"/>
      <c r="EW13" s="999"/>
      <c r="EX13" s="999"/>
      <c r="EY13" s="999"/>
      <c r="EZ13" s="999"/>
      <c r="FA13" s="999"/>
      <c r="FB13" s="999"/>
      <c r="FC13" s="999"/>
      <c r="FD13" s="999"/>
      <c r="FE13" s="999"/>
      <c r="FF13" s="999"/>
      <c r="FG13" s="999"/>
      <c r="FH13" s="999"/>
      <c r="FI13" s="999"/>
      <c r="FJ13" s="999"/>
      <c r="FK13" s="999"/>
      <c r="FL13" s="999"/>
      <c r="FM13" s="999"/>
      <c r="FN13" s="999"/>
      <c r="FO13" s="999"/>
      <c r="FP13" s="999"/>
      <c r="FQ13" s="999"/>
      <c r="FR13" s="999"/>
      <c r="FS13" s="999"/>
      <c r="FT13" s="999"/>
      <c r="FU13" s="999"/>
      <c r="FV13" s="999"/>
      <c r="FW13" s="999"/>
      <c r="FX13" s="999"/>
      <c r="FY13" s="999"/>
      <c r="FZ13" s="999"/>
      <c r="GA13" s="999"/>
      <c r="GB13" s="999"/>
      <c r="GC13" s="999"/>
      <c r="GD13" s="999"/>
      <c r="GE13" s="999"/>
    </row>
    <row r="14" spans="1:187" ht="12.75" customHeight="1" thickBot="1" x14ac:dyDescent="0.25">
      <c r="A14" s="1220" t="s">
        <v>1758</v>
      </c>
      <c r="B14" s="1593">
        <v>9.8348278013616772E-2</v>
      </c>
      <c r="C14" s="1216">
        <v>0.12300943005337868</v>
      </c>
      <c r="D14" s="1216">
        <v>0.15837727257397169</v>
      </c>
      <c r="E14" s="1216">
        <v>0.21283140141367529</v>
      </c>
      <c r="F14" s="1216">
        <v>0.22386465178693971</v>
      </c>
      <c r="G14" s="1216">
        <v>0.1430770670141823</v>
      </c>
      <c r="H14" s="1216">
        <v>-7.0858580875357621E-3</v>
      </c>
      <c r="I14" s="1216">
        <v>0.26410228309291511</v>
      </c>
      <c r="J14" s="1551">
        <v>0.38001693162250294</v>
      </c>
      <c r="K14" s="1593">
        <v>-2.2013632064238224E-2</v>
      </c>
      <c r="L14" s="1216">
        <v>2.34250367284142E-2</v>
      </c>
      <c r="M14" s="1551">
        <v>2.5077454057909898E-2</v>
      </c>
      <c r="N14" s="1593">
        <v>0.20339939012787261</v>
      </c>
      <c r="O14" s="1216">
        <v>0.30887781276539766</v>
      </c>
      <c r="P14" s="1551">
        <v>-1.7483635359525459E-2</v>
      </c>
      <c r="Q14" s="1593">
        <v>0.10911001019642731</v>
      </c>
      <c r="R14" s="1216">
        <v>0.16225700591011918</v>
      </c>
      <c r="S14" s="1551">
        <v>0.25004535718020793</v>
      </c>
      <c r="T14" s="1216">
        <v>-0.27050347039162465</v>
      </c>
      <c r="U14" s="1551">
        <v>0.45076755369644028</v>
      </c>
    </row>
    <row r="15" spans="1:187" s="1544" customFormat="1" ht="12.75" customHeight="1" thickBot="1" x14ac:dyDescent="0.25">
      <c r="A15" s="990" t="s">
        <v>1759</v>
      </c>
      <c r="B15" s="990"/>
      <c r="C15" s="991"/>
      <c r="D15" s="991"/>
      <c r="E15" s="991"/>
      <c r="F15" s="991"/>
      <c r="G15" s="991"/>
      <c r="H15" s="991"/>
      <c r="I15" s="991"/>
      <c r="J15" s="992"/>
      <c r="K15" s="990"/>
      <c r="L15" s="991"/>
      <c r="M15" s="992"/>
      <c r="N15" s="990"/>
      <c r="O15" s="991"/>
      <c r="P15" s="992"/>
      <c r="Q15" s="990"/>
      <c r="R15" s="991"/>
      <c r="S15" s="992"/>
      <c r="T15" s="991"/>
      <c r="U15" s="992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999"/>
      <c r="AI15" s="999"/>
      <c r="AJ15" s="999"/>
      <c r="AK15" s="999"/>
      <c r="AL15" s="999"/>
      <c r="AM15" s="999"/>
      <c r="AN15" s="999"/>
      <c r="AO15" s="999"/>
      <c r="AP15" s="999"/>
      <c r="AQ15" s="999"/>
      <c r="AR15" s="999"/>
      <c r="AS15" s="999"/>
      <c r="AT15" s="999"/>
      <c r="AU15" s="999"/>
      <c r="AV15" s="999"/>
      <c r="AW15" s="999"/>
      <c r="AX15" s="999"/>
      <c r="AY15" s="999"/>
      <c r="AZ15" s="999"/>
      <c r="BA15" s="999"/>
      <c r="BB15" s="999"/>
      <c r="BC15" s="999"/>
      <c r="BD15" s="999"/>
      <c r="BE15" s="999"/>
      <c r="BF15" s="999"/>
      <c r="BG15" s="999"/>
      <c r="BH15" s="999"/>
      <c r="BI15" s="999"/>
      <c r="BJ15" s="999"/>
      <c r="BK15" s="999"/>
      <c r="BL15" s="999"/>
      <c r="BM15" s="999"/>
      <c r="BN15" s="999"/>
      <c r="BO15" s="999"/>
      <c r="BP15" s="999"/>
      <c r="BQ15" s="999"/>
      <c r="BR15" s="999"/>
      <c r="BS15" s="999"/>
      <c r="BT15" s="999"/>
      <c r="BU15" s="999"/>
      <c r="BV15" s="999"/>
      <c r="BW15" s="999"/>
      <c r="BX15" s="999"/>
      <c r="BY15" s="999"/>
      <c r="BZ15" s="999"/>
      <c r="CA15" s="999"/>
      <c r="CB15" s="999"/>
      <c r="CC15" s="999"/>
      <c r="CD15" s="999"/>
      <c r="CE15" s="999"/>
      <c r="CF15" s="999"/>
      <c r="CG15" s="999"/>
      <c r="CH15" s="999"/>
      <c r="CI15" s="999"/>
      <c r="CJ15" s="999"/>
      <c r="CK15" s="999"/>
      <c r="CL15" s="999"/>
      <c r="CM15" s="999"/>
      <c r="CN15" s="999"/>
      <c r="CO15" s="999"/>
      <c r="CP15" s="999"/>
      <c r="CQ15" s="999"/>
      <c r="CR15" s="999"/>
      <c r="CS15" s="999"/>
      <c r="CT15" s="999"/>
      <c r="CU15" s="999"/>
      <c r="CV15" s="999"/>
      <c r="CW15" s="999"/>
      <c r="CX15" s="999"/>
      <c r="CY15" s="999"/>
      <c r="CZ15" s="999"/>
      <c r="DA15" s="999"/>
      <c r="DB15" s="999"/>
      <c r="DC15" s="999"/>
      <c r="DD15" s="999"/>
      <c r="DE15" s="999"/>
      <c r="DF15" s="999"/>
      <c r="DG15" s="999"/>
      <c r="DH15" s="999"/>
      <c r="DI15" s="999"/>
      <c r="DJ15" s="999"/>
      <c r="DK15" s="999"/>
      <c r="DL15" s="999"/>
      <c r="DM15" s="999"/>
      <c r="DN15" s="999"/>
      <c r="DO15" s="999"/>
      <c r="DP15" s="999"/>
      <c r="DQ15" s="999"/>
      <c r="DR15" s="999"/>
      <c r="DS15" s="999"/>
      <c r="DT15" s="999"/>
      <c r="DU15" s="999"/>
      <c r="DV15" s="999"/>
      <c r="DW15" s="999"/>
      <c r="DX15" s="999"/>
      <c r="DY15" s="999"/>
      <c r="DZ15" s="999"/>
      <c r="EA15" s="999"/>
      <c r="EB15" s="999"/>
      <c r="EC15" s="999"/>
      <c r="ED15" s="999"/>
      <c r="EE15" s="999"/>
      <c r="EF15" s="999"/>
      <c r="EG15" s="999"/>
      <c r="EH15" s="999"/>
      <c r="EI15" s="999"/>
      <c r="EJ15" s="999"/>
      <c r="EK15" s="999"/>
      <c r="EL15" s="999"/>
      <c r="EM15" s="999"/>
      <c r="EN15" s="999"/>
      <c r="EO15" s="999"/>
      <c r="EP15" s="999"/>
      <c r="EQ15" s="999"/>
      <c r="ER15" s="999"/>
      <c r="ES15" s="999"/>
      <c r="ET15" s="999"/>
      <c r="EU15" s="999"/>
      <c r="EV15" s="999"/>
      <c r="EW15" s="999"/>
      <c r="EX15" s="999"/>
      <c r="EY15" s="999"/>
      <c r="EZ15" s="999"/>
      <c r="FA15" s="999"/>
      <c r="FB15" s="999"/>
      <c r="FC15" s="999"/>
      <c r="FD15" s="999"/>
      <c r="FE15" s="999"/>
      <c r="FF15" s="999"/>
      <c r="FG15" s="999"/>
      <c r="FH15" s="999"/>
      <c r="FI15" s="999"/>
      <c r="FJ15" s="999"/>
      <c r="FK15" s="999"/>
      <c r="FL15" s="999"/>
      <c r="FM15" s="999"/>
      <c r="FN15" s="999"/>
      <c r="FO15" s="999"/>
      <c r="FP15" s="999"/>
      <c r="FQ15" s="999"/>
      <c r="FR15" s="999"/>
      <c r="FS15" s="999"/>
      <c r="FT15" s="999"/>
      <c r="FU15" s="999"/>
      <c r="FV15" s="999"/>
      <c r="FW15" s="999"/>
      <c r="FX15" s="999"/>
      <c r="FY15" s="999"/>
      <c r="FZ15" s="999"/>
      <c r="GA15" s="999"/>
      <c r="GB15" s="999"/>
      <c r="GC15" s="999"/>
      <c r="GD15" s="999"/>
      <c r="GE15" s="999"/>
    </row>
    <row r="16" spans="1:187" ht="12.75" customHeight="1" x14ac:dyDescent="0.2">
      <c r="A16" s="1220" t="s">
        <v>1760</v>
      </c>
      <c r="B16" s="1593">
        <v>0.15863422710688457</v>
      </c>
      <c r="C16" s="1216">
        <v>0.61989282131008661</v>
      </c>
      <c r="D16" s="1216">
        <v>0.81962843023929377</v>
      </c>
      <c r="E16" s="1216">
        <v>0.3615864720879825</v>
      </c>
      <c r="F16" s="1216">
        <v>0.73949837036135357</v>
      </c>
      <c r="G16" s="1216">
        <v>0.57676442113677662</v>
      </c>
      <c r="H16" s="1216">
        <v>0.26033438498034683</v>
      </c>
      <c r="I16" s="1216">
        <v>0.62406739773659869</v>
      </c>
      <c r="J16" s="1551">
        <v>0.48217103905933045</v>
      </c>
      <c r="K16" s="1593">
        <v>0.4922924056841822</v>
      </c>
      <c r="L16" s="1216">
        <v>0.34392244751766748</v>
      </c>
      <c r="M16" s="1551">
        <v>0.19225759764626013</v>
      </c>
      <c r="N16" s="1593">
        <v>0.73634333874358004</v>
      </c>
      <c r="O16" s="1216">
        <v>0.52657955580757232</v>
      </c>
      <c r="P16" s="1551">
        <v>0.62540007159258248</v>
      </c>
      <c r="Q16" s="1593">
        <v>0.29868582128578225</v>
      </c>
      <c r="R16" s="1216">
        <v>0.68856470235863909</v>
      </c>
      <c r="S16" s="1551">
        <v>0.27655463573572425</v>
      </c>
      <c r="T16" s="1216">
        <v>0.68515789847500885</v>
      </c>
      <c r="U16" s="1551">
        <v>0.58268715544432448</v>
      </c>
    </row>
    <row r="17" spans="1:187" ht="12.75" customHeight="1" thickBot="1" x14ac:dyDescent="0.25">
      <c r="A17" s="1220" t="s">
        <v>1761</v>
      </c>
      <c r="B17" s="1593">
        <v>0.18854371331571398</v>
      </c>
      <c r="C17" s="1216">
        <v>1.6308369219613903</v>
      </c>
      <c r="D17" s="1216">
        <v>4.5441109778368647</v>
      </c>
      <c r="E17" s="1216">
        <v>0.56638284790007543</v>
      </c>
      <c r="F17" s="1216">
        <v>2.8387475786126366</v>
      </c>
      <c r="G17" s="1216">
        <v>1.3627503214307242</v>
      </c>
      <c r="H17" s="1216">
        <v>0.35196226469636499</v>
      </c>
      <c r="I17" s="1216">
        <v>1.6600512804136609</v>
      </c>
      <c r="J17" s="1551">
        <v>0.93113957586195206</v>
      </c>
      <c r="K17" s="1593">
        <v>0.96963766387538664</v>
      </c>
      <c r="L17" s="1216">
        <v>0.52421005141298282</v>
      </c>
      <c r="M17" s="1551">
        <v>0.23801845376202441</v>
      </c>
      <c r="N17" s="1593">
        <v>2.792811436034409</v>
      </c>
      <c r="O17" s="1216">
        <v>1.1122873172615622</v>
      </c>
      <c r="P17" s="1551">
        <v>1.6695146526520568</v>
      </c>
      <c r="Q17" s="1593">
        <v>0.42589445736160875</v>
      </c>
      <c r="R17" s="1216">
        <v>2.2109398246552279</v>
      </c>
      <c r="S17" s="1551">
        <v>0.38227439070246844</v>
      </c>
      <c r="T17" s="1216">
        <v>2.1761952903404391</v>
      </c>
      <c r="U17" s="1551">
        <v>1.3962837785755851</v>
      </c>
    </row>
    <row r="18" spans="1:187" s="1544" customFormat="1" ht="12.75" customHeight="1" thickBot="1" x14ac:dyDescent="0.25">
      <c r="A18" s="990" t="s">
        <v>1762</v>
      </c>
      <c r="B18" s="990"/>
      <c r="C18" s="991"/>
      <c r="D18" s="991"/>
      <c r="E18" s="991"/>
      <c r="F18" s="991"/>
      <c r="G18" s="991"/>
      <c r="H18" s="991"/>
      <c r="I18" s="991"/>
      <c r="J18" s="992"/>
      <c r="K18" s="990"/>
      <c r="L18" s="991"/>
      <c r="M18" s="992"/>
      <c r="N18" s="990"/>
      <c r="O18" s="991"/>
      <c r="P18" s="992"/>
      <c r="Q18" s="990"/>
      <c r="R18" s="991"/>
      <c r="S18" s="992"/>
      <c r="T18" s="991"/>
      <c r="U18" s="992"/>
      <c r="V18" s="999"/>
      <c r="W18" s="999"/>
      <c r="X18" s="999"/>
      <c r="Y18" s="999"/>
      <c r="Z18" s="999"/>
      <c r="AA18" s="999"/>
      <c r="AB18" s="999"/>
      <c r="AC18" s="999"/>
      <c r="AD18" s="999"/>
      <c r="AE18" s="999"/>
      <c r="AF18" s="999"/>
      <c r="AG18" s="999"/>
      <c r="AH18" s="999"/>
      <c r="AI18" s="999"/>
      <c r="AJ18" s="999"/>
      <c r="AK18" s="999"/>
      <c r="AL18" s="999"/>
      <c r="AM18" s="999"/>
      <c r="AN18" s="999"/>
      <c r="AO18" s="999"/>
      <c r="AP18" s="999"/>
      <c r="AQ18" s="999"/>
      <c r="AR18" s="999"/>
      <c r="AS18" s="999"/>
      <c r="AT18" s="999"/>
      <c r="AU18" s="999"/>
      <c r="AV18" s="999"/>
      <c r="AW18" s="999"/>
      <c r="AX18" s="999"/>
      <c r="AY18" s="999"/>
      <c r="AZ18" s="999"/>
      <c r="BA18" s="999"/>
      <c r="BB18" s="999"/>
      <c r="BC18" s="999"/>
      <c r="BD18" s="999"/>
      <c r="BE18" s="999"/>
      <c r="BF18" s="999"/>
      <c r="BG18" s="999"/>
      <c r="BH18" s="999"/>
      <c r="BI18" s="999"/>
      <c r="BJ18" s="999"/>
      <c r="BK18" s="999"/>
      <c r="BL18" s="999"/>
      <c r="BM18" s="999"/>
      <c r="BN18" s="999"/>
      <c r="BO18" s="999"/>
      <c r="BP18" s="999"/>
      <c r="BQ18" s="999"/>
      <c r="BR18" s="999"/>
      <c r="BS18" s="999"/>
      <c r="BT18" s="999"/>
      <c r="BU18" s="999"/>
      <c r="BV18" s="999"/>
      <c r="BW18" s="999"/>
      <c r="BX18" s="999"/>
      <c r="BY18" s="999"/>
      <c r="BZ18" s="999"/>
      <c r="CA18" s="999"/>
      <c r="CB18" s="999"/>
      <c r="CC18" s="999"/>
      <c r="CD18" s="999"/>
      <c r="CE18" s="999"/>
      <c r="CF18" s="999"/>
      <c r="CG18" s="999"/>
      <c r="CH18" s="999"/>
      <c r="CI18" s="999"/>
      <c r="CJ18" s="999"/>
      <c r="CK18" s="999"/>
      <c r="CL18" s="999"/>
      <c r="CM18" s="999"/>
      <c r="CN18" s="999"/>
      <c r="CO18" s="999"/>
      <c r="CP18" s="999"/>
      <c r="CQ18" s="999"/>
      <c r="CR18" s="999"/>
      <c r="CS18" s="999"/>
      <c r="CT18" s="999"/>
      <c r="CU18" s="999"/>
      <c r="CV18" s="999"/>
      <c r="CW18" s="999"/>
      <c r="CX18" s="999"/>
      <c r="CY18" s="999"/>
      <c r="CZ18" s="999"/>
      <c r="DA18" s="999"/>
      <c r="DB18" s="999"/>
      <c r="DC18" s="999"/>
      <c r="DD18" s="999"/>
      <c r="DE18" s="999"/>
      <c r="DF18" s="999"/>
      <c r="DG18" s="999"/>
      <c r="DH18" s="999"/>
      <c r="DI18" s="999"/>
      <c r="DJ18" s="999"/>
      <c r="DK18" s="999"/>
      <c r="DL18" s="999"/>
      <c r="DM18" s="999"/>
      <c r="DN18" s="999"/>
      <c r="DO18" s="999"/>
      <c r="DP18" s="999"/>
      <c r="DQ18" s="999"/>
      <c r="DR18" s="999"/>
      <c r="DS18" s="999"/>
      <c r="DT18" s="999"/>
      <c r="DU18" s="999"/>
      <c r="DV18" s="999"/>
      <c r="DW18" s="999"/>
      <c r="DX18" s="999"/>
      <c r="DY18" s="999"/>
      <c r="DZ18" s="999"/>
      <c r="EA18" s="999"/>
      <c r="EB18" s="999"/>
      <c r="EC18" s="999"/>
      <c r="ED18" s="999"/>
      <c r="EE18" s="999"/>
      <c r="EF18" s="999"/>
      <c r="EG18" s="999"/>
      <c r="EH18" s="999"/>
      <c r="EI18" s="999"/>
      <c r="EJ18" s="999"/>
      <c r="EK18" s="999"/>
      <c r="EL18" s="999"/>
      <c r="EM18" s="999"/>
      <c r="EN18" s="999"/>
      <c r="EO18" s="999"/>
      <c r="EP18" s="999"/>
      <c r="EQ18" s="999"/>
      <c r="ER18" s="999"/>
      <c r="ES18" s="999"/>
      <c r="ET18" s="999"/>
      <c r="EU18" s="999"/>
      <c r="EV18" s="999"/>
      <c r="EW18" s="999"/>
      <c r="EX18" s="999"/>
      <c r="EY18" s="999"/>
      <c r="EZ18" s="999"/>
      <c r="FA18" s="999"/>
      <c r="FB18" s="999"/>
      <c r="FC18" s="999"/>
      <c r="FD18" s="999"/>
      <c r="FE18" s="999"/>
      <c r="FF18" s="999"/>
      <c r="FG18" s="999"/>
      <c r="FH18" s="999"/>
      <c r="FI18" s="999"/>
      <c r="FJ18" s="999"/>
      <c r="FK18" s="999"/>
      <c r="FL18" s="999"/>
      <c r="FM18" s="999"/>
      <c r="FN18" s="999"/>
      <c r="FO18" s="999"/>
      <c r="FP18" s="999"/>
      <c r="FQ18" s="999"/>
      <c r="FR18" s="999"/>
      <c r="FS18" s="999"/>
      <c r="FT18" s="999"/>
      <c r="FU18" s="999"/>
      <c r="FV18" s="999"/>
      <c r="FW18" s="999"/>
      <c r="FX18" s="999"/>
      <c r="FY18" s="999"/>
      <c r="FZ18" s="999"/>
      <c r="GA18" s="999"/>
      <c r="GB18" s="999"/>
      <c r="GC18" s="999"/>
      <c r="GD18" s="999"/>
      <c r="GE18" s="999"/>
    </row>
    <row r="19" spans="1:187" ht="12.75" customHeight="1" thickBot="1" x14ac:dyDescent="0.25">
      <c r="A19" s="1220" t="s">
        <v>1763</v>
      </c>
      <c r="B19" s="1593">
        <v>-17.274693897312094</v>
      </c>
      <c r="C19" s="1216">
        <v>0.88923764079314449</v>
      </c>
      <c r="D19" s="1216">
        <v>1.4492250490274921</v>
      </c>
      <c r="E19" s="1216">
        <v>1.1929679243764464</v>
      </c>
      <c r="F19" s="1216">
        <v>0.96464159345941913</v>
      </c>
      <c r="G19" s="1216">
        <v>0.93952183053733707</v>
      </c>
      <c r="H19" s="1216">
        <v>7.7430406362505061E-2</v>
      </c>
      <c r="I19" s="1216">
        <v>0.97813774045964497</v>
      </c>
      <c r="J19" s="1551">
        <v>1.2128467030200674</v>
      </c>
      <c r="K19" s="1593">
        <v>3.8854333623287958</v>
      </c>
      <c r="L19" s="1216">
        <v>0.90922938201590575</v>
      </c>
      <c r="M19" s="1551">
        <v>1.751761238446121</v>
      </c>
      <c r="N19" s="1593">
        <v>6.3059782454057558</v>
      </c>
      <c r="O19" s="1216">
        <v>7.8098825193188848</v>
      </c>
      <c r="P19" s="1551">
        <v>-8.061295962165298</v>
      </c>
      <c r="Q19" s="1593">
        <v>24.314788511862826</v>
      </c>
      <c r="R19" s="1216">
        <v>1.0354740253189874</v>
      </c>
      <c r="S19" s="1551">
        <v>4.0016781648352469</v>
      </c>
      <c r="T19" s="1216">
        <v>0.99336797224704465</v>
      </c>
      <c r="U19" s="1551">
        <v>2.4069554519935976</v>
      </c>
    </row>
    <row r="20" spans="1:187" s="1544" customFormat="1" ht="12.75" customHeight="1" thickBot="1" x14ac:dyDescent="0.25">
      <c r="A20" s="990" t="s">
        <v>1764</v>
      </c>
      <c r="B20" s="990"/>
      <c r="C20" s="991"/>
      <c r="D20" s="991"/>
      <c r="E20" s="991"/>
      <c r="F20" s="991"/>
      <c r="G20" s="991"/>
      <c r="H20" s="991"/>
      <c r="I20" s="991"/>
      <c r="J20" s="992"/>
      <c r="K20" s="990"/>
      <c r="L20" s="991"/>
      <c r="M20" s="992"/>
      <c r="N20" s="990"/>
      <c r="O20" s="991"/>
      <c r="P20" s="992"/>
      <c r="Q20" s="990"/>
      <c r="R20" s="991"/>
      <c r="S20" s="992"/>
      <c r="T20" s="991"/>
      <c r="U20" s="992"/>
      <c r="V20" s="999"/>
      <c r="W20" s="999"/>
      <c r="X20" s="999"/>
      <c r="Y20" s="999"/>
      <c r="Z20" s="999"/>
      <c r="AA20" s="999"/>
      <c r="AB20" s="999"/>
      <c r="AC20" s="999"/>
      <c r="AD20" s="999"/>
      <c r="AE20" s="999"/>
      <c r="AF20" s="999"/>
      <c r="AG20" s="999"/>
      <c r="AH20" s="999"/>
      <c r="AI20" s="999"/>
      <c r="AJ20" s="999"/>
      <c r="AK20" s="999"/>
      <c r="AL20" s="999"/>
      <c r="AM20" s="999"/>
      <c r="AN20" s="999"/>
      <c r="AO20" s="999"/>
      <c r="AP20" s="999"/>
      <c r="AQ20" s="999"/>
      <c r="AR20" s="999"/>
      <c r="AS20" s="999"/>
      <c r="AT20" s="999"/>
      <c r="AU20" s="999"/>
      <c r="AV20" s="999"/>
      <c r="AW20" s="999"/>
      <c r="AX20" s="999"/>
      <c r="AY20" s="999"/>
      <c r="AZ20" s="999"/>
      <c r="BA20" s="999"/>
      <c r="BB20" s="999"/>
      <c r="BC20" s="999"/>
      <c r="BD20" s="999"/>
      <c r="BE20" s="999"/>
      <c r="BF20" s="999"/>
      <c r="BG20" s="999"/>
      <c r="BH20" s="999"/>
      <c r="BI20" s="999"/>
      <c r="BJ20" s="999"/>
      <c r="BK20" s="999"/>
      <c r="BL20" s="999"/>
      <c r="BM20" s="999"/>
      <c r="BN20" s="999"/>
      <c r="BO20" s="999"/>
      <c r="BP20" s="999"/>
      <c r="BQ20" s="999"/>
      <c r="BR20" s="999"/>
      <c r="BS20" s="999"/>
      <c r="BT20" s="999"/>
      <c r="BU20" s="999"/>
      <c r="BV20" s="999"/>
      <c r="BW20" s="999"/>
      <c r="BX20" s="999"/>
      <c r="BY20" s="999"/>
      <c r="BZ20" s="999"/>
      <c r="CA20" s="999"/>
      <c r="CB20" s="999"/>
      <c r="CC20" s="999"/>
      <c r="CD20" s="999"/>
      <c r="CE20" s="999"/>
      <c r="CF20" s="999"/>
      <c r="CG20" s="999"/>
      <c r="CH20" s="999"/>
      <c r="CI20" s="999"/>
      <c r="CJ20" s="999"/>
      <c r="CK20" s="999"/>
      <c r="CL20" s="999"/>
      <c r="CM20" s="999"/>
      <c r="CN20" s="999"/>
      <c r="CO20" s="999"/>
      <c r="CP20" s="999"/>
      <c r="CQ20" s="999"/>
      <c r="CR20" s="999"/>
      <c r="CS20" s="999"/>
      <c r="CT20" s="999"/>
      <c r="CU20" s="999"/>
      <c r="CV20" s="999"/>
      <c r="CW20" s="999"/>
      <c r="CX20" s="999"/>
      <c r="CY20" s="999"/>
      <c r="CZ20" s="999"/>
      <c r="DA20" s="999"/>
      <c r="DB20" s="999"/>
      <c r="DC20" s="999"/>
      <c r="DD20" s="999"/>
      <c r="DE20" s="999"/>
      <c r="DF20" s="999"/>
      <c r="DG20" s="999"/>
      <c r="DH20" s="999"/>
      <c r="DI20" s="999"/>
      <c r="DJ20" s="999"/>
      <c r="DK20" s="999"/>
      <c r="DL20" s="999"/>
      <c r="DM20" s="999"/>
      <c r="DN20" s="999"/>
      <c r="DO20" s="999"/>
      <c r="DP20" s="999"/>
      <c r="DQ20" s="999"/>
      <c r="DR20" s="999"/>
      <c r="DS20" s="999"/>
      <c r="DT20" s="999"/>
      <c r="DU20" s="999"/>
      <c r="DV20" s="999"/>
      <c r="DW20" s="999"/>
      <c r="DX20" s="999"/>
      <c r="DY20" s="999"/>
      <c r="DZ20" s="999"/>
      <c r="EA20" s="999"/>
      <c r="EB20" s="999"/>
      <c r="EC20" s="999"/>
      <c r="ED20" s="999"/>
      <c r="EE20" s="999"/>
      <c r="EF20" s="999"/>
      <c r="EG20" s="999"/>
      <c r="EH20" s="999"/>
      <c r="EI20" s="999"/>
      <c r="EJ20" s="999"/>
      <c r="EK20" s="999"/>
      <c r="EL20" s="999"/>
      <c r="EM20" s="999"/>
      <c r="EN20" s="999"/>
      <c r="EO20" s="999"/>
      <c r="EP20" s="999"/>
      <c r="EQ20" s="999"/>
      <c r="ER20" s="999"/>
      <c r="ES20" s="999"/>
      <c r="ET20" s="999"/>
      <c r="EU20" s="999"/>
      <c r="EV20" s="999"/>
      <c r="EW20" s="999"/>
      <c r="EX20" s="999"/>
      <c r="EY20" s="999"/>
      <c r="EZ20" s="999"/>
      <c r="FA20" s="999"/>
      <c r="FB20" s="999"/>
      <c r="FC20" s="999"/>
      <c r="FD20" s="999"/>
      <c r="FE20" s="999"/>
      <c r="FF20" s="999"/>
      <c r="FG20" s="999"/>
      <c r="FH20" s="999"/>
      <c r="FI20" s="999"/>
      <c r="FJ20" s="999"/>
      <c r="FK20" s="999"/>
      <c r="FL20" s="999"/>
      <c r="FM20" s="999"/>
      <c r="FN20" s="999"/>
      <c r="FO20" s="999"/>
      <c r="FP20" s="999"/>
      <c r="FQ20" s="999"/>
      <c r="FR20" s="999"/>
      <c r="FS20" s="999"/>
      <c r="FT20" s="999"/>
      <c r="FU20" s="999"/>
      <c r="FV20" s="999"/>
      <c r="FW20" s="999"/>
      <c r="FX20" s="999"/>
      <c r="FY20" s="999"/>
      <c r="FZ20" s="999"/>
      <c r="GA20" s="999"/>
      <c r="GB20" s="999"/>
      <c r="GC20" s="999"/>
      <c r="GD20" s="999"/>
      <c r="GE20" s="999"/>
    </row>
    <row r="21" spans="1:187" ht="12.75" customHeight="1" x14ac:dyDescent="0.2">
      <c r="A21" s="1220" t="s">
        <v>1765</v>
      </c>
      <c r="B21" s="1586">
        <v>0</v>
      </c>
      <c r="C21" s="996">
        <v>0.30486033109968319</v>
      </c>
      <c r="D21" s="996">
        <v>0.58080580918077085</v>
      </c>
      <c r="E21" s="996">
        <v>0.64638131265590237</v>
      </c>
      <c r="F21" s="996">
        <v>0.57811684207057312</v>
      </c>
      <c r="G21" s="996">
        <v>0.63749210172668436</v>
      </c>
      <c r="H21" s="996">
        <v>5.5270018912428526E-2</v>
      </c>
      <c r="I21" s="996">
        <v>0.89297197777163506</v>
      </c>
      <c r="J21" s="1552">
        <v>1.1826361465079356</v>
      </c>
      <c r="K21" s="1586">
        <v>4.212100110330138E-2</v>
      </c>
      <c r="L21" s="996">
        <v>7.8685986607947109E-2</v>
      </c>
      <c r="M21" s="1552">
        <v>4.0070538461445745E-2</v>
      </c>
      <c r="N21" s="1586">
        <v>0.18506363433574247</v>
      </c>
      <c r="O21" s="996">
        <v>0.49144331573784367</v>
      </c>
      <c r="P21" s="1552">
        <v>0</v>
      </c>
      <c r="Q21" s="1586">
        <v>3.3135857440660381E-2</v>
      </c>
      <c r="R21" s="996">
        <v>0.35841849935468362</v>
      </c>
      <c r="S21" s="1552">
        <v>8.1025655479248893E-2</v>
      </c>
      <c r="T21" s="996">
        <v>0.14401239739282878</v>
      </c>
      <c r="U21" s="1552">
        <v>0.59897448707407874</v>
      </c>
    </row>
    <row r="22" spans="1:187" ht="12.75" customHeight="1" x14ac:dyDescent="0.2">
      <c r="A22" s="1220" t="s">
        <v>1766</v>
      </c>
      <c r="B22" s="1586">
        <v>8.2746874958693331E-2</v>
      </c>
      <c r="C22" s="996">
        <v>4.6756767409844024E-2</v>
      </c>
      <c r="D22" s="996">
        <v>2.8566757268586547E-2</v>
      </c>
      <c r="E22" s="996">
        <v>0.13587444583118677</v>
      </c>
      <c r="F22" s="996">
        <v>5.8317106608985925E-2</v>
      </c>
      <c r="G22" s="996">
        <v>6.055530527979968E-2</v>
      </c>
      <c r="H22" s="996">
        <v>-5.2411655802591236E-3</v>
      </c>
      <c r="I22" s="996">
        <v>9.9284658546825055E-2</v>
      </c>
      <c r="J22" s="1552">
        <v>0.19678377284194218</v>
      </c>
      <c r="K22" s="1586">
        <v>-1.1176488177487941E-2</v>
      </c>
      <c r="L22" s="996">
        <v>1.5368640763586733E-2</v>
      </c>
      <c r="M22" s="1552">
        <v>2.0256122985651683E-2</v>
      </c>
      <c r="N22" s="1586">
        <v>5.3627604102706929E-2</v>
      </c>
      <c r="O22" s="996">
        <v>0.14622907132058002</v>
      </c>
      <c r="P22" s="1552">
        <v>-6.5493685773745864E-3</v>
      </c>
      <c r="Q22" s="1586">
        <v>7.6520397114136482E-2</v>
      </c>
      <c r="R22" s="996">
        <v>5.0532558930014015E-2</v>
      </c>
      <c r="S22" s="1552">
        <v>0.18089415444573473</v>
      </c>
      <c r="T22" s="996">
        <v>-8.5165881079877034E-2</v>
      </c>
      <c r="U22" s="1552">
        <v>0.18811109006646473</v>
      </c>
    </row>
    <row r="23" spans="1:187" ht="12.75" customHeight="1" thickBot="1" x14ac:dyDescent="0.25">
      <c r="A23" s="973" t="s">
        <v>1767</v>
      </c>
      <c r="B23" s="1587">
        <v>9.8348278013616772E-2</v>
      </c>
      <c r="C23" s="1553">
        <v>0.12300943005337868</v>
      </c>
      <c r="D23" s="1553">
        <v>0.15837727257397169</v>
      </c>
      <c r="E23" s="1553">
        <v>0.21283140141367529</v>
      </c>
      <c r="F23" s="1553">
        <v>0.22386465178693971</v>
      </c>
      <c r="G23" s="1553">
        <v>0.1430770670141823</v>
      </c>
      <c r="H23" s="1553">
        <v>-7.0858580875357621E-3</v>
      </c>
      <c r="I23" s="1553">
        <v>0.26410228309291511</v>
      </c>
      <c r="J23" s="1554">
        <v>0.38001693162250294</v>
      </c>
      <c r="K23" s="1587">
        <v>-2.2013632064238224E-2</v>
      </c>
      <c r="L23" s="1553">
        <v>2.34250367284142E-2</v>
      </c>
      <c r="M23" s="1554">
        <v>2.5077454057909898E-2</v>
      </c>
      <c r="N23" s="1587">
        <v>0.20339939012787261</v>
      </c>
      <c r="O23" s="1553">
        <v>0.30887781276539766</v>
      </c>
      <c r="P23" s="1554">
        <v>-1.7483635359525459E-2</v>
      </c>
      <c r="Q23" s="1587">
        <v>0.10911001019642731</v>
      </c>
      <c r="R23" s="1553">
        <v>0.16225700591011918</v>
      </c>
      <c r="S23" s="1554">
        <v>0.25004535718020793</v>
      </c>
      <c r="T23" s="1553">
        <v>-0.27050347039162465</v>
      </c>
      <c r="U23" s="1554">
        <v>0.45076755369644028</v>
      </c>
    </row>
    <row r="24" spans="1:187" ht="6" customHeight="1" x14ac:dyDescent="0.2">
      <c r="A24" s="1002"/>
      <c r="B24" s="1003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  <c r="M24" s="1003"/>
      <c r="N24" s="1003"/>
      <c r="O24" s="1003"/>
      <c r="P24" s="1003"/>
      <c r="Q24" s="1003"/>
      <c r="R24" s="1003"/>
      <c r="S24" s="1003"/>
      <c r="T24" s="1003"/>
      <c r="U24" s="1003"/>
    </row>
    <row r="25" spans="1:187" x14ac:dyDescent="0.2">
      <c r="A25" s="823" t="s">
        <v>1708</v>
      </c>
      <c r="B25" s="823"/>
      <c r="C25" s="823"/>
      <c r="D25" s="823"/>
      <c r="E25" s="823"/>
      <c r="F25" s="823"/>
      <c r="G25" s="823"/>
      <c r="H25" s="823"/>
      <c r="I25" s="823"/>
      <c r="J25" s="943"/>
    </row>
    <row r="29" spans="1:187" ht="21.75" customHeight="1" x14ac:dyDescent="0.2">
      <c r="A29" s="1859" t="s">
        <v>1773</v>
      </c>
      <c r="B29" s="2123"/>
      <c r="C29" s="2123"/>
      <c r="D29" s="2123"/>
      <c r="E29" s="2123"/>
      <c r="F29" s="2123"/>
      <c r="G29" s="2123"/>
      <c r="H29" s="2123"/>
      <c r="I29" s="2123"/>
      <c r="M29" s="999"/>
      <c r="Q29" s="999"/>
      <c r="R29" s="999"/>
      <c r="S29" s="999"/>
      <c r="T29" s="999"/>
      <c r="U29" s="999"/>
    </row>
    <row r="30" spans="1:187" ht="15.75" x14ac:dyDescent="0.2">
      <c r="A30" s="1859" t="s">
        <v>2565</v>
      </c>
      <c r="B30" s="2123"/>
      <c r="C30" s="2123"/>
      <c r="D30" s="2123"/>
      <c r="E30" s="2123"/>
      <c r="F30" s="2123"/>
      <c r="G30" s="2123"/>
      <c r="H30" s="2123"/>
      <c r="I30" s="2123"/>
      <c r="M30" s="999"/>
      <c r="Q30" s="999"/>
      <c r="R30" s="999"/>
      <c r="S30" s="999"/>
      <c r="T30" s="999"/>
      <c r="U30" s="999"/>
    </row>
    <row r="31" spans="1:187" ht="15.75" x14ac:dyDescent="0.2">
      <c r="A31" s="1859" t="s">
        <v>1751</v>
      </c>
      <c r="B31" s="2123"/>
      <c r="C31" s="2123"/>
      <c r="D31" s="2123"/>
      <c r="E31" s="2123"/>
      <c r="F31" s="2123"/>
      <c r="G31" s="2123"/>
      <c r="H31" s="2123"/>
      <c r="I31" s="2123"/>
      <c r="M31" s="999"/>
      <c r="Q31" s="999"/>
      <c r="R31" s="999"/>
      <c r="S31" s="999"/>
      <c r="T31" s="999"/>
      <c r="U31" s="999"/>
    </row>
    <row r="32" spans="1:187" ht="4.5" customHeight="1" thickBot="1" x14ac:dyDescent="0.25">
      <c r="A32" s="1475"/>
      <c r="B32" s="1004"/>
      <c r="C32" s="1004"/>
      <c r="D32" s="1004"/>
      <c r="E32" s="1004"/>
      <c r="F32" s="1004"/>
      <c r="G32" s="1004"/>
      <c r="H32" s="1004"/>
      <c r="I32" s="1004"/>
      <c r="M32" s="999"/>
      <c r="Q32" s="999"/>
      <c r="R32" s="999"/>
      <c r="S32" s="999"/>
      <c r="T32" s="999"/>
      <c r="U32" s="999"/>
    </row>
    <row r="33" spans="1:21" ht="38.25" customHeight="1" thickBot="1" x14ac:dyDescent="0.25">
      <c r="A33" s="1860" t="s">
        <v>1752</v>
      </c>
      <c r="B33" s="1844" t="s">
        <v>1747</v>
      </c>
      <c r="C33" s="1845"/>
      <c r="D33" s="1845"/>
      <c r="E33" s="1005" t="s">
        <v>1748</v>
      </c>
      <c r="F33" s="1844" t="s">
        <v>1749</v>
      </c>
      <c r="G33" s="1845"/>
      <c r="H33" s="1845"/>
      <c r="I33" s="1846"/>
      <c r="M33" s="999"/>
      <c r="N33" s="999"/>
      <c r="O33" s="999"/>
      <c r="P33" s="999"/>
      <c r="Q33" s="999"/>
      <c r="R33" s="999"/>
      <c r="S33" s="999"/>
      <c r="T33" s="999"/>
      <c r="U33" s="999"/>
    </row>
    <row r="34" spans="1:21" ht="18.75" customHeight="1" thickBot="1" x14ac:dyDescent="0.25">
      <c r="A34" s="1860"/>
      <c r="B34" s="1006" t="s">
        <v>581</v>
      </c>
      <c r="C34" s="1007" t="s">
        <v>582</v>
      </c>
      <c r="D34" s="1009" t="s">
        <v>583</v>
      </c>
      <c r="E34" s="951" t="s">
        <v>580</v>
      </c>
      <c r="F34" s="1008" t="s">
        <v>584</v>
      </c>
      <c r="G34" s="1008" t="s">
        <v>585</v>
      </c>
      <c r="H34" s="1008" t="s">
        <v>586</v>
      </c>
      <c r="I34" s="1009" t="s">
        <v>589</v>
      </c>
      <c r="N34" s="999"/>
      <c r="O34" s="999"/>
      <c r="P34" s="999"/>
      <c r="Q34" s="999"/>
      <c r="R34" s="999"/>
      <c r="S34" s="999"/>
      <c r="T34" s="999"/>
      <c r="U34" s="999"/>
    </row>
    <row r="35" spans="1:21" ht="18" customHeight="1" thickBot="1" x14ac:dyDescent="0.25">
      <c r="A35" s="1474" t="s">
        <v>579</v>
      </c>
      <c r="B35" s="1474"/>
      <c r="C35" s="1549"/>
      <c r="D35" s="1550"/>
      <c r="E35" s="1605"/>
      <c r="F35" s="1549"/>
      <c r="G35" s="1549"/>
      <c r="H35" s="1549"/>
      <c r="I35" s="1550"/>
      <c r="N35" s="999"/>
      <c r="O35" s="999"/>
      <c r="P35" s="999"/>
      <c r="Q35" s="1010"/>
      <c r="R35" s="1010"/>
      <c r="S35" s="1010"/>
      <c r="T35" s="1010"/>
      <c r="U35" s="1010"/>
    </row>
    <row r="36" spans="1:21" ht="12.75" customHeight="1" x14ac:dyDescent="0.2">
      <c r="A36" s="1473" t="s">
        <v>1753</v>
      </c>
      <c r="B36" s="1476">
        <v>7.1924679273648655</v>
      </c>
      <c r="C36" s="1598">
        <v>2.1632473841719824</v>
      </c>
      <c r="D36" s="1599">
        <v>6.5231505016015872</v>
      </c>
      <c r="E36" s="1545">
        <v>0.41705926631851142</v>
      </c>
      <c r="F36" s="1598">
        <v>1.4877786647528319</v>
      </c>
      <c r="G36" s="1598">
        <v>4.9984244736276384</v>
      </c>
      <c r="H36" s="1598">
        <v>1.3848493736302441</v>
      </c>
      <c r="I36" s="1599">
        <v>2.5941330314994571</v>
      </c>
      <c r="N36" s="999"/>
      <c r="O36" s="999"/>
      <c r="P36" s="999"/>
      <c r="Q36" s="999"/>
      <c r="R36" s="999"/>
      <c r="S36" s="999"/>
      <c r="T36" s="999"/>
      <c r="U36" s="999"/>
    </row>
    <row r="37" spans="1:21" ht="12.75" customHeight="1" thickBot="1" x14ac:dyDescent="0.25">
      <c r="A37" s="973" t="s">
        <v>1754</v>
      </c>
      <c r="B37" s="1011">
        <v>6.6086179698515668</v>
      </c>
      <c r="C37" s="1600">
        <v>1.5209635943588073</v>
      </c>
      <c r="D37" s="1601">
        <v>6.5066760055656214</v>
      </c>
      <c r="E37" s="1546">
        <v>0.19947515611277483</v>
      </c>
      <c r="F37" s="1600">
        <v>1.1084557456869828</v>
      </c>
      <c r="G37" s="1600">
        <v>4.9775932642985428</v>
      </c>
      <c r="H37" s="1600">
        <v>0.58738135446251882</v>
      </c>
      <c r="I37" s="1601">
        <v>2.5941330314994571</v>
      </c>
      <c r="N37" s="999"/>
      <c r="O37" s="999"/>
      <c r="P37" s="999"/>
      <c r="Q37" s="999"/>
      <c r="R37" s="999"/>
      <c r="S37" s="999"/>
      <c r="T37" s="999"/>
      <c r="U37" s="999"/>
    </row>
    <row r="38" spans="1:21" ht="15.75" customHeight="1" thickBot="1" x14ac:dyDescent="0.25">
      <c r="A38" s="1571" t="s">
        <v>1755</v>
      </c>
      <c r="B38" s="1571"/>
      <c r="C38" s="1215"/>
      <c r="D38" s="1585"/>
      <c r="E38" s="1572"/>
      <c r="F38" s="1215"/>
      <c r="G38" s="1215"/>
      <c r="H38" s="1215"/>
      <c r="I38" s="1215"/>
      <c r="N38" s="999"/>
      <c r="O38" s="999"/>
      <c r="P38" s="999"/>
      <c r="Q38" s="999"/>
      <c r="R38" s="999"/>
      <c r="S38" s="999"/>
      <c r="T38" s="999"/>
      <c r="U38" s="999"/>
    </row>
    <row r="39" spans="1:21" ht="12.75" customHeight="1" thickBot="1" x14ac:dyDescent="0.25">
      <c r="A39" s="976" t="s">
        <v>1756</v>
      </c>
      <c r="B39" s="1012">
        <v>0.45234478428394992</v>
      </c>
      <c r="C39" s="1602">
        <v>0.39963097216093041</v>
      </c>
      <c r="D39" s="1603">
        <v>0.55734110649436275</v>
      </c>
      <c r="E39" s="1547">
        <v>2.516203200684517</v>
      </c>
      <c r="F39" s="1602">
        <v>0.70319159794524622</v>
      </c>
      <c r="G39" s="1602">
        <v>0.76451328511963834</v>
      </c>
      <c r="H39" s="1602">
        <v>0.74815003655877121</v>
      </c>
      <c r="I39" s="1603">
        <v>0.87482157078025591</v>
      </c>
      <c r="N39" s="999"/>
      <c r="O39" s="999"/>
      <c r="P39" s="999"/>
      <c r="Q39" s="999"/>
      <c r="R39" s="999"/>
      <c r="S39" s="999"/>
      <c r="T39" s="999"/>
      <c r="U39" s="999"/>
    </row>
    <row r="40" spans="1:21" ht="12.75" customHeight="1" thickBot="1" x14ac:dyDescent="0.25">
      <c r="A40" s="1571" t="s">
        <v>1757</v>
      </c>
      <c r="B40" s="1571"/>
      <c r="C40" s="1215"/>
      <c r="D40" s="1585"/>
      <c r="E40" s="1572"/>
      <c r="F40" s="1215"/>
      <c r="G40" s="1215"/>
      <c r="H40" s="1215"/>
      <c r="I40" s="1215"/>
      <c r="N40" s="999"/>
      <c r="O40" s="999"/>
      <c r="P40" s="999"/>
      <c r="Q40" s="999"/>
      <c r="R40" s="999"/>
      <c r="S40" s="999"/>
      <c r="T40" s="999"/>
      <c r="U40" s="999"/>
    </row>
    <row r="41" spans="1:21" ht="12.75" customHeight="1" thickBot="1" x14ac:dyDescent="0.25">
      <c r="A41" s="976" t="s">
        <v>1758</v>
      </c>
      <c r="B41" s="1012">
        <v>4.7465929031417733E-2</v>
      </c>
      <c r="C41" s="1602">
        <v>2.2527050601782461E-2</v>
      </c>
      <c r="D41" s="1603">
        <v>-2.0016959019003706E-2</v>
      </c>
      <c r="E41" s="1547">
        <v>-7.1593745770554889E-3</v>
      </c>
      <c r="F41" s="1602">
        <v>-8.6607917427272176E-3</v>
      </c>
      <c r="G41" s="1602">
        <v>1.4184673612359E-2</v>
      </c>
      <c r="H41" s="1602">
        <v>3.3821392149576048E-3</v>
      </c>
      <c r="I41" s="1603">
        <v>1.0886497251958751E-2</v>
      </c>
      <c r="N41" s="999"/>
      <c r="O41" s="999"/>
      <c r="P41" s="999"/>
      <c r="Q41" s="999"/>
      <c r="R41" s="999"/>
      <c r="S41" s="999"/>
      <c r="T41" s="999"/>
      <c r="U41" s="999"/>
    </row>
    <row r="42" spans="1:21" ht="12.75" customHeight="1" thickBot="1" x14ac:dyDescent="0.25">
      <c r="A42" s="1571" t="s">
        <v>1759</v>
      </c>
      <c r="B42" s="1571"/>
      <c r="C42" s="1215"/>
      <c r="D42" s="1585"/>
      <c r="E42" s="1572"/>
      <c r="F42" s="1215"/>
      <c r="G42" s="1215"/>
      <c r="H42" s="1215"/>
      <c r="I42" s="1215"/>
      <c r="N42" s="999"/>
      <c r="O42" s="999"/>
      <c r="P42" s="999"/>
      <c r="Q42" s="999"/>
      <c r="R42" s="999"/>
      <c r="S42" s="999"/>
      <c r="T42" s="999"/>
      <c r="U42" s="999"/>
    </row>
    <row r="43" spans="1:21" ht="12.75" customHeight="1" x14ac:dyDescent="0.2">
      <c r="A43" s="1473" t="s">
        <v>1760</v>
      </c>
      <c r="B43" s="1476">
        <v>0.16295049766074346</v>
      </c>
      <c r="C43" s="1598">
        <v>0.39109267547645066</v>
      </c>
      <c r="D43" s="1599">
        <v>0.14184791308850139</v>
      </c>
      <c r="E43" s="1545">
        <v>0.65380015311348538</v>
      </c>
      <c r="F43" s="1598">
        <v>0.38535257785819904</v>
      </c>
      <c r="G43" s="1598">
        <v>0.25623911986515119</v>
      </c>
      <c r="H43" s="1598">
        <v>0.33777188812094766</v>
      </c>
      <c r="I43" s="1599">
        <v>0.26865376086703863</v>
      </c>
      <c r="N43" s="999"/>
      <c r="O43" s="999"/>
      <c r="P43" s="999"/>
      <c r="Q43" s="999"/>
      <c r="R43" s="999"/>
      <c r="S43" s="999"/>
      <c r="T43" s="999"/>
      <c r="U43" s="999"/>
    </row>
    <row r="44" spans="1:21" ht="12.75" customHeight="1" thickBot="1" x14ac:dyDescent="0.25">
      <c r="A44" s="973" t="s">
        <v>1761</v>
      </c>
      <c r="B44" s="1011">
        <v>0.19467247421491152</v>
      </c>
      <c r="C44" s="1600">
        <v>0.64228604210413853</v>
      </c>
      <c r="D44" s="1601">
        <v>0.16529460832404896</v>
      </c>
      <c r="E44" s="1546">
        <v>1.8885050319790537</v>
      </c>
      <c r="F44" s="1600">
        <v>0.62694898567279278</v>
      </c>
      <c r="G44" s="1600">
        <v>0.3445181465025336</v>
      </c>
      <c r="H44" s="1600">
        <v>0.51005368403721019</v>
      </c>
      <c r="I44" s="1601">
        <v>0.36734141298865208</v>
      </c>
      <c r="N44" s="999"/>
      <c r="O44" s="999"/>
      <c r="P44" s="999"/>
      <c r="Q44" s="999"/>
      <c r="R44" s="999"/>
      <c r="S44" s="999"/>
      <c r="T44" s="999"/>
      <c r="U44" s="999"/>
    </row>
    <row r="45" spans="1:21" ht="12.75" customHeight="1" thickBot="1" x14ac:dyDescent="0.25">
      <c r="A45" s="1571" t="s">
        <v>1762</v>
      </c>
      <c r="B45" s="1571"/>
      <c r="C45" s="1215"/>
      <c r="D45" s="1585"/>
      <c r="E45" s="1572"/>
      <c r="F45" s="1215"/>
      <c r="G45" s="1215"/>
      <c r="H45" s="1215"/>
      <c r="I45" s="1215"/>
      <c r="N45" s="999"/>
      <c r="O45" s="999"/>
      <c r="P45" s="999"/>
      <c r="Q45" s="999"/>
      <c r="R45" s="999"/>
      <c r="S45" s="999"/>
      <c r="T45" s="999"/>
      <c r="U45" s="999"/>
    </row>
    <row r="46" spans="1:21" ht="12.75" customHeight="1" thickBot="1" x14ac:dyDescent="0.25">
      <c r="A46" s="976" t="s">
        <v>1763</v>
      </c>
      <c r="B46" s="1012">
        <v>1.200813997481931</v>
      </c>
      <c r="C46" s="1602">
        <v>1.2416824606179044</v>
      </c>
      <c r="D46" s="1603">
        <v>0.50327327530249344</v>
      </c>
      <c r="E46" s="1547">
        <v>-0.24980604661554301</v>
      </c>
      <c r="F46" s="1602">
        <v>0.77102878107712047</v>
      </c>
      <c r="G46" s="1602">
        <v>1.0583922581855234</v>
      </c>
      <c r="H46" s="1602">
        <v>1.89645846665099</v>
      </c>
      <c r="I46" s="1603">
        <v>2.0612787651475153</v>
      </c>
      <c r="N46" s="999"/>
      <c r="O46" s="999"/>
      <c r="P46" s="999"/>
      <c r="Q46" s="999"/>
      <c r="R46" s="999"/>
      <c r="S46" s="999"/>
      <c r="T46" s="999"/>
      <c r="U46" s="999"/>
    </row>
    <row r="47" spans="1:21" ht="12.75" customHeight="1" thickBot="1" x14ac:dyDescent="0.25">
      <c r="A47" s="1571" t="s">
        <v>1764</v>
      </c>
      <c r="B47" s="1571"/>
      <c r="C47" s="1215"/>
      <c r="D47" s="1585"/>
      <c r="E47" s="1572"/>
      <c r="F47" s="1215"/>
      <c r="G47" s="1215"/>
      <c r="H47" s="1215"/>
      <c r="I47" s="1215"/>
      <c r="N47" s="999"/>
      <c r="O47" s="999"/>
      <c r="P47" s="999"/>
      <c r="Q47" s="999"/>
      <c r="R47" s="999"/>
      <c r="S47" s="999"/>
      <c r="T47" s="999"/>
      <c r="U47" s="999"/>
    </row>
    <row r="48" spans="1:21" ht="12.75" customHeight="1" x14ac:dyDescent="0.2">
      <c r="A48" s="1473" t="s">
        <v>1765</v>
      </c>
      <c r="B48" s="1476">
        <v>0.17188782068728406</v>
      </c>
      <c r="C48" s="1598">
        <v>8.2097125803139256E-2</v>
      </c>
      <c r="D48" s="1599">
        <v>0.11807055152923301</v>
      </c>
      <c r="E48" s="1545">
        <v>6.846938844955093E-2</v>
      </c>
      <c r="F48" s="1598">
        <v>2.0208964138259136E-2</v>
      </c>
      <c r="G48" s="1598">
        <v>6.702408883519613E-2</v>
      </c>
      <c r="H48" s="1598">
        <v>4.1566769108558145E-2</v>
      </c>
      <c r="I48" s="1599">
        <v>2.1792824417855211E-2</v>
      </c>
      <c r="N48" s="999"/>
      <c r="O48" s="999"/>
      <c r="P48" s="999"/>
      <c r="Q48" s="999"/>
      <c r="R48" s="999"/>
      <c r="S48" s="999"/>
      <c r="T48" s="999"/>
      <c r="U48" s="999"/>
    </row>
    <row r="49" spans="1:21" ht="12.75" customHeight="1" x14ac:dyDescent="0.2">
      <c r="A49" s="1220" t="s">
        <v>1766</v>
      </c>
      <c r="B49" s="1477">
        <v>3.9731332273818691E-2</v>
      </c>
      <c r="C49" s="1597">
        <v>1.3716886111337966E-2</v>
      </c>
      <c r="D49" s="1604">
        <v>-1.7177595155779973E-2</v>
      </c>
      <c r="E49" s="1548">
        <v>-2.4785743831301529E-3</v>
      </c>
      <c r="F49" s="1597">
        <v>-5.3233333183742813E-3</v>
      </c>
      <c r="G49" s="1597">
        <v>1.0550005330353695E-2</v>
      </c>
      <c r="H49" s="1597">
        <v>2.2397476663275867E-3</v>
      </c>
      <c r="I49" s="1604">
        <v>7.9617988225513508E-3</v>
      </c>
      <c r="N49" s="999"/>
      <c r="O49" s="999"/>
      <c r="P49" s="999"/>
      <c r="Q49" s="999"/>
      <c r="R49" s="999"/>
      <c r="S49" s="999"/>
      <c r="T49" s="999"/>
      <c r="U49" s="999"/>
    </row>
    <row r="50" spans="1:21" ht="12.75" customHeight="1" thickBot="1" x14ac:dyDescent="0.25">
      <c r="A50" s="973" t="s">
        <v>1767</v>
      </c>
      <c r="B50" s="1011">
        <v>4.7465929031417733E-2</v>
      </c>
      <c r="C50" s="1600">
        <v>2.2527050601782461E-2</v>
      </c>
      <c r="D50" s="1601">
        <v>-2.0016959019003706E-2</v>
      </c>
      <c r="E50" s="1546">
        <v>-7.1593745770554889E-3</v>
      </c>
      <c r="F50" s="1600">
        <v>-8.6607917427272176E-3</v>
      </c>
      <c r="G50" s="1600">
        <v>1.4184673612359E-2</v>
      </c>
      <c r="H50" s="1600">
        <v>3.3821392149576048E-3</v>
      </c>
      <c r="I50" s="1601">
        <v>1.0886497251958751E-2</v>
      </c>
      <c r="Q50" s="999"/>
      <c r="R50" s="999"/>
      <c r="S50" s="999"/>
      <c r="T50" s="999"/>
      <c r="U50" s="999"/>
    </row>
    <row r="51" spans="1:21" ht="3.75" customHeight="1" x14ac:dyDescent="0.2">
      <c r="A51" s="1013"/>
      <c r="B51" s="1013"/>
      <c r="C51" s="1013"/>
      <c r="D51" s="1013"/>
      <c r="E51" s="1013"/>
      <c r="F51" s="1013"/>
      <c r="G51" s="1013"/>
      <c r="H51" s="1013"/>
      <c r="I51" s="1013"/>
    </row>
    <row r="52" spans="1:21" x14ac:dyDescent="0.2">
      <c r="A52" s="823" t="s">
        <v>1708</v>
      </c>
    </row>
    <row r="54" spans="1:21" ht="15" x14ac:dyDescent="0.25"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014"/>
      <c r="M54" s="1015"/>
      <c r="N54" s="1014"/>
      <c r="O54" s="1014"/>
      <c r="P54" s="1014"/>
    </row>
    <row r="55" spans="1:21" x14ac:dyDescent="0.2">
      <c r="B55" s="999"/>
      <c r="C55" s="999"/>
      <c r="D55" s="999"/>
      <c r="E55" s="999"/>
      <c r="F55" s="999"/>
      <c r="G55" s="999"/>
      <c r="H55" s="999"/>
      <c r="I55" s="999"/>
      <c r="J55" s="999"/>
    </row>
    <row r="56" spans="1:21" x14ac:dyDescent="0.2">
      <c r="B56" s="999"/>
      <c r="C56" s="999"/>
      <c r="D56" s="999"/>
      <c r="E56" s="999"/>
      <c r="F56" s="999"/>
      <c r="G56" s="999"/>
      <c r="H56" s="999"/>
      <c r="I56" s="999"/>
      <c r="J56" s="999"/>
    </row>
    <row r="57" spans="1:21" x14ac:dyDescent="0.2">
      <c r="B57" s="1010"/>
      <c r="C57" s="1010"/>
      <c r="D57" s="1010"/>
      <c r="E57" s="1010"/>
      <c r="F57" s="1010"/>
      <c r="G57" s="1010"/>
      <c r="H57" s="1010"/>
      <c r="I57" s="1010"/>
      <c r="J57" s="1010"/>
      <c r="K57" s="999"/>
      <c r="L57" s="999"/>
      <c r="M57" s="999"/>
      <c r="N57" s="999"/>
      <c r="O57" s="999"/>
      <c r="P57" s="999"/>
    </row>
    <row r="58" spans="1:21" x14ac:dyDescent="0.2">
      <c r="B58" s="999"/>
      <c r="C58" s="999"/>
      <c r="D58" s="999"/>
      <c r="E58" s="999"/>
      <c r="F58" s="999"/>
      <c r="G58" s="999"/>
      <c r="H58" s="999"/>
      <c r="I58" s="999"/>
      <c r="J58" s="1010"/>
      <c r="K58" s="999"/>
      <c r="L58" s="999"/>
      <c r="M58" s="999"/>
      <c r="N58" s="999"/>
      <c r="O58" s="999"/>
      <c r="P58" s="999"/>
    </row>
    <row r="59" spans="1:21" x14ac:dyDescent="0.2">
      <c r="B59" s="999"/>
      <c r="C59" s="999"/>
      <c r="D59" s="999"/>
      <c r="E59" s="999"/>
      <c r="F59" s="999"/>
      <c r="G59" s="999"/>
      <c r="H59" s="999"/>
      <c r="I59" s="999"/>
      <c r="J59" s="1010"/>
      <c r="K59" s="999"/>
      <c r="L59" s="999"/>
      <c r="M59" s="999"/>
      <c r="N59" s="999"/>
      <c r="O59" s="999"/>
      <c r="P59" s="999"/>
    </row>
    <row r="60" spans="1:21" x14ac:dyDescent="0.2">
      <c r="B60" s="999"/>
      <c r="C60" s="999"/>
      <c r="D60" s="999"/>
      <c r="E60" s="999"/>
      <c r="F60" s="999"/>
      <c r="G60" s="999"/>
      <c r="H60" s="999"/>
      <c r="I60" s="999"/>
      <c r="J60" s="1010"/>
      <c r="K60" s="999"/>
      <c r="L60" s="999"/>
      <c r="M60" s="999"/>
      <c r="N60" s="999"/>
      <c r="O60" s="999"/>
      <c r="P60" s="999"/>
    </row>
    <row r="61" spans="1:21" x14ac:dyDescent="0.2">
      <c r="B61" s="999"/>
      <c r="C61" s="999"/>
      <c r="D61" s="999"/>
      <c r="E61" s="999"/>
      <c r="F61" s="999"/>
      <c r="G61" s="999"/>
      <c r="H61" s="999"/>
      <c r="I61" s="999"/>
      <c r="J61" s="1010"/>
      <c r="K61" s="999"/>
      <c r="L61" s="999"/>
      <c r="M61" s="999"/>
      <c r="N61" s="999"/>
      <c r="O61" s="999"/>
      <c r="P61" s="999"/>
    </row>
    <row r="62" spans="1:21" x14ac:dyDescent="0.2">
      <c r="B62" s="999"/>
      <c r="C62" s="999"/>
      <c r="D62" s="999"/>
      <c r="E62" s="999"/>
      <c r="F62" s="999"/>
      <c r="G62" s="999"/>
      <c r="H62" s="999"/>
      <c r="I62" s="999"/>
      <c r="J62" s="1010"/>
      <c r="K62" s="999"/>
      <c r="L62" s="999"/>
      <c r="M62" s="999"/>
      <c r="N62" s="999"/>
      <c r="O62" s="999"/>
      <c r="P62" s="999"/>
    </row>
    <row r="63" spans="1:21" x14ac:dyDescent="0.2">
      <c r="B63" s="999"/>
      <c r="C63" s="999"/>
      <c r="D63" s="999"/>
      <c r="E63" s="999"/>
      <c r="F63" s="999"/>
      <c r="G63" s="999"/>
      <c r="H63" s="999"/>
      <c r="I63" s="999"/>
      <c r="J63" s="1010"/>
      <c r="K63" s="999"/>
      <c r="L63" s="999"/>
      <c r="M63" s="999"/>
      <c r="N63" s="999"/>
      <c r="O63" s="999"/>
      <c r="P63" s="999"/>
    </row>
    <row r="64" spans="1:21" x14ac:dyDescent="0.2">
      <c r="B64" s="999"/>
      <c r="C64" s="999"/>
      <c r="D64" s="999"/>
      <c r="E64" s="999"/>
      <c r="F64" s="999"/>
      <c r="G64" s="999"/>
      <c r="H64" s="999"/>
      <c r="I64" s="999"/>
      <c r="J64" s="1010"/>
      <c r="K64" s="999"/>
      <c r="L64" s="999"/>
      <c r="M64" s="999"/>
      <c r="N64" s="999"/>
      <c r="O64" s="999"/>
      <c r="P64" s="999"/>
    </row>
    <row r="65" spans="2:16" x14ac:dyDescent="0.2">
      <c r="B65" s="999"/>
      <c r="C65" s="999"/>
      <c r="D65" s="999"/>
      <c r="E65" s="999"/>
      <c r="F65" s="999"/>
      <c r="G65" s="999"/>
      <c r="H65" s="999"/>
      <c r="I65" s="999"/>
      <c r="J65" s="1010"/>
      <c r="K65" s="999"/>
      <c r="L65" s="999"/>
      <c r="M65" s="999"/>
      <c r="N65" s="999"/>
      <c r="O65" s="999"/>
      <c r="P65" s="999"/>
    </row>
    <row r="66" spans="2:16" x14ac:dyDescent="0.2">
      <c r="B66" s="999"/>
      <c r="C66" s="999"/>
      <c r="D66" s="999"/>
      <c r="E66" s="999"/>
      <c r="F66" s="999"/>
      <c r="G66" s="999"/>
      <c r="H66" s="999"/>
      <c r="I66" s="999"/>
      <c r="J66" s="1010"/>
      <c r="K66" s="999"/>
      <c r="L66" s="999"/>
      <c r="M66" s="999"/>
      <c r="N66" s="999"/>
      <c r="O66" s="999"/>
      <c r="P66" s="999"/>
    </row>
    <row r="67" spans="2:16" x14ac:dyDescent="0.2">
      <c r="B67" s="999"/>
      <c r="C67" s="999"/>
      <c r="D67" s="999"/>
      <c r="E67" s="999"/>
      <c r="F67" s="999"/>
      <c r="G67" s="999"/>
      <c r="H67" s="999"/>
      <c r="I67" s="999"/>
      <c r="J67" s="1010"/>
      <c r="K67" s="999"/>
      <c r="L67" s="999"/>
      <c r="M67" s="999"/>
      <c r="N67" s="999"/>
      <c r="O67" s="999"/>
      <c r="P67" s="999"/>
    </row>
    <row r="68" spans="2:16" x14ac:dyDescent="0.2">
      <c r="B68" s="999"/>
      <c r="C68" s="999"/>
      <c r="D68" s="999"/>
      <c r="E68" s="999"/>
      <c r="F68" s="999"/>
      <c r="G68" s="999"/>
      <c r="H68" s="999"/>
      <c r="I68" s="999"/>
      <c r="J68" s="1010"/>
      <c r="K68" s="999"/>
      <c r="L68" s="999"/>
      <c r="M68" s="999"/>
      <c r="N68" s="999"/>
      <c r="O68" s="999"/>
      <c r="P68" s="999"/>
    </row>
    <row r="69" spans="2:16" x14ac:dyDescent="0.2">
      <c r="B69" s="999"/>
      <c r="C69" s="999"/>
      <c r="D69" s="999"/>
      <c r="E69" s="999"/>
      <c r="F69" s="999"/>
      <c r="G69" s="999"/>
      <c r="H69" s="999"/>
      <c r="I69" s="999"/>
      <c r="J69" s="1010"/>
      <c r="K69" s="999"/>
      <c r="L69" s="999"/>
      <c r="M69" s="999"/>
      <c r="N69" s="999"/>
      <c r="O69" s="999"/>
      <c r="P69" s="999"/>
    </row>
    <row r="70" spans="2:16" x14ac:dyDescent="0.2">
      <c r="B70" s="999"/>
      <c r="C70" s="999"/>
      <c r="D70" s="999"/>
      <c r="E70" s="999"/>
      <c r="F70" s="999"/>
      <c r="G70" s="999"/>
      <c r="H70" s="999"/>
      <c r="I70" s="999"/>
      <c r="J70" s="1010"/>
      <c r="K70" s="999"/>
      <c r="L70" s="999"/>
      <c r="M70" s="999"/>
      <c r="N70" s="999"/>
      <c r="O70" s="999"/>
      <c r="P70" s="999"/>
    </row>
    <row r="71" spans="2:16" x14ac:dyDescent="0.2">
      <c r="B71" s="999"/>
      <c r="C71" s="999"/>
      <c r="D71" s="999"/>
      <c r="E71" s="999"/>
      <c r="F71" s="999"/>
      <c r="G71" s="999"/>
      <c r="H71" s="999"/>
      <c r="I71" s="999"/>
      <c r="J71" s="1010"/>
      <c r="K71" s="999"/>
      <c r="L71" s="999"/>
      <c r="M71" s="999"/>
      <c r="N71" s="999"/>
      <c r="O71" s="999"/>
      <c r="P71" s="999"/>
    </row>
    <row r="72" spans="2:16" x14ac:dyDescent="0.2">
      <c r="B72" s="999"/>
      <c r="C72" s="999"/>
      <c r="D72" s="999"/>
      <c r="E72" s="999"/>
      <c r="F72" s="999"/>
      <c r="G72" s="999"/>
      <c r="H72" s="999"/>
      <c r="I72" s="999"/>
      <c r="J72" s="1010"/>
      <c r="K72" s="999"/>
      <c r="L72" s="999"/>
      <c r="M72" s="999"/>
      <c r="N72" s="999"/>
      <c r="O72" s="999"/>
      <c r="P72" s="999"/>
    </row>
    <row r="73" spans="2:16" x14ac:dyDescent="0.2">
      <c r="B73" s="999"/>
      <c r="C73" s="999"/>
      <c r="D73" s="999"/>
      <c r="E73" s="999"/>
      <c r="F73" s="999"/>
      <c r="G73" s="999"/>
      <c r="H73" s="999"/>
      <c r="I73" s="999"/>
      <c r="J73" s="999"/>
      <c r="K73" s="999"/>
      <c r="L73" s="999"/>
      <c r="M73" s="999"/>
      <c r="N73" s="999"/>
      <c r="O73" s="999"/>
      <c r="P73" s="999"/>
    </row>
    <row r="74" spans="2:16" x14ac:dyDescent="0.2"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</row>
  </sheetData>
  <mergeCells count="15">
    <mergeCell ref="A2:U2"/>
    <mergeCell ref="A3:U3"/>
    <mergeCell ref="A4:U4"/>
    <mergeCell ref="A6:A7"/>
    <mergeCell ref="B6:J6"/>
    <mergeCell ref="K6:M6"/>
    <mergeCell ref="N6:P6"/>
    <mergeCell ref="Q6:S6"/>
    <mergeCell ref="T6:U6"/>
    <mergeCell ref="A33:A34"/>
    <mergeCell ref="B33:D33"/>
    <mergeCell ref="A29:I29"/>
    <mergeCell ref="A30:I30"/>
    <mergeCell ref="A31:I31"/>
    <mergeCell ref="F33:I3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36B28-2065-41A7-87F2-FFFD9C7AE62F}">
  <dimension ref="A1:Q91"/>
  <sheetViews>
    <sheetView showGridLines="0" zoomScaleNormal="100" workbookViewId="0">
      <selection activeCell="C28" sqref="C28"/>
    </sheetView>
  </sheetViews>
  <sheetFormatPr defaultColWidth="9.140625" defaultRowHeight="12.75" x14ac:dyDescent="0.2"/>
  <cols>
    <col min="1" max="1" width="53.7109375" style="1" customWidth="1"/>
    <col min="2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7" ht="15.75" x14ac:dyDescent="0.25">
      <c r="A1" s="1866" t="s">
        <v>958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L1" s="1866"/>
      <c r="M1" s="1866"/>
    </row>
    <row r="2" spans="1:17" ht="15.75" x14ac:dyDescent="0.25">
      <c r="A2" s="1867" t="s">
        <v>2565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L2" s="1867"/>
      <c r="M2" s="1867"/>
    </row>
    <row r="3" spans="1:17" ht="15.75" x14ac:dyDescent="0.25">
      <c r="A3" s="1868" t="s">
        <v>932</v>
      </c>
      <c r="B3" s="1868"/>
      <c r="C3" s="1868"/>
      <c r="D3" s="1868"/>
      <c r="E3" s="1868"/>
      <c r="F3" s="1868"/>
      <c r="G3" s="1868"/>
      <c r="H3" s="1868"/>
      <c r="I3" s="1868"/>
      <c r="J3" s="1868"/>
      <c r="K3" s="1868"/>
      <c r="L3" s="1868"/>
      <c r="M3" s="1868"/>
    </row>
    <row r="4" spans="1:17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7" ht="12.75" customHeight="1" x14ac:dyDescent="0.2">
      <c r="A5" s="70"/>
      <c r="B5" s="1869" t="s">
        <v>615</v>
      </c>
      <c r="C5" s="1869"/>
      <c r="D5" s="1869"/>
      <c r="E5" s="1870" t="s">
        <v>959</v>
      </c>
      <c r="F5" s="1870"/>
      <c r="G5" s="1870"/>
      <c r="H5" s="1298" t="s">
        <v>615</v>
      </c>
      <c r="I5" s="1871" t="s">
        <v>959</v>
      </c>
      <c r="J5" s="1871"/>
      <c r="K5" s="1871"/>
      <c r="L5" s="1671" t="s">
        <v>615</v>
      </c>
      <c r="M5" s="1870" t="s">
        <v>970</v>
      </c>
    </row>
    <row r="6" spans="1:17" x14ac:dyDescent="0.2">
      <c r="A6" s="70"/>
      <c r="B6" s="1299" t="s">
        <v>2566</v>
      </c>
      <c r="C6" s="1300" t="s">
        <v>2567</v>
      </c>
      <c r="D6" s="1300" t="s">
        <v>2568</v>
      </c>
      <c r="E6" s="2124" t="s">
        <v>2404</v>
      </c>
      <c r="F6" s="2125" t="s">
        <v>2405</v>
      </c>
      <c r="G6" s="2125" t="s">
        <v>2406</v>
      </c>
      <c r="H6" s="1299" t="s">
        <v>2569</v>
      </c>
      <c r="I6" s="2124" t="s">
        <v>2570</v>
      </c>
      <c r="J6" s="2125" t="s">
        <v>2571</v>
      </c>
      <c r="K6" s="2125" t="s">
        <v>2572</v>
      </c>
      <c r="L6" s="1299" t="s">
        <v>2573</v>
      </c>
      <c r="M6" s="1870"/>
    </row>
    <row r="7" spans="1:17" x14ac:dyDescent="0.2">
      <c r="A7" s="71" t="s">
        <v>960</v>
      </c>
      <c r="B7" s="72">
        <v>5040455.1874040011</v>
      </c>
      <c r="C7" s="72">
        <v>11582543.5501118</v>
      </c>
      <c r="D7" s="72">
        <v>17535695.645574402</v>
      </c>
      <c r="E7" s="72">
        <v>1473506.9970124001</v>
      </c>
      <c r="F7" s="72">
        <v>1901046.79464</v>
      </c>
      <c r="G7" s="72">
        <v>909982.16904560023</v>
      </c>
      <c r="H7" s="72">
        <v>21820231.606272403</v>
      </c>
      <c r="I7" s="72">
        <v>1444507.3482294001</v>
      </c>
      <c r="J7" s="72">
        <v>1234277.0341425999</v>
      </c>
      <c r="K7" s="72">
        <v>1396031.1773002001</v>
      </c>
      <c r="L7" s="72">
        <v>4074815.5596721997</v>
      </c>
      <c r="M7" s="685">
        <v>-0.19157786188535431</v>
      </c>
      <c r="N7" s="1631"/>
      <c r="O7" s="2126"/>
      <c r="Q7" s="1061"/>
    </row>
    <row r="8" spans="1:17" x14ac:dyDescent="0.2">
      <c r="A8" s="71" t="s">
        <v>618</v>
      </c>
      <c r="B8" s="573">
        <v>0.33218608954483692</v>
      </c>
      <c r="C8" s="573">
        <v>0.36540369394372241</v>
      </c>
      <c r="D8" s="573">
        <v>0.36005124564462887</v>
      </c>
      <c r="E8" s="573">
        <v>0.26112329001011453</v>
      </c>
      <c r="F8" s="573">
        <v>0.39448758640374371</v>
      </c>
      <c r="G8" s="573">
        <v>0.20141100036378956</v>
      </c>
      <c r="H8" s="573">
        <v>0.3426363541548787</v>
      </c>
      <c r="I8" s="573">
        <v>0.29276918802728552</v>
      </c>
      <c r="J8" s="573">
        <v>0.23778260937598014</v>
      </c>
      <c r="K8" s="573">
        <v>0.24313278896528481</v>
      </c>
      <c r="L8" s="573">
        <v>0.25681764235222376</v>
      </c>
      <c r="M8" s="685"/>
      <c r="N8" s="73"/>
      <c r="Q8" s="1061"/>
    </row>
    <row r="9" spans="1:17" x14ac:dyDescent="0.2">
      <c r="A9" s="71" t="s">
        <v>961</v>
      </c>
      <c r="B9" s="72">
        <v>1554.3599973999999</v>
      </c>
      <c r="C9" s="72">
        <v>2331.5400304</v>
      </c>
      <c r="D9" s="72">
        <v>3885.9000964000002</v>
      </c>
      <c r="E9" s="72">
        <v>782.31398839999997</v>
      </c>
      <c r="F9" s="72">
        <v>0</v>
      </c>
      <c r="G9" s="72">
        <v>0</v>
      </c>
      <c r="H9" s="72">
        <v>4668.2140847999999</v>
      </c>
      <c r="I9" s="72">
        <v>0</v>
      </c>
      <c r="J9" s="72">
        <v>0</v>
      </c>
      <c r="K9" s="72">
        <v>0</v>
      </c>
      <c r="L9" s="72">
        <v>0</v>
      </c>
      <c r="M9" s="685" t="s">
        <v>898</v>
      </c>
      <c r="N9" s="1631"/>
      <c r="O9" s="2126"/>
      <c r="Q9" s="1061"/>
    </row>
    <row r="10" spans="1:17" x14ac:dyDescent="0.2">
      <c r="A10" s="71" t="s">
        <v>618</v>
      </c>
      <c r="B10" s="1301">
        <v>1.0243851995183775E-4</v>
      </c>
      <c r="C10" s="1301">
        <v>7.355494378241258E-5</v>
      </c>
      <c r="D10" s="1301">
        <v>7.978714950567184E-5</v>
      </c>
      <c r="E10" s="1301">
        <v>1.3863551573635552E-4</v>
      </c>
      <c r="F10" s="1302">
        <v>0</v>
      </c>
      <c r="G10" s="1302">
        <v>0</v>
      </c>
      <c r="H10" s="1302">
        <v>7.3303523229814685E-5</v>
      </c>
      <c r="I10" s="1118">
        <v>0</v>
      </c>
      <c r="J10" s="1302">
        <v>0</v>
      </c>
      <c r="K10" s="1118">
        <v>0</v>
      </c>
      <c r="L10" s="1302">
        <v>0</v>
      </c>
      <c r="M10" s="685"/>
      <c r="N10" s="73"/>
    </row>
    <row r="11" spans="1:17" x14ac:dyDescent="0.2">
      <c r="A11" s="71" t="s">
        <v>962</v>
      </c>
      <c r="B11" s="72">
        <v>0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85" t="s">
        <v>898</v>
      </c>
      <c r="N11" s="1631"/>
      <c r="O11" s="2126"/>
      <c r="Q11" s="1061"/>
    </row>
    <row r="12" spans="1:17" x14ac:dyDescent="0.2">
      <c r="A12" s="71" t="s">
        <v>618</v>
      </c>
      <c r="B12" s="1118">
        <v>0</v>
      </c>
      <c r="C12" s="1118">
        <v>0</v>
      </c>
      <c r="D12" s="1118">
        <v>0</v>
      </c>
      <c r="E12" s="1118">
        <v>0</v>
      </c>
      <c r="F12" s="1118">
        <v>0</v>
      </c>
      <c r="G12" s="1118">
        <v>0</v>
      </c>
      <c r="H12" s="1118">
        <v>0</v>
      </c>
      <c r="I12" s="1118">
        <v>0</v>
      </c>
      <c r="J12" s="1118">
        <v>0</v>
      </c>
      <c r="K12" s="1118">
        <v>0</v>
      </c>
      <c r="L12" s="1118">
        <v>0</v>
      </c>
      <c r="M12" s="685"/>
      <c r="N12" s="73"/>
    </row>
    <row r="13" spans="1:17" ht="15" customHeight="1" x14ac:dyDescent="0.2">
      <c r="A13" s="71" t="s">
        <v>963</v>
      </c>
      <c r="B13" s="72">
        <v>2848727.3764725998</v>
      </c>
      <c r="C13" s="72">
        <v>5601480.5105042001</v>
      </c>
      <c r="D13" s="72">
        <v>8679769.4654537998</v>
      </c>
      <c r="E13" s="72">
        <v>1266693.8377127999</v>
      </c>
      <c r="F13" s="72">
        <v>833127.64979220007</v>
      </c>
      <c r="G13" s="72">
        <v>1078000.5847268</v>
      </c>
      <c r="H13" s="72">
        <v>11857591.537685599</v>
      </c>
      <c r="I13" s="72">
        <v>1065705.5656044001</v>
      </c>
      <c r="J13" s="72">
        <v>1210508.1496969997</v>
      </c>
      <c r="K13" s="72">
        <v>1189865.0481927996</v>
      </c>
      <c r="L13" s="72">
        <v>3466078.7634941991</v>
      </c>
      <c r="M13" s="685">
        <v>0.21671129084525687</v>
      </c>
      <c r="N13" s="1631"/>
      <c r="Q13" s="1061"/>
    </row>
    <row r="14" spans="1:17" x14ac:dyDescent="0.2">
      <c r="A14" s="71" t="s">
        <v>618</v>
      </c>
      <c r="B14" s="573">
        <v>0.18774248995101864</v>
      </c>
      <c r="C14" s="573">
        <v>0.17671435131985722</v>
      </c>
      <c r="D14" s="573">
        <v>0.1782171560860531</v>
      </c>
      <c r="E14" s="573">
        <v>0.22447349283698101</v>
      </c>
      <c r="F14" s="573">
        <v>0.17288291727452523</v>
      </c>
      <c r="G14" s="573">
        <v>0.23859937430454717</v>
      </c>
      <c r="H14" s="573">
        <v>0.18619609575374252</v>
      </c>
      <c r="I14" s="573">
        <v>0.21599457662891036</v>
      </c>
      <c r="J14" s="573">
        <v>0.23320355037294438</v>
      </c>
      <c r="K14" s="573">
        <v>0.20722689604891167</v>
      </c>
      <c r="L14" s="573">
        <v>0.21845164847640361</v>
      </c>
      <c r="M14" s="685"/>
      <c r="N14" s="73"/>
    </row>
    <row r="15" spans="1:17" x14ac:dyDescent="0.2">
      <c r="A15" s="71" t="s">
        <v>617</v>
      </c>
      <c r="B15" s="72">
        <v>0</v>
      </c>
      <c r="C15" s="72">
        <v>0</v>
      </c>
      <c r="D15" s="72">
        <v>275369.71876120003</v>
      </c>
      <c r="E15" s="72">
        <v>0</v>
      </c>
      <c r="F15" s="72">
        <v>0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0</v>
      </c>
      <c r="M15" s="685" t="s">
        <v>898</v>
      </c>
      <c r="N15" s="1631"/>
      <c r="Q15" s="1061"/>
    </row>
    <row r="16" spans="1:17" ht="15" x14ac:dyDescent="0.25">
      <c r="A16" s="71" t="s">
        <v>618</v>
      </c>
      <c r="B16" s="1118">
        <v>0</v>
      </c>
      <c r="C16" s="1118">
        <v>0</v>
      </c>
      <c r="D16" s="573">
        <v>5.6540220734159251E-3</v>
      </c>
      <c r="E16" s="1118">
        <v>0</v>
      </c>
      <c r="F16" s="1118">
        <v>0</v>
      </c>
      <c r="G16" s="1118">
        <v>0</v>
      </c>
      <c r="H16" s="1118">
        <v>4.3240456005915959E-3</v>
      </c>
      <c r="I16" s="1632">
        <v>0</v>
      </c>
      <c r="J16" s="1632">
        <v>0</v>
      </c>
      <c r="K16" s="2127"/>
      <c r="L16" s="2128">
        <v>0</v>
      </c>
      <c r="M16" s="685"/>
      <c r="N16" s="73"/>
    </row>
    <row r="17" spans="1:17" x14ac:dyDescent="0.2">
      <c r="A17" s="71" t="s">
        <v>1641</v>
      </c>
      <c r="B17" s="72">
        <v>5087112.966745601</v>
      </c>
      <c r="C17" s="72">
        <v>9716723.8056504037</v>
      </c>
      <c r="D17" s="72">
        <v>14813872.922692208</v>
      </c>
      <c r="E17" s="72">
        <v>1902182.8437052006</v>
      </c>
      <c r="F17" s="72">
        <v>1238173.5025492001</v>
      </c>
      <c r="G17" s="72">
        <v>1787830.8616448008</v>
      </c>
      <c r="H17" s="72">
        <v>19742060.130591411</v>
      </c>
      <c r="I17" s="72">
        <v>1596093.3712234001</v>
      </c>
      <c r="J17" s="72">
        <v>2135729.8363884008</v>
      </c>
      <c r="K17" s="72">
        <v>2464007.3044635993</v>
      </c>
      <c r="L17" s="72">
        <v>6195830.512075399</v>
      </c>
      <c r="M17" s="685">
        <v>0.21794631897846029</v>
      </c>
      <c r="N17" s="1631"/>
      <c r="Q17" s="1061"/>
    </row>
    <row r="18" spans="1:17" x14ac:dyDescent="0.2">
      <c r="A18" s="71" t="s">
        <v>618</v>
      </c>
      <c r="B18" s="573">
        <v>0.33526102319469137</v>
      </c>
      <c r="C18" s="573">
        <v>0.30654119764404342</v>
      </c>
      <c r="D18" s="573">
        <v>0.30416548658465581</v>
      </c>
      <c r="E18" s="573">
        <v>0.33708984304532452</v>
      </c>
      <c r="F18" s="573">
        <v>0.25693427323665641</v>
      </c>
      <c r="G18" s="573">
        <v>0.3957097342938054</v>
      </c>
      <c r="H18" s="573">
        <v>0.31000346965647069</v>
      </c>
      <c r="I18" s="573">
        <v>0.32349226944506931</v>
      </c>
      <c r="J18" s="573">
        <v>0.41144686271453124</v>
      </c>
      <c r="K18" s="573">
        <v>0.42913151060396643</v>
      </c>
      <c r="L18" s="573">
        <v>0.39049585465242015</v>
      </c>
      <c r="M18" s="685"/>
      <c r="N18" s="73"/>
    </row>
    <row r="19" spans="1:17" x14ac:dyDescent="0.2">
      <c r="A19" s="71" t="s">
        <v>1230</v>
      </c>
      <c r="B19" s="72">
        <v>2195739.0887096003</v>
      </c>
      <c r="C19" s="72">
        <v>4794858.3597502001</v>
      </c>
      <c r="D19" s="72">
        <v>7394739.1582246013</v>
      </c>
      <c r="E19" s="72">
        <v>999789.09196039988</v>
      </c>
      <c r="F19" s="72">
        <v>846680.23073760059</v>
      </c>
      <c r="G19" s="72">
        <v>742222.47696099989</v>
      </c>
      <c r="H19" s="72">
        <v>9983430.957883602</v>
      </c>
      <c r="I19" s="72">
        <v>827639.66042520059</v>
      </c>
      <c r="J19" s="72">
        <v>610264.22717680014</v>
      </c>
      <c r="K19" s="72">
        <v>691943.06852720014</v>
      </c>
      <c r="L19" s="72">
        <v>2129846.9561292008</v>
      </c>
      <c r="M19" s="685">
        <v>-3.0009090296389984E-2</v>
      </c>
      <c r="N19" s="1631"/>
      <c r="Q19" s="1061"/>
    </row>
    <row r="20" spans="1:17" x14ac:dyDescent="0.2">
      <c r="A20" s="71" t="s">
        <v>618</v>
      </c>
      <c r="B20" s="573">
        <v>0.14470795878950124</v>
      </c>
      <c r="C20" s="573">
        <v>0.15126720214859449</v>
      </c>
      <c r="D20" s="573">
        <v>0.1518323024617407</v>
      </c>
      <c r="E20" s="573">
        <v>0.17717473859184366</v>
      </c>
      <c r="F20" s="573">
        <v>0.17569522308507465</v>
      </c>
      <c r="G20" s="573">
        <v>0.16427989103785784</v>
      </c>
      <c r="H20" s="573">
        <v>0.15676673131108659</v>
      </c>
      <c r="I20" s="573">
        <v>0.16774396589873478</v>
      </c>
      <c r="J20" s="573">
        <v>0.11756697753654423</v>
      </c>
      <c r="K20" s="573">
        <v>0.12050880438183695</v>
      </c>
      <c r="L20" s="573">
        <v>0.13423485451895245</v>
      </c>
      <c r="M20" s="685"/>
      <c r="N20" s="73"/>
    </row>
    <row r="21" spans="1:17" x14ac:dyDescent="0.2">
      <c r="A21" s="77" t="s">
        <v>1</v>
      </c>
      <c r="B21" s="72">
        <v>15173588.979329202</v>
      </c>
      <c r="C21" s="72">
        <v>31697937.766047005</v>
      </c>
      <c r="D21" s="72">
        <v>48703332.810802609</v>
      </c>
      <c r="E21" s="72">
        <v>5642955.0843791999</v>
      </c>
      <c r="F21" s="72">
        <v>4819028.1777190007</v>
      </c>
      <c r="G21" s="72">
        <v>4518036.092378201</v>
      </c>
      <c r="H21" s="72">
        <v>63683352.165279023</v>
      </c>
      <c r="I21" s="72">
        <v>4933945.9454824012</v>
      </c>
      <c r="J21" s="72">
        <v>5190779.2474048007</v>
      </c>
      <c r="K21" s="72">
        <v>5741846.5984838</v>
      </c>
      <c r="L21" s="72">
        <v>15866571.791370999</v>
      </c>
      <c r="M21" s="685">
        <v>4.5670329741094084E-2</v>
      </c>
      <c r="N21" s="1631"/>
      <c r="Q21" s="1061"/>
    </row>
    <row r="22" spans="1:17" x14ac:dyDescent="0.2">
      <c r="A22" s="79" t="s">
        <v>618</v>
      </c>
      <c r="B22" s="684">
        <v>1</v>
      </c>
      <c r="C22" s="684">
        <v>0.99999999999999989</v>
      </c>
      <c r="D22" s="684">
        <v>1</v>
      </c>
      <c r="E22" s="684">
        <v>1</v>
      </c>
      <c r="F22" s="684">
        <v>1</v>
      </c>
      <c r="G22" s="684">
        <v>1</v>
      </c>
      <c r="H22" s="684">
        <v>1</v>
      </c>
      <c r="I22" s="684">
        <v>1</v>
      </c>
      <c r="J22" s="684">
        <v>1</v>
      </c>
      <c r="K22" s="684">
        <v>0.99999999999999989</v>
      </c>
      <c r="L22" s="684">
        <v>1</v>
      </c>
      <c r="M22" s="684"/>
      <c r="N22" s="73"/>
    </row>
    <row r="23" spans="1:17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7" ht="13.5" customHeight="1" x14ac:dyDescent="0.2">
      <c r="A24" s="17" t="s">
        <v>964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7" ht="13.5" customHeight="1" x14ac:dyDescent="0.2">
      <c r="A25" s="17" t="s">
        <v>869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7" x14ac:dyDescent="0.2">
      <c r="A26" s="17" t="s">
        <v>965</v>
      </c>
      <c r="B26" s="616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</row>
    <row r="27" spans="1:17" x14ac:dyDescent="0.2">
      <c r="A27" s="17" t="s">
        <v>966</v>
      </c>
      <c r="B27" s="86"/>
      <c r="C27" s="86"/>
      <c r="D27" s="86"/>
      <c r="E27" s="2129"/>
      <c r="F27" s="2129"/>
      <c r="G27" s="2129"/>
      <c r="H27" s="86"/>
      <c r="I27" s="2129"/>
      <c r="J27" s="2129"/>
      <c r="K27" s="2129"/>
      <c r="L27" s="86"/>
      <c r="M27" s="86"/>
    </row>
    <row r="29" spans="1:17" ht="15.75" x14ac:dyDescent="0.25">
      <c r="A29" s="1866" t="s">
        <v>967</v>
      </c>
      <c r="B29" s="1866"/>
      <c r="C29" s="1866"/>
      <c r="D29" s="1866"/>
      <c r="E29" s="1866"/>
      <c r="F29" s="1866"/>
      <c r="G29" s="1866"/>
      <c r="H29" s="1866"/>
      <c r="I29" s="1866"/>
      <c r="J29" s="1866"/>
      <c r="K29" s="1866"/>
      <c r="L29" s="1866"/>
      <c r="M29" s="1866"/>
    </row>
    <row r="30" spans="1:17" ht="15.75" x14ac:dyDescent="0.25">
      <c r="A30" s="1867" t="s">
        <v>2565</v>
      </c>
      <c r="B30" s="1867"/>
      <c r="C30" s="1867"/>
      <c r="D30" s="1867"/>
      <c r="E30" s="1867"/>
      <c r="F30" s="1867"/>
      <c r="G30" s="1867"/>
      <c r="H30" s="1867"/>
      <c r="I30" s="1867"/>
      <c r="J30" s="1867"/>
      <c r="K30" s="1867"/>
      <c r="L30" s="1867"/>
      <c r="M30" s="1867"/>
    </row>
    <row r="31" spans="1:17" ht="15.75" x14ac:dyDescent="0.25">
      <c r="A31" s="1868" t="s">
        <v>932</v>
      </c>
      <c r="B31" s="1868"/>
      <c r="C31" s="1868"/>
      <c r="D31" s="1868"/>
      <c r="E31" s="1868"/>
      <c r="F31" s="1868"/>
      <c r="G31" s="1868"/>
      <c r="H31" s="1868"/>
      <c r="I31" s="1868"/>
      <c r="J31" s="1868"/>
      <c r="K31" s="1868"/>
      <c r="L31" s="1868"/>
      <c r="M31" s="1868"/>
      <c r="N31" s="87">
        <v>1000</v>
      </c>
    </row>
    <row r="32" spans="1:17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869" t="s">
        <v>615</v>
      </c>
      <c r="C33" s="1869"/>
      <c r="D33" s="1869"/>
      <c r="E33" s="1870" t="s">
        <v>959</v>
      </c>
      <c r="F33" s="1870"/>
      <c r="G33" s="1870"/>
      <c r="H33" s="1298" t="s">
        <v>615</v>
      </c>
      <c r="I33" s="1871" t="s">
        <v>959</v>
      </c>
      <c r="J33" s="1871"/>
      <c r="K33" s="1871"/>
      <c r="L33" s="1671" t="s">
        <v>615</v>
      </c>
      <c r="M33" s="1870" t="s">
        <v>970</v>
      </c>
    </row>
    <row r="34" spans="1:14" ht="17.25" customHeight="1" x14ac:dyDescent="0.2">
      <c r="A34" s="125" t="s">
        <v>861</v>
      </c>
      <c r="B34" s="1299" t="s">
        <v>2574</v>
      </c>
      <c r="C34" s="1300" t="s">
        <v>2575</v>
      </c>
      <c r="D34" s="1300" t="s">
        <v>2576</v>
      </c>
      <c r="E34" s="1300" t="s">
        <v>2577</v>
      </c>
      <c r="F34" s="1299" t="s">
        <v>2578</v>
      </c>
      <c r="G34" s="1299" t="s">
        <v>2579</v>
      </c>
      <c r="H34" s="1299" t="s">
        <v>2580</v>
      </c>
      <c r="I34" s="1300" t="s">
        <v>2401</v>
      </c>
      <c r="J34" s="1299" t="s">
        <v>2402</v>
      </c>
      <c r="K34" s="1299" t="s">
        <v>2403</v>
      </c>
      <c r="L34" s="1299" t="s">
        <v>2581</v>
      </c>
      <c r="M34" s="1870"/>
    </row>
    <row r="35" spans="1:14" x14ac:dyDescent="0.2">
      <c r="A35" s="92" t="s">
        <v>620</v>
      </c>
      <c r="B35" s="72">
        <v>0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85" t="s">
        <v>898</v>
      </c>
      <c r="N35" s="1631"/>
    </row>
    <row r="36" spans="1:14" x14ac:dyDescent="0.2">
      <c r="A36" s="77" t="s">
        <v>618</v>
      </c>
      <c r="B36" s="573">
        <v>0</v>
      </c>
      <c r="C36" s="573">
        <v>0</v>
      </c>
      <c r="D36" s="573">
        <v>0</v>
      </c>
      <c r="E36" s="573">
        <v>0</v>
      </c>
      <c r="F36" s="573">
        <v>0</v>
      </c>
      <c r="G36" s="573">
        <v>0</v>
      </c>
      <c r="H36" s="573">
        <v>0</v>
      </c>
      <c r="I36" s="573">
        <v>0</v>
      </c>
      <c r="J36" s="573">
        <v>0</v>
      </c>
      <c r="K36" s="573">
        <v>0</v>
      </c>
      <c r="L36" s="573">
        <v>0</v>
      </c>
      <c r="M36" s="573"/>
    </row>
    <row r="37" spans="1:14" x14ac:dyDescent="0.2">
      <c r="A37" s="92" t="s">
        <v>621</v>
      </c>
      <c r="B37" s="72">
        <v>1174.4736402000003</v>
      </c>
      <c r="C37" s="72">
        <v>3702.5125396000003</v>
      </c>
      <c r="D37" s="72">
        <v>20622.402689000002</v>
      </c>
      <c r="E37" s="72">
        <v>11171.362852999997</v>
      </c>
      <c r="F37" s="72">
        <v>43791.208566000001</v>
      </c>
      <c r="G37" s="72">
        <v>9591.8106717999981</v>
      </c>
      <c r="H37" s="72">
        <v>85176.784779799986</v>
      </c>
      <c r="I37" s="72">
        <v>524.61465839999994</v>
      </c>
      <c r="J37" s="72">
        <v>321.1455492</v>
      </c>
      <c r="K37" s="72">
        <v>21402.0524592</v>
      </c>
      <c r="L37" s="72">
        <v>22247.8126668</v>
      </c>
      <c r="M37" s="685">
        <v>17.942794376390971</v>
      </c>
      <c r="N37" s="1631"/>
    </row>
    <row r="38" spans="1:14" x14ac:dyDescent="0.2">
      <c r="A38" s="77" t="s">
        <v>618</v>
      </c>
      <c r="B38" s="573">
        <v>7.7402494676768435E-5</v>
      </c>
      <c r="C38" s="573">
        <v>1.168061016122607E-4</v>
      </c>
      <c r="D38" s="573">
        <v>4.2342898316859883E-4</v>
      </c>
      <c r="E38" s="573">
        <v>1.979700828015539E-3</v>
      </c>
      <c r="F38" s="573">
        <v>9.0871451568743013E-3</v>
      </c>
      <c r="G38" s="573">
        <v>2.1230044372556284E-3</v>
      </c>
      <c r="H38" s="573">
        <v>1.3375047305728906E-3</v>
      </c>
      <c r="I38" s="573">
        <v>1.0632760557102284E-4</v>
      </c>
      <c r="J38" s="573">
        <v>6.1868465965020784E-5</v>
      </c>
      <c r="K38" s="573">
        <v>3.7273814429057456E-3</v>
      </c>
      <c r="L38" s="573">
        <v>1.402181451628979E-3</v>
      </c>
      <c r="M38" s="685"/>
    </row>
    <row r="39" spans="1:14" x14ac:dyDescent="0.2">
      <c r="A39" s="92" t="s">
        <v>622</v>
      </c>
      <c r="B39" s="1303">
        <v>540814.48693439993</v>
      </c>
      <c r="C39" s="1303">
        <v>1025784.3636124</v>
      </c>
      <c r="D39" s="1303">
        <v>1814122.9204265999</v>
      </c>
      <c r="E39" s="1303">
        <v>314244.91501900001</v>
      </c>
      <c r="F39" s="1303">
        <v>188853.14325920003</v>
      </c>
      <c r="G39" s="1303">
        <v>313556.11902019993</v>
      </c>
      <c r="H39" s="1303">
        <v>2630777.0977249998</v>
      </c>
      <c r="I39" s="1303">
        <v>156803.41972960002</v>
      </c>
      <c r="J39" s="1303">
        <v>427482.34718559991</v>
      </c>
      <c r="K39" s="1303">
        <v>117245.81509339994</v>
      </c>
      <c r="L39" s="1303">
        <v>701531.58200859989</v>
      </c>
      <c r="M39" s="685">
        <v>0.29717601683568562</v>
      </c>
      <c r="N39" s="1631"/>
    </row>
    <row r="40" spans="1:14" x14ac:dyDescent="0.2">
      <c r="A40" s="77" t="s">
        <v>618</v>
      </c>
      <c r="B40" s="573">
        <v>3.56418305300839E-2</v>
      </c>
      <c r="C40" s="573">
        <v>3.2361233439960925E-2</v>
      </c>
      <c r="D40" s="573">
        <v>3.7248434875574263E-2</v>
      </c>
      <c r="E40" s="573">
        <v>5.5688005720423192E-2</v>
      </c>
      <c r="F40" s="573">
        <v>3.9189051463191543E-2</v>
      </c>
      <c r="G40" s="573">
        <v>6.9400977019453275E-2</v>
      </c>
      <c r="H40" s="573">
        <v>4.1310279818456766E-2</v>
      </c>
      <c r="I40" s="573">
        <v>3.1780530525100659E-2</v>
      </c>
      <c r="J40" s="573">
        <v>8.2354175897448451E-2</v>
      </c>
      <c r="K40" s="573">
        <v>2.0419531083320827E-2</v>
      </c>
      <c r="L40" s="573">
        <v>4.4214439718485765E-2</v>
      </c>
      <c r="M40" s="685"/>
    </row>
    <row r="41" spans="1:14" x14ac:dyDescent="0.2">
      <c r="A41" s="92" t="s">
        <v>623</v>
      </c>
      <c r="B41" s="72">
        <v>792491.3867135999</v>
      </c>
      <c r="C41" s="72">
        <v>1053825.6373302001</v>
      </c>
      <c r="D41" s="72">
        <v>1726050.5622317998</v>
      </c>
      <c r="E41" s="72">
        <v>57241.93483820001</v>
      </c>
      <c r="F41" s="72">
        <v>158926.66313159998</v>
      </c>
      <c r="G41" s="72">
        <v>137793.01770779997</v>
      </c>
      <c r="H41" s="72">
        <v>2080012.1779093998</v>
      </c>
      <c r="I41" s="72">
        <v>130721.292177</v>
      </c>
      <c r="J41" s="72">
        <v>151410.98529199997</v>
      </c>
      <c r="K41" s="72">
        <v>93657.800172999996</v>
      </c>
      <c r="L41" s="72">
        <v>375790.07764199993</v>
      </c>
      <c r="M41" s="685">
        <v>-0.52581178301461151</v>
      </c>
      <c r="N41" s="1631"/>
    </row>
    <row r="42" spans="1:14" x14ac:dyDescent="0.2">
      <c r="A42" s="77" t="s">
        <v>618</v>
      </c>
      <c r="B42" s="573">
        <v>5.2228341481583666E-2</v>
      </c>
      <c r="C42" s="573">
        <v>3.3245873757093362E-2</v>
      </c>
      <c r="D42" s="573">
        <v>3.54400913164808E-2</v>
      </c>
      <c r="E42" s="573">
        <v>1.0143964285070573E-2</v>
      </c>
      <c r="F42" s="573">
        <v>3.2978986067440895E-2</v>
      </c>
      <c r="G42" s="573">
        <v>3.0498432259151918E-2</v>
      </c>
      <c r="H42" s="573">
        <v>3.2661788476697838E-2</v>
      </c>
      <c r="I42" s="573">
        <v>2.6494269216040058E-2</v>
      </c>
      <c r="J42" s="573">
        <v>2.9169220665220923E-2</v>
      </c>
      <c r="K42" s="573">
        <v>1.6311442419539975E-2</v>
      </c>
      <c r="L42" s="573">
        <v>2.3684390212533022E-2</v>
      </c>
      <c r="M42" s="75"/>
    </row>
    <row r="43" spans="1:14" x14ac:dyDescent="0.2">
      <c r="A43" s="92" t="s">
        <v>1992</v>
      </c>
      <c r="B43" s="72">
        <v>0</v>
      </c>
      <c r="C43" s="72">
        <v>162831.0367278</v>
      </c>
      <c r="D43" s="72">
        <v>1648894.9824801998</v>
      </c>
      <c r="E43" s="72">
        <v>296337.50660360005</v>
      </c>
      <c r="F43" s="72">
        <v>545858.98539619998</v>
      </c>
      <c r="G43" s="72">
        <v>358701.74554340006</v>
      </c>
      <c r="H43" s="72">
        <v>2849793.2200234002</v>
      </c>
      <c r="I43" s="72">
        <v>1154893.9906448002</v>
      </c>
      <c r="J43" s="72">
        <v>769731.6730264005</v>
      </c>
      <c r="K43" s="72">
        <v>862172.9026204003</v>
      </c>
      <c r="L43" s="72">
        <v>2786798.5662916009</v>
      </c>
      <c r="M43" s="685" t="s">
        <v>898</v>
      </c>
      <c r="N43" s="1631"/>
    </row>
    <row r="44" spans="1:14" x14ac:dyDescent="0.2">
      <c r="A44" s="77" t="s">
        <v>618</v>
      </c>
      <c r="B44" s="573">
        <v>0</v>
      </c>
      <c r="C44" s="573">
        <v>5.1369599476662258E-3</v>
      </c>
      <c r="D44" s="573">
        <v>3.385589624606692E-2</v>
      </c>
      <c r="E44" s="573">
        <v>5.2514596017948126E-2</v>
      </c>
      <c r="F44" s="573">
        <v>0.11327159030113255</v>
      </c>
      <c r="G44" s="573">
        <v>7.9393289077198795E-2</v>
      </c>
      <c r="H44" s="573">
        <v>4.4749422307846808E-2</v>
      </c>
      <c r="I44" s="573">
        <v>0.23407106672950884</v>
      </c>
      <c r="J44" s="573">
        <v>0.14828826970656445</v>
      </c>
      <c r="K44" s="573">
        <v>0.15015603218101761</v>
      </c>
      <c r="L44" s="573">
        <v>0.17563961534571662</v>
      </c>
      <c r="M44" s="685"/>
    </row>
    <row r="45" spans="1:14" ht="25.5" x14ac:dyDescent="0.2">
      <c r="A45" s="92" t="s">
        <v>42</v>
      </c>
      <c r="B45" s="72">
        <v>15958.897239600001</v>
      </c>
      <c r="C45" s="72">
        <v>25916.257211599997</v>
      </c>
      <c r="D45" s="72">
        <v>29969.510026399999</v>
      </c>
      <c r="E45" s="72">
        <v>0</v>
      </c>
      <c r="F45" s="72">
        <v>0</v>
      </c>
      <c r="G45" s="72">
        <v>0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0</v>
      </c>
      <c r="M45" s="685" t="s">
        <v>898</v>
      </c>
      <c r="N45" s="1631"/>
    </row>
    <row r="46" spans="1:14" x14ac:dyDescent="0.2">
      <c r="A46" s="77" t="s">
        <v>618</v>
      </c>
      <c r="B46" s="573">
        <v>1.0517549448150086E-3</v>
      </c>
      <c r="C46" s="573">
        <v>8.1760073487682869E-4</v>
      </c>
      <c r="D46" s="573">
        <v>6.1534823792906094E-4</v>
      </c>
      <c r="E46" s="573">
        <v>0</v>
      </c>
      <c r="F46" s="573">
        <v>0</v>
      </c>
      <c r="G46" s="573">
        <v>0</v>
      </c>
      <c r="H46" s="573">
        <v>4.7060195494451015E-4</v>
      </c>
      <c r="I46" s="573">
        <v>0</v>
      </c>
      <c r="J46" s="573">
        <v>0</v>
      </c>
      <c r="K46" s="573">
        <v>0</v>
      </c>
      <c r="L46" s="573">
        <v>0</v>
      </c>
      <c r="M46" s="685"/>
    </row>
    <row r="47" spans="1:14" x14ac:dyDescent="0.2">
      <c r="A47" s="92" t="s">
        <v>624</v>
      </c>
      <c r="B47" s="72">
        <v>1801089.7862271999</v>
      </c>
      <c r="C47" s="72">
        <v>4866089.7866013991</v>
      </c>
      <c r="D47" s="72">
        <v>6886089.787016999</v>
      </c>
      <c r="E47" s="72">
        <v>620961.17006000003</v>
      </c>
      <c r="F47" s="72">
        <v>720961.17016140011</v>
      </c>
      <c r="G47" s="72">
        <v>0</v>
      </c>
      <c r="H47" s="72">
        <v>8228012.1272383993</v>
      </c>
      <c r="I47" s="72">
        <v>72676.995343400005</v>
      </c>
      <c r="J47" s="72">
        <v>103883.2000332</v>
      </c>
      <c r="K47" s="72">
        <v>29970.706204599999</v>
      </c>
      <c r="L47" s="72">
        <v>206530.90158120001</v>
      </c>
      <c r="M47" s="685">
        <v>-0.88533003564812451</v>
      </c>
      <c r="N47" s="1631"/>
    </row>
    <row r="48" spans="1:14" x14ac:dyDescent="0.2">
      <c r="A48" s="77" t="s">
        <v>618</v>
      </c>
      <c r="B48" s="573">
        <v>0.11869899657100265</v>
      </c>
      <c r="C48" s="573">
        <v>0.15351439650479962</v>
      </c>
      <c r="D48" s="573">
        <v>0.14138847158093534</v>
      </c>
      <c r="E48" s="573">
        <v>0.11004184169017076</v>
      </c>
      <c r="F48" s="573">
        <v>0.14960717048611533</v>
      </c>
      <c r="G48" s="573">
        <v>0</v>
      </c>
      <c r="H48" s="573">
        <v>0.12920193186256959</v>
      </c>
      <c r="I48" s="573">
        <v>1.4729994237157025E-2</v>
      </c>
      <c r="J48" s="573">
        <v>2.001302599896496E-2</v>
      </c>
      <c r="K48" s="573">
        <v>5.2196981738442984E-3</v>
      </c>
      <c r="L48" s="573">
        <v>1.3016731295006105E-2</v>
      </c>
      <c r="M48" s="685"/>
    </row>
    <row r="49" spans="1:14" x14ac:dyDescent="0.2">
      <c r="A49" s="92" t="s">
        <v>625</v>
      </c>
      <c r="B49" s="72">
        <v>0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85" t="s">
        <v>898</v>
      </c>
      <c r="N49" s="1631"/>
    </row>
    <row r="50" spans="1:14" x14ac:dyDescent="0.2">
      <c r="A50" s="77" t="s">
        <v>618</v>
      </c>
      <c r="B50" s="573">
        <v>0</v>
      </c>
      <c r="C50" s="573">
        <v>0</v>
      </c>
      <c r="D50" s="573">
        <v>0</v>
      </c>
      <c r="E50" s="573">
        <v>0</v>
      </c>
      <c r="F50" s="573">
        <v>0</v>
      </c>
      <c r="G50" s="573">
        <v>0</v>
      </c>
      <c r="H50" s="573">
        <v>0</v>
      </c>
      <c r="I50" s="573">
        <v>0</v>
      </c>
      <c r="J50" s="573">
        <v>0</v>
      </c>
      <c r="K50" s="573">
        <v>0</v>
      </c>
      <c r="L50" s="573">
        <v>0</v>
      </c>
      <c r="M50" s="685"/>
    </row>
    <row r="51" spans="1:14" x14ac:dyDescent="0.2">
      <c r="A51" s="92" t="s">
        <v>968</v>
      </c>
      <c r="B51" s="72">
        <v>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85" t="s">
        <v>898</v>
      </c>
      <c r="N51" s="1631"/>
    </row>
    <row r="52" spans="1:14" x14ac:dyDescent="0.2">
      <c r="A52" s="77" t="s">
        <v>618</v>
      </c>
      <c r="B52" s="573">
        <v>0</v>
      </c>
      <c r="C52" s="573">
        <v>0</v>
      </c>
      <c r="D52" s="573">
        <v>0</v>
      </c>
      <c r="E52" s="573">
        <v>0</v>
      </c>
      <c r="F52" s="573">
        <v>0</v>
      </c>
      <c r="G52" s="573">
        <v>0</v>
      </c>
      <c r="H52" s="573">
        <v>0</v>
      </c>
      <c r="I52" s="573">
        <v>0</v>
      </c>
      <c r="J52" s="573">
        <v>0</v>
      </c>
      <c r="K52" s="573">
        <v>0</v>
      </c>
      <c r="L52" s="573">
        <v>0</v>
      </c>
      <c r="M52" s="685"/>
    </row>
    <row r="53" spans="1:14" x14ac:dyDescent="0.2">
      <c r="A53" s="92" t="s">
        <v>1872</v>
      </c>
      <c r="B53" s="72">
        <v>13169.9999802</v>
      </c>
      <c r="C53" s="72">
        <v>272429.40243680001</v>
      </c>
      <c r="D53" s="72">
        <v>299825.64606399997</v>
      </c>
      <c r="E53" s="72">
        <v>14198.001575799999</v>
      </c>
      <c r="F53" s="72">
        <v>489.59998359999997</v>
      </c>
      <c r="G53" s="72">
        <v>14044.919989799999</v>
      </c>
      <c r="H53" s="72">
        <v>328558.16761320003</v>
      </c>
      <c r="I53" s="72">
        <v>14267.400011199999</v>
      </c>
      <c r="J53" s="72">
        <v>301.2420138</v>
      </c>
      <c r="K53" s="72">
        <v>14234.232048399999</v>
      </c>
      <c r="L53" s="72">
        <v>28802.874073399998</v>
      </c>
      <c r="M53" s="685">
        <v>1.1870063869933731</v>
      </c>
      <c r="N53" s="1631"/>
    </row>
    <row r="54" spans="1:14" x14ac:dyDescent="0.2">
      <c r="A54" s="77" t="s">
        <v>618</v>
      </c>
      <c r="B54" s="573">
        <v>8.6795549807901988E-4</v>
      </c>
      <c r="C54" s="573">
        <v>8.5945465742131265E-3</v>
      </c>
      <c r="D54" s="573">
        <v>6.1561628077636899E-3</v>
      </c>
      <c r="E54" s="573">
        <v>2.5160578745527917E-3</v>
      </c>
      <c r="F54" s="573">
        <v>1.0159724441199331E-4</v>
      </c>
      <c r="G54" s="573">
        <v>3.1086338627292916E-3</v>
      </c>
      <c r="H54" s="573">
        <v>5.1592473769358875E-3</v>
      </c>
      <c r="I54" s="573">
        <v>2.8916814591905819E-3</v>
      </c>
      <c r="J54" s="573">
        <v>5.8034063758463638E-5</v>
      </c>
      <c r="K54" s="573">
        <v>2.4790338446448058E-3</v>
      </c>
      <c r="L54" s="573">
        <v>1.8153180442585823E-3</v>
      </c>
      <c r="M54" s="685"/>
    </row>
    <row r="55" spans="1:14" x14ac:dyDescent="0.2">
      <c r="A55" s="77" t="s">
        <v>1885</v>
      </c>
      <c r="B55" s="72">
        <v>413997.68250400003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0</v>
      </c>
      <c r="M55" s="685" t="s">
        <v>898</v>
      </c>
      <c r="N55" s="1631"/>
    </row>
    <row r="56" spans="1:14" x14ac:dyDescent="0.2">
      <c r="A56" s="77" t="s">
        <v>618</v>
      </c>
      <c r="B56" s="573">
        <v>2.7284097590094487E-2</v>
      </c>
      <c r="C56" s="573">
        <v>1.3060713462168843E-2</v>
      </c>
      <c r="D56" s="573">
        <v>8.5003973775727645E-3</v>
      </c>
      <c r="E56" s="573">
        <v>0</v>
      </c>
      <c r="F56" s="573">
        <v>0</v>
      </c>
      <c r="G56" s="573">
        <v>0</v>
      </c>
      <c r="H56" s="573">
        <v>6.5008776772545124E-3</v>
      </c>
      <c r="I56" s="573">
        <v>0</v>
      </c>
      <c r="J56" s="573">
        <v>0</v>
      </c>
      <c r="K56" s="573">
        <v>0</v>
      </c>
      <c r="L56" s="573">
        <v>0</v>
      </c>
      <c r="M56" s="685"/>
    </row>
    <row r="57" spans="1:14" x14ac:dyDescent="0.2">
      <c r="A57" s="77" t="s">
        <v>626</v>
      </c>
      <c r="B57" s="72">
        <v>17004.004999799999</v>
      </c>
      <c r="C57" s="72">
        <v>40623.218719999997</v>
      </c>
      <c r="D57" s="72">
        <v>259959.45887099998</v>
      </c>
      <c r="E57" s="72">
        <v>0</v>
      </c>
      <c r="F57" s="72">
        <v>0</v>
      </c>
      <c r="G57" s="72">
        <v>0</v>
      </c>
      <c r="H57" s="72">
        <v>259959.45887099998</v>
      </c>
      <c r="I57" s="72">
        <v>420099.99996300001</v>
      </c>
      <c r="J57" s="72">
        <v>0</v>
      </c>
      <c r="K57" s="72">
        <v>0</v>
      </c>
      <c r="L57" s="72">
        <v>420099.99996300001</v>
      </c>
      <c r="M57" s="685">
        <v>23.705944274183711</v>
      </c>
      <c r="N57" s="1631"/>
    </row>
    <row r="58" spans="1:14" x14ac:dyDescent="0.2">
      <c r="A58" s="77" t="s">
        <v>618</v>
      </c>
      <c r="B58" s="573">
        <v>1.120631712310407E-3</v>
      </c>
      <c r="C58" s="573">
        <v>1.2815729218672786E-3</v>
      </c>
      <c r="D58" s="573">
        <v>5.3376112858818546E-3</v>
      </c>
      <c r="E58" s="573">
        <v>0</v>
      </c>
      <c r="F58" s="573">
        <v>0</v>
      </c>
      <c r="G58" s="573">
        <v>0</v>
      </c>
      <c r="H58" s="573">
        <v>4.0820630515228011E-3</v>
      </c>
      <c r="I58" s="573">
        <v>8.5144832271146054E-2</v>
      </c>
      <c r="J58" s="573">
        <v>0</v>
      </c>
      <c r="K58" s="573">
        <v>0</v>
      </c>
      <c r="L58" s="573">
        <v>2.6477049074423904E-2</v>
      </c>
      <c r="M58" s="685"/>
    </row>
    <row r="59" spans="1:14" x14ac:dyDescent="0.2">
      <c r="A59" s="77" t="s">
        <v>627</v>
      </c>
      <c r="B59" s="72">
        <v>49973.8299396</v>
      </c>
      <c r="C59" s="72">
        <v>122480.4250782</v>
      </c>
      <c r="D59" s="72">
        <v>162698.25408760001</v>
      </c>
      <c r="E59" s="72">
        <v>13481.627622400001</v>
      </c>
      <c r="F59" s="72">
        <v>32466.251890800002</v>
      </c>
      <c r="G59" s="72">
        <v>17784.312918399999</v>
      </c>
      <c r="H59" s="72">
        <v>226430.44651919999</v>
      </c>
      <c r="I59" s="72">
        <v>17264.6928888</v>
      </c>
      <c r="J59" s="72">
        <v>10427.311955199999</v>
      </c>
      <c r="K59" s="72">
        <v>6859.8429060000008</v>
      </c>
      <c r="L59" s="72">
        <v>34551.847750000001</v>
      </c>
      <c r="M59" s="685">
        <v>-0.30860116601508247</v>
      </c>
      <c r="N59" s="1631"/>
    </row>
    <row r="60" spans="1:14" x14ac:dyDescent="0.2">
      <c r="A60" s="77" t="s">
        <v>618</v>
      </c>
      <c r="B60" s="573">
        <v>3.2934746029880451E-3</v>
      </c>
      <c r="C60" s="573">
        <v>3.8639871774054026E-3</v>
      </c>
      <c r="D60" s="573">
        <v>3.3405979570152304E-3</v>
      </c>
      <c r="E60" s="573">
        <v>2.3891077318194107E-3</v>
      </c>
      <c r="F60" s="573">
        <v>6.7370952593531668E-3</v>
      </c>
      <c r="G60" s="573">
        <v>3.9362927950933446E-3</v>
      </c>
      <c r="H60" s="573">
        <v>3.5555673314988101E-3</v>
      </c>
      <c r="I60" s="573">
        <v>3.4991653900480675E-3</v>
      </c>
      <c r="J60" s="573">
        <v>2.0088143722184443E-3</v>
      </c>
      <c r="K60" s="573">
        <v>1.1947102362176339E-3</v>
      </c>
      <c r="L60" s="573">
        <v>2.1776504845735446E-3</v>
      </c>
      <c r="M60" s="685"/>
    </row>
    <row r="61" spans="1:14" x14ac:dyDescent="0.2">
      <c r="A61" s="79" t="s">
        <v>628</v>
      </c>
      <c r="B61" s="72">
        <v>9284876.6724699996</v>
      </c>
      <c r="C61" s="72">
        <v>17883450.505232193</v>
      </c>
      <c r="D61" s="72">
        <v>26943994.939083595</v>
      </c>
      <c r="E61" s="72">
        <v>3494103.3974588006</v>
      </c>
      <c r="F61" s="72">
        <v>2177149.0282485997</v>
      </c>
      <c r="G61" s="72">
        <v>3298242.7102799998</v>
      </c>
      <c r="H61" s="72">
        <v>35913490.075070992</v>
      </c>
      <c r="I61" s="72">
        <v>2245936.9565765997</v>
      </c>
      <c r="J61" s="72">
        <v>2795755.0067817997</v>
      </c>
      <c r="K61" s="72">
        <v>3368190.8969562026</v>
      </c>
      <c r="L61" s="72">
        <v>8409882.860314602</v>
      </c>
      <c r="M61" s="685">
        <v>-9.4238603593926662E-2</v>
      </c>
      <c r="N61" s="1631"/>
    </row>
    <row r="62" spans="1:14" x14ac:dyDescent="0.2">
      <c r="A62" s="77" t="s">
        <v>618</v>
      </c>
      <c r="B62" s="573">
        <v>0.61191038488775984</v>
      </c>
      <c r="C62" s="573">
        <v>0.56418340641667608</v>
      </c>
      <c r="D62" s="573">
        <v>0.5532269227601464</v>
      </c>
      <c r="E62" s="573">
        <v>0.61919744977789393</v>
      </c>
      <c r="F62" s="573">
        <v>0.45178175930050568</v>
      </c>
      <c r="G62" s="573">
        <v>0.73001690177819578</v>
      </c>
      <c r="H62" s="573">
        <v>0.5639384368753676</v>
      </c>
      <c r="I62" s="573">
        <v>0.45520096518953879</v>
      </c>
      <c r="J62" s="573">
        <v>0.53860025123965261</v>
      </c>
      <c r="K62" s="573">
        <v>0.58660412450684607</v>
      </c>
      <c r="L62" s="573">
        <v>0.530037803433272</v>
      </c>
      <c r="M62" s="685"/>
    </row>
    <row r="63" spans="1:14" x14ac:dyDescent="0.2">
      <c r="A63" s="79" t="s">
        <v>629</v>
      </c>
      <c r="B63" s="72">
        <v>59497.705551199993</v>
      </c>
      <c r="C63" s="72">
        <v>307118.59891160001</v>
      </c>
      <c r="D63" s="72">
        <v>711414.94137699995</v>
      </c>
      <c r="E63" s="72">
        <v>262449.84521979996</v>
      </c>
      <c r="F63" s="72">
        <v>125270.9777242</v>
      </c>
      <c r="G63" s="72">
        <v>69969.666022200006</v>
      </c>
      <c r="H63" s="72">
        <v>1169105.4303431998</v>
      </c>
      <c r="I63" s="72">
        <v>182728.67177320004</v>
      </c>
      <c r="J63" s="72">
        <v>311856.75975159998</v>
      </c>
      <c r="K63" s="72">
        <v>375623.38670779986</v>
      </c>
      <c r="L63" s="72">
        <v>870208.81823259988</v>
      </c>
      <c r="M63" s="685">
        <v>13.625922296848115</v>
      </c>
      <c r="N63" s="1631"/>
    </row>
    <row r="64" spans="1:14" x14ac:dyDescent="0.2">
      <c r="A64" s="79" t="s">
        <v>618</v>
      </c>
      <c r="B64" s="573">
        <v>3.9211359706825474E-3</v>
      </c>
      <c r="C64" s="573">
        <v>9.6889141867319787E-3</v>
      </c>
      <c r="D64" s="573">
        <v>1.4607110033734799E-2</v>
      </c>
      <c r="E64" s="573">
        <v>4.6509291903866525E-2</v>
      </c>
      <c r="F64" s="573">
        <v>2.5995070604358815E-2</v>
      </c>
      <c r="G64" s="573">
        <v>1.5486743485789515E-2</v>
      </c>
      <c r="H64" s="573">
        <v>1.8358101302660565E-2</v>
      </c>
      <c r="I64" s="573">
        <v>3.7034996692760565E-2</v>
      </c>
      <c r="J64" s="573">
        <v>6.0078987159301184E-2</v>
      </c>
      <c r="K64" s="573">
        <v>6.5418568794050919E-2</v>
      </c>
      <c r="L64" s="573">
        <v>5.484542153623008E-2</v>
      </c>
      <c r="M64" s="685"/>
    </row>
    <row r="65" spans="1:14" x14ac:dyDescent="0.2">
      <c r="A65" s="79" t="s">
        <v>46</v>
      </c>
      <c r="B65" s="72">
        <v>1832458.6000139995</v>
      </c>
      <c r="C65" s="72">
        <v>4705979.0698395986</v>
      </c>
      <c r="D65" s="72">
        <v>6712250.5755857984</v>
      </c>
      <c r="E65" s="72">
        <v>476402.56927620008</v>
      </c>
      <c r="F65" s="72">
        <v>798308.39835040004</v>
      </c>
      <c r="G65" s="72">
        <v>199120.64341959998</v>
      </c>
      <c r="H65" s="72">
        <v>8186082.186631998</v>
      </c>
      <c r="I65" s="72">
        <v>396440.61703259998</v>
      </c>
      <c r="J65" s="72">
        <v>369533.68122160004</v>
      </c>
      <c r="K65" s="72">
        <v>544851.97354839998</v>
      </c>
      <c r="L65" s="72">
        <v>1310826.2718026</v>
      </c>
      <c r="M65" s="685">
        <v>-0.2846625447403911</v>
      </c>
      <c r="N65" s="1631"/>
    </row>
    <row r="66" spans="1:14" x14ac:dyDescent="0.2">
      <c r="A66" s="79" t="s">
        <v>618</v>
      </c>
      <c r="B66" s="573">
        <v>0.12076632644460954</v>
      </c>
      <c r="C66" s="573">
        <v>0.14846325665010213</v>
      </c>
      <c r="D66" s="573">
        <v>0.13781912218740383</v>
      </c>
      <c r="E66" s="573">
        <v>8.442430644095951E-2</v>
      </c>
      <c r="F66" s="573">
        <v>0.16565754938753335</v>
      </c>
      <c r="G66" s="573">
        <v>4.4072388831844639E-2</v>
      </c>
      <c r="H66" s="573">
        <v>0.12854351896216856</v>
      </c>
      <c r="I66" s="573">
        <v>8.0349606869039053E-2</v>
      </c>
      <c r="J66" s="573">
        <v>7.1190405834798978E-2</v>
      </c>
      <c r="K66" s="573">
        <v>9.4891419372345159E-2</v>
      </c>
      <c r="L66" s="573">
        <v>8.2615595166908695E-2</v>
      </c>
      <c r="M66" s="685"/>
    </row>
    <row r="67" spans="1:14" x14ac:dyDescent="0.2">
      <c r="A67" s="79" t="s">
        <v>630</v>
      </c>
      <c r="B67" s="72">
        <v>1554.3599973999999</v>
      </c>
      <c r="C67" s="72">
        <v>2331.5400304</v>
      </c>
      <c r="D67" s="72">
        <v>3885.9000964000002</v>
      </c>
      <c r="E67" s="72">
        <v>782.31398839999997</v>
      </c>
      <c r="F67" s="72">
        <v>0</v>
      </c>
      <c r="G67" s="72">
        <v>0</v>
      </c>
      <c r="H67" s="72">
        <v>4668.2140847999999</v>
      </c>
      <c r="I67" s="72">
        <v>0</v>
      </c>
      <c r="J67" s="72">
        <v>0</v>
      </c>
      <c r="K67" s="72">
        <v>0</v>
      </c>
      <c r="L67" s="72">
        <v>0</v>
      </c>
      <c r="M67" s="685" t="s">
        <v>898</v>
      </c>
      <c r="N67" s="1631"/>
    </row>
    <row r="68" spans="1:14" x14ac:dyDescent="0.2">
      <c r="A68" s="79" t="s">
        <v>618</v>
      </c>
      <c r="B68" s="573">
        <v>1.0243851995183778E-4</v>
      </c>
      <c r="C68" s="573">
        <v>7.3554943782412621E-5</v>
      </c>
      <c r="D68" s="573">
        <v>7.978714950567184E-5</v>
      </c>
      <c r="E68" s="573">
        <v>1.3863551573635552E-4</v>
      </c>
      <c r="F68" s="573">
        <v>0</v>
      </c>
      <c r="G68" s="573">
        <v>0</v>
      </c>
      <c r="H68" s="573">
        <v>7.3303523229814713E-5</v>
      </c>
      <c r="I68" s="573">
        <v>0</v>
      </c>
      <c r="J68" s="573">
        <v>0</v>
      </c>
      <c r="K68" s="573">
        <v>0</v>
      </c>
      <c r="L68" s="573">
        <v>0</v>
      </c>
      <c r="M68" s="685"/>
    </row>
    <row r="69" spans="1:14" x14ac:dyDescent="0.2">
      <c r="A69" s="79" t="s">
        <v>631</v>
      </c>
      <c r="B69" s="72">
        <v>297973.73075400002</v>
      </c>
      <c r="C69" s="72">
        <v>738873.34744300006</v>
      </c>
      <c r="D69" s="72">
        <v>966352.09553260007</v>
      </c>
      <c r="E69" s="72">
        <v>74918.437780200009</v>
      </c>
      <c r="F69" s="72">
        <v>21098.442990800002</v>
      </c>
      <c r="G69" s="72">
        <v>94086.720095199998</v>
      </c>
      <c r="H69" s="72">
        <v>1156455.6963988</v>
      </c>
      <c r="I69" s="72">
        <v>137166.09897760002</v>
      </c>
      <c r="J69" s="72">
        <v>171581.75315820004</v>
      </c>
      <c r="K69" s="72">
        <v>193767.10964100005</v>
      </c>
      <c r="L69" s="72">
        <v>502514.9617768001</v>
      </c>
      <c r="M69" s="685">
        <v>0.6864404808612623</v>
      </c>
      <c r="N69" s="1631"/>
    </row>
    <row r="70" spans="1:14" x14ac:dyDescent="0.2">
      <c r="A70" s="79" t="s">
        <v>618</v>
      </c>
      <c r="B70" s="573">
        <v>1.963765666513876E-2</v>
      </c>
      <c r="C70" s="573">
        <v>2.3309823903889384E-2</v>
      </c>
      <c r="D70" s="573">
        <v>1.9841600969826425E-2</v>
      </c>
      <c r="E70" s="573">
        <v>1.3276454740458391E-2</v>
      </c>
      <c r="F70" s="573">
        <v>4.3781530658711714E-3</v>
      </c>
      <c r="G70" s="573">
        <v>2.0824694219225396E-2</v>
      </c>
      <c r="H70" s="573">
        <v>1.8159466439477332E-2</v>
      </c>
      <c r="I70" s="573">
        <v>2.7800486769254437E-2</v>
      </c>
      <c r="J70" s="573">
        <v>3.3055105019922523E-2</v>
      </c>
      <c r="K70" s="573">
        <v>3.3746479693861277E-2</v>
      </c>
      <c r="L70" s="573">
        <v>3.1671300416016249E-2</v>
      </c>
      <c r="M70" s="685"/>
    </row>
    <row r="71" spans="1:14" x14ac:dyDescent="0.2">
      <c r="A71" s="79" t="s">
        <v>632</v>
      </c>
      <c r="B71" s="2130">
        <v>51553.362364000001</v>
      </c>
      <c r="C71" s="2130">
        <v>72504.381828199999</v>
      </c>
      <c r="D71" s="2130">
        <v>103203.1527296</v>
      </c>
      <c r="E71" s="2130">
        <v>6662.0020838</v>
      </c>
      <c r="F71" s="2130">
        <v>5854.3080162000006</v>
      </c>
      <c r="G71" s="2130">
        <v>5144.4267098</v>
      </c>
      <c r="H71" s="2130">
        <v>120863.8895394</v>
      </c>
      <c r="I71" s="2130">
        <v>4421.1957062000001</v>
      </c>
      <c r="J71" s="2130">
        <v>78494.141436200007</v>
      </c>
      <c r="K71" s="2130">
        <v>113869.88012540001</v>
      </c>
      <c r="L71" s="2130">
        <v>196785.21726780001</v>
      </c>
      <c r="M71" s="685"/>
    </row>
    <row r="72" spans="1:14" x14ac:dyDescent="0.2">
      <c r="A72" s="79" t="s">
        <v>618</v>
      </c>
      <c r="B72" s="573">
        <v>3.3975720862236707E-3</v>
      </c>
      <c r="C72" s="573">
        <v>2.2873532771542802E-3</v>
      </c>
      <c r="D72" s="573">
        <v>2.1190162309941366E-3</v>
      </c>
      <c r="E72" s="573">
        <v>1.1805874730851076E-3</v>
      </c>
      <c r="F72" s="573">
        <v>1.214831663211198E-3</v>
      </c>
      <c r="G72" s="573">
        <v>1.1386422340623845E-3</v>
      </c>
      <c r="H72" s="573">
        <v>1.8978883087956634E-3</v>
      </c>
      <c r="I72" s="573">
        <v>8.9607704564500113E-4</v>
      </c>
      <c r="J72" s="573">
        <v>1.5121841576184198E-2</v>
      </c>
      <c r="K72" s="573">
        <v>1.983157825140585E-2</v>
      </c>
      <c r="L72" s="573">
        <v>1.2402503820946448E-2</v>
      </c>
      <c r="M72" s="685"/>
    </row>
    <row r="73" spans="1:14" x14ac:dyDescent="0.2">
      <c r="A73" s="79" t="s">
        <v>1</v>
      </c>
      <c r="B73" s="72">
        <v>15173588.979329197</v>
      </c>
      <c r="C73" s="72">
        <v>31697937.766046986</v>
      </c>
      <c r="D73" s="72">
        <v>48703332.810802601</v>
      </c>
      <c r="E73" s="72">
        <v>5642955.0843791999</v>
      </c>
      <c r="F73" s="72">
        <v>4819028.1777189998</v>
      </c>
      <c r="G73" s="72">
        <v>4518036.0923782</v>
      </c>
      <c r="H73" s="72">
        <v>63683352.165278994</v>
      </c>
      <c r="I73" s="72">
        <v>4933945.9454823993</v>
      </c>
      <c r="J73" s="72">
        <v>5190779.2474047989</v>
      </c>
      <c r="K73" s="72">
        <v>5741846.5984838018</v>
      </c>
      <c r="L73" s="72">
        <v>15866571.791371003</v>
      </c>
      <c r="M73" s="685">
        <v>4.5670329741094751E-2</v>
      </c>
      <c r="N73" s="1631"/>
    </row>
    <row r="74" spans="1:14" x14ac:dyDescent="0.2">
      <c r="A74" s="79" t="s">
        <v>618</v>
      </c>
      <c r="B74" s="684">
        <v>1</v>
      </c>
      <c r="C74" s="684">
        <v>1</v>
      </c>
      <c r="D74" s="684">
        <v>0.99999999999999978</v>
      </c>
      <c r="E74" s="684">
        <v>1.0000000000000002</v>
      </c>
      <c r="F74" s="684">
        <v>1</v>
      </c>
      <c r="G74" s="684">
        <v>0.99999999999999989</v>
      </c>
      <c r="H74" s="684">
        <v>0.99999999999999989</v>
      </c>
      <c r="I74" s="684">
        <v>1.0000000000000002</v>
      </c>
      <c r="J74" s="684">
        <v>1.0000000000000002</v>
      </c>
      <c r="K74" s="684">
        <v>1.0000000000000002</v>
      </c>
      <c r="L74" s="684">
        <v>0.99999999999999989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869</v>
      </c>
      <c r="B76" s="95"/>
      <c r="C76" s="95"/>
      <c r="D76" s="95"/>
      <c r="E76" s="95"/>
      <c r="F76" s="95"/>
      <c r="G76" s="95"/>
      <c r="H76" s="1114"/>
      <c r="I76" s="95"/>
      <c r="J76" s="95"/>
      <c r="K76" s="95"/>
      <c r="L76" s="95"/>
      <c r="M76" s="95"/>
    </row>
    <row r="77" spans="1:14" x14ac:dyDescent="0.2">
      <c r="A77" s="17" t="s">
        <v>965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66"/>
      <c r="C78" s="1266"/>
      <c r="D78" s="1266"/>
      <c r="E78" s="1266"/>
      <c r="F78" s="1266"/>
      <c r="G78" s="1266"/>
      <c r="H78" s="1266"/>
      <c r="I78" s="1266"/>
      <c r="J78" s="1266"/>
      <c r="K78" s="1266"/>
      <c r="L78" s="1266"/>
      <c r="M78" s="97"/>
    </row>
    <row r="79" spans="1:14" x14ac:dyDescent="0.2">
      <c r="B79" s="1110"/>
      <c r="C79" s="1110"/>
      <c r="D79" s="1110"/>
      <c r="E79" s="1110"/>
      <c r="F79" s="1110"/>
      <c r="G79" s="1110"/>
      <c r="H79" s="1110"/>
      <c r="I79" s="1110"/>
      <c r="J79" s="1110"/>
      <c r="K79" s="1110"/>
      <c r="L79" s="1110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29:M29"/>
    <mergeCell ref="A30:M30"/>
    <mergeCell ref="A31:M31"/>
    <mergeCell ref="B33:D33"/>
    <mergeCell ref="E33:G33"/>
    <mergeCell ref="I33:K33"/>
    <mergeCell ref="M33:M34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91EB-5901-42AA-827F-D02393D8CB9E}">
  <dimension ref="A1:N74"/>
  <sheetViews>
    <sheetView showGridLines="0" zoomScaleNormal="100" workbookViewId="0">
      <selection activeCell="C18" sqref="C18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866" t="s">
        <v>969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L1" s="1866"/>
      <c r="M1" s="1866"/>
    </row>
    <row r="2" spans="1:14" ht="15.75" x14ac:dyDescent="0.25">
      <c r="A2" s="1867" t="s">
        <v>2565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L2" s="1867"/>
      <c r="M2" s="1867"/>
      <c r="N2" s="87">
        <v>1000</v>
      </c>
    </row>
    <row r="3" spans="1:14" ht="15.75" x14ac:dyDescent="0.25">
      <c r="A3" s="1868" t="s">
        <v>932</v>
      </c>
      <c r="B3" s="1868"/>
      <c r="C3" s="1868"/>
      <c r="D3" s="1868"/>
      <c r="E3" s="1868"/>
      <c r="F3" s="1868"/>
      <c r="G3" s="1868"/>
      <c r="H3" s="1868"/>
      <c r="I3" s="1868"/>
      <c r="J3" s="1868"/>
      <c r="K3" s="1868"/>
      <c r="L3" s="1868"/>
      <c r="M3" s="1868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869" t="s">
        <v>615</v>
      </c>
      <c r="C5" s="1869"/>
      <c r="D5" s="1869"/>
      <c r="E5" s="1870" t="s">
        <v>959</v>
      </c>
      <c r="F5" s="1870"/>
      <c r="G5" s="1870"/>
      <c r="H5" s="1298" t="s">
        <v>615</v>
      </c>
      <c r="I5" s="1871" t="s">
        <v>959</v>
      </c>
      <c r="J5" s="1871"/>
      <c r="K5" s="1871"/>
      <c r="L5" s="1671" t="s">
        <v>615</v>
      </c>
      <c r="M5" s="1870" t="s">
        <v>970</v>
      </c>
    </row>
    <row r="6" spans="1:14" ht="16.5" customHeight="1" x14ac:dyDescent="0.2">
      <c r="A6" s="102"/>
      <c r="B6" s="1299" t="s">
        <v>2566</v>
      </c>
      <c r="C6" s="1300" t="s">
        <v>2567</v>
      </c>
      <c r="D6" s="1300" t="s">
        <v>2568</v>
      </c>
      <c r="E6" s="2124" t="s">
        <v>2404</v>
      </c>
      <c r="F6" s="2125" t="s">
        <v>2405</v>
      </c>
      <c r="G6" s="2125" t="s">
        <v>2406</v>
      </c>
      <c r="H6" s="1299" t="s">
        <v>2569</v>
      </c>
      <c r="I6" s="2124" t="s">
        <v>2570</v>
      </c>
      <c r="J6" s="2125" t="s">
        <v>2571</v>
      </c>
      <c r="K6" s="2125" t="s">
        <v>2572</v>
      </c>
      <c r="L6" s="1299" t="s">
        <v>2573</v>
      </c>
      <c r="M6" s="1870"/>
    </row>
    <row r="7" spans="1:14" x14ac:dyDescent="0.2">
      <c r="A7" s="77" t="s">
        <v>633</v>
      </c>
      <c r="B7" s="1633">
        <v>5090683.8497424014</v>
      </c>
      <c r="C7" s="1633">
        <v>9435683.4596948009</v>
      </c>
      <c r="D7" s="1633">
        <v>14574304.357013801</v>
      </c>
      <c r="E7" s="1633">
        <v>2354297.6268854002</v>
      </c>
      <c r="F7" s="1633">
        <v>1341100.9618944</v>
      </c>
      <c r="G7" s="1633">
        <v>1896814.7961560015</v>
      </c>
      <c r="H7" s="1633">
        <v>20166517.741949603</v>
      </c>
      <c r="I7" s="1633">
        <v>1495001.1741952</v>
      </c>
      <c r="J7" s="1633">
        <v>1821328.1056110004</v>
      </c>
      <c r="K7" s="1633">
        <v>2462357.1656949995</v>
      </c>
      <c r="L7" s="1633">
        <v>5778686.4455011999</v>
      </c>
      <c r="M7" s="686">
        <v>0.13514934654478949</v>
      </c>
      <c r="N7" s="1061"/>
    </row>
    <row r="8" spans="1:14" x14ac:dyDescent="0.2">
      <c r="A8" s="77" t="s">
        <v>618</v>
      </c>
      <c r="B8" s="1119">
        <v>0.5023800094102201</v>
      </c>
      <c r="C8" s="1119">
        <v>0.46907773014062798</v>
      </c>
      <c r="D8" s="1119">
        <v>0.46761017781846631</v>
      </c>
      <c r="E8" s="1119">
        <v>0.56465450044066812</v>
      </c>
      <c r="F8" s="1119">
        <v>0.45959887532911353</v>
      </c>
      <c r="G8" s="1119">
        <v>0.52571686467590173</v>
      </c>
      <c r="H8" s="1119">
        <v>0.48172514310118464</v>
      </c>
      <c r="I8" s="1119">
        <v>0.42843601700632111</v>
      </c>
      <c r="J8" s="1119">
        <v>0.46033794686273799</v>
      </c>
      <c r="K8" s="1119">
        <v>0.56660417598324198</v>
      </c>
      <c r="L8" s="1119">
        <v>0.490061559275355</v>
      </c>
      <c r="M8" s="686"/>
    </row>
    <row r="9" spans="1:14" x14ac:dyDescent="0.2">
      <c r="A9" s="77" t="s">
        <v>634</v>
      </c>
      <c r="B9" s="1633">
        <v>1019487.3734164002</v>
      </c>
      <c r="C9" s="1633">
        <v>1820704.5767498002</v>
      </c>
      <c r="D9" s="1633">
        <v>3095095.6223768</v>
      </c>
      <c r="E9" s="1633">
        <v>309396.1018302</v>
      </c>
      <c r="F9" s="1633">
        <v>203759.84635859999</v>
      </c>
      <c r="G9" s="1633">
        <v>377098.32093919994</v>
      </c>
      <c r="H9" s="1633">
        <v>3985349.8915047999</v>
      </c>
      <c r="I9" s="1633">
        <v>654247.97810680012</v>
      </c>
      <c r="J9" s="1633">
        <v>627972.38819560001</v>
      </c>
      <c r="K9" s="1633">
        <v>339598.04230800003</v>
      </c>
      <c r="L9" s="1633">
        <v>1621818.4086104003</v>
      </c>
      <c r="M9" s="686">
        <v>0.59081755291929805</v>
      </c>
      <c r="N9" s="1061"/>
    </row>
    <row r="10" spans="1:14" x14ac:dyDescent="0.2">
      <c r="A10" s="77" t="s">
        <v>618</v>
      </c>
      <c r="B10" s="1119">
        <v>0.10060928774361985</v>
      </c>
      <c r="C10" s="1119">
        <v>9.0512995032802163E-2</v>
      </c>
      <c r="D10" s="1119">
        <v>9.9304788680927208E-2</v>
      </c>
      <c r="E10" s="1119">
        <v>7.4205529208446849E-2</v>
      </c>
      <c r="F10" s="1119">
        <v>6.9829042618358414E-2</v>
      </c>
      <c r="G10" s="1119">
        <v>0.10451571094893469</v>
      </c>
      <c r="H10" s="1119">
        <v>9.5199541703715029E-2</v>
      </c>
      <c r="I10" s="1119">
        <v>0.18749376436136328</v>
      </c>
      <c r="J10" s="1119">
        <v>0.15871907921361339</v>
      </c>
      <c r="K10" s="1119">
        <v>7.8143687523550914E-2</v>
      </c>
      <c r="L10" s="1119">
        <v>0.13753832565250967</v>
      </c>
      <c r="M10" s="686"/>
    </row>
    <row r="11" spans="1:14" x14ac:dyDescent="0.2">
      <c r="A11" s="77" t="s">
        <v>635</v>
      </c>
      <c r="B11" s="1633">
        <v>4022962.5687663984</v>
      </c>
      <c r="C11" s="1633">
        <v>8859006.1794905998</v>
      </c>
      <c r="D11" s="1633">
        <v>13498237.185837604</v>
      </c>
      <c r="E11" s="1633">
        <v>1505754.3586512008</v>
      </c>
      <c r="F11" s="1633">
        <v>1373120.5748260005</v>
      </c>
      <c r="G11" s="1633">
        <v>1334140.8062374</v>
      </c>
      <c r="H11" s="1633">
        <v>17711252.925552204</v>
      </c>
      <c r="I11" s="1633">
        <v>1340189.4449510006</v>
      </c>
      <c r="J11" s="1633">
        <v>1507201.7194556007</v>
      </c>
      <c r="K11" s="1633">
        <v>1543860.2131806007</v>
      </c>
      <c r="L11" s="1633">
        <v>4391251.377587202</v>
      </c>
      <c r="M11" s="686">
        <v>9.1546665554419038E-2</v>
      </c>
      <c r="N11" s="1061"/>
    </row>
    <row r="12" spans="1:14" x14ac:dyDescent="0.2">
      <c r="A12" s="77" t="s">
        <v>618</v>
      </c>
      <c r="B12" s="1119">
        <v>0.39701070284616008</v>
      </c>
      <c r="C12" s="1119">
        <v>0.44040927482656989</v>
      </c>
      <c r="D12" s="1119">
        <v>0.43308503350060645</v>
      </c>
      <c r="E12" s="1119">
        <v>0.36113997035088502</v>
      </c>
      <c r="F12" s="1119">
        <v>0.47057208205252793</v>
      </c>
      <c r="G12" s="1119">
        <v>0.36976742437516363</v>
      </c>
      <c r="H12" s="1119">
        <v>0.42307531519510028</v>
      </c>
      <c r="I12" s="1119">
        <v>0.38407021863231561</v>
      </c>
      <c r="J12" s="1119">
        <v>0.38094297392364862</v>
      </c>
      <c r="K12" s="1119">
        <v>0.35525213649320714</v>
      </c>
      <c r="L12" s="1119">
        <v>0.37240011507213522</v>
      </c>
      <c r="M12" s="686"/>
    </row>
    <row r="13" spans="1:14" x14ac:dyDescent="0.2">
      <c r="A13" s="77" t="s">
        <v>1</v>
      </c>
      <c r="B13" s="1633">
        <v>10133133.791925199</v>
      </c>
      <c r="C13" s="1633">
        <v>20115394.2159352</v>
      </c>
      <c r="D13" s="1633">
        <v>31167637.165228207</v>
      </c>
      <c r="E13" s="1633">
        <v>4169448.0873668008</v>
      </c>
      <c r="F13" s="1633">
        <v>2917981.3830790007</v>
      </c>
      <c r="G13" s="1633">
        <v>3608053.9233326013</v>
      </c>
      <c r="H13" s="1633">
        <v>41863120.559006609</v>
      </c>
      <c r="I13" s="1633">
        <v>3489438.5972530008</v>
      </c>
      <c r="J13" s="1633">
        <v>3956502.2132622013</v>
      </c>
      <c r="K13" s="1633">
        <v>4345815.4211836001</v>
      </c>
      <c r="L13" s="1633">
        <v>11791756.231698804</v>
      </c>
      <c r="M13" s="686">
        <v>0.16368306920957787</v>
      </c>
      <c r="N13" s="1061"/>
    </row>
    <row r="14" spans="1:14" x14ac:dyDescent="0.2">
      <c r="A14" s="79" t="s">
        <v>618</v>
      </c>
      <c r="B14" s="1119">
        <v>1</v>
      </c>
      <c r="C14" s="1119">
        <v>1</v>
      </c>
      <c r="D14" s="1119">
        <v>1</v>
      </c>
      <c r="E14" s="1119">
        <v>1</v>
      </c>
      <c r="F14" s="1119">
        <v>0.99999999999999978</v>
      </c>
      <c r="G14" s="1119">
        <v>1</v>
      </c>
      <c r="H14" s="1119">
        <v>1</v>
      </c>
      <c r="I14" s="1119">
        <v>1</v>
      </c>
      <c r="J14" s="1119">
        <v>1</v>
      </c>
      <c r="K14" s="1119">
        <v>1</v>
      </c>
      <c r="L14" s="1119">
        <v>0.99999999999999989</v>
      </c>
      <c r="M14" s="572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869</v>
      </c>
      <c r="B16" s="1218"/>
      <c r="C16" s="1218"/>
      <c r="D16" s="1218"/>
      <c r="E16" s="1218"/>
      <c r="F16" s="1218"/>
      <c r="G16" s="1218"/>
      <c r="H16" s="1218"/>
      <c r="I16" s="1218"/>
      <c r="J16" s="1218"/>
      <c r="K16" s="1218"/>
      <c r="L16" s="1218"/>
      <c r="M16" s="104"/>
    </row>
    <row r="17" spans="1:14" x14ac:dyDescent="0.2">
      <c r="A17" s="17" t="s">
        <v>971</v>
      </c>
      <c r="B17" s="2131"/>
      <c r="C17" s="2131"/>
      <c r="D17" s="2131"/>
      <c r="E17" s="2131"/>
      <c r="F17" s="2131"/>
      <c r="G17" s="2131"/>
      <c r="H17" s="2131"/>
      <c r="I17" s="2131"/>
      <c r="J17" s="2131"/>
      <c r="K17" s="2131"/>
      <c r="L17" s="2131"/>
      <c r="M17" s="105"/>
    </row>
    <row r="18" spans="1:14" x14ac:dyDescent="0.2">
      <c r="A18" s="17" t="s">
        <v>1231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34"/>
      <c r="C19" s="1635"/>
      <c r="D19" s="1635"/>
      <c r="E19" s="1635"/>
      <c r="F19" s="1634"/>
      <c r="G19" s="1634"/>
      <c r="H19" s="1634"/>
      <c r="I19" s="1635"/>
      <c r="J19" s="1634"/>
      <c r="K19" s="1634"/>
      <c r="L19" s="1634"/>
      <c r="M19" s="96"/>
    </row>
    <row r="20" spans="1:14" ht="15.75" x14ac:dyDescent="0.25">
      <c r="A20" s="1866" t="s">
        <v>972</v>
      </c>
      <c r="B20" s="1866"/>
      <c r="C20" s="1866"/>
      <c r="D20" s="1866"/>
      <c r="E20" s="1866"/>
      <c r="F20" s="1866"/>
      <c r="G20" s="1866"/>
      <c r="H20" s="1866"/>
      <c r="I20" s="1866"/>
      <c r="J20" s="1866"/>
      <c r="K20" s="1866"/>
      <c r="L20" s="1866"/>
      <c r="M20" s="1866"/>
    </row>
    <row r="21" spans="1:14" ht="15.75" x14ac:dyDescent="0.25">
      <c r="A21" s="1867" t="s">
        <v>2565</v>
      </c>
      <c r="B21" s="1867"/>
      <c r="C21" s="1867"/>
      <c r="D21" s="1867"/>
      <c r="E21" s="1867"/>
      <c r="F21" s="1867"/>
      <c r="G21" s="1867"/>
      <c r="H21" s="1867"/>
      <c r="I21" s="1867"/>
      <c r="J21" s="1867"/>
      <c r="K21" s="1867"/>
      <c r="L21" s="1867"/>
      <c r="M21" s="1867"/>
    </row>
    <row r="22" spans="1:14" ht="15.75" x14ac:dyDescent="0.25">
      <c r="A22" s="1868" t="s">
        <v>932</v>
      </c>
      <c r="B22" s="1868"/>
      <c r="C22" s="1868"/>
      <c r="D22" s="1868"/>
      <c r="E22" s="1868"/>
      <c r="F22" s="1868"/>
      <c r="G22" s="1868"/>
      <c r="H22" s="1868"/>
      <c r="I22" s="1868"/>
      <c r="J22" s="1868"/>
      <c r="K22" s="1868"/>
      <c r="L22" s="1868"/>
      <c r="M22" s="1868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869" t="s">
        <v>615</v>
      </c>
      <c r="C24" s="1869"/>
      <c r="D24" s="1869"/>
      <c r="E24" s="1870" t="s">
        <v>959</v>
      </c>
      <c r="F24" s="1870"/>
      <c r="G24" s="1870"/>
      <c r="H24" s="1298" t="s">
        <v>615</v>
      </c>
      <c r="I24" s="1871" t="s">
        <v>959</v>
      </c>
      <c r="J24" s="1871"/>
      <c r="K24" s="1871"/>
      <c r="L24" s="1671" t="s">
        <v>615</v>
      </c>
      <c r="M24" s="1870" t="s">
        <v>970</v>
      </c>
    </row>
    <row r="25" spans="1:14" ht="18" customHeight="1" x14ac:dyDescent="0.2">
      <c r="A25" s="91" t="s">
        <v>861</v>
      </c>
      <c r="B25" s="1299" t="s">
        <v>2566</v>
      </c>
      <c r="C25" s="1300" t="s">
        <v>2567</v>
      </c>
      <c r="D25" s="1300" t="s">
        <v>2568</v>
      </c>
      <c r="E25" s="2124" t="s">
        <v>2404</v>
      </c>
      <c r="F25" s="2125" t="s">
        <v>2405</v>
      </c>
      <c r="G25" s="2125" t="s">
        <v>2406</v>
      </c>
      <c r="H25" s="1299" t="s">
        <v>2569</v>
      </c>
      <c r="I25" s="2124" t="s">
        <v>2570</v>
      </c>
      <c r="J25" s="2125" t="s">
        <v>2571</v>
      </c>
      <c r="K25" s="2125" t="s">
        <v>2572</v>
      </c>
      <c r="L25" s="1299" t="s">
        <v>2573</v>
      </c>
      <c r="M25" s="1870"/>
    </row>
    <row r="26" spans="1:14" x14ac:dyDescent="0.2">
      <c r="A26" s="92" t="s">
        <v>620</v>
      </c>
      <c r="B26" s="1637">
        <v>0</v>
      </c>
      <c r="C26" s="1637">
        <v>0</v>
      </c>
      <c r="D26" s="1637">
        <v>0</v>
      </c>
      <c r="E26" s="1637">
        <v>0</v>
      </c>
      <c r="F26" s="1637">
        <v>0</v>
      </c>
      <c r="G26" s="1637">
        <v>0</v>
      </c>
      <c r="H26" s="1637">
        <v>0</v>
      </c>
      <c r="I26" s="1637">
        <v>0</v>
      </c>
      <c r="J26" s="1637">
        <v>0</v>
      </c>
      <c r="K26" s="1637">
        <v>0</v>
      </c>
      <c r="L26" s="1637">
        <v>0</v>
      </c>
      <c r="M26" s="686" t="s">
        <v>898</v>
      </c>
      <c r="N26" s="1061"/>
    </row>
    <row r="27" spans="1:14" x14ac:dyDescent="0.2">
      <c r="A27" s="77" t="s">
        <v>618</v>
      </c>
      <c r="B27" s="1304">
        <v>0</v>
      </c>
      <c r="C27" s="1304">
        <v>0</v>
      </c>
      <c r="D27" s="1304">
        <v>0</v>
      </c>
      <c r="E27" s="1304">
        <v>0</v>
      </c>
      <c r="F27" s="1304">
        <v>0</v>
      </c>
      <c r="G27" s="1304">
        <v>0</v>
      </c>
      <c r="H27" s="1304">
        <v>0</v>
      </c>
      <c r="I27" s="1304">
        <v>0</v>
      </c>
      <c r="J27" s="1304">
        <v>0</v>
      </c>
      <c r="K27" s="1304">
        <v>0</v>
      </c>
      <c r="L27" s="1304">
        <v>0</v>
      </c>
      <c r="M27" s="1314"/>
      <c r="N27" s="1061"/>
    </row>
    <row r="28" spans="1:14" x14ac:dyDescent="0.2">
      <c r="A28" s="92" t="s">
        <v>621</v>
      </c>
      <c r="B28" s="1637">
        <v>1174.4736402000003</v>
      </c>
      <c r="C28" s="1637">
        <v>3702.5125396000003</v>
      </c>
      <c r="D28" s="1637">
        <v>20622.402689000002</v>
      </c>
      <c r="E28" s="1637">
        <v>11171.362852999997</v>
      </c>
      <c r="F28" s="1637">
        <v>43791.208566000001</v>
      </c>
      <c r="G28" s="1637">
        <v>9591.8106717999981</v>
      </c>
      <c r="H28" s="1637">
        <v>85176.784779799986</v>
      </c>
      <c r="I28" s="1637">
        <v>524.61465839999994</v>
      </c>
      <c r="J28" s="1637">
        <v>321.1455492</v>
      </c>
      <c r="K28" s="1637">
        <v>21402.0524592</v>
      </c>
      <c r="L28" s="1637">
        <v>22247.8126668</v>
      </c>
      <c r="M28" s="686">
        <v>17.942794376390971</v>
      </c>
      <c r="N28" s="1061"/>
    </row>
    <row r="29" spans="1:14" x14ac:dyDescent="0.2">
      <c r="A29" s="77" t="s">
        <v>618</v>
      </c>
      <c r="B29" s="1306">
        <v>1.1590428630636498E-4</v>
      </c>
      <c r="C29" s="1306">
        <v>1.8406363304910572E-4</v>
      </c>
      <c r="D29" s="1306">
        <v>6.6166076625170456E-4</v>
      </c>
      <c r="E29" s="1306">
        <v>2.6793385164930131E-3</v>
      </c>
      <c r="F29" s="1306">
        <v>1.5007363933142137E-2</v>
      </c>
      <c r="G29" s="1306">
        <v>2.658444379051981E-3</v>
      </c>
      <c r="H29" s="1306">
        <v>2.0346496783425938E-3</v>
      </c>
      <c r="I29" s="1306">
        <v>1.5034357068583859E-4</v>
      </c>
      <c r="J29" s="1306">
        <v>8.1169055870490778E-5</v>
      </c>
      <c r="K29" s="1306">
        <v>4.9247495314403093E-3</v>
      </c>
      <c r="L29" s="1306">
        <v>1.8867259659755384E-3</v>
      </c>
      <c r="M29" s="1313"/>
      <c r="N29" s="1061"/>
    </row>
    <row r="30" spans="1:14" x14ac:dyDescent="0.2">
      <c r="A30" s="92" t="s">
        <v>622</v>
      </c>
      <c r="B30" s="1637">
        <v>540814.48693439993</v>
      </c>
      <c r="C30" s="1637">
        <v>1025784.3636124</v>
      </c>
      <c r="D30" s="1637">
        <v>1814122.9204265999</v>
      </c>
      <c r="E30" s="1637">
        <v>314244.91501900001</v>
      </c>
      <c r="F30" s="1637">
        <v>188853.14325920003</v>
      </c>
      <c r="G30" s="1637">
        <v>313556.11902019993</v>
      </c>
      <c r="H30" s="1637">
        <v>2630777.0977249998</v>
      </c>
      <c r="I30" s="1637">
        <v>156803.41972960002</v>
      </c>
      <c r="J30" s="1637">
        <v>427482.34718559991</v>
      </c>
      <c r="K30" s="1637">
        <v>117245.81509339994</v>
      </c>
      <c r="L30" s="1637">
        <v>701531.58200859989</v>
      </c>
      <c r="M30" s="686">
        <v>0.29717601683568562</v>
      </c>
      <c r="N30" s="1061"/>
    </row>
    <row r="31" spans="1:14" x14ac:dyDescent="0.2">
      <c r="A31" s="77" t="s">
        <v>618</v>
      </c>
      <c r="B31" s="1306">
        <v>5.3370901642032911E-2</v>
      </c>
      <c r="C31" s="1306">
        <v>5.0994991825702558E-2</v>
      </c>
      <c r="D31" s="1306">
        <v>5.8205340071479775E-2</v>
      </c>
      <c r="E31" s="1306">
        <v>7.5368468064429164E-2</v>
      </c>
      <c r="F31" s="1306">
        <v>6.4720475721447429E-2</v>
      </c>
      <c r="G31" s="1306">
        <v>8.6904499124165521E-2</v>
      </c>
      <c r="H31" s="1306">
        <v>6.2842355337961162E-2</v>
      </c>
      <c r="I31" s="1306">
        <v>4.4936575142213643E-2</v>
      </c>
      <c r="J31" s="1306">
        <v>0.10804552206559584</v>
      </c>
      <c r="K31" s="1306">
        <v>2.6979014000890908E-2</v>
      </c>
      <c r="L31" s="1306">
        <v>5.949339252135577E-2</v>
      </c>
      <c r="M31" s="1313"/>
      <c r="N31" s="1061"/>
    </row>
    <row r="32" spans="1:14" x14ac:dyDescent="0.2">
      <c r="A32" s="92" t="s">
        <v>623</v>
      </c>
      <c r="B32" s="1637">
        <v>792491.3867135999</v>
      </c>
      <c r="C32" s="1637">
        <v>1053825.6373302001</v>
      </c>
      <c r="D32" s="1637">
        <v>1726050.5622317998</v>
      </c>
      <c r="E32" s="1637">
        <v>57241.93483820001</v>
      </c>
      <c r="F32" s="1637">
        <v>158926.66313159998</v>
      </c>
      <c r="G32" s="1637">
        <v>137793.01770779997</v>
      </c>
      <c r="H32" s="1637">
        <v>2080012.1779093998</v>
      </c>
      <c r="I32" s="1637">
        <v>130721.292177</v>
      </c>
      <c r="J32" s="1637">
        <v>151410.98529199997</v>
      </c>
      <c r="K32" s="1637">
        <v>93657.800172999996</v>
      </c>
      <c r="L32" s="1637">
        <v>375790.07764199993</v>
      </c>
      <c r="M32" s="686">
        <v>-0.52581178301461151</v>
      </c>
      <c r="N32" s="1061"/>
    </row>
    <row r="33" spans="1:14" x14ac:dyDescent="0.2">
      <c r="A33" s="77" t="s">
        <v>618</v>
      </c>
      <c r="B33" s="1306">
        <v>7.820792688488068E-2</v>
      </c>
      <c r="C33" s="1306">
        <v>5.2389012415942147E-2</v>
      </c>
      <c r="D33" s="1306">
        <v>5.5379576997817682E-2</v>
      </c>
      <c r="E33" s="1306">
        <v>1.3728899758133439E-2</v>
      </c>
      <c r="F33" s="1306">
        <v>5.4464591190744163E-2</v>
      </c>
      <c r="G33" s="1306">
        <v>3.8190398656937657E-2</v>
      </c>
      <c r="H33" s="1306">
        <v>4.9686027943798325E-2</v>
      </c>
      <c r="I33" s="1306">
        <v>3.74619837930113E-2</v>
      </c>
      <c r="J33" s="1306">
        <v>3.8268899429518867E-2</v>
      </c>
      <c r="K33" s="1306">
        <v>2.1551260487609927E-2</v>
      </c>
      <c r="L33" s="1306">
        <v>3.1868881128308484E-2</v>
      </c>
      <c r="M33" s="1313"/>
      <c r="N33" s="1061"/>
    </row>
    <row r="34" spans="1:14" x14ac:dyDescent="0.2">
      <c r="A34" s="92" t="s">
        <v>1907</v>
      </c>
      <c r="B34" s="1637">
        <v>0</v>
      </c>
      <c r="C34" s="1637">
        <v>72420.102269199997</v>
      </c>
      <c r="D34" s="1637">
        <v>155989.12318639999</v>
      </c>
      <c r="E34" s="1637">
        <v>76132.279245400001</v>
      </c>
      <c r="F34" s="1637">
        <v>192964.84066720001</v>
      </c>
      <c r="G34" s="1637">
        <v>199757.3533592</v>
      </c>
      <c r="H34" s="1637">
        <v>624843.5964581999</v>
      </c>
      <c r="I34" s="1637">
        <v>446232.50653239997</v>
      </c>
      <c r="J34" s="1637">
        <v>569993.02181080007</v>
      </c>
      <c r="K34" s="1637">
        <v>766264.59856800025</v>
      </c>
      <c r="L34" s="1637">
        <v>1782490.1269112001</v>
      </c>
      <c r="M34" s="686" t="s">
        <v>898</v>
      </c>
      <c r="N34" s="1061"/>
    </row>
    <row r="35" spans="1:14" x14ac:dyDescent="0.2">
      <c r="A35" s="77" t="s">
        <v>618</v>
      </c>
      <c r="B35" s="1306">
        <v>0</v>
      </c>
      <c r="C35" s="1306">
        <v>3.6002328113375758E-3</v>
      </c>
      <c r="D35" s="1306">
        <v>5.0048427591561969E-3</v>
      </c>
      <c r="E35" s="1306">
        <v>1.8259558015862251E-2</v>
      </c>
      <c r="F35" s="1306">
        <v>6.6129565385913136E-2</v>
      </c>
      <c r="G35" s="1306">
        <v>5.5364292664088835E-2</v>
      </c>
      <c r="H35" s="1306">
        <v>1.4925872417405554E-2</v>
      </c>
      <c r="I35" s="1306">
        <v>0.12788088802699915</v>
      </c>
      <c r="J35" s="1306">
        <v>0.1440648813237568</v>
      </c>
      <c r="K35" s="1306">
        <v>0.17632239851532977</v>
      </c>
      <c r="L35" s="1306">
        <v>0.15116409225959737</v>
      </c>
      <c r="M35" s="1313"/>
      <c r="N35" s="1061"/>
    </row>
    <row r="36" spans="1:14" ht="25.5" x14ac:dyDescent="0.2">
      <c r="A36" s="92" t="s">
        <v>42</v>
      </c>
      <c r="B36" s="1637">
        <v>12958.9769134</v>
      </c>
      <c r="C36" s="1637">
        <v>17937.656899400001</v>
      </c>
      <c r="D36" s="1637">
        <v>21990.909714199999</v>
      </c>
      <c r="E36" s="1637">
        <v>0</v>
      </c>
      <c r="F36" s="1637">
        <v>0</v>
      </c>
      <c r="G36" s="1637">
        <v>0</v>
      </c>
      <c r="H36" s="1637">
        <v>21990.909714199999</v>
      </c>
      <c r="I36" s="1637">
        <v>0</v>
      </c>
      <c r="J36" s="1637">
        <v>0</v>
      </c>
      <c r="K36" s="1637">
        <v>0</v>
      </c>
      <c r="L36" s="1637">
        <v>0</v>
      </c>
      <c r="M36" s="686" t="s">
        <v>898</v>
      </c>
      <c r="N36" s="1061"/>
    </row>
    <row r="37" spans="1:14" x14ac:dyDescent="0.2">
      <c r="A37" s="77" t="s">
        <v>618</v>
      </c>
      <c r="B37" s="1307">
        <v>1.2788715889379286E-3</v>
      </c>
      <c r="C37" s="1307">
        <v>8.9173777589653103E-4</v>
      </c>
      <c r="D37" s="1307">
        <v>7.0556871531903887E-4</v>
      </c>
      <c r="E37" s="1307">
        <v>0</v>
      </c>
      <c r="F37" s="1307">
        <v>0</v>
      </c>
      <c r="G37" s="1307">
        <v>0</v>
      </c>
      <c r="H37" s="1307">
        <v>5.2530507569791733E-4</v>
      </c>
      <c r="I37" s="1307">
        <v>0</v>
      </c>
      <c r="J37" s="1307">
        <v>0</v>
      </c>
      <c r="K37" s="1307">
        <v>0</v>
      </c>
      <c r="L37" s="1307">
        <v>0</v>
      </c>
      <c r="M37" s="1313"/>
      <c r="N37" s="1061"/>
    </row>
    <row r="38" spans="1:14" x14ac:dyDescent="0.2">
      <c r="A38" s="92" t="s">
        <v>624</v>
      </c>
      <c r="B38" s="1637">
        <v>1089.7859798000002</v>
      </c>
      <c r="C38" s="1637">
        <v>1089.7859798000002</v>
      </c>
      <c r="D38" s="1637">
        <v>1089.7859798000002</v>
      </c>
      <c r="E38" s="1637">
        <v>961.16996640000002</v>
      </c>
      <c r="F38" s="1637">
        <v>961.16996640000002</v>
      </c>
      <c r="G38" s="1637">
        <v>0</v>
      </c>
      <c r="H38" s="1637">
        <v>3012.1259126000004</v>
      </c>
      <c r="I38" s="1637">
        <v>22543.322670400001</v>
      </c>
      <c r="J38" s="1637">
        <v>966.00002380000001</v>
      </c>
      <c r="K38" s="1637">
        <v>8970.6561251999992</v>
      </c>
      <c r="L38" s="1637">
        <v>32479.978819399999</v>
      </c>
      <c r="M38" s="686">
        <v>28.803997685271003</v>
      </c>
      <c r="N38" s="1061"/>
    </row>
    <row r="39" spans="1:14" x14ac:dyDescent="0.2">
      <c r="A39" s="77" t="s">
        <v>618</v>
      </c>
      <c r="B39" s="1309">
        <v>1.0754678682604772E-4</v>
      </c>
      <c r="C39" s="1309">
        <v>5.4176715012459631E-5</v>
      </c>
      <c r="D39" s="1309">
        <v>3.4965306289429164E-5</v>
      </c>
      <c r="E39" s="1309">
        <v>2.3052690578215669E-4</v>
      </c>
      <c r="F39" s="1309">
        <v>3.2939551018855065E-4</v>
      </c>
      <c r="G39" s="1309">
        <v>0</v>
      </c>
      <c r="H39" s="1309">
        <v>7.1951776943010527E-5</v>
      </c>
      <c r="I39" s="1309">
        <v>6.4604440061352096E-3</v>
      </c>
      <c r="J39" s="1309">
        <v>2.4415505710118562E-4</v>
      </c>
      <c r="K39" s="1309">
        <v>2.0642055070891176E-3</v>
      </c>
      <c r="L39" s="1309">
        <v>2.7544649144023818E-3</v>
      </c>
      <c r="M39" s="1313"/>
      <c r="N39" s="1061"/>
    </row>
    <row r="40" spans="1:14" x14ac:dyDescent="0.2">
      <c r="A40" s="92" t="s">
        <v>625</v>
      </c>
      <c r="B40" s="615">
        <v>0</v>
      </c>
      <c r="C40" s="615">
        <v>0</v>
      </c>
      <c r="D40" s="615">
        <v>0</v>
      </c>
      <c r="E40" s="615">
        <v>0</v>
      </c>
      <c r="F40" s="615">
        <v>0</v>
      </c>
      <c r="G40" s="615">
        <v>0</v>
      </c>
      <c r="H40" s="615">
        <v>0</v>
      </c>
      <c r="I40" s="615">
        <v>0</v>
      </c>
      <c r="J40" s="615">
        <v>0</v>
      </c>
      <c r="K40" s="615">
        <v>0</v>
      </c>
      <c r="L40" s="615">
        <v>0</v>
      </c>
      <c r="M40" s="686" t="s">
        <v>898</v>
      </c>
      <c r="N40" s="1061"/>
    </row>
    <row r="41" spans="1:14" x14ac:dyDescent="0.2">
      <c r="A41" s="77" t="s">
        <v>618</v>
      </c>
      <c r="B41" s="1306">
        <v>0</v>
      </c>
      <c r="C41" s="1306">
        <v>0</v>
      </c>
      <c r="D41" s="1306">
        <v>0</v>
      </c>
      <c r="E41" s="1306">
        <v>0</v>
      </c>
      <c r="F41" s="1306">
        <v>0</v>
      </c>
      <c r="G41" s="1306">
        <v>0</v>
      </c>
      <c r="H41" s="1306">
        <v>0</v>
      </c>
      <c r="I41" s="1306">
        <v>0</v>
      </c>
      <c r="J41" s="1306">
        <v>0</v>
      </c>
      <c r="K41" s="1306">
        <v>0</v>
      </c>
      <c r="L41" s="1306">
        <v>0</v>
      </c>
      <c r="M41" s="1313"/>
      <c r="N41" s="1061"/>
    </row>
    <row r="42" spans="1:14" x14ac:dyDescent="0.2">
      <c r="A42" s="92" t="s">
        <v>968</v>
      </c>
      <c r="B42" s="615">
        <v>0</v>
      </c>
      <c r="C42" s="615">
        <v>0</v>
      </c>
      <c r="D42" s="615">
        <v>0</v>
      </c>
      <c r="E42" s="615">
        <v>0</v>
      </c>
      <c r="F42" s="615">
        <v>0</v>
      </c>
      <c r="G42" s="615">
        <v>0</v>
      </c>
      <c r="H42" s="615">
        <v>0</v>
      </c>
      <c r="I42" s="615">
        <v>0</v>
      </c>
      <c r="J42" s="615">
        <v>0</v>
      </c>
      <c r="K42" s="615">
        <v>0</v>
      </c>
      <c r="L42" s="615">
        <v>0</v>
      </c>
      <c r="M42" s="686" t="s">
        <v>898</v>
      </c>
      <c r="N42" s="1061"/>
    </row>
    <row r="43" spans="1:14" x14ac:dyDescent="0.2">
      <c r="A43" s="77" t="s">
        <v>618</v>
      </c>
      <c r="B43" s="1306">
        <v>0</v>
      </c>
      <c r="C43" s="1306">
        <v>0</v>
      </c>
      <c r="D43" s="1306">
        <v>0</v>
      </c>
      <c r="E43" s="1306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306">
        <v>0</v>
      </c>
      <c r="M43" s="1313"/>
      <c r="N43" s="1061"/>
    </row>
    <row r="44" spans="1:14" x14ac:dyDescent="0.2">
      <c r="A44" s="92" t="s">
        <v>1872</v>
      </c>
      <c r="B44" s="615">
        <v>0</v>
      </c>
      <c r="C44" s="615">
        <v>206008.80241620002</v>
      </c>
      <c r="D44" s="615">
        <v>206493.99601599999</v>
      </c>
      <c r="E44" s="615">
        <v>488.00160359999995</v>
      </c>
      <c r="F44" s="615">
        <v>489.59998359999997</v>
      </c>
      <c r="G44" s="615">
        <v>469.9200156</v>
      </c>
      <c r="H44" s="615">
        <v>207941.51761879996</v>
      </c>
      <c r="I44" s="615">
        <v>482.40000199999997</v>
      </c>
      <c r="J44" s="615">
        <v>301.2420138</v>
      </c>
      <c r="K44" s="615">
        <v>269.23201899999998</v>
      </c>
      <c r="L44" s="615">
        <v>1052.8740347999999</v>
      </c>
      <c r="M44" s="686" t="s">
        <v>898</v>
      </c>
      <c r="N44" s="1061"/>
    </row>
    <row r="45" spans="1:14" x14ac:dyDescent="0.2">
      <c r="A45" s="77" t="s">
        <v>618</v>
      </c>
      <c r="B45" s="1306">
        <v>0</v>
      </c>
      <c r="C45" s="1306">
        <v>1.0241350490312641E-2</v>
      </c>
      <c r="D45" s="1306">
        <v>6.6252695037906971E-3</v>
      </c>
      <c r="E45" s="1306">
        <v>1.1704225436422102E-4</v>
      </c>
      <c r="F45" s="1306">
        <v>1.6778721976744865E-4</v>
      </c>
      <c r="G45" s="1306">
        <v>1.3024196023266626E-4</v>
      </c>
      <c r="H45" s="1306">
        <v>4.9671767140651588E-3</v>
      </c>
      <c r="I45" s="1306">
        <v>1.3824573453728657E-4</v>
      </c>
      <c r="J45" s="1306">
        <v>7.6138467151676644E-5</v>
      </c>
      <c r="K45" s="1306">
        <v>6.1952014272772233E-5</v>
      </c>
      <c r="L45" s="1306">
        <v>8.9288992590403591E-5</v>
      </c>
      <c r="M45" s="1313"/>
      <c r="N45" s="1061"/>
    </row>
    <row r="46" spans="1:14" x14ac:dyDescent="0.2">
      <c r="A46" s="92" t="s">
        <v>626</v>
      </c>
      <c r="B46" s="615">
        <v>17004.004999799999</v>
      </c>
      <c r="C46" s="615">
        <v>40623.218719999997</v>
      </c>
      <c r="D46" s="615">
        <v>259959.45887099998</v>
      </c>
      <c r="E46" s="615">
        <v>0</v>
      </c>
      <c r="F46" s="615">
        <v>0</v>
      </c>
      <c r="G46" s="615">
        <v>0</v>
      </c>
      <c r="H46" s="615">
        <v>259959.45887099998</v>
      </c>
      <c r="I46" s="615">
        <v>420099.99996300001</v>
      </c>
      <c r="J46" s="615">
        <v>0</v>
      </c>
      <c r="K46" s="615">
        <v>0</v>
      </c>
      <c r="L46" s="615">
        <v>420099.99996300001</v>
      </c>
      <c r="M46" s="686">
        <v>23.705944274183711</v>
      </c>
      <c r="N46" s="1061"/>
    </row>
    <row r="47" spans="1:14" x14ac:dyDescent="0.2">
      <c r="A47" s="77" t="s">
        <v>618</v>
      </c>
      <c r="B47" s="1310">
        <v>1.6780598528512468E-3</v>
      </c>
      <c r="C47" s="1310">
        <v>2.0195089533874867E-3</v>
      </c>
      <c r="D47" s="1310">
        <v>8.3406854838845648E-3</v>
      </c>
      <c r="E47" s="1310">
        <v>0</v>
      </c>
      <c r="F47" s="1310">
        <v>0</v>
      </c>
      <c r="G47" s="1310">
        <v>0</v>
      </c>
      <c r="H47" s="1310">
        <v>6.2097487095971226E-3</v>
      </c>
      <c r="I47" s="1310">
        <v>0.12039185910699687</v>
      </c>
      <c r="J47" s="1310">
        <v>0</v>
      </c>
      <c r="K47" s="1310">
        <v>0</v>
      </c>
      <c r="L47" s="1310">
        <v>3.5626584514500043E-2</v>
      </c>
      <c r="M47" s="1313"/>
      <c r="N47" s="1061"/>
    </row>
    <row r="48" spans="1:14" x14ac:dyDescent="0.2">
      <c r="A48" s="92" t="s">
        <v>627</v>
      </c>
      <c r="B48" s="615">
        <v>49973.8299396</v>
      </c>
      <c r="C48" s="615">
        <v>122480.4250782</v>
      </c>
      <c r="D48" s="615">
        <v>162698.25408760001</v>
      </c>
      <c r="E48" s="615">
        <v>13481.627622400001</v>
      </c>
      <c r="F48" s="615">
        <v>32466.251890800002</v>
      </c>
      <c r="G48" s="615">
        <v>17784.312918399999</v>
      </c>
      <c r="H48" s="615">
        <v>226430.44651919999</v>
      </c>
      <c r="I48" s="615">
        <v>17264.6928888</v>
      </c>
      <c r="J48" s="615">
        <v>10427.311955199999</v>
      </c>
      <c r="K48" s="615">
        <v>6859.8429060000008</v>
      </c>
      <c r="L48" s="615">
        <v>34551.847750000001</v>
      </c>
      <c r="M48" s="686">
        <v>-0.30860116601508247</v>
      </c>
      <c r="N48" s="1061"/>
    </row>
    <row r="49" spans="1:14" x14ac:dyDescent="0.2">
      <c r="A49" s="77" t="s">
        <v>618</v>
      </c>
      <c r="B49" s="1306">
        <v>4.931725068055717E-3</v>
      </c>
      <c r="C49" s="1306">
        <v>6.0888901188509799E-3</v>
      </c>
      <c r="D49" s="1306">
        <v>5.2201022883156603E-3</v>
      </c>
      <c r="E49" s="1306">
        <v>3.2334321809278769E-3</v>
      </c>
      <c r="F49" s="1306">
        <v>1.1126271085575677E-2</v>
      </c>
      <c r="G49" s="1306">
        <v>4.9290596250217387E-3</v>
      </c>
      <c r="H49" s="1306">
        <v>5.4088286657953131E-3</v>
      </c>
      <c r="I49" s="1306">
        <v>4.9476992953512147E-3</v>
      </c>
      <c r="J49" s="1306">
        <v>2.6354874566347102E-3</v>
      </c>
      <c r="K49" s="1306">
        <v>1.578493847797083E-3</v>
      </c>
      <c r="L49" s="1306">
        <v>2.9301697788762901E-3</v>
      </c>
      <c r="M49" s="1313"/>
      <c r="N49" s="1061"/>
    </row>
    <row r="50" spans="1:14" x14ac:dyDescent="0.2">
      <c r="A50" s="92" t="s">
        <v>628</v>
      </c>
      <c r="B50" s="615">
        <v>7826051.4856678024</v>
      </c>
      <c r="C50" s="615">
        <v>15085795.479036802</v>
      </c>
      <c r="D50" s="615">
        <v>22668145.414489407</v>
      </c>
      <c r="E50" s="615">
        <v>3096067.5532822013</v>
      </c>
      <c r="F50" s="615">
        <v>1943242.4710663999</v>
      </c>
      <c r="G50" s="615">
        <v>2595898.7222755994</v>
      </c>
      <c r="H50" s="615">
        <v>30303354.161113609</v>
      </c>
      <c r="I50" s="615">
        <v>1832560.6811358007</v>
      </c>
      <c r="J50" s="615">
        <v>2325101.1101654009</v>
      </c>
      <c r="K50" s="615">
        <v>2671769.0424739998</v>
      </c>
      <c r="L50" s="615">
        <v>6829430.8337752018</v>
      </c>
      <c r="M50" s="686">
        <v>-0.12734654937010781</v>
      </c>
      <c r="N50" s="1061"/>
    </row>
    <row r="51" spans="1:14" x14ac:dyDescent="0.2">
      <c r="A51" s="77" t="s">
        <v>618</v>
      </c>
      <c r="B51" s="1306">
        <v>0.77232292066489383</v>
      </c>
      <c r="C51" s="1306">
        <v>0.74996270602969328</v>
      </c>
      <c r="D51" s="1306">
        <v>0.72729752641560019</v>
      </c>
      <c r="E51" s="1306">
        <v>0.74256052321723731</v>
      </c>
      <c r="F51" s="1306">
        <v>0.66595437597203799</v>
      </c>
      <c r="G51" s="1306">
        <v>0.71947337191620531</v>
      </c>
      <c r="H51" s="1306">
        <v>0.72386754156085065</v>
      </c>
      <c r="I51" s="1306">
        <v>0.5251734999946559</v>
      </c>
      <c r="J51" s="1306">
        <v>0.58766581814908603</v>
      </c>
      <c r="K51" s="1306">
        <v>0.61479119187863107</v>
      </c>
      <c r="L51" s="1306">
        <v>0.57916994717175441</v>
      </c>
      <c r="M51" s="1313"/>
      <c r="N51" s="1061"/>
    </row>
    <row r="52" spans="1:14" x14ac:dyDescent="0.2">
      <c r="A52" s="92" t="s">
        <v>629</v>
      </c>
      <c r="B52" s="615">
        <v>41859.148699199999</v>
      </c>
      <c r="C52" s="615">
        <v>287507.46209360001</v>
      </c>
      <c r="D52" s="615">
        <v>691803.80455900007</v>
      </c>
      <c r="E52" s="615">
        <v>262449.84521979996</v>
      </c>
      <c r="F52" s="615">
        <v>125270.9777242</v>
      </c>
      <c r="G52" s="615">
        <v>69969.666022200006</v>
      </c>
      <c r="H52" s="615">
        <v>1149494.2935252001</v>
      </c>
      <c r="I52" s="615">
        <v>81709.634861400002</v>
      </c>
      <c r="J52" s="615">
        <v>157088.10437880002</v>
      </c>
      <c r="K52" s="615">
        <v>118542.76847700001</v>
      </c>
      <c r="L52" s="615">
        <v>357340.50771720003</v>
      </c>
      <c r="M52" s="686">
        <v>7.5367361454254667</v>
      </c>
      <c r="N52" s="1061"/>
    </row>
    <row r="53" spans="1:14" x14ac:dyDescent="0.2">
      <c r="A53" s="77" t="s">
        <v>618</v>
      </c>
      <c r="B53" s="1308">
        <v>4.1309183870202456E-3</v>
      </c>
      <c r="C53" s="1308">
        <v>1.4292907163899362E-2</v>
      </c>
      <c r="D53" s="1308">
        <v>2.2196222347287926E-2</v>
      </c>
      <c r="E53" s="1308">
        <v>6.2945943856456341E-2</v>
      </c>
      <c r="F53" s="1308">
        <v>4.2930698067722546E-2</v>
      </c>
      <c r="G53" s="1308">
        <v>1.9392633122725648E-2</v>
      </c>
      <c r="H53" s="1308">
        <v>2.7458399617032215E-2</v>
      </c>
      <c r="I53" s="1308">
        <v>2.3416269575777745E-2</v>
      </c>
      <c r="J53" s="1308">
        <v>3.9703782763533021E-2</v>
      </c>
      <c r="K53" s="1308">
        <v>2.7277451292377814E-2</v>
      </c>
      <c r="L53" s="1308">
        <v>3.0304265174392858E-2</v>
      </c>
      <c r="M53" s="1313"/>
      <c r="N53" s="1061"/>
    </row>
    <row r="54" spans="1:14" ht="25.5" x14ac:dyDescent="0.2">
      <c r="A54" s="92" t="s">
        <v>46</v>
      </c>
      <c r="B54" s="615">
        <v>498634.75932200003</v>
      </c>
      <c r="C54" s="615">
        <v>1384509.5006582001</v>
      </c>
      <c r="D54" s="615">
        <v>2365229.3846188001</v>
      </c>
      <c r="E54" s="615">
        <v>254846.64386440002</v>
      </c>
      <c r="F54" s="615">
        <v>204062.30581660004</v>
      </c>
      <c r="G54" s="615">
        <v>164001.85453680001</v>
      </c>
      <c r="H54" s="615">
        <v>2988140.1888366006</v>
      </c>
      <c r="I54" s="615">
        <v>238908.73795039993</v>
      </c>
      <c r="J54" s="615">
        <v>63335.050293199994</v>
      </c>
      <c r="K54" s="615">
        <v>233196.62312239999</v>
      </c>
      <c r="L54" s="615">
        <v>535440.41136599996</v>
      </c>
      <c r="M54" s="686">
        <v>7.3812848695195443E-2</v>
      </c>
      <c r="N54" s="1061"/>
    </row>
    <row r="55" spans="1:14" x14ac:dyDescent="0.2">
      <c r="A55" s="77" t="s">
        <v>618</v>
      </c>
      <c r="B55" s="1306">
        <v>4.9208346555075347E-2</v>
      </c>
      <c r="C55" s="1306">
        <v>6.8828355328050511E-2</v>
      </c>
      <c r="D55" s="1306">
        <v>7.5887349819945257E-2</v>
      </c>
      <c r="E55" s="1306">
        <v>6.1122392826180365E-2</v>
      </c>
      <c r="F55" s="1306">
        <v>6.9932696281042497E-2</v>
      </c>
      <c r="G55" s="1306">
        <v>4.545438012337652E-2</v>
      </c>
      <c r="H55" s="1306">
        <v>7.1378820998897571E-2</v>
      </c>
      <c r="I55" s="1306">
        <v>6.846623927942927E-2</v>
      </c>
      <c r="J55" s="1306">
        <v>1.6007838964654391E-2</v>
      </c>
      <c r="K55" s="1306">
        <v>5.3660038570825457E-2</v>
      </c>
      <c r="L55" s="1306">
        <v>4.5408029206592634E-2</v>
      </c>
      <c r="M55" s="1313"/>
      <c r="N55" s="1061"/>
    </row>
    <row r="56" spans="1:14" x14ac:dyDescent="0.2">
      <c r="A56" s="92" t="s">
        <v>630</v>
      </c>
      <c r="B56" s="615">
        <v>1554.3599973999999</v>
      </c>
      <c r="C56" s="615">
        <v>2331.5400304</v>
      </c>
      <c r="D56" s="615">
        <v>3885.9000964000002</v>
      </c>
      <c r="E56" s="615">
        <v>782.31398839999997</v>
      </c>
      <c r="F56" s="615">
        <v>0</v>
      </c>
      <c r="G56" s="615">
        <v>0</v>
      </c>
      <c r="H56" s="615">
        <v>4668.2140847999999</v>
      </c>
      <c r="I56" s="615">
        <v>0</v>
      </c>
      <c r="J56" s="615">
        <v>0</v>
      </c>
      <c r="K56" s="615">
        <v>0</v>
      </c>
      <c r="L56" s="615">
        <v>0</v>
      </c>
      <c r="M56" s="686" t="s">
        <v>898</v>
      </c>
      <c r="N56" s="1061"/>
    </row>
    <row r="57" spans="1:14" x14ac:dyDescent="0.2">
      <c r="A57" s="77" t="s">
        <v>618</v>
      </c>
      <c r="B57" s="1308">
        <v>1.5339380978455293E-4</v>
      </c>
      <c r="C57" s="1308">
        <v>1.1590824447044537E-4</v>
      </c>
      <c r="D57" s="1308">
        <v>1.2467740418690631E-4</v>
      </c>
      <c r="E57" s="1308">
        <v>1.8763010643311963E-4</v>
      </c>
      <c r="F57" s="1308">
        <v>0</v>
      </c>
      <c r="G57" s="1308">
        <v>0</v>
      </c>
      <c r="H57" s="1308">
        <v>1.1151137379307625E-4</v>
      </c>
      <c r="I57" s="1308">
        <v>0</v>
      </c>
      <c r="J57" s="1308">
        <v>0</v>
      </c>
      <c r="K57" s="1308">
        <v>0</v>
      </c>
      <c r="L57" s="1308">
        <v>0</v>
      </c>
      <c r="M57" s="1313"/>
      <c r="N57" s="1061"/>
    </row>
    <row r="58" spans="1:14" ht="25.5" x14ac:dyDescent="0.2">
      <c r="A58" s="92" t="s">
        <v>2582</v>
      </c>
      <c r="B58" s="1637">
        <v>297973.73075400002</v>
      </c>
      <c r="C58" s="1637">
        <v>738873.34744300006</v>
      </c>
      <c r="D58" s="1637">
        <v>966352.09553260007</v>
      </c>
      <c r="E58" s="1637">
        <v>74918.437780200009</v>
      </c>
      <c r="F58" s="1637">
        <v>21098.442990800002</v>
      </c>
      <c r="G58" s="1637">
        <v>94086.720095199998</v>
      </c>
      <c r="H58" s="1637">
        <v>1156455.6963988</v>
      </c>
      <c r="I58" s="1637">
        <v>137166.09897760002</v>
      </c>
      <c r="J58" s="1637">
        <v>171581.75315820004</v>
      </c>
      <c r="K58" s="1637">
        <v>193767.10964100005</v>
      </c>
      <c r="L58" s="1637">
        <v>502514.9617768001</v>
      </c>
      <c r="M58" s="686">
        <v>0.6864404808612623</v>
      </c>
      <c r="N58" s="1061"/>
    </row>
    <row r="59" spans="1:14" x14ac:dyDescent="0.2">
      <c r="A59" s="77" t="s">
        <v>618</v>
      </c>
      <c r="B59" s="1311">
        <v>2.940588142549214E-2</v>
      </c>
      <c r="C59" s="1311">
        <v>3.6731735879064822E-2</v>
      </c>
      <c r="D59" s="1311">
        <v>3.1004984125350986E-2</v>
      </c>
      <c r="E59" s="1311">
        <v>1.7968430403822212E-2</v>
      </c>
      <c r="F59" s="1311">
        <v>7.2304926663162303E-3</v>
      </c>
      <c r="G59" s="1311">
        <v>2.6076860849212655E-2</v>
      </c>
      <c r="H59" s="1311">
        <v>2.7624689248111858E-2</v>
      </c>
      <c r="I59" s="1311">
        <v>3.9308930406622325E-2</v>
      </c>
      <c r="J59" s="1311">
        <v>4.3367030753340099E-2</v>
      </c>
      <c r="K59" s="1311">
        <v>4.4587054640306573E-2</v>
      </c>
      <c r="L59" s="1311">
        <v>4.2615786139297104E-2</v>
      </c>
      <c r="M59" s="1313"/>
      <c r="N59" s="1061"/>
    </row>
    <row r="60" spans="1:14" x14ac:dyDescent="0.2">
      <c r="A60" s="92" t="s">
        <v>632</v>
      </c>
      <c r="B60" s="1637">
        <v>51553.362364000001</v>
      </c>
      <c r="C60" s="1637">
        <v>72504.381828199999</v>
      </c>
      <c r="D60" s="1637">
        <v>103203.1527296</v>
      </c>
      <c r="E60" s="1637">
        <v>6662.0020838</v>
      </c>
      <c r="F60" s="1637">
        <v>5854.3080162000006</v>
      </c>
      <c r="G60" s="1637">
        <v>5144.4267098</v>
      </c>
      <c r="H60" s="1637">
        <v>120863.8895394</v>
      </c>
      <c r="I60" s="1637">
        <v>4421.1957062000001</v>
      </c>
      <c r="J60" s="1637">
        <v>78494.141436200007</v>
      </c>
      <c r="K60" s="1637">
        <v>113869.88012540001</v>
      </c>
      <c r="L60" s="1637">
        <v>196785.21726780001</v>
      </c>
      <c r="M60" s="686">
        <v>2.8171170267880767</v>
      </c>
      <c r="N60" s="1061"/>
    </row>
    <row r="61" spans="1:14" x14ac:dyDescent="0.2">
      <c r="A61" s="77" t="s">
        <v>618</v>
      </c>
      <c r="B61" s="1305">
        <v>5.0876030478430442E-3</v>
      </c>
      <c r="C61" s="1305">
        <v>3.6044226153302433E-3</v>
      </c>
      <c r="D61" s="1305">
        <v>3.3112279953238584E-3</v>
      </c>
      <c r="E61" s="1305">
        <v>1.597813893878545E-3</v>
      </c>
      <c r="F61" s="1305">
        <v>2.006286966102108E-3</v>
      </c>
      <c r="G61" s="1305">
        <v>1.4258175789812809E-3</v>
      </c>
      <c r="H61" s="1305">
        <v>2.8871208817087784E-3</v>
      </c>
      <c r="I61" s="1305">
        <v>1.2670220675843127E-3</v>
      </c>
      <c r="J61" s="1305">
        <v>1.9839276513756908E-2</v>
      </c>
      <c r="K61" s="1305">
        <v>2.6202189713429459E-2</v>
      </c>
      <c r="L61" s="1305">
        <v>1.6688372232356582E-2</v>
      </c>
      <c r="M61" s="1313"/>
      <c r="N61" s="1061"/>
    </row>
    <row r="62" spans="1:14" x14ac:dyDescent="0.2">
      <c r="A62" s="92" t="s">
        <v>1</v>
      </c>
      <c r="B62" s="1637">
        <v>10133133.791925201</v>
      </c>
      <c r="C62" s="1637">
        <v>20115394.2159352</v>
      </c>
      <c r="D62" s="1637">
        <v>31167637.16522821</v>
      </c>
      <c r="E62" s="1637">
        <v>4169448.0873668012</v>
      </c>
      <c r="F62" s="1637">
        <v>2917981.3830790003</v>
      </c>
      <c r="G62" s="1637">
        <v>3608053.9233325999</v>
      </c>
      <c r="H62" s="1637">
        <v>41863120.559006594</v>
      </c>
      <c r="I62" s="1637">
        <v>3489438.5972530004</v>
      </c>
      <c r="J62" s="1637">
        <v>3956502.2132622008</v>
      </c>
      <c r="K62" s="1637">
        <v>4345815.4211835992</v>
      </c>
      <c r="L62" s="1637">
        <v>11791756.231698804</v>
      </c>
      <c r="M62" s="686">
        <v>0.16368306920957765</v>
      </c>
      <c r="N62" s="1061"/>
    </row>
    <row r="63" spans="1:14" ht="15" x14ac:dyDescent="0.2">
      <c r="A63" s="77" t="s">
        <v>618</v>
      </c>
      <c r="B63" s="2132">
        <v>1</v>
      </c>
      <c r="C63" s="2132">
        <v>1.0000000000000004</v>
      </c>
      <c r="D63" s="2132">
        <v>0.99999999999999989</v>
      </c>
      <c r="E63" s="2132">
        <v>1</v>
      </c>
      <c r="F63" s="2132">
        <v>0.99999999999999989</v>
      </c>
      <c r="G63" s="2132">
        <v>0.99999999999999989</v>
      </c>
      <c r="H63" s="2132">
        <v>1.0000000000000004</v>
      </c>
      <c r="I63" s="2132">
        <v>1</v>
      </c>
      <c r="J63" s="2132">
        <v>1</v>
      </c>
      <c r="K63" s="2132">
        <v>1.0000000000000002</v>
      </c>
      <c r="L63" s="2132">
        <v>0.99999999999999967</v>
      </c>
      <c r="M63" s="1312"/>
      <c r="N63" s="1061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869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971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973</v>
      </c>
      <c r="B67" s="2133"/>
      <c r="C67" s="2133"/>
      <c r="D67" s="2133"/>
      <c r="E67" s="2133"/>
      <c r="F67" s="2133"/>
      <c r="G67" s="2133"/>
      <c r="H67" s="2133"/>
      <c r="I67" s="2133"/>
      <c r="J67" s="2133"/>
      <c r="K67" s="2133"/>
      <c r="L67" s="2133"/>
      <c r="M67" s="74"/>
      <c r="N67" s="110"/>
    </row>
    <row r="68" spans="1:14" x14ac:dyDescent="0.2">
      <c r="A68" s="17" t="s">
        <v>1231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17"/>
      <c r="C69" s="617"/>
      <c r="D69" s="617"/>
      <c r="E69" s="617"/>
      <c r="F69" s="617"/>
      <c r="G69" s="617"/>
      <c r="H69" s="617"/>
      <c r="I69" s="617"/>
      <c r="J69" s="617"/>
      <c r="K69" s="617"/>
      <c r="L69" s="617"/>
      <c r="M69" s="617"/>
      <c r="N69" s="110"/>
    </row>
    <row r="70" spans="1:14" x14ac:dyDescent="0.2">
      <c r="A70" s="115"/>
      <c r="B70" s="617"/>
      <c r="C70" s="617"/>
      <c r="D70" s="617"/>
      <c r="E70" s="617"/>
      <c r="F70" s="617"/>
      <c r="G70" s="617"/>
      <c r="H70" s="617"/>
      <c r="I70" s="617"/>
      <c r="J70" s="617"/>
      <c r="K70" s="617"/>
      <c r="L70" s="617"/>
      <c r="M70" s="617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20:M20"/>
    <mergeCell ref="A21:M21"/>
    <mergeCell ref="A22:M22"/>
    <mergeCell ref="B24:D24"/>
    <mergeCell ref="E24:G24"/>
    <mergeCell ref="I24:K24"/>
    <mergeCell ref="M24:M25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3C0D7-DE41-4FBD-9FA3-B28732EB909C}">
  <dimension ref="A1:N40"/>
  <sheetViews>
    <sheetView showGridLines="0" zoomScaleNormal="100" workbookViewId="0">
      <selection activeCell="E34" sqref="E34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866" t="s">
        <v>974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L1" s="1866"/>
      <c r="M1" s="1866"/>
    </row>
    <row r="2" spans="1:14" ht="15.75" x14ac:dyDescent="0.25">
      <c r="A2" s="1867" t="s">
        <v>2565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L2" s="1867"/>
      <c r="M2" s="1867"/>
    </row>
    <row r="3" spans="1:14" ht="15.75" x14ac:dyDescent="0.25">
      <c r="A3" s="1868" t="s">
        <v>932</v>
      </c>
      <c r="B3" s="1868"/>
      <c r="C3" s="1868"/>
      <c r="D3" s="1868"/>
      <c r="E3" s="1868"/>
      <c r="F3" s="1868"/>
      <c r="G3" s="1868"/>
      <c r="H3" s="1868"/>
      <c r="I3" s="1868"/>
      <c r="J3" s="1868"/>
      <c r="K3" s="1868"/>
      <c r="L3" s="1868"/>
      <c r="M3" s="1868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869" t="s">
        <v>959</v>
      </c>
      <c r="C5" s="1869"/>
      <c r="D5" s="1869"/>
      <c r="E5" s="1870" t="s">
        <v>615</v>
      </c>
      <c r="F5" s="1870"/>
      <c r="G5" s="1870"/>
      <c r="H5" s="1869" t="s">
        <v>959</v>
      </c>
      <c r="I5" s="1869"/>
      <c r="J5" s="1869"/>
      <c r="K5" s="1264" t="s">
        <v>615</v>
      </c>
      <c r="L5" s="1265" t="s">
        <v>959</v>
      </c>
      <c r="M5" s="1870" t="s">
        <v>970</v>
      </c>
    </row>
    <row r="6" spans="1:14" x14ac:dyDescent="0.2">
      <c r="A6" s="91" t="s">
        <v>861</v>
      </c>
      <c r="B6" s="1299" t="s">
        <v>2566</v>
      </c>
      <c r="C6" s="1300" t="s">
        <v>2567</v>
      </c>
      <c r="D6" s="1300" t="s">
        <v>2568</v>
      </c>
      <c r="E6" s="2124" t="s">
        <v>2404</v>
      </c>
      <c r="F6" s="2125" t="s">
        <v>2405</v>
      </c>
      <c r="G6" s="2125" t="s">
        <v>2406</v>
      </c>
      <c r="H6" s="1299" t="s">
        <v>2569</v>
      </c>
      <c r="I6" s="2124" t="s">
        <v>2570</v>
      </c>
      <c r="J6" s="2125" t="s">
        <v>2571</v>
      </c>
      <c r="K6" s="2125" t="s">
        <v>2572</v>
      </c>
      <c r="L6" s="1299" t="s">
        <v>2573</v>
      </c>
      <c r="M6" s="1870"/>
    </row>
    <row r="7" spans="1:14" x14ac:dyDescent="0.2">
      <c r="A7" s="107" t="s">
        <v>1992</v>
      </c>
      <c r="B7" s="1633">
        <v>0</v>
      </c>
      <c r="C7" s="1633">
        <v>90410.934458599993</v>
      </c>
      <c r="D7" s="1633">
        <v>1492905.8592938001</v>
      </c>
      <c r="E7" s="1633">
        <v>220205.22735820001</v>
      </c>
      <c r="F7" s="1633">
        <v>352894.14472899999</v>
      </c>
      <c r="G7" s="1633">
        <v>158944.3921842</v>
      </c>
      <c r="H7" s="1633">
        <v>2224949.6235651998</v>
      </c>
      <c r="I7" s="1633">
        <v>708661.48411239998</v>
      </c>
      <c r="J7" s="1633">
        <v>199738.65121560005</v>
      </c>
      <c r="K7" s="1633">
        <v>95908.30405240001</v>
      </c>
      <c r="L7" s="1633">
        <v>1004308.4393804001</v>
      </c>
      <c r="M7" s="685" t="s">
        <v>898</v>
      </c>
      <c r="N7" s="1061"/>
    </row>
    <row r="8" spans="1:14" x14ac:dyDescent="0.2">
      <c r="A8" s="71" t="s">
        <v>618</v>
      </c>
      <c r="B8" s="1119">
        <v>0</v>
      </c>
      <c r="C8" s="1119">
        <v>7.8057927490138646E-3</v>
      </c>
      <c r="D8" s="1119">
        <v>8.5135251515988442E-2</v>
      </c>
      <c r="E8" s="1119">
        <v>0.14944294652463527</v>
      </c>
      <c r="F8" s="1119">
        <v>0.18563148772770072</v>
      </c>
      <c r="G8" s="1119">
        <v>0.17466758975167909</v>
      </c>
      <c r="H8" s="1119">
        <v>0.10196727806159583</v>
      </c>
      <c r="I8" s="1119">
        <v>0.49059043208124864</v>
      </c>
      <c r="J8" s="1119">
        <v>0.16182643417192807</v>
      </c>
      <c r="K8" s="1119">
        <v>6.8700689219475822E-2</v>
      </c>
      <c r="L8" s="1119">
        <v>0.24646721420225262</v>
      </c>
      <c r="M8" s="685"/>
      <c r="N8" s="99"/>
    </row>
    <row r="9" spans="1:14" x14ac:dyDescent="0.2">
      <c r="A9" s="107" t="s">
        <v>42</v>
      </c>
      <c r="B9" s="1633">
        <v>2999.9203262000001</v>
      </c>
      <c r="C9" s="1633">
        <v>7978.6003121999993</v>
      </c>
      <c r="D9" s="1633">
        <v>7978.6003121999993</v>
      </c>
      <c r="E9" s="1633">
        <v>0</v>
      </c>
      <c r="F9" s="1633">
        <v>0</v>
      </c>
      <c r="G9" s="1633">
        <v>0</v>
      </c>
      <c r="H9" s="1633">
        <v>7978.6003121999993</v>
      </c>
      <c r="I9" s="1633">
        <v>0</v>
      </c>
      <c r="J9" s="1633">
        <v>0</v>
      </c>
      <c r="K9" s="1633">
        <v>0</v>
      </c>
      <c r="L9" s="1633">
        <v>0</v>
      </c>
      <c r="M9" s="685" t="s">
        <v>898</v>
      </c>
      <c r="N9" s="1061"/>
    </row>
    <row r="10" spans="1:14" x14ac:dyDescent="0.2">
      <c r="A10" s="71" t="s">
        <v>618</v>
      </c>
      <c r="B10" s="1119">
        <v>5.9516853432141272E-4</v>
      </c>
      <c r="C10" s="1119">
        <v>6.8884699441712743E-4</v>
      </c>
      <c r="D10" s="1119">
        <v>4.5499194748020223E-4</v>
      </c>
      <c r="E10" s="1119">
        <v>0</v>
      </c>
      <c r="F10" s="1119">
        <v>0</v>
      </c>
      <c r="G10" s="1119">
        <v>0</v>
      </c>
      <c r="H10" s="1119">
        <v>3.6565149518882683E-4</v>
      </c>
      <c r="I10" s="1119">
        <v>0</v>
      </c>
      <c r="J10" s="1119">
        <v>0</v>
      </c>
      <c r="K10" s="1119">
        <v>0</v>
      </c>
      <c r="L10" s="1119">
        <v>0</v>
      </c>
      <c r="M10" s="685"/>
      <c r="N10" s="99"/>
    </row>
    <row r="11" spans="1:14" x14ac:dyDescent="0.2">
      <c r="A11" s="1636" t="s">
        <v>624</v>
      </c>
      <c r="B11" s="1633">
        <v>1800000.0002474</v>
      </c>
      <c r="C11" s="1633">
        <v>4865000.0006216001</v>
      </c>
      <c r="D11" s="1633">
        <v>6885000.0010372</v>
      </c>
      <c r="E11" s="1633">
        <v>620000.00009360001</v>
      </c>
      <c r="F11" s="1633">
        <v>720000.00019500009</v>
      </c>
      <c r="G11" s="1633">
        <v>0</v>
      </c>
      <c r="H11" s="1633">
        <v>8225000.0013258001</v>
      </c>
      <c r="I11" s="1633">
        <v>50133.672673000001</v>
      </c>
      <c r="J11" s="1633">
        <v>102917.2000094</v>
      </c>
      <c r="K11" s="1633">
        <v>21000.050079400004</v>
      </c>
      <c r="L11" s="1633">
        <v>174050.9227618</v>
      </c>
      <c r="M11" s="685">
        <v>-0.9033050429234013</v>
      </c>
      <c r="N11" s="1061"/>
    </row>
    <row r="12" spans="1:14" x14ac:dyDescent="0.2">
      <c r="A12" s="71" t="s">
        <v>618</v>
      </c>
      <c r="B12" s="1119">
        <v>0.35711060476156309</v>
      </c>
      <c r="C12" s="1119">
        <v>0.42002863875047902</v>
      </c>
      <c r="D12" s="1119">
        <v>0.3926277086575013</v>
      </c>
      <c r="E12" s="1119">
        <v>0.42076488360807052</v>
      </c>
      <c r="F12" s="1119">
        <v>0.37873870449956282</v>
      </c>
      <c r="G12" s="1119">
        <v>0</v>
      </c>
      <c r="H12" s="1119">
        <v>0.37694375338167624</v>
      </c>
      <c r="I12" s="1119">
        <v>3.4706415813288302E-2</v>
      </c>
      <c r="J12" s="1119">
        <v>8.3382577138277736E-2</v>
      </c>
      <c r="K12" s="1119">
        <v>1.5042679863362525E-2</v>
      </c>
      <c r="L12" s="1119">
        <v>4.2713816174737872E-2</v>
      </c>
      <c r="M12" s="685"/>
      <c r="N12" s="99"/>
    </row>
    <row r="13" spans="1:14" x14ac:dyDescent="0.2">
      <c r="A13" s="1636" t="s">
        <v>1872</v>
      </c>
      <c r="B13" s="1633">
        <v>13169.9999802</v>
      </c>
      <c r="C13" s="1633">
        <v>66420.600020600003</v>
      </c>
      <c r="D13" s="1633">
        <v>93331.65004800001</v>
      </c>
      <c r="E13" s="1633">
        <v>13709.999972200001</v>
      </c>
      <c r="F13" s="1633">
        <v>0</v>
      </c>
      <c r="G13" s="1633">
        <v>13574.9999742</v>
      </c>
      <c r="H13" s="1633">
        <v>120616.64999440001</v>
      </c>
      <c r="I13" s="1633">
        <v>13785.000009199999</v>
      </c>
      <c r="J13" s="1633">
        <v>0</v>
      </c>
      <c r="K13" s="1633">
        <v>13965.0000294</v>
      </c>
      <c r="L13" s="1633">
        <v>27750.000038599999</v>
      </c>
      <c r="M13" s="685">
        <v>1.1070615095155518</v>
      </c>
      <c r="N13" s="1061"/>
    </row>
    <row r="14" spans="1:14" x14ac:dyDescent="0.2">
      <c r="A14" s="71" t="s">
        <v>618</v>
      </c>
      <c r="B14" s="1119">
        <v>2.6128592538847638E-3</v>
      </c>
      <c r="C14" s="1119">
        <v>5.734543516562809E-3</v>
      </c>
      <c r="D14" s="1119">
        <v>5.3223808130791056E-3</v>
      </c>
      <c r="E14" s="1119">
        <v>9.3043331317717703E-3</v>
      </c>
      <c r="F14" s="1119">
        <v>0</v>
      </c>
      <c r="G14" s="1119">
        <v>1.4917874696860947E-2</v>
      </c>
      <c r="H14" s="1119">
        <v>5.5277438008370086E-3</v>
      </c>
      <c r="I14" s="1119">
        <v>9.5430459568772129E-3</v>
      </c>
      <c r="J14" s="1119">
        <v>0</v>
      </c>
      <c r="K14" s="1119">
        <v>1.0003358274853907E-2</v>
      </c>
      <c r="L14" s="1119">
        <v>6.8101241963531602E-3</v>
      </c>
      <c r="M14" s="685"/>
      <c r="N14" s="99"/>
    </row>
    <row r="15" spans="1:14" x14ac:dyDescent="0.2">
      <c r="A15" s="1636" t="s">
        <v>1885</v>
      </c>
      <c r="B15" s="1633">
        <v>413997.68250400003</v>
      </c>
      <c r="C15" s="1633">
        <v>413997.68250400003</v>
      </c>
      <c r="D15" s="1633">
        <v>413997.68250400003</v>
      </c>
      <c r="E15" s="1633">
        <v>0</v>
      </c>
      <c r="F15" s="1633">
        <v>0</v>
      </c>
      <c r="G15" s="1633">
        <v>0</v>
      </c>
      <c r="H15" s="1633">
        <v>413997.68250400003</v>
      </c>
      <c r="I15" s="1633">
        <v>0</v>
      </c>
      <c r="J15" s="1633">
        <v>0</v>
      </c>
      <c r="K15" s="1633">
        <v>0</v>
      </c>
      <c r="L15" s="1633">
        <v>0</v>
      </c>
      <c r="M15" s="685" t="s">
        <v>898</v>
      </c>
      <c r="N15" s="1061"/>
    </row>
    <row r="16" spans="1:14" x14ac:dyDescent="0.2">
      <c r="A16" s="71" t="s">
        <v>618</v>
      </c>
      <c r="B16" s="1119">
        <v>8.2134979304760464E-2</v>
      </c>
      <c r="C16" s="1119">
        <v>3.5743244194407012E-2</v>
      </c>
      <c r="D16" s="1119">
        <v>2.3608854240606263E-2</v>
      </c>
      <c r="E16" s="1119">
        <v>0</v>
      </c>
      <c r="F16" s="1119">
        <v>0</v>
      </c>
      <c r="G16" s="1119">
        <v>0</v>
      </c>
      <c r="H16" s="1119">
        <v>1.8973111283795589E-2</v>
      </c>
      <c r="I16" s="1119">
        <v>0</v>
      </c>
      <c r="J16" s="1119">
        <v>0</v>
      </c>
      <c r="K16" s="1119">
        <v>0</v>
      </c>
      <c r="L16" s="1119">
        <v>0</v>
      </c>
      <c r="M16" s="685"/>
      <c r="N16" s="99"/>
    </row>
    <row r="17" spans="1:14" x14ac:dyDescent="0.2">
      <c r="A17" s="107" t="s">
        <v>628</v>
      </c>
      <c r="B17" s="1633">
        <v>1458825.1868021998</v>
      </c>
      <c r="C17" s="1633">
        <v>2797655.0261953999</v>
      </c>
      <c r="D17" s="1633">
        <v>4275849.5245941998</v>
      </c>
      <c r="E17" s="1633">
        <v>398035.84417660005</v>
      </c>
      <c r="F17" s="1633">
        <v>233906.55718220002</v>
      </c>
      <c r="G17" s="1633">
        <v>702343.98800440016</v>
      </c>
      <c r="H17" s="1633">
        <v>5610135.9139574002</v>
      </c>
      <c r="I17" s="1633">
        <v>413376.27544080006</v>
      </c>
      <c r="J17" s="1633">
        <v>470653.89661639993</v>
      </c>
      <c r="K17" s="1633">
        <v>696421.85448220023</v>
      </c>
      <c r="L17" s="1633">
        <v>1580452.0265394002</v>
      </c>
      <c r="M17" s="685">
        <v>8.3373142195200867E-2</v>
      </c>
      <c r="N17" s="1061"/>
    </row>
    <row r="18" spans="1:14" ht="15" x14ac:dyDescent="0.25">
      <c r="A18" s="1655" t="s">
        <v>618</v>
      </c>
      <c r="B18" s="1119">
        <v>0.28942330257151694</v>
      </c>
      <c r="C18" s="1119">
        <v>0.24154064382243531</v>
      </c>
      <c r="D18" s="1119">
        <v>0.24383689196118796</v>
      </c>
      <c r="E18" s="1119">
        <v>0.27012823487342452</v>
      </c>
      <c r="F18" s="1119">
        <v>0.12304092557936994</v>
      </c>
      <c r="G18" s="1119">
        <v>0.77182170365055247</v>
      </c>
      <c r="H18" s="1119">
        <v>0.25710707453465903</v>
      </c>
      <c r="I18" s="1119">
        <v>0.28617111290399089</v>
      </c>
      <c r="J18" s="1119">
        <v>0.38131949602654908</v>
      </c>
      <c r="K18" s="1119">
        <v>0.49885838210935801</v>
      </c>
      <c r="L18" s="1119">
        <v>0.38785854314018081</v>
      </c>
      <c r="M18" s="685"/>
      <c r="N18" s="99"/>
    </row>
    <row r="19" spans="1:14" x14ac:dyDescent="0.2">
      <c r="A19" s="1636" t="s">
        <v>629</v>
      </c>
      <c r="B19" s="1633">
        <v>17638.556851999998</v>
      </c>
      <c r="C19" s="1633">
        <v>19611.136817999995</v>
      </c>
      <c r="D19" s="1633">
        <v>19611.136817999995</v>
      </c>
      <c r="E19" s="1633">
        <v>0</v>
      </c>
      <c r="F19" s="1633">
        <v>0</v>
      </c>
      <c r="G19" s="1633">
        <v>0</v>
      </c>
      <c r="H19" s="1633">
        <v>19611.136817999995</v>
      </c>
      <c r="I19" s="1633">
        <v>101019.03691179999</v>
      </c>
      <c r="J19" s="1633">
        <v>154768.65537280001</v>
      </c>
      <c r="K19" s="1633">
        <v>257080.6182308</v>
      </c>
      <c r="L19" s="1633">
        <v>512868.31051540002</v>
      </c>
      <c r="M19" s="685">
        <v>28.076546047317187</v>
      </c>
      <c r="N19" s="1061"/>
    </row>
    <row r="20" spans="1:14" x14ac:dyDescent="0.2">
      <c r="A20" s="71" t="s">
        <v>618</v>
      </c>
      <c r="B20" s="1119">
        <v>3.4993976131517672E-3</v>
      </c>
      <c r="C20" s="1119">
        <v>1.6931632273302093E-3</v>
      </c>
      <c r="D20" s="1119">
        <v>1.1183552232186115E-3</v>
      </c>
      <c r="E20" s="1119">
        <v>0</v>
      </c>
      <c r="F20" s="1119">
        <v>0</v>
      </c>
      <c r="G20" s="1119">
        <v>0</v>
      </c>
      <c r="H20" s="1119">
        <v>8.9875933362515816E-4</v>
      </c>
      <c r="I20" s="1119">
        <v>6.9933210817946859E-2</v>
      </c>
      <c r="J20" s="1119">
        <v>0.12539215353732255</v>
      </c>
      <c r="K20" s="1119">
        <v>0.18415105794984535</v>
      </c>
      <c r="L20" s="1119">
        <v>0.12586295085136512</v>
      </c>
      <c r="M20" s="685"/>
      <c r="N20" s="99"/>
    </row>
    <row r="21" spans="1:14" x14ac:dyDescent="0.2">
      <c r="A21" s="71" t="s">
        <v>46</v>
      </c>
      <c r="B21" s="1633">
        <v>1333823.840692</v>
      </c>
      <c r="C21" s="1633">
        <v>3321469.5691813999</v>
      </c>
      <c r="D21" s="1633">
        <v>4347021.1909670001</v>
      </c>
      <c r="E21" s="1633">
        <v>221555.92541179998</v>
      </c>
      <c r="F21" s="1633">
        <v>594246.09253380005</v>
      </c>
      <c r="G21" s="1633">
        <v>35118.788882800007</v>
      </c>
      <c r="H21" s="1633">
        <v>5197941.9977954002</v>
      </c>
      <c r="I21" s="1633">
        <v>157531.8790822</v>
      </c>
      <c r="J21" s="1633">
        <v>306198.63092840003</v>
      </c>
      <c r="K21" s="1633">
        <v>311655.35042600002</v>
      </c>
      <c r="L21" s="1633">
        <v>775385.86043660005</v>
      </c>
      <c r="M21" s="685"/>
      <c r="N21" s="99"/>
    </row>
    <row r="22" spans="1:14" x14ac:dyDescent="0.2">
      <c r="A22" s="71" t="s">
        <v>618</v>
      </c>
      <c r="B22" s="1119">
        <v>0.26462368796080166</v>
      </c>
      <c r="C22" s="1119">
        <v>0.28676512674535459</v>
      </c>
      <c r="D22" s="1119">
        <v>0.24789556564093801</v>
      </c>
      <c r="E22" s="1119">
        <v>0.15035960186209793</v>
      </c>
      <c r="F22" s="1119">
        <v>0.3125888821933665</v>
      </c>
      <c r="G22" s="1119">
        <v>3.8592831900907461E-2</v>
      </c>
      <c r="H22" s="1119">
        <v>0.23821662810862237</v>
      </c>
      <c r="I22" s="1119">
        <v>0.10905578242664822</v>
      </c>
      <c r="J22" s="1119">
        <v>0.24807933912592264</v>
      </c>
      <c r="K22" s="1119">
        <v>0.22324383258310437</v>
      </c>
      <c r="L22" s="1119">
        <v>0.19028735143511039</v>
      </c>
      <c r="M22" s="685"/>
      <c r="N22" s="99"/>
    </row>
    <row r="23" spans="1:14" x14ac:dyDescent="0.2">
      <c r="A23" s="77" t="s">
        <v>1</v>
      </c>
      <c r="B23" s="1633">
        <v>5040455.1874039993</v>
      </c>
      <c r="C23" s="1633">
        <v>11582543.5501118</v>
      </c>
      <c r="D23" s="1633">
        <v>17535695.645574402</v>
      </c>
      <c r="E23" s="1633">
        <v>1473506.9970124001</v>
      </c>
      <c r="F23" s="1633">
        <v>1901046.7946400002</v>
      </c>
      <c r="G23" s="1633">
        <v>909982.16904560023</v>
      </c>
      <c r="H23" s="1633">
        <v>21820231.606272399</v>
      </c>
      <c r="I23" s="1633">
        <v>1444507.3482293999</v>
      </c>
      <c r="J23" s="1633">
        <v>1234277.0341425999</v>
      </c>
      <c r="K23" s="1633">
        <v>1396031.1773002003</v>
      </c>
      <c r="L23" s="1633">
        <v>4074815.5596722006</v>
      </c>
      <c r="M23" s="685">
        <v>-0.19157786188535386</v>
      </c>
      <c r="N23" s="1061"/>
    </row>
    <row r="24" spans="1:14" x14ac:dyDescent="0.2">
      <c r="A24" s="77" t="s">
        <v>618</v>
      </c>
      <c r="B24" s="618">
        <v>1</v>
      </c>
      <c r="C24" s="618">
        <v>1</v>
      </c>
      <c r="D24" s="618">
        <v>0.99999999999999978</v>
      </c>
      <c r="E24" s="618">
        <v>1</v>
      </c>
      <c r="F24" s="618">
        <v>1</v>
      </c>
      <c r="G24" s="618">
        <v>1</v>
      </c>
      <c r="H24" s="618">
        <v>1.0000000000000002</v>
      </c>
      <c r="I24" s="618">
        <v>1</v>
      </c>
      <c r="J24" s="618">
        <v>1.0000000000000002</v>
      </c>
      <c r="K24" s="618">
        <v>1</v>
      </c>
      <c r="L24" s="618">
        <v>1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869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971</v>
      </c>
      <c r="B27" s="1219"/>
      <c r="C27" s="1219"/>
      <c r="D27" s="1219"/>
      <c r="E27" s="1219"/>
      <c r="F27" s="1219"/>
      <c r="G27" s="1219"/>
      <c r="H27" s="1219"/>
      <c r="I27" s="1219"/>
      <c r="J27" s="1219"/>
      <c r="K27" s="1219"/>
      <c r="L27" s="1219"/>
      <c r="M27" s="76"/>
    </row>
    <row r="28" spans="1:14" x14ac:dyDescent="0.2">
      <c r="A28" s="113" t="s">
        <v>973</v>
      </c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267"/>
      <c r="B30" s="1168"/>
      <c r="C30" s="1168"/>
      <c r="D30" s="1168"/>
      <c r="E30" s="1168"/>
      <c r="F30" s="1168"/>
      <c r="G30" s="1168"/>
      <c r="H30" s="1168"/>
      <c r="I30" s="1168"/>
      <c r="J30" s="1168"/>
      <c r="K30" s="1168"/>
      <c r="L30" s="1168"/>
      <c r="M30" s="124"/>
    </row>
    <row r="31" spans="1:14" ht="15" x14ac:dyDescent="0.25">
      <c r="B31" s="1655"/>
      <c r="C31" s="1655"/>
      <c r="D31" s="1655"/>
      <c r="E31" s="1068"/>
      <c r="F31" s="1068"/>
      <c r="G31" s="1068"/>
      <c r="H31" s="1068"/>
      <c r="I31" s="1068"/>
      <c r="J31" s="1068"/>
      <c r="K31" s="1068"/>
      <c r="L31" s="1068"/>
      <c r="M31" s="76"/>
    </row>
    <row r="32" spans="1:14" ht="15" x14ac:dyDescent="0.25">
      <c r="A32" s="1267"/>
      <c r="B32" s="1168"/>
      <c r="C32" s="1168"/>
      <c r="D32" s="1168"/>
      <c r="E32" s="1168"/>
      <c r="F32" s="1168"/>
      <c r="G32" s="1168"/>
      <c r="H32" s="1168"/>
      <c r="I32" s="1168"/>
      <c r="J32" s="1168"/>
      <c r="K32" s="1168"/>
      <c r="L32" s="1168"/>
      <c r="M32" s="74"/>
    </row>
    <row r="33" spans="1:13" ht="15" x14ac:dyDescent="0.25">
      <c r="B33" s="1655"/>
      <c r="C33" s="1655"/>
      <c r="D33" s="1655"/>
      <c r="E33" s="1068"/>
      <c r="F33" s="1068"/>
      <c r="G33" s="1068"/>
      <c r="H33" s="1068"/>
      <c r="I33" s="1068"/>
      <c r="J33" s="1068"/>
      <c r="K33" s="1068"/>
      <c r="L33" s="1068"/>
      <c r="M33" s="80"/>
    </row>
    <row r="34" spans="1:13" ht="15" x14ac:dyDescent="0.25">
      <c r="A34" s="1267"/>
      <c r="B34" s="1168"/>
      <c r="C34" s="1168"/>
      <c r="D34" s="1168"/>
      <c r="E34" s="1168"/>
      <c r="F34" s="1168"/>
      <c r="G34" s="1168"/>
      <c r="H34" s="1168"/>
      <c r="I34" s="1168"/>
      <c r="J34" s="1168"/>
      <c r="K34" s="1168"/>
      <c r="L34" s="1168"/>
      <c r="M34" s="78"/>
    </row>
    <row r="35" spans="1:13" ht="15" x14ac:dyDescent="0.25">
      <c r="B35" s="1655"/>
      <c r="C35" s="1655"/>
      <c r="D35" s="1655"/>
      <c r="E35" s="1068"/>
      <c r="F35" s="1068"/>
      <c r="G35" s="1068"/>
      <c r="H35" s="1068"/>
      <c r="I35" s="1068"/>
      <c r="J35" s="1068"/>
      <c r="K35" s="1068"/>
      <c r="L35" s="1068"/>
    </row>
    <row r="36" spans="1:13" ht="15" x14ac:dyDescent="0.25">
      <c r="A36" s="1267"/>
      <c r="B36" s="1168"/>
      <c r="C36" s="1168"/>
      <c r="D36" s="1168"/>
      <c r="E36" s="1168"/>
      <c r="F36" s="1168"/>
      <c r="G36" s="1168"/>
      <c r="H36" s="1168"/>
      <c r="I36" s="1168"/>
      <c r="J36" s="1168"/>
      <c r="K36" s="1168"/>
      <c r="L36" s="1168"/>
    </row>
    <row r="37" spans="1:13" ht="15" x14ac:dyDescent="0.25">
      <c r="B37" s="1655"/>
      <c r="C37" s="1655"/>
      <c r="D37" s="1655"/>
      <c r="E37" s="1068"/>
      <c r="F37" s="1068"/>
      <c r="G37" s="1068"/>
      <c r="H37" s="1068"/>
      <c r="I37" s="1068"/>
      <c r="J37" s="1068"/>
      <c r="K37" s="1068"/>
      <c r="L37" s="1068"/>
    </row>
    <row r="38" spans="1:13" ht="15" x14ac:dyDescent="0.25">
      <c r="A38" s="1267"/>
      <c r="B38" s="1168"/>
      <c r="C38" s="1168"/>
      <c r="D38" s="1168"/>
      <c r="E38" s="1168"/>
      <c r="F38" s="1168"/>
      <c r="G38" s="1168"/>
      <c r="H38" s="1168"/>
      <c r="I38" s="1168"/>
      <c r="J38" s="1168"/>
      <c r="K38" s="1168"/>
      <c r="L38" s="1168"/>
    </row>
    <row r="39" spans="1:13" ht="15" x14ac:dyDescent="0.25">
      <c r="B39" s="1655"/>
      <c r="C39" s="1655"/>
      <c r="D39" s="1655"/>
      <c r="E39" s="1068"/>
      <c r="F39" s="1068"/>
      <c r="G39" s="1068"/>
      <c r="H39" s="1068"/>
      <c r="I39" s="1068"/>
      <c r="J39" s="1068"/>
      <c r="K39" s="1068"/>
      <c r="L39" s="1068"/>
    </row>
    <row r="40" spans="1:13" ht="15" x14ac:dyDescent="0.25">
      <c r="B40" s="1168"/>
      <c r="C40" s="1168"/>
      <c r="D40" s="1168"/>
      <c r="E40" s="1168"/>
      <c r="F40" s="1168"/>
      <c r="G40" s="1168"/>
      <c r="H40" s="1168"/>
      <c r="I40" s="1168"/>
      <c r="J40" s="1168"/>
      <c r="K40" s="1168"/>
      <c r="L40" s="1168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0"/>
  <sheetViews>
    <sheetView zoomScaleNormal="100" workbookViewId="0">
      <selection activeCell="A3" sqref="A3:E3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872" t="s">
        <v>951</v>
      </c>
      <c r="B1" s="1873"/>
      <c r="C1" s="1873"/>
      <c r="D1" s="1873"/>
      <c r="E1" s="1874"/>
    </row>
    <row r="2" spans="1:10" x14ac:dyDescent="0.25">
      <c r="A2" s="1875" t="s">
        <v>2431</v>
      </c>
      <c r="B2" s="1876"/>
      <c r="C2" s="1876"/>
      <c r="D2" s="1876"/>
      <c r="E2" s="1877"/>
    </row>
    <row r="3" spans="1:10" x14ac:dyDescent="0.25">
      <c r="A3" s="1875" t="s">
        <v>952</v>
      </c>
      <c r="B3" s="1876"/>
      <c r="C3" s="1876"/>
      <c r="D3" s="1876"/>
      <c r="E3" s="1877"/>
    </row>
    <row r="4" spans="1:10" ht="3.75" customHeight="1" thickBot="1" x14ac:dyDescent="0.3">
      <c r="A4" s="1244"/>
      <c r="B4" s="64"/>
      <c r="C4" s="64"/>
      <c r="D4" s="64"/>
      <c r="E4" s="65"/>
    </row>
    <row r="5" spans="1:10" x14ac:dyDescent="0.25">
      <c r="A5" s="1245" t="s">
        <v>953</v>
      </c>
      <c r="B5" s="1246" t="s">
        <v>954</v>
      </c>
      <c r="C5" s="1246" t="s">
        <v>955</v>
      </c>
      <c r="D5" s="1246" t="s">
        <v>956</v>
      </c>
      <c r="E5" s="1247" t="s">
        <v>1</v>
      </c>
    </row>
    <row r="6" spans="1:10" x14ac:dyDescent="0.25">
      <c r="A6" s="1248">
        <v>45721</v>
      </c>
      <c r="B6" s="1168">
        <v>44541.018502399995</v>
      </c>
      <c r="C6" s="1168">
        <v>0</v>
      </c>
      <c r="D6" s="1168">
        <v>53759.813038399996</v>
      </c>
      <c r="E6" s="1169">
        <v>98300.831540799991</v>
      </c>
      <c r="G6" s="1168"/>
      <c r="H6" s="1168"/>
      <c r="I6" s="1168"/>
      <c r="J6" s="1168"/>
    </row>
    <row r="7" spans="1:10" x14ac:dyDescent="0.25">
      <c r="A7" s="1248">
        <v>45722</v>
      </c>
      <c r="B7" s="1168">
        <v>83269.978630999991</v>
      </c>
      <c r="C7" s="1168">
        <v>0</v>
      </c>
      <c r="D7" s="1168">
        <v>121062.59273219999</v>
      </c>
      <c r="E7" s="1169">
        <v>204332.5713632</v>
      </c>
      <c r="G7" s="1168"/>
      <c r="H7" s="1168"/>
      <c r="I7" s="1168"/>
      <c r="J7" s="1168"/>
    </row>
    <row r="8" spans="1:10" x14ac:dyDescent="0.25">
      <c r="A8" s="1248">
        <v>45723</v>
      </c>
      <c r="B8" s="1168">
        <v>90120.859084199998</v>
      </c>
      <c r="C8" s="1168">
        <v>0</v>
      </c>
      <c r="D8" s="1168">
        <v>70079.705430000002</v>
      </c>
      <c r="E8" s="1169">
        <v>160200.5645142</v>
      </c>
      <c r="G8" s="1168"/>
      <c r="H8" s="1168"/>
      <c r="I8" s="1168"/>
      <c r="J8" s="1168"/>
    </row>
    <row r="9" spans="1:10" x14ac:dyDescent="0.25">
      <c r="A9" s="1248">
        <v>45726</v>
      </c>
      <c r="B9" s="1168">
        <v>112190.58093740001</v>
      </c>
      <c r="C9" s="1168">
        <v>0</v>
      </c>
      <c r="D9" s="1168">
        <v>137808.53982980002</v>
      </c>
      <c r="E9" s="1169">
        <v>249999.12076720002</v>
      </c>
      <c r="G9" s="1168"/>
      <c r="H9" s="1168"/>
      <c r="I9" s="1168"/>
      <c r="J9" s="1168"/>
    </row>
    <row r="10" spans="1:10" x14ac:dyDescent="0.25">
      <c r="A10" s="1248">
        <v>45727</v>
      </c>
      <c r="B10" s="1168">
        <v>83893.319048000005</v>
      </c>
      <c r="C10" s="1168">
        <v>0</v>
      </c>
      <c r="D10" s="1168">
        <v>55946.205278599999</v>
      </c>
      <c r="E10" s="1169">
        <v>139839.52432660002</v>
      </c>
      <c r="G10" s="1168"/>
      <c r="H10" s="1168"/>
      <c r="I10" s="1168"/>
      <c r="J10" s="1168"/>
    </row>
    <row r="11" spans="1:10" x14ac:dyDescent="0.25">
      <c r="A11" s="1248">
        <v>45728</v>
      </c>
      <c r="B11" s="1168">
        <v>20107.932049800002</v>
      </c>
      <c r="C11" s="1168">
        <v>0</v>
      </c>
      <c r="D11" s="1168">
        <v>81995.703652799988</v>
      </c>
      <c r="E11" s="1169">
        <v>102103.6357026</v>
      </c>
      <c r="G11" s="1168"/>
      <c r="H11" s="1168"/>
      <c r="I11" s="1168"/>
      <c r="J11" s="1168"/>
    </row>
    <row r="12" spans="1:10" x14ac:dyDescent="0.25">
      <c r="A12" s="1248">
        <v>45729</v>
      </c>
      <c r="B12" s="1168">
        <v>42600.222631400007</v>
      </c>
      <c r="C12" s="1168">
        <v>23561.728909600002</v>
      </c>
      <c r="D12" s="1168">
        <v>56851.116590799997</v>
      </c>
      <c r="E12" s="1169">
        <v>123013.06813180001</v>
      </c>
      <c r="G12" s="1168"/>
      <c r="H12" s="1168"/>
      <c r="I12" s="1168"/>
      <c r="J12" s="1168"/>
    </row>
    <row r="13" spans="1:10" x14ac:dyDescent="0.25">
      <c r="A13" s="1248">
        <v>45730</v>
      </c>
      <c r="B13" s="1168">
        <v>124434.15102020001</v>
      </c>
      <c r="C13" s="1168">
        <v>4301.9519619999992</v>
      </c>
      <c r="D13" s="1168">
        <v>130299.96853859999</v>
      </c>
      <c r="E13" s="1169">
        <v>259036.0715208</v>
      </c>
      <c r="G13" s="1168"/>
      <c r="H13" s="1168"/>
      <c r="I13" s="1168"/>
      <c r="J13" s="1168"/>
    </row>
    <row r="14" spans="1:10" x14ac:dyDescent="0.25">
      <c r="A14" s="1248">
        <v>45733</v>
      </c>
      <c r="B14" s="1168">
        <v>20759.748121000004</v>
      </c>
      <c r="C14" s="1168">
        <v>74510.163988400003</v>
      </c>
      <c r="D14" s="1168">
        <v>76712.511971200001</v>
      </c>
      <c r="E14" s="1169">
        <v>171982.4240806</v>
      </c>
      <c r="G14" s="1168"/>
      <c r="H14" s="1168"/>
      <c r="I14" s="1168"/>
      <c r="J14" s="1168"/>
    </row>
    <row r="15" spans="1:10" x14ac:dyDescent="0.25">
      <c r="A15" s="1248">
        <v>45734</v>
      </c>
      <c r="B15" s="1168">
        <v>109983.233318</v>
      </c>
      <c r="C15" s="1168">
        <v>33163.128009199994</v>
      </c>
      <c r="D15" s="1168">
        <v>55799.931213600008</v>
      </c>
      <c r="E15" s="1169">
        <v>198946.2925408</v>
      </c>
      <c r="G15" s="1168"/>
      <c r="H15" s="1168"/>
      <c r="I15" s="1168"/>
      <c r="J15" s="1168"/>
    </row>
    <row r="16" spans="1:10" x14ac:dyDescent="0.25">
      <c r="A16" s="1248">
        <v>45735</v>
      </c>
      <c r="B16" s="1168">
        <v>269325.83636000002</v>
      </c>
      <c r="C16" s="1168">
        <v>0</v>
      </c>
      <c r="D16" s="1168">
        <v>47119.429764399996</v>
      </c>
      <c r="E16" s="1169">
        <v>316445.26612440002</v>
      </c>
      <c r="G16" s="1168"/>
      <c r="H16" s="1168"/>
      <c r="I16" s="1168"/>
      <c r="J16" s="1168"/>
    </row>
    <row r="17" spans="1:10" x14ac:dyDescent="0.25">
      <c r="A17" s="1248">
        <v>45736</v>
      </c>
      <c r="B17" s="1168">
        <v>79856.14703360002</v>
      </c>
      <c r="C17" s="1168">
        <v>811.41602920000003</v>
      </c>
      <c r="D17" s="1168">
        <v>40510.641866799997</v>
      </c>
      <c r="E17" s="1169">
        <v>121178.20492960002</v>
      </c>
      <c r="G17" s="1168"/>
      <c r="H17" s="1168"/>
      <c r="I17" s="1168"/>
      <c r="J17" s="1168"/>
    </row>
    <row r="18" spans="1:10" x14ac:dyDescent="0.25">
      <c r="A18" s="1248">
        <v>45737</v>
      </c>
      <c r="B18" s="1168">
        <v>216617.53653820002</v>
      </c>
      <c r="C18" s="1168">
        <v>5042.8310016000005</v>
      </c>
      <c r="D18" s="1168">
        <v>77938.376478200007</v>
      </c>
      <c r="E18" s="1169">
        <v>299598.74401800008</v>
      </c>
      <c r="G18" s="1168"/>
      <c r="H18" s="1168"/>
      <c r="I18" s="1168"/>
      <c r="J18" s="1168"/>
    </row>
    <row r="19" spans="1:10" x14ac:dyDescent="0.25">
      <c r="A19" s="1248">
        <v>45740</v>
      </c>
      <c r="B19" s="1168">
        <v>21050.185360399999</v>
      </c>
      <c r="C19" s="1168">
        <v>185.7669478</v>
      </c>
      <c r="D19" s="1168">
        <v>50194.1060488</v>
      </c>
      <c r="E19" s="1169">
        <v>71430.058356999987</v>
      </c>
      <c r="G19" s="1168"/>
      <c r="H19" s="1168"/>
      <c r="I19" s="1168"/>
      <c r="J19" s="1168"/>
    </row>
    <row r="20" spans="1:10" x14ac:dyDescent="0.25">
      <c r="A20" s="1248">
        <v>45741</v>
      </c>
      <c r="B20" s="1168">
        <v>154823.6326476</v>
      </c>
      <c r="C20" s="1168">
        <v>12022.2300562</v>
      </c>
      <c r="D20" s="1168">
        <v>83442.097608799988</v>
      </c>
      <c r="E20" s="1169">
        <v>250287.96031259999</v>
      </c>
      <c r="G20" s="1168"/>
      <c r="H20" s="1168"/>
      <c r="I20" s="1168"/>
      <c r="J20" s="1168"/>
    </row>
    <row r="21" spans="1:10" x14ac:dyDescent="0.25">
      <c r="A21" s="1248">
        <v>45742</v>
      </c>
      <c r="B21" s="1168">
        <v>269626.61402039998</v>
      </c>
      <c r="C21" s="1168">
        <v>33465.218261999995</v>
      </c>
      <c r="D21" s="1168">
        <v>118724.83411180001</v>
      </c>
      <c r="E21" s="1169">
        <v>421816.6663942</v>
      </c>
      <c r="G21" s="1168"/>
      <c r="H21" s="1168"/>
      <c r="I21" s="1168"/>
      <c r="J21" s="1168"/>
    </row>
    <row r="22" spans="1:10" x14ac:dyDescent="0.25">
      <c r="A22" s="1248">
        <v>45743</v>
      </c>
      <c r="B22" s="1168">
        <v>234088.33723519999</v>
      </c>
      <c r="C22" s="1168">
        <v>47800.6838106</v>
      </c>
      <c r="D22" s="1168">
        <v>61387.341737399998</v>
      </c>
      <c r="E22" s="1169">
        <v>343276.36278319999</v>
      </c>
      <c r="G22" s="1168"/>
      <c r="H22" s="1168"/>
      <c r="I22" s="1168"/>
      <c r="J22" s="1168"/>
    </row>
    <row r="23" spans="1:10" x14ac:dyDescent="0.25">
      <c r="A23" s="1248">
        <v>45744</v>
      </c>
      <c r="B23" s="1168">
        <v>226364.53316959995</v>
      </c>
      <c r="C23" s="1168">
        <v>91709.405617199998</v>
      </c>
      <c r="D23" s="1168">
        <v>151479.84110140003</v>
      </c>
      <c r="E23" s="1169">
        <v>469553.77988819999</v>
      </c>
      <c r="G23" s="1168"/>
      <c r="H23" s="1168"/>
      <c r="I23" s="1168"/>
      <c r="J23" s="1168"/>
    </row>
    <row r="24" spans="1:10" ht="15.75" thickBot="1" x14ac:dyDescent="0.3">
      <c r="A24" s="1248">
        <v>45747</v>
      </c>
      <c r="B24" s="1168">
        <v>258703.29998659997</v>
      </c>
      <c r="C24" s="1168">
        <v>13023.517714200001</v>
      </c>
      <c r="D24" s="1168">
        <v>72747.456187000003</v>
      </c>
      <c r="E24" s="1169">
        <v>344474.27388779999</v>
      </c>
      <c r="G24" s="1168"/>
      <c r="H24" s="1168"/>
      <c r="I24" s="1168"/>
      <c r="J24" s="1168"/>
    </row>
    <row r="25" spans="1:10" ht="15.75" thickBot="1" x14ac:dyDescent="0.3">
      <c r="A25" s="1249" t="s">
        <v>1</v>
      </c>
      <c r="B25" s="127">
        <f>SUM(B6:B24)</f>
        <v>2462357.1656949995</v>
      </c>
      <c r="C25" s="127">
        <f>SUM(C6:C24)</f>
        <v>339598.04230799997</v>
      </c>
      <c r="D25" s="127">
        <f>SUM(D6:D24)</f>
        <v>1543860.2131806002</v>
      </c>
      <c r="E25" s="1250">
        <f>SUM(E6:E24)</f>
        <v>4345815.4211836001</v>
      </c>
      <c r="F25" s="128"/>
      <c r="G25" s="1168"/>
      <c r="H25" s="1168"/>
      <c r="I25" s="1168"/>
      <c r="J25" s="1168"/>
    </row>
    <row r="26" spans="1:10" ht="6" customHeight="1" thickBot="1" x14ac:dyDescent="0.3">
      <c r="A26" s="1878"/>
      <c r="B26" s="1878"/>
      <c r="C26" s="1878"/>
      <c r="D26" s="1878"/>
      <c r="E26" s="1878"/>
    </row>
    <row r="27" spans="1:10" ht="15.75" thickTop="1" x14ac:dyDescent="0.25">
      <c r="A27" s="129" t="s">
        <v>869</v>
      </c>
      <c r="B27" s="130"/>
      <c r="C27" s="130"/>
      <c r="D27" s="130"/>
      <c r="E27" s="130"/>
    </row>
    <row r="30" spans="1:10" x14ac:dyDescent="0.25">
      <c r="E30" s="131"/>
    </row>
  </sheetData>
  <mergeCells count="4">
    <mergeCell ref="A1:E1"/>
    <mergeCell ref="A2:E2"/>
    <mergeCell ref="A3:E3"/>
    <mergeCell ref="A26:E2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88"/>
  <sheetViews>
    <sheetView topLeftCell="A29" zoomScale="85" zoomScaleNormal="85" workbookViewId="0">
      <selection activeCell="B32" sqref="B32"/>
    </sheetView>
  </sheetViews>
  <sheetFormatPr defaultColWidth="9.140625" defaultRowHeight="15" x14ac:dyDescent="0.25"/>
  <cols>
    <col min="1" max="1" width="28.85546875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881" t="s">
        <v>643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</row>
    <row r="2" spans="1:12" ht="15.75" x14ac:dyDescent="0.25">
      <c r="A2" s="1881" t="s">
        <v>644</v>
      </c>
      <c r="B2" s="1881"/>
      <c r="C2" s="1881"/>
      <c r="D2" s="1881"/>
      <c r="E2" s="1881"/>
      <c r="F2" s="1881"/>
      <c r="G2" s="1881"/>
      <c r="H2" s="1881"/>
      <c r="I2" s="1881"/>
      <c r="J2" s="1881"/>
      <c r="K2" s="1881"/>
      <c r="L2" s="1881"/>
    </row>
    <row r="3" spans="1:12" ht="15.75" x14ac:dyDescent="0.25">
      <c r="A3" s="1881" t="s">
        <v>2565</v>
      </c>
      <c r="B3" s="1881"/>
      <c r="C3" s="1881"/>
      <c r="D3" s="1881"/>
      <c r="E3" s="1881"/>
      <c r="F3" s="1881"/>
      <c r="G3" s="1881"/>
      <c r="H3" s="1881"/>
      <c r="I3" s="1881"/>
      <c r="J3" s="1881"/>
      <c r="K3" s="1881"/>
      <c r="L3" s="1881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882" t="s">
        <v>891</v>
      </c>
      <c r="E5" s="1883"/>
      <c r="F5" s="1883"/>
      <c r="G5" s="1883"/>
      <c r="H5" s="1883"/>
      <c r="I5" s="1883"/>
      <c r="J5" s="1883"/>
      <c r="K5" s="1883"/>
      <c r="L5" s="1884"/>
    </row>
    <row r="6" spans="1:12" x14ac:dyDescent="0.25">
      <c r="A6" s="687" t="s">
        <v>645</v>
      </c>
      <c r="B6" s="688" t="s">
        <v>646</v>
      </c>
      <c r="C6" s="688" t="s">
        <v>24</v>
      </c>
      <c r="D6" s="689" t="s">
        <v>647</v>
      </c>
      <c r="E6" s="689" t="s">
        <v>648</v>
      </c>
      <c r="F6" s="689" t="s">
        <v>649</v>
      </c>
      <c r="G6" s="689" t="s">
        <v>650</v>
      </c>
      <c r="H6" s="689" t="s">
        <v>651</v>
      </c>
      <c r="I6" s="689" t="s">
        <v>652</v>
      </c>
      <c r="J6" s="689" t="s">
        <v>653</v>
      </c>
      <c r="K6" s="689" t="s">
        <v>654</v>
      </c>
      <c r="L6" s="690" t="s">
        <v>655</v>
      </c>
    </row>
    <row r="7" spans="1:12" x14ac:dyDescent="0.25">
      <c r="A7" s="1885" t="s">
        <v>656</v>
      </c>
      <c r="B7" s="61" t="s">
        <v>511</v>
      </c>
      <c r="C7" s="62" t="s">
        <v>667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5.5</v>
      </c>
    </row>
    <row r="8" spans="1:12" s="1655" customFormat="1" x14ac:dyDescent="0.25">
      <c r="A8" s="1886"/>
      <c r="B8" s="61" t="s">
        <v>511</v>
      </c>
      <c r="C8" s="62" t="s">
        <v>669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5.5</v>
      </c>
    </row>
    <row r="9" spans="1:12" s="1655" customFormat="1" x14ac:dyDescent="0.25">
      <c r="A9" s="1886"/>
      <c r="B9" s="61" t="s">
        <v>658</v>
      </c>
      <c r="C9" s="62" t="s">
        <v>562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6.75</v>
      </c>
    </row>
    <row r="10" spans="1:12" s="1655" customFormat="1" x14ac:dyDescent="0.25">
      <c r="A10" s="1886"/>
      <c r="B10" s="61" t="s">
        <v>658</v>
      </c>
      <c r="C10" s="62" t="s">
        <v>584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6.5</v>
      </c>
    </row>
    <row r="11" spans="1:12" s="1655" customFormat="1" x14ac:dyDescent="0.25">
      <c r="A11" s="1886"/>
      <c r="B11" s="61" t="s">
        <v>658</v>
      </c>
      <c r="C11" s="62" t="s">
        <v>1873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6.95</v>
      </c>
    </row>
    <row r="12" spans="1:12" s="1655" customFormat="1" x14ac:dyDescent="0.25">
      <c r="A12" s="1886"/>
      <c r="B12" s="61" t="s">
        <v>658</v>
      </c>
      <c r="C12" s="62" t="s">
        <v>567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6.8</v>
      </c>
    </row>
    <row r="13" spans="1:12" s="1655" customFormat="1" x14ac:dyDescent="0.25">
      <c r="A13" s="1886"/>
      <c r="B13" s="61" t="s">
        <v>658</v>
      </c>
      <c r="C13" s="62" t="s">
        <v>572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5.8</v>
      </c>
    </row>
    <row r="14" spans="1:12" s="1655" customFormat="1" x14ac:dyDescent="0.25">
      <c r="A14" s="1886"/>
      <c r="B14" s="61" t="s">
        <v>659</v>
      </c>
      <c r="C14" s="62" t="s">
        <v>591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6.94</v>
      </c>
      <c r="K14" s="41">
        <v>0</v>
      </c>
      <c r="L14" s="41">
        <v>0</v>
      </c>
    </row>
    <row r="15" spans="1:12" s="1655" customFormat="1" x14ac:dyDescent="0.25">
      <c r="A15" s="1886"/>
      <c r="B15" s="61" t="s">
        <v>659</v>
      </c>
      <c r="C15" s="62" t="s">
        <v>670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7</v>
      </c>
      <c r="K15" s="41">
        <v>0</v>
      </c>
      <c r="L15" s="41">
        <v>0</v>
      </c>
    </row>
    <row r="16" spans="1:12" s="1655" customFormat="1" x14ac:dyDescent="0.25">
      <c r="A16" s="1886"/>
      <c r="B16" s="61" t="s">
        <v>659</v>
      </c>
      <c r="C16" s="62" t="s">
        <v>555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6.34</v>
      </c>
      <c r="K16" s="41">
        <v>0</v>
      </c>
      <c r="L16" s="41">
        <v>0</v>
      </c>
    </row>
    <row r="17" spans="1:12" s="1655" customFormat="1" x14ac:dyDescent="0.25">
      <c r="A17" s="1886"/>
      <c r="B17" s="61" t="s">
        <v>659</v>
      </c>
      <c r="C17" s="62" t="s">
        <v>567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7</v>
      </c>
      <c r="K17" s="41">
        <v>0</v>
      </c>
      <c r="L17" s="41">
        <v>0</v>
      </c>
    </row>
    <row r="18" spans="1:12" x14ac:dyDescent="0.25">
      <c r="A18" s="1886"/>
      <c r="B18" s="61" t="s">
        <v>659</v>
      </c>
      <c r="C18" s="62" t="s">
        <v>576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6.5</v>
      </c>
      <c r="K18" s="41">
        <v>0</v>
      </c>
      <c r="L18" s="41">
        <v>0</v>
      </c>
    </row>
    <row r="19" spans="1:12" x14ac:dyDescent="0.25">
      <c r="A19" s="1886"/>
      <c r="B19" s="61" t="s">
        <v>659</v>
      </c>
      <c r="C19" s="62" t="s">
        <v>596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6.75</v>
      </c>
      <c r="K19" s="41">
        <v>0</v>
      </c>
      <c r="L19" s="41">
        <v>0</v>
      </c>
    </row>
    <row r="20" spans="1:12" x14ac:dyDescent="0.25">
      <c r="A20" s="1886"/>
      <c r="B20" s="61" t="s">
        <v>661</v>
      </c>
      <c r="C20" s="62" t="s">
        <v>2603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6.3</v>
      </c>
      <c r="K20" s="41">
        <v>0</v>
      </c>
      <c r="L20" s="41">
        <v>7.6</v>
      </c>
    </row>
    <row r="21" spans="1:12" ht="15" hidden="1" customHeight="1" x14ac:dyDescent="0.25">
      <c r="A21" s="9"/>
      <c r="B21" s="6"/>
      <c r="C21" s="7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15" hidden="1" customHeight="1" x14ac:dyDescent="0.25">
      <c r="A22" s="9"/>
      <c r="B22" s="6"/>
      <c r="C22" s="7"/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</row>
    <row r="23" spans="1:12" ht="15" hidden="1" customHeight="1" x14ac:dyDescent="0.25">
      <c r="A23" s="9"/>
      <c r="B23" s="6"/>
      <c r="C23" s="7"/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</row>
    <row r="24" spans="1:12" ht="15" hidden="1" customHeight="1" x14ac:dyDescent="0.25">
      <c r="A24" s="9"/>
      <c r="B24" s="6"/>
      <c r="C24" s="7"/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</row>
    <row r="25" spans="1:12" ht="15" hidden="1" customHeight="1" x14ac:dyDescent="0.25">
      <c r="A25" s="9"/>
      <c r="B25" s="6"/>
      <c r="C25" s="7"/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</row>
    <row r="26" spans="1:12" ht="15" hidden="1" customHeight="1" x14ac:dyDescent="0.25">
      <c r="A26" s="9"/>
      <c r="B26" s="6"/>
      <c r="C26" s="7"/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</row>
    <row r="27" spans="1:12" ht="15" hidden="1" customHeight="1" x14ac:dyDescent="0.25">
      <c r="A27" s="9"/>
      <c r="B27" s="6"/>
      <c r="C27" s="7"/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</row>
    <row r="28" spans="1:12" ht="15" hidden="1" customHeight="1" x14ac:dyDescent="0.25">
      <c r="A28" s="9"/>
      <c r="B28" s="6"/>
      <c r="C28" s="6"/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</row>
    <row r="29" spans="1:12" ht="6.75" customHeight="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7" t="s">
        <v>663</v>
      </c>
      <c r="B30" s="10"/>
      <c r="C30" s="10"/>
      <c r="D30" s="10"/>
      <c r="E30" s="10"/>
      <c r="F30" s="10"/>
      <c r="G30" s="10"/>
      <c r="H30" s="10"/>
      <c r="I30" s="11"/>
      <c r="J30" s="11"/>
      <c r="K30" s="11"/>
      <c r="L30" s="11"/>
    </row>
    <row r="31" spans="1:12" x14ac:dyDescent="0.25">
      <c r="A31" s="4"/>
    </row>
    <row r="32" spans="1:12" x14ac:dyDescent="0.25">
      <c r="D32" s="12"/>
    </row>
    <row r="33" spans="1:12" ht="15.75" x14ac:dyDescent="0.25">
      <c r="A33" s="1881" t="s">
        <v>643</v>
      </c>
      <c r="B33" s="1881"/>
      <c r="C33" s="1881"/>
      <c r="D33" s="1881"/>
      <c r="E33" s="1881"/>
      <c r="F33" s="1881"/>
      <c r="G33" s="1881"/>
      <c r="H33" s="1881"/>
      <c r="I33" s="1881"/>
      <c r="J33" s="1881"/>
      <c r="K33" s="1881"/>
      <c r="L33" s="1881"/>
    </row>
    <row r="34" spans="1:12" ht="15.75" x14ac:dyDescent="0.25">
      <c r="A34" s="1881" t="s">
        <v>664</v>
      </c>
      <c r="B34" s="1881"/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</row>
    <row r="35" spans="1:12" ht="15.75" x14ac:dyDescent="0.25">
      <c r="A35" s="1881" t="s">
        <v>2565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</row>
    <row r="36" spans="1:12" ht="4.5" customHeight="1" thickBo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15.75" thickBot="1" x14ac:dyDescent="0.3">
      <c r="A37" s="691"/>
      <c r="B37" s="692"/>
      <c r="C37" s="693"/>
      <c r="D37" s="1887" t="s">
        <v>891</v>
      </c>
      <c r="E37" s="1888"/>
      <c r="F37" s="1888"/>
      <c r="G37" s="1888"/>
      <c r="H37" s="1888"/>
      <c r="I37" s="1888"/>
      <c r="J37" s="1888"/>
      <c r="K37" s="1888"/>
      <c r="L37" s="1889"/>
    </row>
    <row r="38" spans="1:12" x14ac:dyDescent="0.25">
      <c r="A38" s="694" t="s">
        <v>645</v>
      </c>
      <c r="B38" s="695" t="s">
        <v>646</v>
      </c>
      <c r="C38" s="695" t="s">
        <v>24</v>
      </c>
      <c r="D38" s="695" t="s">
        <v>647</v>
      </c>
      <c r="E38" s="695" t="s">
        <v>648</v>
      </c>
      <c r="F38" s="695" t="s">
        <v>649</v>
      </c>
      <c r="G38" s="695" t="s">
        <v>650</v>
      </c>
      <c r="H38" s="695" t="s">
        <v>651</v>
      </c>
      <c r="I38" s="695" t="s">
        <v>652</v>
      </c>
      <c r="J38" s="695" t="s">
        <v>653</v>
      </c>
      <c r="K38" s="695" t="s">
        <v>654</v>
      </c>
      <c r="L38" s="588" t="s">
        <v>655</v>
      </c>
    </row>
    <row r="39" spans="1:12" x14ac:dyDescent="0.25">
      <c r="A39" s="1890" t="s">
        <v>656</v>
      </c>
      <c r="B39" s="61" t="s">
        <v>511</v>
      </c>
      <c r="C39" s="62" t="s">
        <v>666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1610">
        <v>5.99</v>
      </c>
    </row>
    <row r="40" spans="1:12" x14ac:dyDescent="0.25">
      <c r="A40" s="1891"/>
      <c r="B40" s="61" t="s">
        <v>511</v>
      </c>
      <c r="C40" s="62" t="s">
        <v>667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1610">
        <v>5.24</v>
      </c>
    </row>
    <row r="41" spans="1:12" x14ac:dyDescent="0.25">
      <c r="A41" s="1891"/>
      <c r="B41" s="61" t="s">
        <v>511</v>
      </c>
      <c r="C41" s="62" t="s">
        <v>668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1610">
        <v>5.82</v>
      </c>
    </row>
    <row r="42" spans="1:12" x14ac:dyDescent="0.25">
      <c r="A42" s="1891"/>
      <c r="B42" s="61" t="s">
        <v>511</v>
      </c>
      <c r="C42" s="62" t="s">
        <v>669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1610">
        <v>5.5</v>
      </c>
    </row>
    <row r="43" spans="1:12" x14ac:dyDescent="0.25">
      <c r="A43" s="1891"/>
      <c r="B43" s="61" t="s">
        <v>511</v>
      </c>
      <c r="C43" s="62" t="s">
        <v>671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1610">
        <v>7</v>
      </c>
    </row>
    <row r="44" spans="1:12" x14ac:dyDescent="0.25">
      <c r="A44" s="1891"/>
      <c r="B44" s="61" t="s">
        <v>658</v>
      </c>
      <c r="C44" s="62" t="s">
        <v>591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6.5</v>
      </c>
      <c r="L44" s="1610">
        <v>0</v>
      </c>
    </row>
    <row r="45" spans="1:12" x14ac:dyDescent="0.25">
      <c r="A45" s="1891"/>
      <c r="B45" s="61" t="s">
        <v>658</v>
      </c>
      <c r="C45" s="62" t="s">
        <v>1873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6.17</v>
      </c>
      <c r="L45" s="1610">
        <v>6.85</v>
      </c>
    </row>
    <row r="46" spans="1:12" x14ac:dyDescent="0.25">
      <c r="A46" s="1891"/>
      <c r="B46" s="61" t="s">
        <v>658</v>
      </c>
      <c r="C46" s="62" t="s">
        <v>674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1610">
        <v>5.58</v>
      </c>
    </row>
    <row r="47" spans="1:12" x14ac:dyDescent="0.25">
      <c r="A47" s="1891"/>
      <c r="B47" s="61" t="s">
        <v>658</v>
      </c>
      <c r="C47" s="62" t="s">
        <v>605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5</v>
      </c>
      <c r="K47" s="41">
        <v>0</v>
      </c>
      <c r="L47" s="1610">
        <v>0</v>
      </c>
    </row>
    <row r="48" spans="1:12" x14ac:dyDescent="0.25">
      <c r="A48" s="1891"/>
      <c r="B48" s="61" t="s">
        <v>658</v>
      </c>
      <c r="C48" s="62" t="s">
        <v>572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1610">
        <v>5.8</v>
      </c>
    </row>
    <row r="49" spans="1:12" x14ac:dyDescent="0.25">
      <c r="A49" s="1891"/>
      <c r="B49" s="61" t="s">
        <v>658</v>
      </c>
      <c r="C49" s="62" t="s">
        <v>696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1610">
        <v>5.72</v>
      </c>
    </row>
    <row r="50" spans="1:12" x14ac:dyDescent="0.25">
      <c r="A50" s="1891"/>
      <c r="B50" s="61" t="s">
        <v>658</v>
      </c>
      <c r="C50" s="62" t="s">
        <v>587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1610">
        <v>5.3</v>
      </c>
    </row>
    <row r="51" spans="1:12" x14ac:dyDescent="0.25">
      <c r="A51" s="1891"/>
      <c r="B51" s="61" t="s">
        <v>1561</v>
      </c>
      <c r="C51" s="62" t="s">
        <v>697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4.5</v>
      </c>
      <c r="L51" s="1610">
        <v>5.3</v>
      </c>
    </row>
    <row r="52" spans="1:12" x14ac:dyDescent="0.25">
      <c r="A52" s="1891"/>
      <c r="B52" s="61" t="s">
        <v>2079</v>
      </c>
      <c r="C52" s="62" t="s">
        <v>668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1610">
        <v>5</v>
      </c>
    </row>
    <row r="53" spans="1:12" x14ac:dyDescent="0.25">
      <c r="A53" s="1891"/>
      <c r="B53" s="61" t="s">
        <v>676</v>
      </c>
      <c r="C53" s="62" t="s">
        <v>665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4.5599999999999996</v>
      </c>
      <c r="L53" s="1610">
        <v>3.75</v>
      </c>
    </row>
    <row r="54" spans="1:12" x14ac:dyDescent="0.25">
      <c r="A54" s="1891"/>
      <c r="B54" s="61" t="s">
        <v>676</v>
      </c>
      <c r="C54" s="62" t="s">
        <v>666</v>
      </c>
      <c r="D54" s="41">
        <v>2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4.04</v>
      </c>
      <c r="L54" s="1610">
        <v>3.81</v>
      </c>
    </row>
    <row r="55" spans="1:12" x14ac:dyDescent="0.25">
      <c r="A55" s="1891"/>
      <c r="B55" s="61" t="s">
        <v>676</v>
      </c>
      <c r="C55" s="62" t="s">
        <v>657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3.8</v>
      </c>
      <c r="J55" s="41">
        <v>0</v>
      </c>
      <c r="K55" s="41">
        <v>0</v>
      </c>
      <c r="L55" s="1610">
        <v>4.5999999999999996</v>
      </c>
    </row>
    <row r="56" spans="1:12" x14ac:dyDescent="0.25">
      <c r="A56" s="1891"/>
      <c r="B56" s="61" t="s">
        <v>676</v>
      </c>
      <c r="C56" s="62" t="s">
        <v>667</v>
      </c>
      <c r="D56" s="41">
        <v>3.55</v>
      </c>
      <c r="E56" s="41">
        <v>3.56</v>
      </c>
      <c r="F56" s="41"/>
      <c r="G56" s="41">
        <v>0</v>
      </c>
      <c r="H56" s="41">
        <v>0</v>
      </c>
      <c r="I56" s="41">
        <v>4.0999999999999996</v>
      </c>
      <c r="J56" s="41">
        <v>3.75</v>
      </c>
      <c r="K56" s="41">
        <v>0</v>
      </c>
      <c r="L56" s="1610">
        <v>4.09</v>
      </c>
    </row>
    <row r="57" spans="1:12" x14ac:dyDescent="0.25">
      <c r="A57" s="1891"/>
      <c r="B57" s="61" t="s">
        <v>676</v>
      </c>
      <c r="C57" s="62" t="s">
        <v>677</v>
      </c>
      <c r="D57" s="41">
        <v>0</v>
      </c>
      <c r="E57" s="41">
        <v>0</v>
      </c>
      <c r="F57" s="41"/>
      <c r="G57" s="41">
        <v>0</v>
      </c>
      <c r="H57" s="41">
        <v>0</v>
      </c>
      <c r="I57" s="41">
        <v>0</v>
      </c>
      <c r="J57" s="41">
        <v>0</v>
      </c>
      <c r="K57" s="41">
        <v>4.32</v>
      </c>
      <c r="L57" s="1610">
        <v>2.95</v>
      </c>
    </row>
    <row r="58" spans="1:12" x14ac:dyDescent="0.25">
      <c r="A58" s="1891"/>
      <c r="B58" s="61" t="s">
        <v>676</v>
      </c>
      <c r="C58" s="62" t="s">
        <v>668</v>
      </c>
      <c r="D58" s="41">
        <v>0</v>
      </c>
      <c r="E58" s="41">
        <v>2.75</v>
      </c>
      <c r="F58" s="41">
        <v>0</v>
      </c>
      <c r="G58" s="41">
        <v>3.6</v>
      </c>
      <c r="H58" s="41">
        <v>0</v>
      </c>
      <c r="I58" s="41">
        <v>3.95</v>
      </c>
      <c r="J58" s="41">
        <v>3.19</v>
      </c>
      <c r="K58" s="41">
        <v>4.32</v>
      </c>
      <c r="L58" s="1610">
        <v>4.09</v>
      </c>
    </row>
    <row r="59" spans="1:12" x14ac:dyDescent="0.25">
      <c r="A59" s="1891"/>
      <c r="B59" s="61" t="s">
        <v>676</v>
      </c>
      <c r="C59" s="62" t="s">
        <v>678</v>
      </c>
      <c r="D59" s="41">
        <v>3.65</v>
      </c>
      <c r="E59" s="41">
        <v>3.79</v>
      </c>
      <c r="F59" s="41">
        <v>0</v>
      </c>
      <c r="G59" s="41">
        <v>4</v>
      </c>
      <c r="H59" s="41">
        <v>0</v>
      </c>
      <c r="I59" s="41">
        <v>0</v>
      </c>
      <c r="J59" s="41">
        <v>0</v>
      </c>
      <c r="K59" s="41">
        <v>0</v>
      </c>
      <c r="L59" s="1610">
        <v>3.65</v>
      </c>
    </row>
    <row r="60" spans="1:12" x14ac:dyDescent="0.25">
      <c r="A60" s="1891"/>
      <c r="B60" s="61" t="s">
        <v>676</v>
      </c>
      <c r="C60" s="62" t="s">
        <v>669</v>
      </c>
      <c r="D60" s="41">
        <v>0</v>
      </c>
      <c r="E60" s="41">
        <v>0</v>
      </c>
      <c r="F60" s="41"/>
      <c r="G60" s="41">
        <v>3.71</v>
      </c>
      <c r="H60" s="41">
        <v>0</v>
      </c>
      <c r="I60" s="41">
        <v>0</v>
      </c>
      <c r="J60" s="41">
        <v>4.18</v>
      </c>
      <c r="K60" s="41">
        <v>4.41</v>
      </c>
      <c r="L60" s="1610">
        <v>3.76</v>
      </c>
    </row>
    <row r="61" spans="1:12" x14ac:dyDescent="0.25">
      <c r="A61" s="1891"/>
      <c r="B61" s="61" t="s">
        <v>676</v>
      </c>
      <c r="C61" s="62" t="s">
        <v>670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1610">
        <v>0</v>
      </c>
    </row>
    <row r="62" spans="1:12" x14ac:dyDescent="0.25">
      <c r="A62" s="1891"/>
      <c r="B62" s="61" t="s">
        <v>676</v>
      </c>
      <c r="C62" s="62" t="s">
        <v>681</v>
      </c>
      <c r="D62" s="41">
        <v>0</v>
      </c>
      <c r="E62" s="41">
        <v>0</v>
      </c>
      <c r="F62" s="41">
        <v>0</v>
      </c>
      <c r="G62" s="41">
        <v>4.43</v>
      </c>
      <c r="H62" s="41">
        <v>0</v>
      </c>
      <c r="I62" s="41">
        <v>4</v>
      </c>
      <c r="J62" s="41">
        <v>0</v>
      </c>
      <c r="K62" s="41">
        <v>5.33</v>
      </c>
      <c r="L62" s="1610">
        <v>0</v>
      </c>
    </row>
    <row r="63" spans="1:12" x14ac:dyDescent="0.25">
      <c r="A63" s="1891"/>
      <c r="B63" s="61" t="s">
        <v>676</v>
      </c>
      <c r="C63" s="62" t="s">
        <v>671</v>
      </c>
      <c r="D63" s="41">
        <v>3.93</v>
      </c>
      <c r="E63" s="41">
        <v>3</v>
      </c>
      <c r="F63" s="41"/>
      <c r="G63" s="41">
        <v>0</v>
      </c>
      <c r="H63" s="41">
        <v>0</v>
      </c>
      <c r="I63" s="41">
        <v>3.5</v>
      </c>
      <c r="J63" s="41">
        <v>4.17</v>
      </c>
      <c r="K63" s="41">
        <v>4.53</v>
      </c>
      <c r="L63" s="1610">
        <v>4.4400000000000004</v>
      </c>
    </row>
    <row r="64" spans="1:12" s="1655" customFormat="1" x14ac:dyDescent="0.25">
      <c r="A64" s="1891"/>
      <c r="B64" s="61" t="s">
        <v>676</v>
      </c>
      <c r="C64" s="62" t="s">
        <v>699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0.08</v>
      </c>
      <c r="K64" s="41">
        <v>0</v>
      </c>
      <c r="L64" s="1610">
        <v>6</v>
      </c>
    </row>
    <row r="65" spans="1:12" s="1655" customFormat="1" x14ac:dyDescent="0.25">
      <c r="A65" s="1891"/>
      <c r="B65" s="61" t="s">
        <v>676</v>
      </c>
      <c r="C65" s="62" t="s">
        <v>682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1610">
        <v>1.1599999999999999</v>
      </c>
    </row>
    <row r="66" spans="1:12" s="1655" customFormat="1" x14ac:dyDescent="0.25">
      <c r="A66" s="1891"/>
      <c r="B66" s="61" t="s">
        <v>676</v>
      </c>
      <c r="C66" s="62" t="s">
        <v>683</v>
      </c>
      <c r="D66" s="41">
        <v>0</v>
      </c>
      <c r="E66" s="41">
        <v>0</v>
      </c>
      <c r="F66" s="41">
        <v>0</v>
      </c>
      <c r="G66" s="41">
        <v>3.99</v>
      </c>
      <c r="H66" s="41">
        <v>0</v>
      </c>
      <c r="I66" s="41">
        <v>0</v>
      </c>
      <c r="J66" s="41">
        <v>0</v>
      </c>
      <c r="K66" s="41">
        <v>4.2</v>
      </c>
      <c r="L66" s="1610">
        <v>0</v>
      </c>
    </row>
    <row r="67" spans="1:12" s="1655" customFormat="1" x14ac:dyDescent="0.25">
      <c r="A67" s="1891"/>
      <c r="B67" s="61" t="s">
        <v>2080</v>
      </c>
      <c r="C67" s="62" t="s">
        <v>685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5.0999999999999996</v>
      </c>
      <c r="L67" s="1610">
        <v>0</v>
      </c>
    </row>
    <row r="68" spans="1:12" s="1655" customFormat="1" x14ac:dyDescent="0.25">
      <c r="A68" s="1891"/>
      <c r="B68" s="61" t="s">
        <v>684</v>
      </c>
      <c r="C68" s="62" t="s">
        <v>685</v>
      </c>
      <c r="D68" s="41">
        <v>3.53</v>
      </c>
      <c r="E68" s="41">
        <v>0</v>
      </c>
      <c r="F68" s="41"/>
      <c r="G68" s="41">
        <v>3.8</v>
      </c>
      <c r="H68" s="41">
        <v>0</v>
      </c>
      <c r="I68" s="41">
        <v>4</v>
      </c>
      <c r="J68" s="41">
        <v>4.0599999999999996</v>
      </c>
      <c r="K68" s="41">
        <v>0</v>
      </c>
      <c r="L68" s="1610">
        <v>0</v>
      </c>
    </row>
    <row r="69" spans="1:12" s="1655" customFormat="1" x14ac:dyDescent="0.25">
      <c r="A69" s="1891"/>
      <c r="B69" s="61" t="s">
        <v>659</v>
      </c>
      <c r="C69" s="62" t="s">
        <v>666</v>
      </c>
      <c r="D69" s="41">
        <v>3.93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1610">
        <v>0</v>
      </c>
    </row>
    <row r="70" spans="1:12" x14ac:dyDescent="0.25">
      <c r="A70" s="1891"/>
      <c r="B70" s="61" t="s">
        <v>659</v>
      </c>
      <c r="C70" s="62" t="s">
        <v>562</v>
      </c>
      <c r="D70" s="41">
        <v>6.31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1610">
        <v>0</v>
      </c>
    </row>
    <row r="71" spans="1:12" x14ac:dyDescent="0.25">
      <c r="A71" s="1891"/>
      <c r="B71" s="61" t="s">
        <v>659</v>
      </c>
      <c r="C71" s="62" t="s">
        <v>591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6.8</v>
      </c>
      <c r="K71" s="41">
        <v>0</v>
      </c>
      <c r="L71" s="1610">
        <v>0</v>
      </c>
    </row>
    <row r="72" spans="1:12" x14ac:dyDescent="0.25">
      <c r="A72" s="1891"/>
      <c r="B72" s="61" t="s">
        <v>659</v>
      </c>
      <c r="C72" s="62" t="s">
        <v>566</v>
      </c>
      <c r="D72" s="41">
        <v>6.43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1610">
        <v>0</v>
      </c>
    </row>
    <row r="73" spans="1:12" x14ac:dyDescent="0.25">
      <c r="A73" s="1891"/>
      <c r="B73" s="61" t="s">
        <v>659</v>
      </c>
      <c r="C73" s="62" t="s">
        <v>567</v>
      </c>
      <c r="D73" s="41">
        <v>5.93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1610">
        <v>0</v>
      </c>
    </row>
    <row r="74" spans="1:12" x14ac:dyDescent="0.25">
      <c r="A74" s="1891"/>
      <c r="B74" s="61" t="s">
        <v>659</v>
      </c>
      <c r="C74" s="62" t="s">
        <v>576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6.48</v>
      </c>
      <c r="K74" s="41">
        <v>0</v>
      </c>
      <c r="L74" s="1610">
        <v>0</v>
      </c>
    </row>
    <row r="75" spans="1:12" x14ac:dyDescent="0.25">
      <c r="A75" s="1891"/>
      <c r="B75" s="61" t="s">
        <v>659</v>
      </c>
      <c r="C75" s="62" t="s">
        <v>572</v>
      </c>
      <c r="D75" s="41">
        <v>6</v>
      </c>
      <c r="E75" s="41">
        <v>5.76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1610">
        <v>0</v>
      </c>
    </row>
    <row r="76" spans="1:12" x14ac:dyDescent="0.25">
      <c r="A76" s="1891"/>
      <c r="B76" s="61" t="s">
        <v>661</v>
      </c>
      <c r="C76" s="62" t="s">
        <v>2602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1610">
        <v>7.6</v>
      </c>
    </row>
    <row r="77" spans="1:12" s="1655" customFormat="1" x14ac:dyDescent="0.25">
      <c r="A77" s="2159" t="s">
        <v>2604</v>
      </c>
      <c r="B77" s="1315" t="s">
        <v>676</v>
      </c>
      <c r="C77" s="1316" t="s">
        <v>657</v>
      </c>
      <c r="D77" s="1317">
        <v>0</v>
      </c>
      <c r="E77" s="1317">
        <v>0</v>
      </c>
      <c r="F77" s="1317">
        <v>0</v>
      </c>
      <c r="G77" s="1317">
        <v>0</v>
      </c>
      <c r="H77" s="1317">
        <v>0</v>
      </c>
      <c r="I77" s="1317">
        <v>0</v>
      </c>
      <c r="J77" s="1317">
        <v>0</v>
      </c>
      <c r="K77" s="1317">
        <v>2.5</v>
      </c>
      <c r="L77" s="2160">
        <v>0</v>
      </c>
    </row>
    <row r="78" spans="1:12" x14ac:dyDescent="0.25">
      <c r="A78" s="1892" t="s">
        <v>686</v>
      </c>
      <c r="B78" s="1268" t="s">
        <v>658</v>
      </c>
      <c r="C78" s="1269" t="s">
        <v>605</v>
      </c>
      <c r="D78" s="1270">
        <v>0</v>
      </c>
      <c r="E78" s="1270">
        <v>0</v>
      </c>
      <c r="F78" s="1270">
        <v>0</v>
      </c>
      <c r="G78" s="1270">
        <v>0</v>
      </c>
      <c r="H78" s="1270">
        <v>0</v>
      </c>
      <c r="I78" s="1270">
        <v>0</v>
      </c>
      <c r="J78" s="1270">
        <v>0</v>
      </c>
      <c r="K78" s="1270">
        <v>0</v>
      </c>
      <c r="L78" s="1611">
        <v>3</v>
      </c>
    </row>
    <row r="79" spans="1:12" x14ac:dyDescent="0.25">
      <c r="A79" s="1886"/>
      <c r="B79" s="61" t="s">
        <v>676</v>
      </c>
      <c r="C79" s="62" t="s">
        <v>677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0.99</v>
      </c>
      <c r="K79" s="41">
        <v>1</v>
      </c>
      <c r="L79" s="1610">
        <v>0</v>
      </c>
    </row>
    <row r="80" spans="1:12" x14ac:dyDescent="0.25">
      <c r="A80" s="1886"/>
      <c r="B80" s="61" t="s">
        <v>676</v>
      </c>
      <c r="C80" s="62" t="s">
        <v>669</v>
      </c>
      <c r="D80" s="41">
        <v>0.94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1610">
        <v>0</v>
      </c>
    </row>
    <row r="81" spans="1:12" x14ac:dyDescent="0.25">
      <c r="A81" s="1893"/>
      <c r="B81" s="585" t="s">
        <v>676</v>
      </c>
      <c r="C81" s="586" t="s">
        <v>671</v>
      </c>
      <c r="D81" s="587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0.99</v>
      </c>
      <c r="K81" s="587">
        <v>0.99</v>
      </c>
      <c r="L81" s="1612">
        <v>1.35</v>
      </c>
    </row>
    <row r="82" spans="1:12" x14ac:dyDescent="0.25">
      <c r="A82" s="1879" t="s">
        <v>1897</v>
      </c>
      <c r="B82" s="1268" t="s">
        <v>2017</v>
      </c>
      <c r="C82" s="1269" t="s">
        <v>685</v>
      </c>
      <c r="D82" s="1270">
        <v>0</v>
      </c>
      <c r="E82" s="1270">
        <v>0</v>
      </c>
      <c r="F82" s="1270">
        <v>0</v>
      </c>
      <c r="G82" s="1270">
        <v>0</v>
      </c>
      <c r="H82" s="1270">
        <v>0</v>
      </c>
      <c r="I82" s="1270">
        <v>0</v>
      </c>
      <c r="J82" s="1270">
        <v>-3.59</v>
      </c>
      <c r="K82" s="1270">
        <v>-4.21</v>
      </c>
      <c r="L82" s="1611">
        <v>-4.34</v>
      </c>
    </row>
    <row r="83" spans="1:12" s="1655" customFormat="1" x14ac:dyDescent="0.25">
      <c r="A83" s="2158"/>
      <c r="B83" s="61" t="s">
        <v>676</v>
      </c>
      <c r="C83" s="62" t="s">
        <v>667</v>
      </c>
      <c r="D83" s="41">
        <v>0.01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-1.5</v>
      </c>
      <c r="K83" s="41">
        <v>0</v>
      </c>
      <c r="L83" s="1610">
        <v>0</v>
      </c>
    </row>
    <row r="84" spans="1:12" x14ac:dyDescent="0.25">
      <c r="A84" s="1880"/>
      <c r="B84" s="585" t="s">
        <v>2080</v>
      </c>
      <c r="C84" s="586" t="s">
        <v>685</v>
      </c>
      <c r="D84" s="587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-3.67</v>
      </c>
      <c r="J84" s="587">
        <v>-3.67</v>
      </c>
      <c r="K84" s="587">
        <v>-4.21</v>
      </c>
      <c r="L84" s="1612">
        <v>0</v>
      </c>
    </row>
    <row r="85" spans="1:12" ht="8.25" customHeigh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8.75" customHeight="1" x14ac:dyDescent="0.25">
      <c r="A86" s="37" t="s">
        <v>663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8" spans="1:12" x14ac:dyDescent="0.25">
      <c r="A88" t="s">
        <v>1897</v>
      </c>
    </row>
  </sheetData>
  <mergeCells count="12">
    <mergeCell ref="A82:A84"/>
    <mergeCell ref="A33:L33"/>
    <mergeCell ref="A1:L1"/>
    <mergeCell ref="A2:L2"/>
    <mergeCell ref="A3:L3"/>
    <mergeCell ref="D5:L5"/>
    <mergeCell ref="A7:A20"/>
    <mergeCell ref="A34:L34"/>
    <mergeCell ref="A35:L35"/>
    <mergeCell ref="D37:L37"/>
    <mergeCell ref="A39:A76"/>
    <mergeCell ref="A78:A8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7"/>
  <sheetViews>
    <sheetView zoomScale="90" zoomScaleNormal="90" workbookViewId="0">
      <selection activeCell="B32" sqref="B32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881" t="s">
        <v>687</v>
      </c>
      <c r="B1" s="1881"/>
      <c r="C1" s="1881"/>
      <c r="D1" s="1881"/>
      <c r="E1" s="1881"/>
      <c r="F1" s="1881"/>
      <c r="G1" s="1881"/>
      <c r="H1" s="1881"/>
      <c r="I1" s="1881"/>
    </row>
    <row r="2" spans="1:9" ht="15.75" x14ac:dyDescent="0.25">
      <c r="A2" s="1881" t="s">
        <v>688</v>
      </c>
      <c r="B2" s="1881"/>
      <c r="C2" s="1881"/>
      <c r="D2" s="1881"/>
      <c r="E2" s="1881"/>
      <c r="F2" s="1881"/>
      <c r="G2" s="1881"/>
      <c r="H2" s="1881"/>
      <c r="I2" s="1881"/>
    </row>
    <row r="3" spans="1:9" ht="15.75" x14ac:dyDescent="0.25">
      <c r="A3" s="1881" t="s">
        <v>2565</v>
      </c>
      <c r="B3" s="1881"/>
      <c r="C3" s="1881"/>
      <c r="D3" s="1881"/>
      <c r="E3" s="1881"/>
      <c r="F3" s="1881"/>
      <c r="G3" s="1881"/>
      <c r="H3" s="1881"/>
      <c r="I3" s="1881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896" t="s">
        <v>891</v>
      </c>
      <c r="E5" s="1897"/>
      <c r="F5" s="1897"/>
      <c r="G5" s="1897"/>
      <c r="H5" s="1897"/>
      <c r="I5" s="1898"/>
    </row>
    <row r="6" spans="1:9" ht="15.75" thickBot="1" x14ac:dyDescent="0.3">
      <c r="A6" s="44" t="s">
        <v>645</v>
      </c>
      <c r="B6" s="1271" t="s">
        <v>646</v>
      </c>
      <c r="C6" s="1271" t="s">
        <v>24</v>
      </c>
      <c r="D6" s="1272" t="s">
        <v>689</v>
      </c>
      <c r="E6" s="1272" t="s">
        <v>690</v>
      </c>
      <c r="F6" s="1272" t="s">
        <v>691</v>
      </c>
      <c r="G6" s="1272" t="s">
        <v>692</v>
      </c>
      <c r="H6" s="1272" t="s">
        <v>693</v>
      </c>
      <c r="I6" s="1273" t="s">
        <v>694</v>
      </c>
    </row>
    <row r="7" spans="1:9" x14ac:dyDescent="0.25">
      <c r="A7" s="1899" t="s">
        <v>656</v>
      </c>
      <c r="B7" s="1268" t="s">
        <v>511</v>
      </c>
      <c r="C7" s="1269" t="s">
        <v>665</v>
      </c>
      <c r="D7" s="1270"/>
      <c r="E7" s="1270"/>
      <c r="F7" s="1270"/>
      <c r="G7" s="1270"/>
      <c r="H7" s="1270">
        <v>3</v>
      </c>
      <c r="I7" s="1270"/>
    </row>
    <row r="8" spans="1:9" x14ac:dyDescent="0.25">
      <c r="A8" s="1900"/>
      <c r="B8" s="61" t="s">
        <v>511</v>
      </c>
      <c r="C8" s="62" t="s">
        <v>667</v>
      </c>
      <c r="D8" s="41"/>
      <c r="E8" s="41">
        <v>3</v>
      </c>
      <c r="F8" s="41">
        <v>4.0999999999999996</v>
      </c>
      <c r="G8" s="41">
        <v>3</v>
      </c>
      <c r="H8" s="41">
        <v>4.0999999999999996</v>
      </c>
      <c r="I8" s="41"/>
    </row>
    <row r="9" spans="1:9" x14ac:dyDescent="0.25">
      <c r="A9" s="1900"/>
      <c r="B9" s="61" t="s">
        <v>658</v>
      </c>
      <c r="C9" s="62" t="s">
        <v>695</v>
      </c>
      <c r="D9" s="41"/>
      <c r="E9" s="41"/>
      <c r="F9" s="41"/>
      <c r="G9" s="41"/>
      <c r="H9" s="41"/>
      <c r="I9" s="41">
        <v>4.5</v>
      </c>
    </row>
    <row r="10" spans="1:9" x14ac:dyDescent="0.25">
      <c r="A10" s="1900"/>
      <c r="B10" s="61" t="s">
        <v>658</v>
      </c>
      <c r="C10" s="62" t="s">
        <v>672</v>
      </c>
      <c r="D10" s="41">
        <v>3</v>
      </c>
      <c r="E10" s="41"/>
      <c r="F10" s="41"/>
      <c r="G10" s="41">
        <v>3</v>
      </c>
      <c r="H10" s="41">
        <v>3</v>
      </c>
      <c r="I10" s="41"/>
    </row>
    <row r="11" spans="1:9" x14ac:dyDescent="0.25">
      <c r="A11" s="1900"/>
      <c r="B11" s="61" t="s">
        <v>658</v>
      </c>
      <c r="C11" s="62" t="s">
        <v>591</v>
      </c>
      <c r="D11" s="41"/>
      <c r="E11" s="41">
        <v>4.5</v>
      </c>
      <c r="F11" s="41"/>
      <c r="G11" s="41">
        <v>3</v>
      </c>
      <c r="H11" s="41"/>
      <c r="I11" s="41">
        <v>3.32</v>
      </c>
    </row>
    <row r="12" spans="1:9" x14ac:dyDescent="0.25">
      <c r="A12" s="1900"/>
      <c r="B12" s="61" t="s">
        <v>658</v>
      </c>
      <c r="C12" s="62" t="s">
        <v>1874</v>
      </c>
      <c r="D12" s="41"/>
      <c r="E12" s="41"/>
      <c r="F12" s="41"/>
      <c r="G12" s="41"/>
      <c r="H12" s="41">
        <v>4.3</v>
      </c>
      <c r="I12" s="41">
        <v>4.99</v>
      </c>
    </row>
    <row r="13" spans="1:9" x14ac:dyDescent="0.25">
      <c r="A13" s="1900"/>
      <c r="B13" s="61" t="s">
        <v>658</v>
      </c>
      <c r="C13" s="62" t="s">
        <v>1873</v>
      </c>
      <c r="D13" s="41"/>
      <c r="E13" s="41"/>
      <c r="F13" s="41"/>
      <c r="G13" s="41"/>
      <c r="H13" s="41"/>
      <c r="I13" s="41">
        <v>5</v>
      </c>
    </row>
    <row r="14" spans="1:9" x14ac:dyDescent="0.25">
      <c r="A14" s="1900"/>
      <c r="B14" s="61" t="s">
        <v>658</v>
      </c>
      <c r="C14" s="62" t="s">
        <v>2605</v>
      </c>
      <c r="D14" s="41"/>
      <c r="E14" s="41"/>
      <c r="F14" s="41"/>
      <c r="G14" s="41"/>
      <c r="H14" s="41"/>
      <c r="I14" s="41">
        <v>8.5</v>
      </c>
    </row>
    <row r="15" spans="1:9" x14ac:dyDescent="0.25">
      <c r="A15" s="1900"/>
      <c r="B15" s="61" t="s">
        <v>658</v>
      </c>
      <c r="C15" s="62" t="s">
        <v>674</v>
      </c>
      <c r="D15" s="41"/>
      <c r="E15" s="41"/>
      <c r="F15" s="41"/>
      <c r="G15" s="41">
        <v>4.3</v>
      </c>
      <c r="H15" s="41">
        <v>3.2</v>
      </c>
      <c r="I15" s="41"/>
    </row>
    <row r="16" spans="1:9" x14ac:dyDescent="0.25">
      <c r="A16" s="1900"/>
      <c r="B16" s="61" t="s">
        <v>658</v>
      </c>
      <c r="C16" s="62" t="s">
        <v>594</v>
      </c>
      <c r="D16" s="41"/>
      <c r="E16" s="41">
        <v>5</v>
      </c>
      <c r="F16" s="41">
        <v>5</v>
      </c>
      <c r="G16" s="41">
        <v>3.89</v>
      </c>
      <c r="H16" s="41">
        <v>5.5</v>
      </c>
      <c r="I16" s="41">
        <v>4.5</v>
      </c>
    </row>
    <row r="17" spans="1:9" x14ac:dyDescent="0.25">
      <c r="A17" s="1900"/>
      <c r="B17" s="61" t="s">
        <v>658</v>
      </c>
      <c r="C17" s="62" t="s">
        <v>605</v>
      </c>
      <c r="D17" s="41"/>
      <c r="E17" s="41"/>
      <c r="F17" s="41"/>
      <c r="G17" s="41"/>
      <c r="H17" s="41"/>
      <c r="I17" s="41">
        <v>4</v>
      </c>
    </row>
    <row r="18" spans="1:9" x14ac:dyDescent="0.25">
      <c r="A18" s="1900"/>
      <c r="B18" s="61" t="s">
        <v>658</v>
      </c>
      <c r="C18" s="62" t="s">
        <v>572</v>
      </c>
      <c r="D18" s="41"/>
      <c r="E18" s="41"/>
      <c r="F18" s="41"/>
      <c r="G18" s="41"/>
      <c r="H18" s="41"/>
      <c r="I18" s="41">
        <v>3</v>
      </c>
    </row>
    <row r="19" spans="1:9" x14ac:dyDescent="0.25">
      <c r="A19" s="1900"/>
      <c r="B19" s="61" t="s">
        <v>1561</v>
      </c>
      <c r="C19" s="62" t="s">
        <v>697</v>
      </c>
      <c r="D19" s="41">
        <v>4.5</v>
      </c>
      <c r="E19" s="41"/>
      <c r="F19" s="41"/>
      <c r="G19" s="41"/>
      <c r="H19" s="41">
        <v>3</v>
      </c>
      <c r="I19" s="41">
        <v>4.5</v>
      </c>
    </row>
    <row r="20" spans="1:9" x14ac:dyDescent="0.25">
      <c r="A20" s="1900"/>
      <c r="B20" s="61" t="s">
        <v>2079</v>
      </c>
      <c r="C20" s="62" t="s">
        <v>668</v>
      </c>
      <c r="D20" s="41"/>
      <c r="E20" s="41"/>
      <c r="F20" s="41"/>
      <c r="G20" s="41"/>
      <c r="H20" s="41"/>
      <c r="I20" s="41">
        <v>4</v>
      </c>
    </row>
    <row r="21" spans="1:9" x14ac:dyDescent="0.25">
      <c r="A21" s="1900"/>
      <c r="B21" s="61" t="s">
        <v>698</v>
      </c>
      <c r="C21" s="62" t="s">
        <v>697</v>
      </c>
      <c r="D21" s="41"/>
      <c r="E21" s="41"/>
      <c r="F21" s="41"/>
      <c r="G21" s="41"/>
      <c r="H21" s="41">
        <v>3</v>
      </c>
      <c r="I21" s="41"/>
    </row>
    <row r="22" spans="1:9" x14ac:dyDescent="0.25">
      <c r="A22" s="1900"/>
      <c r="B22" s="61" t="s">
        <v>676</v>
      </c>
      <c r="C22" s="62" t="s">
        <v>665</v>
      </c>
      <c r="D22" s="41"/>
      <c r="E22" s="41"/>
      <c r="F22" s="41"/>
      <c r="G22" s="41"/>
      <c r="H22" s="41"/>
      <c r="I22" s="41">
        <v>3.5</v>
      </c>
    </row>
    <row r="23" spans="1:9" x14ac:dyDescent="0.25">
      <c r="A23" s="1900"/>
      <c r="B23" s="61" t="s">
        <v>676</v>
      </c>
      <c r="C23" s="62" t="s">
        <v>666</v>
      </c>
      <c r="D23" s="41">
        <v>4.28</v>
      </c>
      <c r="E23" s="41"/>
      <c r="F23" s="41"/>
      <c r="G23" s="41">
        <v>3.5</v>
      </c>
      <c r="H23" s="41"/>
      <c r="I23" s="41"/>
    </row>
    <row r="24" spans="1:9" x14ac:dyDescent="0.25">
      <c r="A24" s="1900"/>
      <c r="B24" s="61" t="s">
        <v>676</v>
      </c>
      <c r="C24" s="62" t="s">
        <v>657</v>
      </c>
      <c r="D24" s="41"/>
      <c r="E24" s="41">
        <v>3.15</v>
      </c>
      <c r="F24" s="41"/>
      <c r="G24" s="41"/>
      <c r="H24" s="41"/>
      <c r="I24" s="41">
        <v>3</v>
      </c>
    </row>
    <row r="25" spans="1:9" x14ac:dyDescent="0.25">
      <c r="A25" s="1900"/>
      <c r="B25" s="61" t="s">
        <v>676</v>
      </c>
      <c r="C25" s="62" t="s">
        <v>667</v>
      </c>
      <c r="D25" s="41">
        <v>3.44</v>
      </c>
      <c r="E25" s="41">
        <v>3.7</v>
      </c>
      <c r="F25" s="41"/>
      <c r="G25" s="41">
        <v>3.71</v>
      </c>
      <c r="H25" s="41">
        <v>4.0999999999999996</v>
      </c>
      <c r="I25" s="41">
        <v>3.14</v>
      </c>
    </row>
    <row r="26" spans="1:9" x14ac:dyDescent="0.25">
      <c r="A26" s="1900"/>
      <c r="B26" s="61" t="s">
        <v>676</v>
      </c>
      <c r="C26" s="62" t="s">
        <v>677</v>
      </c>
      <c r="D26" s="41">
        <v>3.87</v>
      </c>
      <c r="E26" s="41"/>
      <c r="F26" s="41"/>
      <c r="G26" s="41"/>
      <c r="H26" s="41">
        <v>3</v>
      </c>
      <c r="I26" s="41">
        <v>3.5</v>
      </c>
    </row>
    <row r="27" spans="1:9" x14ac:dyDescent="0.25">
      <c r="A27" s="1900"/>
      <c r="B27" s="61" t="s">
        <v>676</v>
      </c>
      <c r="C27" s="62" t="s">
        <v>668</v>
      </c>
      <c r="D27" s="41">
        <v>3.21</v>
      </c>
      <c r="E27" s="41">
        <v>3.15</v>
      </c>
      <c r="F27" s="41">
        <v>3.15</v>
      </c>
      <c r="G27" s="41">
        <v>3.5</v>
      </c>
      <c r="H27" s="41"/>
      <c r="I27" s="41">
        <v>3</v>
      </c>
    </row>
    <row r="28" spans="1:9" x14ac:dyDescent="0.25">
      <c r="A28" s="1900"/>
      <c r="B28" s="61" t="s">
        <v>676</v>
      </c>
      <c r="C28" s="62" t="s">
        <v>678</v>
      </c>
      <c r="D28" s="41">
        <v>3.43</v>
      </c>
      <c r="E28" s="41"/>
      <c r="F28" s="41"/>
      <c r="G28" s="41">
        <v>3.5</v>
      </c>
      <c r="H28" s="41"/>
      <c r="I28" s="41"/>
    </row>
    <row r="29" spans="1:9" x14ac:dyDescent="0.25">
      <c r="A29" s="1900"/>
      <c r="B29" s="61" t="s">
        <v>676</v>
      </c>
      <c r="C29" s="62" t="s">
        <v>669</v>
      </c>
      <c r="D29" s="41">
        <v>4.22</v>
      </c>
      <c r="E29" s="41"/>
      <c r="F29" s="41"/>
      <c r="G29" s="41"/>
      <c r="H29" s="41"/>
      <c r="I29" s="41"/>
    </row>
    <row r="30" spans="1:9" x14ac:dyDescent="0.25">
      <c r="A30" s="1900"/>
      <c r="B30" s="61" t="s">
        <v>676</v>
      </c>
      <c r="C30" s="62" t="s">
        <v>670</v>
      </c>
      <c r="D30" s="41"/>
      <c r="E30" s="41"/>
      <c r="F30" s="41"/>
      <c r="G30" s="41"/>
      <c r="H30" s="41"/>
      <c r="I30" s="41">
        <v>3.01</v>
      </c>
    </row>
    <row r="31" spans="1:9" x14ac:dyDescent="0.25">
      <c r="A31" s="1900"/>
      <c r="B31" s="61" t="s">
        <v>676</v>
      </c>
      <c r="C31" s="62" t="s">
        <v>681</v>
      </c>
      <c r="D31" s="41"/>
      <c r="E31" s="41"/>
      <c r="F31" s="41"/>
      <c r="G31" s="41"/>
      <c r="H31" s="41"/>
      <c r="I31" s="41">
        <v>3</v>
      </c>
    </row>
    <row r="32" spans="1:9" x14ac:dyDescent="0.25">
      <c r="A32" s="1900"/>
      <c r="B32" s="61" t="s">
        <v>676</v>
      </c>
      <c r="C32" s="62" t="s">
        <v>671</v>
      </c>
      <c r="D32" s="41">
        <v>4.42</v>
      </c>
      <c r="E32" s="41"/>
      <c r="F32" s="41"/>
      <c r="G32" s="41">
        <v>3</v>
      </c>
      <c r="H32" s="41">
        <v>3</v>
      </c>
      <c r="I32" s="41">
        <v>3</v>
      </c>
    </row>
    <row r="33" spans="1:9" x14ac:dyDescent="0.25">
      <c r="A33" s="1900"/>
      <c r="B33" s="61" t="s">
        <v>676</v>
      </c>
      <c r="C33" s="62" t="s">
        <v>699</v>
      </c>
      <c r="D33" s="41"/>
      <c r="E33" s="41"/>
      <c r="F33" s="41">
        <v>5.2</v>
      </c>
      <c r="G33" s="41"/>
      <c r="H33" s="41"/>
      <c r="I33" s="41">
        <v>5.8</v>
      </c>
    </row>
    <row r="34" spans="1:9" s="1655" customFormat="1" x14ac:dyDescent="0.25">
      <c r="A34" s="1900"/>
      <c r="B34" s="61" t="s">
        <v>676</v>
      </c>
      <c r="C34" s="62" t="s">
        <v>682</v>
      </c>
      <c r="D34" s="41"/>
      <c r="E34" s="41"/>
      <c r="F34" s="41"/>
      <c r="G34" s="41">
        <v>4.0599999999999996</v>
      </c>
      <c r="H34" s="41">
        <v>3</v>
      </c>
      <c r="I34" s="41"/>
    </row>
    <row r="35" spans="1:9" s="1655" customFormat="1" x14ac:dyDescent="0.25">
      <c r="A35" s="1900"/>
      <c r="B35" s="61" t="s">
        <v>676</v>
      </c>
      <c r="C35" s="62" t="s">
        <v>683</v>
      </c>
      <c r="D35" s="41"/>
      <c r="E35" s="41"/>
      <c r="F35" s="41"/>
      <c r="G35" s="41">
        <v>3.5</v>
      </c>
      <c r="H35" s="41">
        <v>4.2</v>
      </c>
      <c r="I35" s="41">
        <v>3.86</v>
      </c>
    </row>
    <row r="36" spans="1:9" s="1655" customFormat="1" x14ac:dyDescent="0.25">
      <c r="A36" s="1900"/>
      <c r="B36" s="61" t="s">
        <v>2080</v>
      </c>
      <c r="C36" s="62" t="s">
        <v>685</v>
      </c>
      <c r="D36" s="41"/>
      <c r="E36" s="41">
        <v>3</v>
      </c>
      <c r="F36" s="41"/>
      <c r="G36" s="41"/>
      <c r="H36" s="41"/>
      <c r="I36" s="41">
        <v>3.06</v>
      </c>
    </row>
    <row r="37" spans="1:9" s="1655" customFormat="1" x14ac:dyDescent="0.25">
      <c r="A37" s="1900"/>
      <c r="B37" s="61" t="s">
        <v>684</v>
      </c>
      <c r="C37" s="62" t="s">
        <v>685</v>
      </c>
      <c r="D37" s="41"/>
      <c r="E37" s="41"/>
      <c r="F37" s="41"/>
      <c r="G37" s="41">
        <v>3.5</v>
      </c>
      <c r="H37" s="41">
        <v>3</v>
      </c>
      <c r="I37" s="41"/>
    </row>
    <row r="38" spans="1:9" s="1655" customFormat="1" x14ac:dyDescent="0.25">
      <c r="A38" s="1900"/>
      <c r="B38" s="61" t="s">
        <v>659</v>
      </c>
      <c r="C38" s="62" t="s">
        <v>666</v>
      </c>
      <c r="D38" s="41">
        <v>3.28</v>
      </c>
      <c r="E38" s="41"/>
      <c r="F38" s="41"/>
      <c r="G38" s="41"/>
      <c r="H38" s="41"/>
      <c r="I38" s="41"/>
    </row>
    <row r="39" spans="1:9" s="1655" customFormat="1" x14ac:dyDescent="0.25">
      <c r="A39" s="1900"/>
      <c r="B39" s="61" t="s">
        <v>659</v>
      </c>
      <c r="C39" s="62" t="s">
        <v>555</v>
      </c>
      <c r="D39" s="41"/>
      <c r="E39" s="41"/>
      <c r="F39" s="41"/>
      <c r="G39" s="41"/>
      <c r="H39" s="41">
        <v>3</v>
      </c>
      <c r="I39" s="41"/>
    </row>
    <row r="40" spans="1:9" x14ac:dyDescent="0.25">
      <c r="A40" s="1900"/>
      <c r="B40" s="61" t="s">
        <v>659</v>
      </c>
      <c r="C40" s="62" t="s">
        <v>567</v>
      </c>
      <c r="D40" s="41"/>
      <c r="E40" s="41"/>
      <c r="F40" s="41"/>
      <c r="G40" s="41"/>
      <c r="H40" s="41"/>
      <c r="I40" s="41">
        <v>5</v>
      </c>
    </row>
    <row r="41" spans="1:9" x14ac:dyDescent="0.25">
      <c r="A41" s="1900"/>
      <c r="B41" s="61" t="s">
        <v>659</v>
      </c>
      <c r="C41" s="62" t="s">
        <v>576</v>
      </c>
      <c r="D41" s="41"/>
      <c r="E41" s="41"/>
      <c r="F41" s="41"/>
      <c r="G41" s="41"/>
      <c r="H41" s="41"/>
      <c r="I41" s="41">
        <v>4.5</v>
      </c>
    </row>
    <row r="42" spans="1:9" x14ac:dyDescent="0.25">
      <c r="A42" s="1900"/>
      <c r="B42" s="61" t="s">
        <v>659</v>
      </c>
      <c r="C42" s="62" t="s">
        <v>572</v>
      </c>
      <c r="D42" s="41"/>
      <c r="E42" s="41">
        <v>4.5</v>
      </c>
      <c r="F42" s="41"/>
      <c r="G42" s="41"/>
      <c r="H42" s="41"/>
      <c r="I42" s="41"/>
    </row>
    <row r="43" spans="1:9" x14ac:dyDescent="0.25">
      <c r="A43" s="1900"/>
      <c r="B43" s="61" t="s">
        <v>661</v>
      </c>
      <c r="C43" s="62" t="s">
        <v>702</v>
      </c>
      <c r="D43" s="41"/>
      <c r="E43" s="41"/>
      <c r="F43" s="41"/>
      <c r="G43" s="41"/>
      <c r="H43" s="41">
        <v>3</v>
      </c>
      <c r="I43" s="41"/>
    </row>
    <row r="44" spans="1:9" x14ac:dyDescent="0.25">
      <c r="A44" s="1894" t="s">
        <v>686</v>
      </c>
      <c r="B44" s="1268" t="s">
        <v>511</v>
      </c>
      <c r="C44" s="1269" t="s">
        <v>671</v>
      </c>
      <c r="D44" s="1270"/>
      <c r="E44" s="1270"/>
      <c r="F44" s="1270"/>
      <c r="G44" s="1270"/>
      <c r="H44" s="1270"/>
      <c r="I44" s="1270">
        <v>0.97</v>
      </c>
    </row>
    <row r="45" spans="1:9" x14ac:dyDescent="0.25">
      <c r="A45" s="1895"/>
      <c r="B45" s="61" t="s">
        <v>658</v>
      </c>
      <c r="C45" s="62" t="s">
        <v>572</v>
      </c>
      <c r="D45" s="41"/>
      <c r="E45" s="41"/>
      <c r="F45" s="41"/>
      <c r="G45" s="41"/>
      <c r="H45" s="41"/>
      <c r="I45" s="41">
        <v>0.85</v>
      </c>
    </row>
    <row r="46" spans="1:9" x14ac:dyDescent="0.25">
      <c r="A46" s="1895"/>
      <c r="B46" s="61" t="s">
        <v>658</v>
      </c>
      <c r="C46" s="62" t="s">
        <v>575</v>
      </c>
      <c r="D46" s="41"/>
      <c r="E46" s="41"/>
      <c r="F46" s="41"/>
      <c r="G46" s="41">
        <v>2.5</v>
      </c>
      <c r="H46" s="41"/>
      <c r="I46" s="41"/>
    </row>
    <row r="47" spans="1:9" x14ac:dyDescent="0.25">
      <c r="A47" s="1895"/>
      <c r="B47" s="61" t="s">
        <v>676</v>
      </c>
      <c r="C47" s="62" t="s">
        <v>666</v>
      </c>
      <c r="D47" s="41"/>
      <c r="E47" s="41">
        <v>0.3</v>
      </c>
      <c r="F47" s="41"/>
      <c r="G47" s="41"/>
      <c r="H47" s="41"/>
      <c r="I47" s="41">
        <v>0.3</v>
      </c>
    </row>
    <row r="48" spans="1:9" x14ac:dyDescent="0.25">
      <c r="A48" s="1895"/>
      <c r="B48" s="61" t="s">
        <v>676</v>
      </c>
      <c r="C48" s="62" t="s">
        <v>657</v>
      </c>
      <c r="D48" s="41"/>
      <c r="E48" s="41">
        <v>0.85</v>
      </c>
      <c r="F48" s="41"/>
      <c r="G48" s="41"/>
      <c r="H48" s="41"/>
      <c r="I48" s="41"/>
    </row>
    <row r="49" spans="1:9" x14ac:dyDescent="0.25">
      <c r="A49" s="1895"/>
      <c r="B49" s="61" t="s">
        <v>676</v>
      </c>
      <c r="C49" s="62" t="s">
        <v>667</v>
      </c>
      <c r="D49" s="41"/>
      <c r="E49" s="41"/>
      <c r="F49" s="41"/>
      <c r="G49" s="41"/>
      <c r="H49" s="41"/>
      <c r="I49" s="41">
        <v>0.3</v>
      </c>
    </row>
    <row r="50" spans="1:9" x14ac:dyDescent="0.25">
      <c r="A50" s="1895"/>
      <c r="B50" s="61" t="s">
        <v>676</v>
      </c>
      <c r="C50" s="62" t="s">
        <v>677</v>
      </c>
      <c r="D50" s="41"/>
      <c r="E50" s="41"/>
      <c r="F50" s="41"/>
      <c r="G50" s="41"/>
      <c r="H50" s="41"/>
      <c r="I50" s="41">
        <v>0.3</v>
      </c>
    </row>
    <row r="51" spans="1:9" x14ac:dyDescent="0.25">
      <c r="A51" s="1895"/>
      <c r="B51" s="61" t="s">
        <v>676</v>
      </c>
      <c r="C51" s="62" t="s">
        <v>671</v>
      </c>
      <c r="D51" s="41">
        <v>0.85</v>
      </c>
      <c r="E51" s="41">
        <v>0.85</v>
      </c>
      <c r="F51" s="41"/>
      <c r="G51" s="41"/>
      <c r="H51" s="41"/>
      <c r="I51" s="41">
        <v>0.3</v>
      </c>
    </row>
    <row r="52" spans="1:9" s="1655" customFormat="1" x14ac:dyDescent="0.25">
      <c r="A52" s="1894" t="s">
        <v>1897</v>
      </c>
      <c r="B52" s="1268" t="s">
        <v>2017</v>
      </c>
      <c r="C52" s="1269" t="s">
        <v>685</v>
      </c>
      <c r="D52" s="1270">
        <v>-3.92</v>
      </c>
      <c r="E52" s="1270">
        <v>-3.53</v>
      </c>
      <c r="F52" s="1270">
        <v>-3</v>
      </c>
      <c r="G52" s="1270">
        <v>-2.95</v>
      </c>
      <c r="H52" s="1270">
        <v>-5.5</v>
      </c>
      <c r="I52" s="1270">
        <v>-3.85</v>
      </c>
    </row>
    <row r="53" spans="1:9" s="1655" customFormat="1" x14ac:dyDescent="0.25">
      <c r="A53" s="1895"/>
      <c r="B53" s="61" t="s">
        <v>676</v>
      </c>
      <c r="C53" s="62" t="s">
        <v>667</v>
      </c>
      <c r="D53" s="41">
        <v>-4</v>
      </c>
      <c r="E53" s="41"/>
      <c r="F53" s="41"/>
      <c r="G53" s="41"/>
      <c r="H53" s="41"/>
      <c r="I53" s="41"/>
    </row>
    <row r="54" spans="1:9" x14ac:dyDescent="0.25">
      <c r="A54" s="2161"/>
      <c r="B54" s="585" t="s">
        <v>2080</v>
      </c>
      <c r="C54" s="586" t="s">
        <v>685</v>
      </c>
      <c r="D54" s="587">
        <v>-6</v>
      </c>
      <c r="E54" s="587">
        <v>-4.5</v>
      </c>
      <c r="F54" s="587">
        <v>-5</v>
      </c>
      <c r="G54" s="587">
        <v>-4.0599999999999996</v>
      </c>
      <c r="H54" s="587">
        <v>-5.6</v>
      </c>
      <c r="I54" s="587">
        <v>-5.84</v>
      </c>
    </row>
    <row r="55" spans="1:9" ht="15" hidden="1" customHeight="1" x14ac:dyDescent="0.25">
      <c r="A55" s="683"/>
      <c r="B55" s="589"/>
      <c r="C55" s="589"/>
      <c r="D55" s="590"/>
      <c r="E55" s="590"/>
      <c r="F55" s="590"/>
      <c r="G55" s="590"/>
      <c r="H55" s="591"/>
      <c r="I55" s="591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15" hidden="1" customHeight="1" x14ac:dyDescent="0.25">
      <c r="A91" s="16"/>
      <c r="B91" s="13"/>
      <c r="C91" s="13"/>
      <c r="D91" s="14"/>
      <c r="E91" s="14"/>
      <c r="F91" s="14"/>
      <c r="G91" s="14"/>
      <c r="H91" s="15"/>
      <c r="I91" s="15"/>
    </row>
    <row r="92" spans="1:9" ht="15" hidden="1" customHeight="1" x14ac:dyDescent="0.25">
      <c r="A92" s="16"/>
      <c r="B92" s="13"/>
      <c r="C92" s="13"/>
      <c r="D92" s="14"/>
      <c r="E92" s="14"/>
      <c r="F92" s="14"/>
      <c r="G92" s="14"/>
      <c r="H92" s="15"/>
      <c r="I92" s="15"/>
    </row>
    <row r="93" spans="1:9" ht="15" hidden="1" customHeight="1" x14ac:dyDescent="0.25">
      <c r="A93" s="16"/>
      <c r="B93" s="13"/>
      <c r="C93" s="13"/>
      <c r="D93" s="14"/>
      <c r="E93" s="14"/>
      <c r="F93" s="14"/>
      <c r="G93" s="14"/>
      <c r="H93" s="15"/>
      <c r="I93" s="15"/>
    </row>
    <row r="94" spans="1:9" ht="15" hidden="1" customHeight="1" x14ac:dyDescent="0.25">
      <c r="A94" s="16"/>
      <c r="B94" s="13"/>
      <c r="C94" s="13"/>
      <c r="D94" s="14"/>
      <c r="E94" s="14"/>
      <c r="F94" s="14"/>
      <c r="G94" s="14"/>
      <c r="H94" s="15"/>
      <c r="I94" s="15"/>
    </row>
    <row r="95" spans="1:9" ht="15" hidden="1" customHeight="1" x14ac:dyDescent="0.25">
      <c r="A95" s="16"/>
      <c r="B95" s="13"/>
      <c r="C95" s="13"/>
      <c r="D95" s="14"/>
      <c r="E95" s="14"/>
      <c r="F95" s="14"/>
      <c r="G95" s="14"/>
      <c r="H95" s="15"/>
      <c r="I95" s="15"/>
    </row>
    <row r="96" spans="1:9" ht="4.5" customHeight="1" x14ac:dyDescent="0.25">
      <c r="A96" s="45"/>
      <c r="B96" s="45"/>
      <c r="C96" s="45"/>
      <c r="D96" s="45"/>
      <c r="E96" s="45"/>
      <c r="F96" s="45"/>
      <c r="G96" s="45"/>
      <c r="H96" s="45"/>
      <c r="I96" s="45"/>
    </row>
    <row r="97" spans="1:1" x14ac:dyDescent="0.25">
      <c r="A97" s="37" t="s">
        <v>663</v>
      </c>
    </row>
  </sheetData>
  <mergeCells count="7">
    <mergeCell ref="A52:A54"/>
    <mergeCell ref="A44:A51"/>
    <mergeCell ref="A1:I1"/>
    <mergeCell ref="A2:I2"/>
    <mergeCell ref="A3:I3"/>
    <mergeCell ref="D5:I5"/>
    <mergeCell ref="A7:A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682" t="s">
        <v>0</v>
      </c>
      <c r="B1" s="1683"/>
      <c r="C1" s="1683"/>
      <c r="D1" s="1683"/>
      <c r="E1" s="1683"/>
      <c r="F1" s="1683"/>
      <c r="G1" s="1683"/>
      <c r="H1" s="1683"/>
      <c r="I1" s="1683"/>
      <c r="J1" s="1683"/>
      <c r="K1" s="1684"/>
    </row>
    <row r="2" spans="1:257" ht="15.75" x14ac:dyDescent="0.25">
      <c r="A2" s="1685" t="s">
        <v>2431</v>
      </c>
      <c r="B2" s="1686"/>
      <c r="C2" s="1686"/>
      <c r="D2" s="1686"/>
      <c r="E2" s="1686"/>
      <c r="F2" s="1686"/>
      <c r="G2" s="1686"/>
      <c r="H2" s="1686"/>
      <c r="I2" s="1686"/>
      <c r="J2" s="1686"/>
      <c r="K2" s="1687"/>
    </row>
    <row r="3" spans="1:257" ht="15.75" x14ac:dyDescent="0.25">
      <c r="A3" s="1688" t="s">
        <v>1217</v>
      </c>
      <c r="B3" s="1689"/>
      <c r="C3" s="1689"/>
      <c r="D3" s="1689"/>
      <c r="E3" s="1689"/>
      <c r="F3" s="1689"/>
      <c r="G3" s="1689"/>
      <c r="H3" s="1689"/>
      <c r="I3" s="1689"/>
      <c r="J3" s="1689"/>
      <c r="K3" s="1690"/>
    </row>
    <row r="4" spans="1:257" ht="6.75" customHeight="1" thickBot="1" x14ac:dyDescent="0.3">
      <c r="A4" s="576"/>
      <c r="B4" s="35"/>
      <c r="C4" s="35"/>
      <c r="D4" s="35"/>
      <c r="E4" s="35"/>
      <c r="F4" s="35"/>
      <c r="G4" s="35"/>
      <c r="H4" s="35"/>
      <c r="I4" s="35"/>
      <c r="J4" s="35"/>
      <c r="K4" s="577"/>
    </row>
    <row r="5" spans="1:257" ht="15.75" thickBot="1" x14ac:dyDescent="0.3">
      <c r="A5" s="1691" t="s">
        <v>886</v>
      </c>
      <c r="B5" s="1693" t="s">
        <v>887</v>
      </c>
      <c r="C5" s="1693"/>
      <c r="D5" s="1693"/>
      <c r="E5" s="1694"/>
      <c r="F5" s="1695" t="s">
        <v>888</v>
      </c>
      <c r="G5" s="1693"/>
      <c r="H5" s="1693"/>
      <c r="I5" s="1693"/>
      <c r="J5" s="1696" t="s">
        <v>1218</v>
      </c>
      <c r="K5" s="1698" t="s">
        <v>1219</v>
      </c>
    </row>
    <row r="6" spans="1:257" s="580" customFormat="1" ht="39.75" customHeight="1" thickBot="1" x14ac:dyDescent="0.3">
      <c r="A6" s="1692"/>
      <c r="B6" s="1238" t="s">
        <v>2</v>
      </c>
      <c r="C6" s="578" t="s">
        <v>3</v>
      </c>
      <c r="D6" s="578" t="s">
        <v>4</v>
      </c>
      <c r="E6" s="579" t="s">
        <v>5</v>
      </c>
      <c r="F6" s="625" t="s">
        <v>2</v>
      </c>
      <c r="G6" s="578" t="s">
        <v>3</v>
      </c>
      <c r="H6" s="578" t="s">
        <v>4</v>
      </c>
      <c r="I6" s="579" t="s">
        <v>5</v>
      </c>
      <c r="J6" s="1697"/>
      <c r="K6" s="1699"/>
    </row>
    <row r="7" spans="1:257" x14ac:dyDescent="0.25">
      <c r="A7" s="582" t="s">
        <v>6</v>
      </c>
      <c r="B7" s="1100">
        <v>1920</v>
      </c>
      <c r="C7" s="627">
        <v>355</v>
      </c>
      <c r="D7" s="627">
        <v>221</v>
      </c>
      <c r="E7" s="628">
        <v>0</v>
      </c>
      <c r="F7" s="1100">
        <v>182205318</v>
      </c>
      <c r="G7" s="627">
        <v>32024578.710000001</v>
      </c>
      <c r="H7" s="627">
        <v>28079784.199999999</v>
      </c>
      <c r="I7" s="628">
        <v>0</v>
      </c>
      <c r="J7" s="1090">
        <v>2496</v>
      </c>
      <c r="K7" s="628">
        <v>242309680.91</v>
      </c>
      <c r="IW7" s="582"/>
    </row>
    <row r="8" spans="1:257" x14ac:dyDescent="0.25">
      <c r="A8" s="582" t="s">
        <v>7</v>
      </c>
      <c r="B8" s="626">
        <v>1884</v>
      </c>
      <c r="C8" s="1087">
        <v>104</v>
      </c>
      <c r="D8" s="1087">
        <v>0</v>
      </c>
      <c r="E8" s="581">
        <v>1</v>
      </c>
      <c r="F8" s="626">
        <v>145336371.09</v>
      </c>
      <c r="G8" s="1087">
        <v>48192447.950000003</v>
      </c>
      <c r="H8" s="1087">
        <v>0</v>
      </c>
      <c r="I8" s="581">
        <v>13241.3</v>
      </c>
      <c r="J8" s="1239">
        <v>1989</v>
      </c>
      <c r="K8" s="581">
        <v>193542060.34</v>
      </c>
      <c r="IW8" s="582"/>
    </row>
    <row r="9" spans="1:257" x14ac:dyDescent="0.25">
      <c r="A9" s="582" t="s">
        <v>8</v>
      </c>
      <c r="B9" s="626">
        <v>1392</v>
      </c>
      <c r="C9" s="1087">
        <v>47</v>
      </c>
      <c r="D9" s="1087">
        <v>0</v>
      </c>
      <c r="E9" s="581">
        <v>0</v>
      </c>
      <c r="F9" s="626">
        <v>100000000</v>
      </c>
      <c r="G9" s="1087">
        <v>0</v>
      </c>
      <c r="H9" s="1087">
        <v>0</v>
      </c>
      <c r="I9" s="581">
        <v>0</v>
      </c>
      <c r="J9" s="1239">
        <v>1439</v>
      </c>
      <c r="K9" s="581">
        <v>100000000</v>
      </c>
      <c r="IW9" s="582"/>
    </row>
    <row r="10" spans="1:257" x14ac:dyDescent="0.25">
      <c r="A10" s="582" t="s">
        <v>9</v>
      </c>
      <c r="B10" s="626">
        <v>1945</v>
      </c>
      <c r="C10" s="1087">
        <v>62</v>
      </c>
      <c r="D10" s="1087">
        <v>0</v>
      </c>
      <c r="E10" s="581">
        <v>0</v>
      </c>
      <c r="F10" s="626">
        <v>176337777.28999999</v>
      </c>
      <c r="G10" s="1087">
        <v>43440606.119999997</v>
      </c>
      <c r="H10" s="1087">
        <v>0</v>
      </c>
      <c r="I10" s="581">
        <v>0</v>
      </c>
      <c r="J10" s="1239">
        <v>2007</v>
      </c>
      <c r="K10" s="581">
        <v>219778383.41</v>
      </c>
      <c r="IW10" s="582"/>
    </row>
    <row r="11" spans="1:257" x14ac:dyDescent="0.25">
      <c r="A11" s="582" t="s">
        <v>11</v>
      </c>
      <c r="B11" s="626">
        <v>1730</v>
      </c>
      <c r="C11" s="1087">
        <v>121</v>
      </c>
      <c r="D11" s="1087">
        <v>0</v>
      </c>
      <c r="E11" s="581">
        <v>0</v>
      </c>
      <c r="F11" s="626">
        <v>64852154</v>
      </c>
      <c r="G11" s="1087">
        <v>23143019.780000001</v>
      </c>
      <c r="H11" s="1087">
        <v>0</v>
      </c>
      <c r="I11" s="581">
        <v>0</v>
      </c>
      <c r="J11" s="1239">
        <v>1851</v>
      </c>
      <c r="K11" s="581">
        <v>87995173.780000001</v>
      </c>
      <c r="IW11" s="582"/>
    </row>
    <row r="12" spans="1:257" x14ac:dyDescent="0.25">
      <c r="A12" s="582" t="s">
        <v>12</v>
      </c>
      <c r="B12" s="626">
        <v>1549</v>
      </c>
      <c r="C12" s="1087">
        <v>335</v>
      </c>
      <c r="D12" s="1087">
        <v>0</v>
      </c>
      <c r="E12" s="581">
        <v>0</v>
      </c>
      <c r="F12" s="626">
        <v>154355910.05000001</v>
      </c>
      <c r="G12" s="1087">
        <v>9700048.8699999992</v>
      </c>
      <c r="H12" s="1087">
        <v>0</v>
      </c>
      <c r="I12" s="581">
        <v>0</v>
      </c>
      <c r="J12" s="1239">
        <v>1884</v>
      </c>
      <c r="K12" s="581">
        <v>164055958.91999999</v>
      </c>
      <c r="IW12" s="582"/>
    </row>
    <row r="13" spans="1:257" x14ac:dyDescent="0.25">
      <c r="A13" s="582" t="s">
        <v>13</v>
      </c>
      <c r="B13" s="626">
        <v>5888</v>
      </c>
      <c r="C13" s="1087">
        <v>1206</v>
      </c>
      <c r="D13" s="1087">
        <v>0</v>
      </c>
      <c r="E13" s="581">
        <v>114</v>
      </c>
      <c r="F13" s="626">
        <v>140171054.66999999</v>
      </c>
      <c r="G13" s="1087">
        <v>34083937.509999998</v>
      </c>
      <c r="H13" s="1087">
        <v>0</v>
      </c>
      <c r="I13" s="581">
        <v>56271510.57</v>
      </c>
      <c r="J13" s="1239">
        <v>7208</v>
      </c>
      <c r="K13" s="581">
        <v>230526502.75</v>
      </c>
      <c r="IW13" s="582"/>
    </row>
    <row r="14" spans="1:257" x14ac:dyDescent="0.25">
      <c r="A14" s="582" t="s">
        <v>14</v>
      </c>
      <c r="B14" s="626">
        <v>4741</v>
      </c>
      <c r="C14" s="1087">
        <v>822</v>
      </c>
      <c r="D14" s="1087">
        <v>0</v>
      </c>
      <c r="E14" s="581">
        <v>0</v>
      </c>
      <c r="F14" s="626">
        <v>182425707.19</v>
      </c>
      <c r="G14" s="1087">
        <v>42667753.840000004</v>
      </c>
      <c r="H14" s="1087">
        <v>0</v>
      </c>
      <c r="I14" s="581">
        <v>0</v>
      </c>
      <c r="J14" s="1239">
        <v>5563</v>
      </c>
      <c r="K14" s="581">
        <v>225093461.03</v>
      </c>
      <c r="IW14" s="582"/>
    </row>
    <row r="15" spans="1:257" x14ac:dyDescent="0.25">
      <c r="A15" s="582" t="s">
        <v>15</v>
      </c>
      <c r="B15" s="626">
        <v>22338</v>
      </c>
      <c r="C15" s="1087">
        <v>811</v>
      </c>
      <c r="D15" s="1087">
        <v>0</v>
      </c>
      <c r="E15" s="581">
        <v>17</v>
      </c>
      <c r="F15" s="626">
        <v>409214905.04000002</v>
      </c>
      <c r="G15" s="1087">
        <v>39905045.530000001</v>
      </c>
      <c r="H15" s="1087">
        <v>0</v>
      </c>
      <c r="I15" s="581">
        <v>1776044.47</v>
      </c>
      <c r="J15" s="1239">
        <v>23166</v>
      </c>
      <c r="K15" s="581">
        <v>450895995.04000002</v>
      </c>
      <c r="IW15" s="582"/>
    </row>
    <row r="16" spans="1:257" x14ac:dyDescent="0.25">
      <c r="A16" s="582" t="s">
        <v>16</v>
      </c>
      <c r="B16" s="626">
        <v>53646</v>
      </c>
      <c r="C16" s="1087">
        <v>399</v>
      </c>
      <c r="D16" s="1087">
        <v>0</v>
      </c>
      <c r="E16" s="581">
        <v>0</v>
      </c>
      <c r="F16" s="626">
        <v>486434637.74000001</v>
      </c>
      <c r="G16" s="1087">
        <v>6918258.6900000004</v>
      </c>
      <c r="H16" s="1087">
        <v>0</v>
      </c>
      <c r="I16" s="581">
        <v>0</v>
      </c>
      <c r="J16" s="1239">
        <v>54045</v>
      </c>
      <c r="K16" s="581">
        <v>493352896.43000001</v>
      </c>
      <c r="IW16" s="582"/>
    </row>
    <row r="17" spans="1:257" x14ac:dyDescent="0.25">
      <c r="A17" s="582" t="s">
        <v>17</v>
      </c>
      <c r="B17" s="626">
        <v>562</v>
      </c>
      <c r="C17" s="1087">
        <v>127</v>
      </c>
      <c r="D17" s="1087">
        <v>0</v>
      </c>
      <c r="E17" s="581">
        <v>0</v>
      </c>
      <c r="F17" s="626">
        <v>14920986.310000001</v>
      </c>
      <c r="G17" s="1087">
        <v>10778839.02</v>
      </c>
      <c r="H17" s="1087">
        <v>0</v>
      </c>
      <c r="I17" s="581">
        <v>0</v>
      </c>
      <c r="J17" s="1239">
        <v>689</v>
      </c>
      <c r="K17" s="581">
        <v>25699825.329999998</v>
      </c>
      <c r="IW17" s="582"/>
    </row>
    <row r="18" spans="1:257" x14ac:dyDescent="0.25">
      <c r="A18" s="582" t="s">
        <v>18</v>
      </c>
      <c r="B18" s="626">
        <v>14873</v>
      </c>
      <c r="C18" s="1087">
        <v>38</v>
      </c>
      <c r="D18" s="1087">
        <v>0</v>
      </c>
      <c r="E18" s="581">
        <v>163</v>
      </c>
      <c r="F18" s="626">
        <v>134941477.34</v>
      </c>
      <c r="G18" s="1087">
        <v>1472782.04</v>
      </c>
      <c r="H18" s="1087">
        <v>0</v>
      </c>
      <c r="I18" s="581">
        <v>85832.3</v>
      </c>
      <c r="J18" s="1239">
        <v>15074</v>
      </c>
      <c r="K18" s="581">
        <v>136500091.68000001</v>
      </c>
      <c r="IW18" s="582"/>
    </row>
    <row r="19" spans="1:257" x14ac:dyDescent="0.25">
      <c r="A19" s="582" t="s">
        <v>19</v>
      </c>
      <c r="B19" s="626">
        <v>26580</v>
      </c>
      <c r="C19" s="1087">
        <v>77</v>
      </c>
      <c r="D19" s="1087">
        <v>0</v>
      </c>
      <c r="E19" s="581">
        <v>0</v>
      </c>
      <c r="F19" s="626">
        <v>507155563.25</v>
      </c>
      <c r="G19" s="1087">
        <v>7287600.6200000001</v>
      </c>
      <c r="H19" s="1087">
        <v>0</v>
      </c>
      <c r="I19" s="581">
        <v>0</v>
      </c>
      <c r="J19" s="1239">
        <v>26657</v>
      </c>
      <c r="K19" s="581">
        <v>514443163.87</v>
      </c>
      <c r="IW19" s="582"/>
    </row>
    <row r="20" spans="1:257" x14ac:dyDescent="0.25">
      <c r="A20" s="582" t="s">
        <v>20</v>
      </c>
      <c r="B20" s="626">
        <v>19338</v>
      </c>
      <c r="C20" s="1087">
        <v>435</v>
      </c>
      <c r="D20" s="1087">
        <v>0</v>
      </c>
      <c r="E20" s="581">
        <v>0</v>
      </c>
      <c r="F20" s="626">
        <v>419551853.81999999</v>
      </c>
      <c r="G20" s="1087">
        <v>13273024.92</v>
      </c>
      <c r="H20" s="1087">
        <v>0</v>
      </c>
      <c r="I20" s="581">
        <v>0</v>
      </c>
      <c r="J20" s="1239">
        <v>19773</v>
      </c>
      <c r="K20" s="581">
        <v>432824878.74000001</v>
      </c>
      <c r="IW20" s="582"/>
    </row>
    <row r="21" spans="1:257" x14ac:dyDescent="0.25">
      <c r="A21" s="582" t="s">
        <v>21</v>
      </c>
      <c r="B21" s="626">
        <v>3421</v>
      </c>
      <c r="C21" s="1087">
        <v>1019</v>
      </c>
      <c r="D21" s="1087">
        <v>0</v>
      </c>
      <c r="E21" s="581">
        <v>0</v>
      </c>
      <c r="F21" s="626">
        <v>42379104.450000003</v>
      </c>
      <c r="G21" s="1087">
        <v>36183131.020000003</v>
      </c>
      <c r="H21" s="1087">
        <v>0</v>
      </c>
      <c r="I21" s="581">
        <v>0</v>
      </c>
      <c r="J21" s="1239">
        <v>4440</v>
      </c>
      <c r="K21" s="581">
        <v>78562235.469999999</v>
      </c>
      <c r="IW21" s="582"/>
    </row>
    <row r="22" spans="1:257" x14ac:dyDescent="0.25">
      <c r="A22" s="582" t="s">
        <v>22</v>
      </c>
      <c r="B22" s="626">
        <v>734</v>
      </c>
      <c r="C22" s="1087">
        <v>56</v>
      </c>
      <c r="D22" s="1087">
        <v>0</v>
      </c>
      <c r="E22" s="581">
        <v>0</v>
      </c>
      <c r="F22" s="626">
        <v>150080644.87</v>
      </c>
      <c r="G22" s="1087">
        <v>3691199.1</v>
      </c>
      <c r="H22" s="1087">
        <v>0</v>
      </c>
      <c r="I22" s="581">
        <v>0</v>
      </c>
      <c r="J22" s="1239">
        <v>790</v>
      </c>
      <c r="K22" s="581">
        <v>153771843.97</v>
      </c>
      <c r="IW22" s="582"/>
    </row>
    <row r="23" spans="1:257" x14ac:dyDescent="0.25">
      <c r="A23" s="582" t="s">
        <v>23</v>
      </c>
      <c r="B23" s="626">
        <v>565</v>
      </c>
      <c r="C23" s="1087">
        <v>0</v>
      </c>
      <c r="D23" s="1087">
        <v>0</v>
      </c>
      <c r="E23" s="581">
        <v>0</v>
      </c>
      <c r="F23" s="626">
        <v>2782298.35</v>
      </c>
      <c r="G23" s="1087">
        <v>0</v>
      </c>
      <c r="H23" s="1087">
        <v>0</v>
      </c>
      <c r="I23" s="581">
        <v>0</v>
      </c>
      <c r="J23" s="1239">
        <v>565</v>
      </c>
      <c r="K23" s="581">
        <v>2782298.35</v>
      </c>
      <c r="IW23" s="582"/>
    </row>
    <row r="24" spans="1:257" x14ac:dyDescent="0.25">
      <c r="A24" s="582" t="s">
        <v>1232</v>
      </c>
      <c r="B24" s="626">
        <v>615</v>
      </c>
      <c r="C24" s="1087">
        <v>0</v>
      </c>
      <c r="D24" s="1087">
        <v>0</v>
      </c>
      <c r="E24" s="581">
        <v>0</v>
      </c>
      <c r="F24" s="626">
        <v>7455049.4699999997</v>
      </c>
      <c r="G24" s="1087">
        <v>0</v>
      </c>
      <c r="H24" s="1087">
        <v>0</v>
      </c>
      <c r="I24" s="581">
        <v>0</v>
      </c>
      <c r="J24" s="1239">
        <v>615</v>
      </c>
      <c r="K24" s="581">
        <v>7455049.4699999997</v>
      </c>
      <c r="IW24" s="582"/>
    </row>
    <row r="25" spans="1:257" ht="15.75" thickBot="1" x14ac:dyDescent="0.3">
      <c r="A25" s="582" t="s">
        <v>1285</v>
      </c>
      <c r="B25" s="626">
        <v>4624</v>
      </c>
      <c r="C25" s="1087">
        <v>0</v>
      </c>
      <c r="D25" s="1087">
        <v>0</v>
      </c>
      <c r="E25" s="581">
        <v>0</v>
      </c>
      <c r="F25" s="626">
        <v>31227862.850000001</v>
      </c>
      <c r="G25" s="1087">
        <v>0</v>
      </c>
      <c r="H25" s="1087">
        <v>0</v>
      </c>
      <c r="I25" s="581">
        <v>0</v>
      </c>
      <c r="J25" s="1239">
        <v>4624</v>
      </c>
      <c r="K25" s="581">
        <v>31227862.850000001</v>
      </c>
      <c r="IW25" s="582"/>
    </row>
    <row r="26" spans="1:257" ht="15.75" thickBot="1" x14ac:dyDescent="0.3">
      <c r="A26" s="583" t="s">
        <v>1</v>
      </c>
      <c r="B26" s="584">
        <v>168432</v>
      </c>
      <c r="C26" s="1089">
        <v>6041</v>
      </c>
      <c r="D26" s="1089">
        <v>96</v>
      </c>
      <c r="E26" s="1089">
        <v>75</v>
      </c>
      <c r="F26" s="584">
        <v>3132225562.6799998</v>
      </c>
      <c r="G26" s="1089">
        <v>379211153.88999999</v>
      </c>
      <c r="H26" s="1089">
        <v>43904000</v>
      </c>
      <c r="I26" s="1091">
        <v>111626088.09</v>
      </c>
      <c r="J26" s="1240">
        <v>174644</v>
      </c>
      <c r="K26" s="1091">
        <v>3666966804.6600003</v>
      </c>
      <c r="IW26" s="582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681"/>
      <c r="B28" s="1681"/>
      <c r="C28" s="1681"/>
      <c r="D28" s="1681"/>
      <c r="E28" s="1681"/>
      <c r="F28" s="1681"/>
      <c r="G28" s="1681"/>
    </row>
    <row r="29" spans="1:257" x14ac:dyDescent="0.25">
      <c r="A29" s="1681"/>
      <c r="B29" s="1681"/>
      <c r="C29" s="1681"/>
      <c r="D29" s="1681"/>
      <c r="E29" s="1681"/>
      <c r="F29" s="1681"/>
      <c r="G29" s="1681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C35" sqref="C35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1903" t="s">
        <v>764</v>
      </c>
      <c r="B2" s="1903"/>
      <c r="C2" s="1903"/>
      <c r="D2" s="1903"/>
      <c r="E2" s="1903"/>
      <c r="F2" s="1903"/>
      <c r="G2" s="1903"/>
      <c r="H2" s="1903"/>
    </row>
    <row r="3" spans="1:25" ht="15.75" x14ac:dyDescent="0.25">
      <c r="A3" s="1903" t="s">
        <v>2565</v>
      </c>
      <c r="B3" s="1903"/>
      <c r="C3" s="1903"/>
      <c r="D3" s="1903"/>
      <c r="E3" s="1903"/>
      <c r="F3" s="1903"/>
      <c r="G3" s="1903"/>
      <c r="H3" s="1903"/>
    </row>
    <row r="4" spans="1:25" ht="15.75" x14ac:dyDescent="0.25">
      <c r="A4" s="1903" t="s">
        <v>896</v>
      </c>
      <c r="B4" s="1903"/>
      <c r="C4" s="1903"/>
      <c r="D4" s="1903"/>
      <c r="E4" s="1903"/>
      <c r="F4" s="1903"/>
      <c r="G4" s="1903"/>
      <c r="H4" s="1903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1904" t="s">
        <v>765</v>
      </c>
      <c r="B6" s="1906" t="s">
        <v>766</v>
      </c>
      <c r="C6" s="1908" t="s">
        <v>975</v>
      </c>
      <c r="D6" s="1908" t="s">
        <v>767</v>
      </c>
      <c r="E6" s="1910" t="s">
        <v>768</v>
      </c>
      <c r="F6" s="1911"/>
      <c r="G6" s="1911"/>
      <c r="H6" s="1912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1905"/>
      <c r="B7" s="1907"/>
      <c r="C7" s="1909"/>
      <c r="D7" s="1909"/>
      <c r="E7" s="138" t="s">
        <v>769</v>
      </c>
      <c r="F7" s="138" t="s">
        <v>770</v>
      </c>
      <c r="G7" s="138" t="s">
        <v>771</v>
      </c>
      <c r="H7" s="139" t="s">
        <v>772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01" t="s">
        <v>773</v>
      </c>
      <c r="B8" s="1481" t="s">
        <v>899</v>
      </c>
      <c r="C8" s="142">
        <v>181.89773828940002</v>
      </c>
      <c r="D8" s="143">
        <v>2025</v>
      </c>
      <c r="E8" s="144">
        <v>6.6310000000000006E-3</v>
      </c>
      <c r="F8" s="144">
        <v>8.0810000000000014E-3</v>
      </c>
      <c r="G8" s="144">
        <v>7.8370000000000002E-3</v>
      </c>
      <c r="H8" s="145">
        <v>7.5920000000000007E-3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02" t="s">
        <v>773</v>
      </c>
      <c r="B9" s="1482" t="s">
        <v>900</v>
      </c>
      <c r="C9" s="197">
        <v>177.34997297639998</v>
      </c>
      <c r="D9" s="198">
        <v>1842</v>
      </c>
      <c r="E9" s="146">
        <v>1.1320000000000002E-3</v>
      </c>
      <c r="F9" s="146">
        <v>6.0100000000000008E-4</v>
      </c>
      <c r="G9" s="146">
        <v>7.6200000000000009E-4</v>
      </c>
      <c r="H9" s="147">
        <v>3.0590000000000001E-3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01" t="s">
        <v>774</v>
      </c>
      <c r="B10" s="1481" t="s">
        <v>901</v>
      </c>
      <c r="C10" s="142">
        <v>273.8394094436</v>
      </c>
      <c r="D10" s="143">
        <v>3739</v>
      </c>
      <c r="E10" s="144">
        <v>5.4057000000000008E-2</v>
      </c>
      <c r="F10" s="144">
        <v>2.4568000000000003E-2</v>
      </c>
      <c r="G10" s="144">
        <v>1.4926000000000002E-2</v>
      </c>
      <c r="H10" s="145">
        <v>9.7170000000000017E-3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02" t="s">
        <v>774</v>
      </c>
      <c r="B11" s="1482" t="s">
        <v>902</v>
      </c>
      <c r="C11" s="197">
        <v>681.37049991360004</v>
      </c>
      <c r="D11" s="198">
        <v>10861</v>
      </c>
      <c r="E11" s="146">
        <v>1.0931000000000001E-2</v>
      </c>
      <c r="F11" s="146">
        <v>9.8800000000000016E-3</v>
      </c>
      <c r="G11" s="146">
        <v>6.8750000000000009E-3</v>
      </c>
      <c r="H11" s="147">
        <v>5.5460000000000006E-3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01" t="s">
        <v>775</v>
      </c>
      <c r="B12" s="1483" t="s">
        <v>526</v>
      </c>
      <c r="C12" s="142">
        <v>139.6908220274</v>
      </c>
      <c r="D12" s="143">
        <v>2531</v>
      </c>
      <c r="E12" s="144">
        <v>1.3773000000000001E-2</v>
      </c>
      <c r="F12" s="144">
        <v>9.4740000000000015E-3</v>
      </c>
      <c r="G12" s="144">
        <v>1.1363000000000002E-2</v>
      </c>
      <c r="H12" s="145">
        <v>1.1752E-2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13" t="s">
        <v>775</v>
      </c>
      <c r="B13" s="207" t="s">
        <v>933</v>
      </c>
      <c r="C13" s="150">
        <v>63.459942355600006</v>
      </c>
      <c r="D13" s="151">
        <v>910</v>
      </c>
      <c r="E13" s="152">
        <v>1.1944000000000001E-2</v>
      </c>
      <c r="F13" s="152">
        <v>7.6740000000000003E-3</v>
      </c>
      <c r="G13" s="152">
        <v>6.4960000000000009E-3</v>
      </c>
      <c r="H13" s="153">
        <v>8.4280000000000015E-3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02" t="s">
        <v>775</v>
      </c>
      <c r="B14" s="1101" t="s">
        <v>527</v>
      </c>
      <c r="C14" s="197">
        <v>214.09709577480001</v>
      </c>
      <c r="D14" s="198">
        <v>2895</v>
      </c>
      <c r="E14" s="146">
        <v>1.6639000000000001E-2</v>
      </c>
      <c r="F14" s="146">
        <v>1.1598000000000001E-2</v>
      </c>
      <c r="G14" s="146">
        <v>1.2697E-2</v>
      </c>
      <c r="H14" s="147">
        <v>1.2673E-2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01" t="s">
        <v>776</v>
      </c>
      <c r="B15" s="1484" t="s">
        <v>536</v>
      </c>
      <c r="C15" s="142">
        <v>58.4108678622</v>
      </c>
      <c r="D15" s="143">
        <v>1630</v>
      </c>
      <c r="E15" s="144">
        <v>5.8600000000000006E-3</v>
      </c>
      <c r="F15" s="144">
        <v>5.6000000000000008E-3</v>
      </c>
      <c r="G15" s="144">
        <v>5.4060000000000002E-3</v>
      </c>
      <c r="H15" s="145">
        <v>5.2480000000000001E-3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13" t="s">
        <v>776</v>
      </c>
      <c r="B16" s="1485" t="s">
        <v>538</v>
      </c>
      <c r="C16" s="150">
        <v>37.297177012199995</v>
      </c>
      <c r="D16" s="151">
        <v>961</v>
      </c>
      <c r="E16" s="152">
        <v>4.1110000000000001E-3</v>
      </c>
      <c r="F16" s="152">
        <v>4.2530000000000007E-3</v>
      </c>
      <c r="G16" s="152">
        <v>4.7160000000000006E-3</v>
      </c>
      <c r="H16" s="155">
        <v>4.9390000000000007E-3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13" t="s">
        <v>776</v>
      </c>
      <c r="B17" s="1485" t="s">
        <v>534</v>
      </c>
      <c r="C17" s="150">
        <v>254.08336905140004</v>
      </c>
      <c r="D17" s="151">
        <v>2371</v>
      </c>
      <c r="E17" s="152">
        <v>7.542000000000001E-3</v>
      </c>
      <c r="F17" s="152">
        <v>7.2600000000000008E-3</v>
      </c>
      <c r="G17" s="152">
        <v>6.6230000000000004E-3</v>
      </c>
      <c r="H17" s="153">
        <v>7.366000000000001E-3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13" t="s">
        <v>776</v>
      </c>
      <c r="B18" s="1485" t="s">
        <v>535</v>
      </c>
      <c r="C18" s="150">
        <v>45.391521233799999</v>
      </c>
      <c r="D18" s="151">
        <v>1525</v>
      </c>
      <c r="E18" s="152">
        <v>4.4160000000000007E-3</v>
      </c>
      <c r="F18" s="152">
        <v>4.633E-3</v>
      </c>
      <c r="G18" s="152">
        <v>4.7550000000000005E-3</v>
      </c>
      <c r="H18" s="153">
        <v>4.2880000000000001E-3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02" t="s">
        <v>776</v>
      </c>
      <c r="B19" s="1486" t="s">
        <v>537</v>
      </c>
      <c r="C19" s="197">
        <v>38.348790727800001</v>
      </c>
      <c r="D19" s="198">
        <v>166</v>
      </c>
      <c r="E19" s="146">
        <v>2.9350000000000001E-3</v>
      </c>
      <c r="F19" s="146">
        <v>2.9690000000000003E-3</v>
      </c>
      <c r="G19" s="146">
        <v>3.7920000000000002E-3</v>
      </c>
      <c r="H19" s="147">
        <v>4.522E-3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976</v>
      </c>
      <c r="B20" s="202" t="s">
        <v>539</v>
      </c>
      <c r="C20" s="1234">
        <v>41.610267281799999</v>
      </c>
      <c r="D20" s="1237">
        <v>361</v>
      </c>
      <c r="E20" s="1062">
        <v>2.3840000000000003E-3</v>
      </c>
      <c r="F20" s="1062">
        <v>2.3970000000000003E-3</v>
      </c>
      <c r="G20" s="1062">
        <v>3.2510000000000004E-3</v>
      </c>
      <c r="H20" s="1063">
        <v>4.4590000000000003E-3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487" t="s">
        <v>778</v>
      </c>
      <c r="B21" s="1488" t="s">
        <v>906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14" t="s">
        <v>779</v>
      </c>
      <c r="B22" s="1483" t="s">
        <v>934</v>
      </c>
      <c r="C22" s="142">
        <v>186.75986049560001</v>
      </c>
      <c r="D22" s="143">
        <v>4638</v>
      </c>
      <c r="E22" s="144">
        <v>3.7510000000000004E-3</v>
      </c>
      <c r="F22" s="144">
        <v>4.0150000000000003E-3</v>
      </c>
      <c r="G22" s="144">
        <v>4.2580000000000005E-3</v>
      </c>
      <c r="H22" s="145">
        <v>4.4420000000000006E-3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15"/>
      <c r="B23" s="156" t="s">
        <v>530</v>
      </c>
      <c r="C23" s="150">
        <v>43.663015128600001</v>
      </c>
      <c r="D23" s="151">
        <v>178</v>
      </c>
      <c r="E23" s="152">
        <v>3.4630000000000004E-3</v>
      </c>
      <c r="F23" s="152">
        <v>4.3010000000000001E-3</v>
      </c>
      <c r="G23" s="152">
        <v>3.3720000000000004E-3</v>
      </c>
      <c r="H23" s="153">
        <v>4.4710000000000001E-3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15"/>
      <c r="B24" s="156" t="s">
        <v>541</v>
      </c>
      <c r="C24" s="150">
        <v>260.91787392999998</v>
      </c>
      <c r="D24" s="151">
        <v>2938</v>
      </c>
      <c r="E24" s="152">
        <v>8.2719999999999998E-3</v>
      </c>
      <c r="F24" s="152">
        <v>8.7170000000000008E-3</v>
      </c>
      <c r="G24" s="152">
        <v>8.7330000000000012E-3</v>
      </c>
      <c r="H24" s="153">
        <v>9.8840000000000004E-3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16"/>
      <c r="B25" s="1101" t="s">
        <v>543</v>
      </c>
      <c r="C25" s="1224">
        <v>305.83232160879999</v>
      </c>
      <c r="D25" s="1225">
        <v>9740</v>
      </c>
      <c r="E25" s="1226">
        <v>5.6380000000000006E-3</v>
      </c>
      <c r="F25" s="152">
        <v>6.2580000000000005E-3</v>
      </c>
      <c r="G25" s="152">
        <v>5.9710000000000006E-3</v>
      </c>
      <c r="H25" s="153">
        <v>6.3350000000000004E-3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17" t="s">
        <v>780</v>
      </c>
      <c r="B26" s="1489" t="s">
        <v>532</v>
      </c>
      <c r="C26" s="1230">
        <v>126.22867111120001</v>
      </c>
      <c r="D26" s="1235">
        <v>1836</v>
      </c>
      <c r="E26" s="1231">
        <v>4.6210000000000001E-3</v>
      </c>
      <c r="F26" s="1231">
        <v>2.9950000000000003E-3</v>
      </c>
      <c r="G26" s="1231">
        <v>1.2170000000000002E-3</v>
      </c>
      <c r="H26" s="145">
        <v>1.263E-3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1918"/>
      <c r="B27" s="1486" t="s">
        <v>935</v>
      </c>
      <c r="C27" s="1232">
        <v>84.761534025000003</v>
      </c>
      <c r="D27" s="1236">
        <v>517</v>
      </c>
      <c r="E27" s="1229">
        <v>6.2980000000000006E-3</v>
      </c>
      <c r="F27" s="1229">
        <v>1.1077000000000002E-2</v>
      </c>
      <c r="G27" s="1229">
        <v>1.0211000000000001E-2</v>
      </c>
      <c r="H27" s="1233">
        <v>9.7150000000000014E-3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1920" t="s">
        <v>977</v>
      </c>
      <c r="B28" s="1921"/>
      <c r="C28" s="1490">
        <f>SUM(C8:C27)</f>
        <v>3219.3307339956004</v>
      </c>
      <c r="D28" s="1490">
        <f>SUM(D8:D27)</f>
        <v>51668</v>
      </c>
      <c r="E28" s="1227"/>
      <c r="F28" s="1227"/>
      <c r="G28" s="1227"/>
      <c r="H28" s="1228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1920" t="s">
        <v>978</v>
      </c>
      <c r="B29" s="1922"/>
      <c r="C29" s="1922"/>
      <c r="D29" s="1922"/>
      <c r="E29" s="158">
        <v>1.2572729230892572E-3</v>
      </c>
      <c r="F29" s="158">
        <v>1.4601707816093883E-3</v>
      </c>
      <c r="G29" s="158">
        <v>1.3266042034367806E-3</v>
      </c>
      <c r="H29" s="159">
        <v>1.3360853098223716E-3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869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781</v>
      </c>
      <c r="B32" s="166"/>
      <c r="C32" s="1082"/>
      <c r="D32" s="1082"/>
      <c r="E32" s="167"/>
      <c r="F32" s="167"/>
      <c r="G32" s="167"/>
      <c r="H32" s="167"/>
    </row>
    <row r="33" spans="1:8" x14ac:dyDescent="0.25">
      <c r="A33" s="1919"/>
      <c r="B33" s="1919"/>
      <c r="C33" s="1919"/>
      <c r="D33" s="1919"/>
      <c r="E33" s="1919"/>
      <c r="F33" s="1919"/>
      <c r="G33" s="1919"/>
      <c r="H33" s="1919"/>
    </row>
    <row r="34" spans="1:8" x14ac:dyDescent="0.25">
      <c r="A34" s="1919"/>
      <c r="B34" s="1919"/>
      <c r="C34" s="1919"/>
      <c r="D34" s="1919"/>
      <c r="E34" s="1919"/>
      <c r="F34" s="1919"/>
      <c r="G34" s="1919"/>
      <c r="H34" s="1919"/>
    </row>
    <row r="35" spans="1:8" x14ac:dyDescent="0.25">
      <c r="C35" s="171"/>
      <c r="D35" s="171"/>
    </row>
    <row r="36" spans="1:8" x14ac:dyDescent="0.25">
      <c r="E36" s="1067"/>
    </row>
    <row r="37" spans="1:8" x14ac:dyDescent="0.25">
      <c r="E37" s="1067"/>
    </row>
    <row r="38" spans="1:8" x14ac:dyDescent="0.25">
      <c r="E38" s="1067"/>
    </row>
    <row r="39" spans="1:8" x14ac:dyDescent="0.25">
      <c r="E39" s="1067"/>
    </row>
  </sheetData>
  <mergeCells count="17">
    <mergeCell ref="A12:A14"/>
    <mergeCell ref="A15:A19"/>
    <mergeCell ref="A22:A25"/>
    <mergeCell ref="A26:A27"/>
    <mergeCell ref="A33:H34"/>
    <mergeCell ref="A28:B28"/>
    <mergeCell ref="A29:D29"/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7"/>
  <sheetViews>
    <sheetView topLeftCell="B26" zoomScale="85" zoomScaleNormal="8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1943" t="s">
        <v>782</v>
      </c>
      <c r="B1" s="1943"/>
      <c r="C1" s="1943"/>
      <c r="D1" s="1943"/>
      <c r="E1" s="1943"/>
      <c r="F1" s="1943"/>
      <c r="G1" s="1943"/>
      <c r="H1" s="1943"/>
      <c r="J1" s="203"/>
    </row>
    <row r="2" spans="1:16" ht="15.75" x14ac:dyDescent="0.25">
      <c r="A2" s="1944" t="s">
        <v>2565</v>
      </c>
      <c r="B2" s="1944"/>
      <c r="C2" s="1944"/>
      <c r="D2" s="1944"/>
      <c r="E2" s="1944"/>
      <c r="F2" s="1944"/>
      <c r="G2" s="1944"/>
      <c r="H2" s="1944"/>
    </row>
    <row r="3" spans="1:16" ht="15.75" x14ac:dyDescent="0.25">
      <c r="A3" s="1943" t="s">
        <v>896</v>
      </c>
      <c r="B3" s="1943"/>
      <c r="C3" s="1943"/>
      <c r="D3" s="1943"/>
      <c r="E3" s="1943"/>
      <c r="F3" s="1943"/>
      <c r="G3" s="1943"/>
      <c r="H3" s="1943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1945" t="s">
        <v>765</v>
      </c>
      <c r="B5" s="1906" t="s">
        <v>766</v>
      </c>
      <c r="C5" s="1908" t="s">
        <v>992</v>
      </c>
      <c r="D5" s="1908" t="s">
        <v>767</v>
      </c>
      <c r="E5" s="1948" t="s">
        <v>768</v>
      </c>
      <c r="F5" s="1911"/>
      <c r="G5" s="1911"/>
      <c r="H5" s="1912"/>
    </row>
    <row r="6" spans="1:16" ht="15.75" thickBot="1" x14ac:dyDescent="0.3">
      <c r="A6" s="1946"/>
      <c r="B6" s="1907"/>
      <c r="C6" s="1947"/>
      <c r="D6" s="1947"/>
      <c r="E6" s="204" t="s">
        <v>769</v>
      </c>
      <c r="F6" s="204" t="s">
        <v>770</v>
      </c>
      <c r="G6" s="204" t="s">
        <v>771</v>
      </c>
      <c r="H6" s="205" t="s">
        <v>772</v>
      </c>
    </row>
    <row r="7" spans="1:16" ht="25.5" customHeight="1" x14ac:dyDescent="0.25">
      <c r="A7" s="1949" t="s">
        <v>773</v>
      </c>
      <c r="B7" s="1120" t="s">
        <v>936</v>
      </c>
      <c r="C7" s="1320">
        <v>141.33888747</v>
      </c>
      <c r="D7" s="1321">
        <v>1341</v>
      </c>
      <c r="E7" s="1322">
        <v>4.5054000000000004E-2</v>
      </c>
      <c r="F7" s="1322">
        <v>4.0953000000000003E-2</v>
      </c>
      <c r="G7" s="1322">
        <v>3.9553000000000005E-2</v>
      </c>
      <c r="H7" s="1323">
        <v>3.1638000000000006E-2</v>
      </c>
      <c r="O7" s="140"/>
    </row>
    <row r="8" spans="1:16" ht="25.5" customHeight="1" x14ac:dyDescent="0.25">
      <c r="A8" s="1950"/>
      <c r="B8" s="1096" t="s">
        <v>911</v>
      </c>
      <c r="C8" s="1324">
        <v>178.91758711000003</v>
      </c>
      <c r="D8" s="1325">
        <v>38</v>
      </c>
      <c r="E8" s="1326">
        <v>3.1059000000000003E-2</v>
      </c>
      <c r="F8" s="1326">
        <v>3.1213000000000001E-2</v>
      </c>
      <c r="G8" s="1326">
        <v>3.1439000000000002E-2</v>
      </c>
      <c r="H8" s="1327">
        <v>2.9621000000000001E-2</v>
      </c>
      <c r="O8" s="140"/>
    </row>
    <row r="9" spans="1:16" ht="25.5" customHeight="1" x14ac:dyDescent="0.25">
      <c r="A9" s="1950"/>
      <c r="B9" s="1096" t="s">
        <v>912</v>
      </c>
      <c r="C9" s="1324">
        <v>21.976806120000003</v>
      </c>
      <c r="D9" s="1325">
        <v>123</v>
      </c>
      <c r="E9" s="1326">
        <v>1.8011000000000003E-2</v>
      </c>
      <c r="F9" s="1326">
        <v>3.4370000000000004E-3</v>
      </c>
      <c r="G9" s="1326">
        <v>5.8269000000000001E-2</v>
      </c>
      <c r="H9" s="1327">
        <v>4.7538000000000004E-2</v>
      </c>
      <c r="O9" s="140"/>
    </row>
    <row r="10" spans="1:16" ht="25.5" customHeight="1" thickBot="1" x14ac:dyDescent="0.3">
      <c r="A10" s="1951" t="s">
        <v>773</v>
      </c>
      <c r="B10" s="1121" t="s">
        <v>913</v>
      </c>
      <c r="C10" s="1328">
        <v>436.13769154000005</v>
      </c>
      <c r="D10" s="1329">
        <v>3388</v>
      </c>
      <c r="E10" s="1330">
        <v>4.7312000000000007E-2</v>
      </c>
      <c r="F10" s="1330">
        <v>4.5418E-2</v>
      </c>
      <c r="G10" s="1330">
        <v>4.4041999999999998E-2</v>
      </c>
      <c r="H10" s="1331">
        <v>3.9266000000000002E-2</v>
      </c>
      <c r="O10" s="140"/>
    </row>
    <row r="11" spans="1:16" ht="33.75" customHeight="1" x14ac:dyDescent="0.25">
      <c r="A11" s="1940" t="s">
        <v>774</v>
      </c>
      <c r="B11" s="1120" t="s">
        <v>546</v>
      </c>
      <c r="C11" s="1320">
        <v>156.14010728</v>
      </c>
      <c r="D11" s="1321">
        <v>1135</v>
      </c>
      <c r="E11" s="1322">
        <v>8.1636E-2</v>
      </c>
      <c r="F11" s="1322">
        <v>6.1751E-2</v>
      </c>
      <c r="G11" s="1322">
        <v>4.5827000000000007E-2</v>
      </c>
      <c r="H11" s="1323">
        <v>3.5283000000000002E-2</v>
      </c>
      <c r="O11" s="140"/>
    </row>
    <row r="12" spans="1:16" ht="33.75" customHeight="1" x14ac:dyDescent="0.25">
      <c r="A12" s="1941" t="s">
        <v>774</v>
      </c>
      <c r="B12" s="1096" t="s">
        <v>937</v>
      </c>
      <c r="C12" s="1324">
        <v>174.27987721</v>
      </c>
      <c r="D12" s="1325">
        <v>3471</v>
      </c>
      <c r="E12" s="1326">
        <v>3.1049E-2</v>
      </c>
      <c r="F12" s="1326">
        <v>3.2801999999999998E-2</v>
      </c>
      <c r="G12" s="1326">
        <v>3.2063000000000001E-2</v>
      </c>
      <c r="H12" s="1327">
        <v>3.1362000000000001E-2</v>
      </c>
      <c r="O12" s="140"/>
    </row>
    <row r="13" spans="1:16" ht="33.75" customHeight="1" x14ac:dyDescent="0.25">
      <c r="A13" s="1950" t="s">
        <v>774</v>
      </c>
      <c r="B13" s="1096" t="s">
        <v>915</v>
      </c>
      <c r="C13" s="1324">
        <v>393.61007792999999</v>
      </c>
      <c r="D13" s="1325">
        <v>3397</v>
      </c>
      <c r="E13" s="1326">
        <v>1.0619000000000002E-2</v>
      </c>
      <c r="F13" s="1326">
        <v>1.0556000000000001E-2</v>
      </c>
      <c r="G13" s="1326">
        <v>1.1396000000000002E-2</v>
      </c>
      <c r="H13" s="1327">
        <v>1.2383000000000002E-2</v>
      </c>
      <c r="O13" s="140"/>
      <c r="P13" s="137"/>
    </row>
    <row r="14" spans="1:16" ht="33.75" customHeight="1" thickBot="1" x14ac:dyDescent="0.3">
      <c r="A14" s="1951" t="s">
        <v>774</v>
      </c>
      <c r="B14" s="1096" t="s">
        <v>916</v>
      </c>
      <c r="C14" s="1328">
        <v>288.11588720999998</v>
      </c>
      <c r="D14" s="1329">
        <v>3787</v>
      </c>
      <c r="E14" s="1330">
        <v>1.6192000000000002E-2</v>
      </c>
      <c r="F14" s="1330">
        <v>1.8648000000000001E-2</v>
      </c>
      <c r="G14" s="1330">
        <v>1.7446000000000003E-2</v>
      </c>
      <c r="H14" s="1331">
        <v>1.6333E-2</v>
      </c>
      <c r="O14" s="140"/>
      <c r="P14" s="137"/>
    </row>
    <row r="15" spans="1:16" ht="33.75" customHeight="1" x14ac:dyDescent="0.25">
      <c r="A15" s="1952" t="s">
        <v>775</v>
      </c>
      <c r="B15" s="1120" t="s">
        <v>524</v>
      </c>
      <c r="C15" s="1320">
        <v>221.98534965000002</v>
      </c>
      <c r="D15" s="1321">
        <v>429</v>
      </c>
      <c r="E15" s="1322">
        <v>4.5940000000000002E-2</v>
      </c>
      <c r="F15" s="1322">
        <v>4.1756000000000001E-2</v>
      </c>
      <c r="G15" s="1322">
        <v>3.7288000000000002E-2</v>
      </c>
      <c r="H15" s="1323">
        <v>3.3742000000000008E-2</v>
      </c>
      <c r="O15" s="140"/>
      <c r="P15" s="137"/>
    </row>
    <row r="16" spans="1:16" ht="33.75" customHeight="1" x14ac:dyDescent="0.25">
      <c r="A16" s="1953"/>
      <c r="B16" s="1096" t="s">
        <v>917</v>
      </c>
      <c r="C16" s="1324">
        <v>138.22184597</v>
      </c>
      <c r="D16" s="1325">
        <v>343</v>
      </c>
      <c r="E16" s="1326">
        <v>2.8247000000000005E-2</v>
      </c>
      <c r="F16" s="1326">
        <v>2.1807000000000003E-2</v>
      </c>
      <c r="G16" s="1326">
        <v>2.7914000000000001E-2</v>
      </c>
      <c r="H16" s="1327">
        <v>2.7412000000000002E-2</v>
      </c>
      <c r="O16" s="140"/>
      <c r="P16" s="137"/>
    </row>
    <row r="17" spans="1:16" ht="33.75" customHeight="1" x14ac:dyDescent="0.25">
      <c r="A17" s="1953"/>
      <c r="B17" s="1096" t="s">
        <v>525</v>
      </c>
      <c r="C17" s="1324">
        <v>230.01193511000002</v>
      </c>
      <c r="D17" s="1325">
        <v>1586</v>
      </c>
      <c r="E17" s="1326">
        <v>4.9774000000000006E-2</v>
      </c>
      <c r="F17" s="1326">
        <v>4.4749000000000004E-2</v>
      </c>
      <c r="G17" s="1326">
        <v>4.1544000000000005E-2</v>
      </c>
      <c r="H17" s="1327">
        <v>3.5739000000000007E-2</v>
      </c>
      <c r="O17" s="140"/>
      <c r="P17" s="137"/>
    </row>
    <row r="18" spans="1:16" ht="33.75" customHeight="1" thickBot="1" x14ac:dyDescent="0.3">
      <c r="A18" s="1954"/>
      <c r="B18" s="1121" t="s">
        <v>528</v>
      </c>
      <c r="C18" s="1328">
        <v>110.89111319</v>
      </c>
      <c r="D18" s="1329">
        <v>43</v>
      </c>
      <c r="E18" s="1330">
        <v>4.3214000000000009E-2</v>
      </c>
      <c r="F18" s="1330">
        <v>4.2781E-2</v>
      </c>
      <c r="G18" s="1330">
        <v>4.0321000000000003E-2</v>
      </c>
      <c r="H18" s="1331">
        <v>3.4325000000000001E-2</v>
      </c>
      <c r="O18" s="140"/>
      <c r="P18" s="137"/>
    </row>
    <row r="19" spans="1:16" x14ac:dyDescent="0.25">
      <c r="A19" s="1941" t="s">
        <v>776</v>
      </c>
      <c r="B19" s="1096" t="s">
        <v>2583</v>
      </c>
      <c r="C19" s="1320">
        <v>8.8359075100000002</v>
      </c>
      <c r="D19" s="1321">
        <v>29</v>
      </c>
      <c r="E19" s="1322">
        <v>4.7061000000000006E-2</v>
      </c>
      <c r="F19" s="1322">
        <v>0</v>
      </c>
      <c r="G19" s="1322">
        <v>0</v>
      </c>
      <c r="H19" s="1323">
        <v>0</v>
      </c>
      <c r="O19" s="140"/>
      <c r="P19" s="137"/>
    </row>
    <row r="20" spans="1:16" x14ac:dyDescent="0.25">
      <c r="A20" s="1917"/>
      <c r="B20" s="1096" t="s">
        <v>918</v>
      </c>
      <c r="C20" s="1324">
        <v>193.81740306</v>
      </c>
      <c r="D20" s="2134">
        <v>1997</v>
      </c>
      <c r="E20" s="1326">
        <v>4.1727000000000007E-2</v>
      </c>
      <c r="F20" s="1326">
        <v>4.4652000000000004E-2</v>
      </c>
      <c r="G20" s="1326">
        <v>3.8271000000000006E-2</v>
      </c>
      <c r="H20" s="1327">
        <v>3.3788000000000006E-2</v>
      </c>
      <c r="O20" s="140"/>
      <c r="P20" s="137"/>
    </row>
    <row r="21" spans="1:16" x14ac:dyDescent="0.25">
      <c r="A21" s="1917"/>
      <c r="B21" s="1096" t="s">
        <v>2584</v>
      </c>
      <c r="C21" s="1324">
        <v>0.45504422999999999</v>
      </c>
      <c r="D21" s="2134">
        <v>2</v>
      </c>
      <c r="E21" s="1326">
        <v>6.4618000000000009E-2</v>
      </c>
      <c r="F21" s="1326">
        <v>0</v>
      </c>
      <c r="G21" s="1326">
        <v>0</v>
      </c>
      <c r="H21" s="1327">
        <v>0</v>
      </c>
      <c r="O21" s="140"/>
      <c r="P21" s="137"/>
    </row>
    <row r="22" spans="1:16" ht="36.75" customHeight="1" x14ac:dyDescent="0.25">
      <c r="A22" s="1941" t="s">
        <v>776</v>
      </c>
      <c r="B22" s="1096" t="s">
        <v>919</v>
      </c>
      <c r="C22" s="1324">
        <v>69.5191363</v>
      </c>
      <c r="D22" s="1325">
        <v>1566</v>
      </c>
      <c r="E22" s="1326">
        <v>3.2514000000000001E-2</v>
      </c>
      <c r="F22" s="1326">
        <v>3.5937000000000004E-2</v>
      </c>
      <c r="G22" s="1326">
        <v>3.4619000000000004E-2</v>
      </c>
      <c r="H22" s="1327">
        <v>3.1681000000000001E-2</v>
      </c>
      <c r="O22" s="140"/>
      <c r="P22" s="137"/>
    </row>
    <row r="23" spans="1:16" ht="31.5" customHeight="1" x14ac:dyDescent="0.25">
      <c r="A23" s="1941" t="s">
        <v>776</v>
      </c>
      <c r="B23" s="1096" t="s">
        <v>920</v>
      </c>
      <c r="C23" s="1324">
        <v>68.079778739999995</v>
      </c>
      <c r="D23" s="1325">
        <v>2062</v>
      </c>
      <c r="E23" s="1326">
        <v>3.6867000000000004E-2</v>
      </c>
      <c r="F23" s="1326">
        <v>3.8679000000000005E-2</v>
      </c>
      <c r="G23" s="1326">
        <v>3.4312000000000002E-2</v>
      </c>
      <c r="H23" s="1327">
        <v>3.1069000000000003E-2</v>
      </c>
      <c r="O23" s="140"/>
      <c r="P23" s="137"/>
    </row>
    <row r="24" spans="1:16" ht="34.5" customHeight="1" thickBot="1" x14ac:dyDescent="0.3">
      <c r="A24" s="1942" t="s">
        <v>776</v>
      </c>
      <c r="B24" s="1121" t="s">
        <v>533</v>
      </c>
      <c r="C24" s="1328">
        <v>156.96158793999999</v>
      </c>
      <c r="D24" s="1329">
        <v>1563</v>
      </c>
      <c r="E24" s="1330">
        <v>4.2777000000000003E-2</v>
      </c>
      <c r="F24" s="1330">
        <v>4.1596000000000001E-2</v>
      </c>
      <c r="G24" s="1330">
        <v>3.6394000000000003E-2</v>
      </c>
      <c r="H24" s="1331">
        <v>3.2322000000000004E-2</v>
      </c>
      <c r="O24" s="140"/>
      <c r="P24" s="137"/>
    </row>
    <row r="25" spans="1:16" ht="34.5" customHeight="1" thickBot="1" x14ac:dyDescent="0.3">
      <c r="A25" s="211" t="s">
        <v>993</v>
      </c>
      <c r="B25" s="1121" t="s">
        <v>540</v>
      </c>
      <c r="C25" s="1320">
        <v>424.41346802999999</v>
      </c>
      <c r="D25" s="1321">
        <v>1702</v>
      </c>
      <c r="E25" s="1322">
        <v>4.3269000000000002E-2</v>
      </c>
      <c r="F25" s="1322">
        <v>4.1830000000000006E-2</v>
      </c>
      <c r="G25" s="1322">
        <v>4.0775000000000006E-2</v>
      </c>
      <c r="H25" s="1323">
        <v>4.0470000000000006E-2</v>
      </c>
      <c r="O25" s="140"/>
      <c r="P25" s="137"/>
    </row>
    <row r="26" spans="1:16" ht="41.25" customHeight="1" thickBot="1" x14ac:dyDescent="0.3">
      <c r="A26" s="201" t="s">
        <v>778</v>
      </c>
      <c r="B26" s="1170" t="s">
        <v>938</v>
      </c>
      <c r="C26" s="1332">
        <v>0.70747031999999999</v>
      </c>
      <c r="D26" s="1333">
        <v>34</v>
      </c>
      <c r="E26" s="1334">
        <v>2.52E-4</v>
      </c>
      <c r="F26" s="1334">
        <v>7.1000000000000005E-5</v>
      </c>
      <c r="G26" s="1334">
        <v>6.8460000000000005E-3</v>
      </c>
      <c r="H26" s="1335">
        <v>1.64E-4</v>
      </c>
      <c r="O26" s="140"/>
      <c r="P26" s="137"/>
    </row>
    <row r="27" spans="1:16" ht="19.5" customHeight="1" x14ac:dyDescent="0.25">
      <c r="A27" s="1940" t="s">
        <v>779</v>
      </c>
      <c r="B27" s="1336" t="s">
        <v>939</v>
      </c>
      <c r="C27" s="1324">
        <v>87.225274589999998</v>
      </c>
      <c r="D27" s="1325">
        <v>1192</v>
      </c>
      <c r="E27" s="1326">
        <v>3.7546000000000003E-2</v>
      </c>
      <c r="F27" s="1326">
        <v>3.7567000000000003E-2</v>
      </c>
      <c r="G27" s="1326">
        <v>3.2532999999999999E-2</v>
      </c>
      <c r="H27" s="1327">
        <v>2.8934000000000005E-2</v>
      </c>
      <c r="O27" s="140"/>
      <c r="P27" s="137"/>
    </row>
    <row r="28" spans="1:16" ht="19.5" customHeight="1" x14ac:dyDescent="0.25">
      <c r="A28" s="1941" t="s">
        <v>779</v>
      </c>
      <c r="B28" s="1096" t="s">
        <v>523</v>
      </c>
      <c r="C28" s="1324">
        <v>460.57952929999999</v>
      </c>
      <c r="D28" s="1325">
        <v>11772</v>
      </c>
      <c r="E28" s="1326">
        <v>3.4056000000000003E-2</v>
      </c>
      <c r="F28" s="1326">
        <v>3.3252000000000004E-2</v>
      </c>
      <c r="G28" s="1326">
        <v>2.9933000000000001E-2</v>
      </c>
      <c r="H28" s="1327">
        <v>3.7766000000000008E-2</v>
      </c>
      <c r="O28" s="140"/>
      <c r="P28" s="137"/>
    </row>
    <row r="29" spans="1:16" ht="19.5" customHeight="1" x14ac:dyDescent="0.25">
      <c r="A29" s="1941"/>
      <c r="B29" s="1096" t="s">
        <v>529</v>
      </c>
      <c r="C29" s="1324">
        <v>238.51803491999999</v>
      </c>
      <c r="D29" s="1325">
        <v>2810</v>
      </c>
      <c r="E29" s="1326">
        <v>4.3487000000000005E-2</v>
      </c>
      <c r="F29" s="1326">
        <v>3.7512000000000004E-2</v>
      </c>
      <c r="G29" s="1326">
        <v>3.3175000000000003E-2</v>
      </c>
      <c r="H29" s="1327">
        <v>2.8389000000000001E-2</v>
      </c>
      <c r="O29" s="140"/>
      <c r="P29" s="137"/>
    </row>
    <row r="30" spans="1:16" ht="19.5" customHeight="1" x14ac:dyDescent="0.25">
      <c r="A30" s="1950" t="s">
        <v>779</v>
      </c>
      <c r="B30" s="1096" t="s">
        <v>542</v>
      </c>
      <c r="C30" s="1324">
        <v>7.8517586599999998</v>
      </c>
      <c r="D30" s="1325">
        <v>636</v>
      </c>
      <c r="E30" s="1326">
        <v>3.8625E-2</v>
      </c>
      <c r="F30" s="1326">
        <v>4.0454000000000004E-2</v>
      </c>
      <c r="G30" s="1326">
        <v>3.6997000000000002E-2</v>
      </c>
      <c r="H30" s="1327">
        <v>4.6141000000000001E-2</v>
      </c>
      <c r="O30" s="140"/>
      <c r="P30" s="137"/>
    </row>
    <row r="31" spans="1:16" ht="19.5" customHeight="1" thickBot="1" x14ac:dyDescent="0.3">
      <c r="A31" s="1951" t="s">
        <v>779</v>
      </c>
      <c r="B31" s="1121" t="s">
        <v>922</v>
      </c>
      <c r="C31" s="1328">
        <v>147.68071175</v>
      </c>
      <c r="D31" s="1329">
        <v>4077</v>
      </c>
      <c r="E31" s="1330">
        <v>4.1388000000000001E-2</v>
      </c>
      <c r="F31" s="1330">
        <v>3.4321999999999998E-2</v>
      </c>
      <c r="G31" s="1330">
        <v>3.2121999999999998E-2</v>
      </c>
      <c r="H31" s="1331">
        <v>3.8702000000000007E-2</v>
      </c>
      <c r="O31" s="140"/>
      <c r="P31" s="137"/>
    </row>
    <row r="32" spans="1:16" ht="30" customHeight="1" x14ac:dyDescent="0.25">
      <c r="A32" s="1940" t="s">
        <v>780</v>
      </c>
      <c r="B32" s="1120" t="s">
        <v>923</v>
      </c>
      <c r="C32" s="1320">
        <v>127.78243501</v>
      </c>
      <c r="D32" s="1321">
        <v>802</v>
      </c>
      <c r="E32" s="1322">
        <v>1.1892000000000002E-2</v>
      </c>
      <c r="F32" s="1322">
        <v>3.2400000000000001E-4</v>
      </c>
      <c r="G32" s="1322">
        <v>1.5204000000000001E-2</v>
      </c>
      <c r="H32" s="1323">
        <v>1.6644000000000003E-2</v>
      </c>
      <c r="O32" s="140"/>
      <c r="P32" s="137"/>
    </row>
    <row r="33" spans="1:16" ht="23.25" customHeight="1" x14ac:dyDescent="0.25">
      <c r="A33" s="1941"/>
      <c r="B33" s="1096" t="s">
        <v>531</v>
      </c>
      <c r="C33" s="1324">
        <v>138.69281544999998</v>
      </c>
      <c r="D33" s="1325">
        <v>2857</v>
      </c>
      <c r="E33" s="1326">
        <v>-1.6604000000000001E-2</v>
      </c>
      <c r="F33" s="1326">
        <v>-8.8610000000000008E-3</v>
      </c>
      <c r="G33" s="1326">
        <v>-2.2640000000000004E-3</v>
      </c>
      <c r="H33" s="1327">
        <v>2.9560000000000003E-3</v>
      </c>
      <c r="O33" s="140"/>
      <c r="P33" s="137"/>
    </row>
    <row r="34" spans="1:16" ht="22.5" customHeight="1" x14ac:dyDescent="0.25">
      <c r="A34" s="1941"/>
      <c r="B34" s="1096" t="s">
        <v>545</v>
      </c>
      <c r="C34" s="1324">
        <v>40.383811999999999</v>
      </c>
      <c r="D34" s="1325">
        <v>1083</v>
      </c>
      <c r="E34" s="1326">
        <v>2.3808000000000003E-2</v>
      </c>
      <c r="F34" s="1326">
        <v>6.4280000000000006E-3</v>
      </c>
      <c r="G34" s="1326">
        <v>5.0380000000000008E-3</v>
      </c>
      <c r="H34" s="1327">
        <v>9.9420000000000012E-3</v>
      </c>
      <c r="O34" s="140"/>
      <c r="P34" s="137"/>
    </row>
    <row r="35" spans="1:16" ht="22.5" customHeight="1" thickBot="1" x14ac:dyDescent="0.3">
      <c r="A35" s="1942"/>
      <c r="B35" s="1121" t="s">
        <v>924</v>
      </c>
      <c r="C35" s="1328">
        <v>162.98205383000001</v>
      </c>
      <c r="D35" s="1329">
        <v>261</v>
      </c>
      <c r="E35" s="1330">
        <v>2.4332000000000003E-2</v>
      </c>
      <c r="F35" s="1330">
        <v>2.2525E-2</v>
      </c>
      <c r="G35" s="1330">
        <v>2.0281E-2</v>
      </c>
      <c r="H35" s="1331">
        <v>1.9755000000000002E-2</v>
      </c>
      <c r="O35" s="140"/>
      <c r="P35" s="137"/>
    </row>
    <row r="36" spans="1:16" ht="15.75" thickBot="1" x14ac:dyDescent="0.3">
      <c r="A36" s="1926" t="s">
        <v>783</v>
      </c>
      <c r="B36" s="1927"/>
      <c r="C36" s="213">
        <v>4826.1133874300003</v>
      </c>
      <c r="D36" s="213">
        <v>53526</v>
      </c>
      <c r="E36" s="214"/>
      <c r="F36" s="215"/>
      <c r="G36" s="215"/>
      <c r="H36" s="215"/>
      <c r="O36" s="137"/>
      <c r="P36" s="137"/>
    </row>
    <row r="37" spans="1:16" ht="15.75" thickBot="1" x14ac:dyDescent="0.3">
      <c r="A37" s="1923" t="s">
        <v>784</v>
      </c>
      <c r="B37" s="1925"/>
      <c r="C37" s="1925"/>
      <c r="D37" s="1925"/>
      <c r="E37" s="216">
        <v>3.4929695378802868E-2</v>
      </c>
      <c r="F37" s="216">
        <v>3.2572860774149143E-2</v>
      </c>
      <c r="G37" s="216">
        <v>3.1083880987440821E-2</v>
      </c>
      <c r="H37" s="216">
        <v>2.9805147893930524E-2</v>
      </c>
      <c r="O37" s="137"/>
      <c r="P37" s="137"/>
    </row>
    <row r="38" spans="1:16" x14ac:dyDescent="0.25">
      <c r="A38" s="170" t="s">
        <v>781</v>
      </c>
      <c r="E38" s="217"/>
      <c r="F38" s="217"/>
      <c r="G38" s="217"/>
      <c r="I38" s="218"/>
    </row>
    <row r="40" spans="1:16" ht="15.75" x14ac:dyDescent="0.25">
      <c r="A40" s="1903" t="s">
        <v>785</v>
      </c>
      <c r="B40" s="1903"/>
      <c r="C40" s="1903"/>
      <c r="D40" s="1903"/>
      <c r="E40" s="1903"/>
      <c r="F40" s="1903"/>
      <c r="G40" s="1903"/>
      <c r="H40" s="1903"/>
    </row>
    <row r="41" spans="1:16" ht="15.75" x14ac:dyDescent="0.25">
      <c r="A41" s="1928" t="s">
        <v>2565</v>
      </c>
      <c r="B41" s="1928"/>
      <c r="C41" s="1928"/>
      <c r="D41" s="1928"/>
      <c r="E41" s="1928"/>
      <c r="F41" s="1928"/>
      <c r="G41" s="1928"/>
      <c r="H41" s="1928"/>
    </row>
    <row r="42" spans="1:16" ht="15.75" x14ac:dyDescent="0.25">
      <c r="A42" s="1903" t="s">
        <v>896</v>
      </c>
      <c r="B42" s="1903"/>
      <c r="C42" s="1903"/>
      <c r="D42" s="1903"/>
      <c r="E42" s="1903"/>
      <c r="F42" s="1903"/>
      <c r="G42" s="1903"/>
      <c r="H42" s="1903"/>
    </row>
    <row r="43" spans="1:16" ht="3.75" customHeight="1" thickBot="1" x14ac:dyDescent="0.3">
      <c r="A43" s="135"/>
      <c r="B43" s="135"/>
      <c r="C43" s="135"/>
      <c r="D43" s="135"/>
      <c r="E43" s="135"/>
      <c r="F43" s="135"/>
      <c r="G43" s="135"/>
      <c r="H43" s="135"/>
    </row>
    <row r="44" spans="1:16" ht="15.75" thickBot="1" x14ac:dyDescent="0.3">
      <c r="A44" s="1929" t="s">
        <v>765</v>
      </c>
      <c r="B44" s="1931" t="s">
        <v>766</v>
      </c>
      <c r="C44" s="1933" t="s">
        <v>992</v>
      </c>
      <c r="D44" s="1935" t="s">
        <v>767</v>
      </c>
      <c r="E44" s="1937" t="s">
        <v>768</v>
      </c>
      <c r="F44" s="1938"/>
      <c r="G44" s="1938"/>
      <c r="H44" s="1939"/>
    </row>
    <row r="45" spans="1:16" ht="15.75" thickBot="1" x14ac:dyDescent="0.3">
      <c r="A45" s="1930"/>
      <c r="B45" s="1932"/>
      <c r="C45" s="1934"/>
      <c r="D45" s="1936"/>
      <c r="E45" s="220" t="s">
        <v>769</v>
      </c>
      <c r="F45" s="221" t="s">
        <v>770</v>
      </c>
      <c r="G45" s="221" t="s">
        <v>771</v>
      </c>
      <c r="H45" s="222" t="s">
        <v>772</v>
      </c>
    </row>
    <row r="46" spans="1:16" ht="33.75" customHeight="1" thickBot="1" x14ac:dyDescent="0.3">
      <c r="A46" s="223" t="s">
        <v>776</v>
      </c>
      <c r="B46" s="224" t="s">
        <v>926</v>
      </c>
      <c r="C46" s="1337">
        <v>373.8169038822644</v>
      </c>
      <c r="D46" s="1337">
        <v>6345</v>
      </c>
      <c r="E46" s="1338">
        <v>-2.2114000000000002E-2</v>
      </c>
      <c r="F46" s="1338">
        <v>-2.7680000000000001E-3</v>
      </c>
      <c r="G46" s="1338">
        <v>-4.3820000000000005E-3</v>
      </c>
      <c r="H46" s="1338">
        <v>-3.2830000000000003E-3</v>
      </c>
    </row>
    <row r="47" spans="1:16" ht="15" customHeight="1" thickBot="1" x14ac:dyDescent="0.3">
      <c r="A47" s="1923" t="s">
        <v>783</v>
      </c>
      <c r="B47" s="1924"/>
      <c r="C47" s="225">
        <f>C46</f>
        <v>373.8169038822644</v>
      </c>
      <c r="D47" s="225">
        <f>D46</f>
        <v>6345</v>
      </c>
      <c r="E47" s="226"/>
      <c r="F47" s="226"/>
      <c r="G47" s="226"/>
      <c r="H47" s="227"/>
    </row>
    <row r="48" spans="1:16" ht="15.75" thickBot="1" x14ac:dyDescent="0.3">
      <c r="A48" s="1923" t="s">
        <v>784</v>
      </c>
      <c r="B48" s="1925"/>
      <c r="C48" s="1925"/>
      <c r="D48" s="1924"/>
      <c r="E48" s="1339">
        <v>-2.2114000000000002E-2</v>
      </c>
      <c r="F48" s="1339">
        <v>-2.7680000000000001E-3</v>
      </c>
      <c r="G48" s="1339">
        <v>-4.3820000000000005E-3</v>
      </c>
      <c r="H48" s="1339">
        <v>-3.2830000000000003E-3</v>
      </c>
    </row>
    <row r="49" spans="1:8" x14ac:dyDescent="0.25">
      <c r="A49" s="170" t="s">
        <v>781</v>
      </c>
      <c r="E49" s="217"/>
      <c r="F49" s="217"/>
      <c r="G49" s="217"/>
    </row>
    <row r="50" spans="1:8" x14ac:dyDescent="0.25">
      <c r="A50" s="228" t="s">
        <v>869</v>
      </c>
    </row>
    <row r="52" spans="1:8" x14ac:dyDescent="0.25">
      <c r="C52" s="171"/>
      <c r="D52" s="171"/>
    </row>
    <row r="53" spans="1:8" ht="18" x14ac:dyDescent="0.25">
      <c r="C53" s="2138"/>
      <c r="E53" s="1067"/>
      <c r="F53" s="1067"/>
      <c r="G53" s="1067"/>
      <c r="H53" s="1067"/>
    </row>
    <row r="54" spans="1:8" x14ac:dyDescent="0.25">
      <c r="C54" s="171"/>
      <c r="E54" s="229"/>
      <c r="F54" s="229"/>
      <c r="G54" s="229"/>
      <c r="H54" s="229"/>
    </row>
    <row r="57" spans="1:8" x14ac:dyDescent="0.25">
      <c r="E57" s="593"/>
      <c r="F57" s="593"/>
    </row>
    <row r="58" spans="1:8" x14ac:dyDescent="0.25">
      <c r="E58" s="593"/>
      <c r="F58" s="593"/>
    </row>
    <row r="59" spans="1:8" x14ac:dyDescent="0.25">
      <c r="E59" s="593"/>
      <c r="F59" s="593"/>
    </row>
    <row r="60" spans="1:8" x14ac:dyDescent="0.25">
      <c r="E60" s="593"/>
      <c r="F60" s="593"/>
    </row>
    <row r="62" spans="1:8" x14ac:dyDescent="0.25">
      <c r="D62" s="230"/>
      <c r="E62" s="230"/>
      <c r="F62" s="230"/>
    </row>
    <row r="63" spans="1:8" x14ac:dyDescent="0.25">
      <c r="D63" s="230"/>
      <c r="E63" s="230"/>
      <c r="F63" s="230"/>
    </row>
    <row r="64" spans="1:8" x14ac:dyDescent="0.25">
      <c r="D64" s="230"/>
      <c r="E64" s="230"/>
      <c r="F64" s="230"/>
    </row>
    <row r="65" spans="4:6" x14ac:dyDescent="0.25">
      <c r="D65" s="230"/>
      <c r="E65" s="230"/>
      <c r="F65" s="230"/>
    </row>
    <row r="66" spans="4:6" x14ac:dyDescent="0.25">
      <c r="D66" s="230"/>
      <c r="E66" s="230"/>
      <c r="F66" s="230"/>
    </row>
    <row r="67" spans="4:6" x14ac:dyDescent="0.25">
      <c r="D67" s="230"/>
      <c r="E67" s="230"/>
      <c r="F67" s="230"/>
    </row>
  </sheetData>
  <mergeCells count="26">
    <mergeCell ref="A32:A35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4"/>
    <mergeCell ref="A27:A31"/>
    <mergeCell ref="A47:B47"/>
    <mergeCell ref="A48:D48"/>
    <mergeCell ref="A36:B36"/>
    <mergeCell ref="A37:D37"/>
    <mergeCell ref="A40:H40"/>
    <mergeCell ref="A41:H41"/>
    <mergeCell ref="A42:H42"/>
    <mergeCell ref="A44:A45"/>
    <mergeCell ref="B44:B45"/>
    <mergeCell ref="C44:C45"/>
    <mergeCell ref="D44:D45"/>
    <mergeCell ref="E44:H4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60"/>
  <sheetViews>
    <sheetView topLeftCell="J1" zoomScale="70" zoomScaleNormal="70" workbookViewId="0">
      <selection activeCell="M5" sqref="M5:O5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1903" t="s">
        <v>994</v>
      </c>
      <c r="B1" s="1903"/>
      <c r="C1" s="1903"/>
      <c r="D1" s="1903"/>
      <c r="E1" s="1903"/>
      <c r="F1" s="1903"/>
      <c r="G1" s="1903"/>
      <c r="H1" s="1903"/>
      <c r="I1" s="1903"/>
      <c r="J1" s="1903"/>
      <c r="K1" s="1903"/>
      <c r="L1" s="1903"/>
      <c r="M1" s="1903"/>
      <c r="N1" s="1903"/>
      <c r="O1" s="1903"/>
      <c r="P1" s="1903"/>
      <c r="Q1" s="1903"/>
    </row>
    <row r="2" spans="1:24" ht="15.75" x14ac:dyDescent="0.25">
      <c r="A2" s="1928" t="s">
        <v>2565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S2" s="203"/>
    </row>
    <row r="3" spans="1:24" ht="15.75" x14ac:dyDescent="0.25">
      <c r="A3" s="1903" t="s">
        <v>897</v>
      </c>
      <c r="B3" s="1903"/>
      <c r="C3" s="1903"/>
      <c r="D3" s="1903"/>
      <c r="E3" s="1903"/>
      <c r="F3" s="1903"/>
      <c r="G3" s="1903"/>
      <c r="H3" s="1903"/>
      <c r="I3" s="1903"/>
      <c r="J3" s="1903"/>
      <c r="K3" s="1903"/>
      <c r="L3" s="1903"/>
      <c r="M3" s="1903"/>
      <c r="N3" s="1903"/>
      <c r="O3" s="1903"/>
      <c r="P3" s="1903"/>
      <c r="Q3" s="1903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765</v>
      </c>
      <c r="B5" s="233" t="s">
        <v>766</v>
      </c>
      <c r="C5" s="1340">
        <v>45352</v>
      </c>
      <c r="D5" s="1340">
        <v>45383</v>
      </c>
      <c r="E5" s="1340">
        <v>45413</v>
      </c>
      <c r="F5" s="1340">
        <v>45444</v>
      </c>
      <c r="G5" s="1340">
        <v>45504</v>
      </c>
      <c r="H5" s="1340">
        <v>45535</v>
      </c>
      <c r="I5" s="1340">
        <v>45565</v>
      </c>
      <c r="J5" s="1340">
        <v>45566</v>
      </c>
      <c r="K5" s="1340">
        <v>45597</v>
      </c>
      <c r="L5" s="1340">
        <v>45627</v>
      </c>
      <c r="M5" s="1340">
        <v>45658</v>
      </c>
      <c r="N5" s="1340">
        <v>45689</v>
      </c>
      <c r="O5" s="1340">
        <v>45717</v>
      </c>
      <c r="P5" s="234" t="s">
        <v>786</v>
      </c>
      <c r="Q5" s="235" t="s">
        <v>616</v>
      </c>
      <c r="R5" s="1065"/>
      <c r="S5" s="1065"/>
      <c r="T5" s="236"/>
      <c r="U5" s="236"/>
      <c r="V5" s="236"/>
      <c r="W5" s="236"/>
      <c r="X5" s="236"/>
    </row>
    <row r="6" spans="1:24" ht="15.75" x14ac:dyDescent="0.25">
      <c r="A6" s="1957" t="s">
        <v>773</v>
      </c>
      <c r="B6" s="209" t="s">
        <v>936</v>
      </c>
      <c r="C6" s="1341">
        <v>137.88038893160001</v>
      </c>
      <c r="D6" s="1341">
        <v>136.610758928</v>
      </c>
      <c r="E6" s="1341">
        <v>137.02840759580002</v>
      </c>
      <c r="F6" s="1341">
        <v>137.9144479398</v>
      </c>
      <c r="G6" s="1341">
        <v>137.75867860580001</v>
      </c>
      <c r="H6" s="1341">
        <v>137.52772655300001</v>
      </c>
      <c r="I6" s="1341">
        <v>144.32168389239999</v>
      </c>
      <c r="J6" s="1341">
        <v>143.5473060322</v>
      </c>
      <c r="K6" s="1341">
        <v>143.43148014580004</v>
      </c>
      <c r="L6" s="1341">
        <v>143.3923352022</v>
      </c>
      <c r="M6" s="1341">
        <v>144.47137464899998</v>
      </c>
      <c r="N6" s="1341">
        <v>147.94484887000002</v>
      </c>
      <c r="O6" s="1341">
        <v>141.33888749819999</v>
      </c>
      <c r="P6" s="696">
        <f>(O6-L6)/L6</f>
        <v>-1.4320484432479637E-2</v>
      </c>
      <c r="Q6" s="696">
        <f>(O6-C6)/C6</f>
        <v>2.5083324709184601E-2</v>
      </c>
      <c r="R6" s="1064"/>
      <c r="S6" s="1064"/>
    </row>
    <row r="7" spans="1:24" ht="15.75" x14ac:dyDescent="0.25">
      <c r="A7" s="1958" t="s">
        <v>773</v>
      </c>
      <c r="B7" s="157" t="s">
        <v>899</v>
      </c>
      <c r="C7" s="1342">
        <v>217.4794464892</v>
      </c>
      <c r="D7" s="1342">
        <v>214.59535088320001</v>
      </c>
      <c r="E7" s="1342">
        <v>213.32901957920001</v>
      </c>
      <c r="F7" s="1342">
        <v>209.2055560364</v>
      </c>
      <c r="G7" s="1342">
        <v>206.55855931760001</v>
      </c>
      <c r="H7" s="1342">
        <v>205.60096121600003</v>
      </c>
      <c r="I7" s="1342">
        <v>203.25148708760003</v>
      </c>
      <c r="J7" s="1342">
        <v>202.32045653120002</v>
      </c>
      <c r="K7" s="1342">
        <v>197.98666243860004</v>
      </c>
      <c r="L7" s="1342">
        <v>193.600263122</v>
      </c>
      <c r="M7" s="1342">
        <v>192.56389582500003</v>
      </c>
      <c r="N7" s="1342">
        <v>183.94847114840002</v>
      </c>
      <c r="O7" s="1342">
        <v>181.89773828940002</v>
      </c>
      <c r="P7" s="697">
        <f t="shared" ref="P7:P55" si="0">(O7-L7)/L7</f>
        <v>-6.0446843634842901E-2</v>
      </c>
      <c r="Q7" s="697">
        <f t="shared" ref="Q7:Q55" si="1">(O7-C7)/C7</f>
        <v>-0.16360952160859468</v>
      </c>
      <c r="R7" s="1064"/>
      <c r="S7" s="1064"/>
    </row>
    <row r="8" spans="1:24" ht="15.75" x14ac:dyDescent="0.25">
      <c r="A8" s="1958"/>
      <c r="B8" s="199" t="s">
        <v>911</v>
      </c>
      <c r="C8" s="1342">
        <v>178.2302817218</v>
      </c>
      <c r="D8" s="1342">
        <v>181.8094235412</v>
      </c>
      <c r="E8" s="1342">
        <v>183.07250780140001</v>
      </c>
      <c r="F8" s="1342">
        <v>181.52209511660001</v>
      </c>
      <c r="G8" s="1342">
        <v>182.15155938699999</v>
      </c>
      <c r="H8" s="1342">
        <v>177.41554792220001</v>
      </c>
      <c r="I8" s="1342">
        <v>177.00702319159998</v>
      </c>
      <c r="J8" s="1342">
        <v>176.7652932556</v>
      </c>
      <c r="K8" s="1342">
        <v>176.10295936379998</v>
      </c>
      <c r="L8" s="1342">
        <v>174.87064467320002</v>
      </c>
      <c r="M8" s="1342">
        <v>180.94282189899999</v>
      </c>
      <c r="N8" s="1342">
        <v>182.24134828060002</v>
      </c>
      <c r="O8" s="1342">
        <v>178.91758711120002</v>
      </c>
      <c r="P8" s="697">
        <f t="shared" si="0"/>
        <v>2.3142491671846743E-2</v>
      </c>
      <c r="Q8" s="697">
        <f t="shared" si="1"/>
        <v>3.8562772990105012E-3</v>
      </c>
      <c r="R8" s="1064"/>
      <c r="S8" s="1064"/>
    </row>
    <row r="9" spans="1:24" ht="15.75" x14ac:dyDescent="0.25">
      <c r="A9" s="1958" t="s">
        <v>773</v>
      </c>
      <c r="B9" s="157" t="s">
        <v>900</v>
      </c>
      <c r="C9" s="1342">
        <v>209.66358348739999</v>
      </c>
      <c r="D9" s="1342">
        <v>207.86727835580004</v>
      </c>
      <c r="E9" s="1342">
        <v>203.72889246080001</v>
      </c>
      <c r="F9" s="1342">
        <v>198.29611155060002</v>
      </c>
      <c r="G9" s="1342">
        <v>195.90451496419999</v>
      </c>
      <c r="H9" s="1342">
        <v>195.30941346280002</v>
      </c>
      <c r="I9" s="1342">
        <v>181.92351473939999</v>
      </c>
      <c r="J9" s="1342">
        <v>180.64896536120003</v>
      </c>
      <c r="K9" s="1342">
        <v>179.225669917</v>
      </c>
      <c r="L9" s="1342">
        <v>179.97236033700003</v>
      </c>
      <c r="M9" s="1342">
        <v>178.90289436320001</v>
      </c>
      <c r="N9" s="1342">
        <v>178.231734464</v>
      </c>
      <c r="O9" s="1342">
        <v>177.34997297639998</v>
      </c>
      <c r="P9" s="697">
        <f t="shared" si="0"/>
        <v>-1.4571056109335886E-2</v>
      </c>
      <c r="Q9" s="697">
        <f t="shared" si="1"/>
        <v>-0.15412123542637979</v>
      </c>
      <c r="R9" s="1064"/>
      <c r="S9" s="1064"/>
    </row>
    <row r="10" spans="1:24" ht="15.75" x14ac:dyDescent="0.25">
      <c r="A10" s="1958"/>
      <c r="B10" s="199" t="s">
        <v>912</v>
      </c>
      <c r="C10" s="1342">
        <v>20.663641167399998</v>
      </c>
      <c r="D10" s="1342">
        <v>20.9944958118</v>
      </c>
      <c r="E10" s="1342">
        <v>20.682205767999999</v>
      </c>
      <c r="F10" s="1342">
        <v>20.757735191199998</v>
      </c>
      <c r="G10" s="1342">
        <v>20.794925926600001</v>
      </c>
      <c r="H10" s="1342">
        <v>20.546429080799999</v>
      </c>
      <c r="I10" s="1342">
        <v>20.677406169000001</v>
      </c>
      <c r="J10" s="1342">
        <v>20.658713217800003</v>
      </c>
      <c r="K10" s="1342">
        <v>20.689848494</v>
      </c>
      <c r="L10" s="1342">
        <v>21.901361812399998</v>
      </c>
      <c r="M10" s="1342">
        <v>22.004745168000003</v>
      </c>
      <c r="N10" s="1342">
        <v>22.0696194334</v>
      </c>
      <c r="O10" s="1342">
        <v>21.976806103000001</v>
      </c>
      <c r="P10" s="697">
        <f t="shared" si="0"/>
        <v>3.4447305718354479E-3</v>
      </c>
      <c r="Q10" s="697">
        <f t="shared" si="1"/>
        <v>6.3549542162574829E-2</v>
      </c>
      <c r="R10" s="1064"/>
      <c r="S10" s="1064"/>
    </row>
    <row r="11" spans="1:24" ht="16.5" thickBot="1" x14ac:dyDescent="0.3">
      <c r="A11" s="1959" t="s">
        <v>773</v>
      </c>
      <c r="B11" s="210" t="s">
        <v>913</v>
      </c>
      <c r="C11" s="1342">
        <v>396.41445443319998</v>
      </c>
      <c r="D11" s="1342">
        <v>411.36560532480001</v>
      </c>
      <c r="E11" s="1342">
        <v>414.07374666420003</v>
      </c>
      <c r="F11" s="1342">
        <v>413.23196841220005</v>
      </c>
      <c r="G11" s="1342">
        <v>411.38634166420002</v>
      </c>
      <c r="H11" s="1342">
        <v>415.75222265220003</v>
      </c>
      <c r="I11" s="1342">
        <v>417.44063020520002</v>
      </c>
      <c r="J11" s="1342">
        <v>406.86505684299999</v>
      </c>
      <c r="K11" s="1342">
        <v>422.54865960720002</v>
      </c>
      <c r="L11" s="1342">
        <v>422.06658353439997</v>
      </c>
      <c r="M11" s="1342">
        <v>420.84617869560003</v>
      </c>
      <c r="N11" s="1342">
        <v>428.81593976060003</v>
      </c>
      <c r="O11" s="1342">
        <v>436.13769157420006</v>
      </c>
      <c r="P11" s="697">
        <f t="shared" si="0"/>
        <v>3.3338597720691733E-2</v>
      </c>
      <c r="Q11" s="697">
        <f t="shared" si="1"/>
        <v>0.10020632874701059</v>
      </c>
      <c r="R11" s="1064"/>
      <c r="S11" s="1064"/>
    </row>
    <row r="12" spans="1:24" ht="15.75" x14ac:dyDescent="0.25">
      <c r="A12" s="1957" t="s">
        <v>787</v>
      </c>
      <c r="B12" s="141" t="s">
        <v>901</v>
      </c>
      <c r="C12" s="1341">
        <v>282.68856166040001</v>
      </c>
      <c r="D12" s="1341">
        <v>280.17704767779998</v>
      </c>
      <c r="E12" s="1341">
        <v>282.29582782660003</v>
      </c>
      <c r="F12" s="1341">
        <v>280.12088629839997</v>
      </c>
      <c r="G12" s="1341">
        <v>278.3825680608</v>
      </c>
      <c r="H12" s="1341">
        <v>276.98296081400002</v>
      </c>
      <c r="I12" s="1341">
        <v>275.50385597700006</v>
      </c>
      <c r="J12" s="1341">
        <v>274.18259445779995</v>
      </c>
      <c r="K12" s="1341">
        <v>272.6063632712</v>
      </c>
      <c r="L12" s="1341">
        <v>269.97418037940002</v>
      </c>
      <c r="M12" s="1341">
        <v>270.65574751600002</v>
      </c>
      <c r="N12" s="1341">
        <v>270.03397776459997</v>
      </c>
      <c r="O12" s="1341">
        <v>273.8394094436</v>
      </c>
      <c r="P12" s="696">
        <f t="shared" si="0"/>
        <v>1.4317032313120082E-2</v>
      </c>
      <c r="Q12" s="696">
        <f t="shared" si="1"/>
        <v>-3.1303538299617122E-2</v>
      </c>
      <c r="R12" s="1064"/>
      <c r="S12" s="1064"/>
      <c r="W12" s="203"/>
    </row>
    <row r="13" spans="1:24" ht="15.75" x14ac:dyDescent="0.25">
      <c r="A13" s="1958" t="s">
        <v>787</v>
      </c>
      <c r="B13" s="199" t="s">
        <v>546</v>
      </c>
      <c r="C13" s="1342">
        <v>179.62585727800004</v>
      </c>
      <c r="D13" s="1342">
        <v>180.84795461600004</v>
      </c>
      <c r="E13" s="1342">
        <v>184.34392881380001</v>
      </c>
      <c r="F13" s="1342">
        <v>191.98748459940001</v>
      </c>
      <c r="G13" s="1342">
        <v>193.9938690676</v>
      </c>
      <c r="H13" s="1342">
        <v>194.71357526600002</v>
      </c>
      <c r="I13" s="1342">
        <v>162.56695375620001</v>
      </c>
      <c r="J13" s="1342">
        <v>172.41037742879999</v>
      </c>
      <c r="K13" s="1342">
        <v>177.24202367340001</v>
      </c>
      <c r="L13" s="1342">
        <v>178.28677094060001</v>
      </c>
      <c r="M13" s="1342">
        <v>183.5256418086</v>
      </c>
      <c r="N13" s="1342">
        <v>186.79540167540003</v>
      </c>
      <c r="O13" s="1342">
        <v>156.14010725879999</v>
      </c>
      <c r="P13" s="697">
        <f t="shared" si="0"/>
        <v>-0.12421933251109611</v>
      </c>
      <c r="Q13" s="697">
        <f t="shared" si="1"/>
        <v>-0.13074815828353745</v>
      </c>
      <c r="R13" s="1064"/>
      <c r="S13" s="1064"/>
    </row>
    <row r="14" spans="1:24" ht="15.75" x14ac:dyDescent="0.25">
      <c r="A14" s="1958" t="s">
        <v>787</v>
      </c>
      <c r="B14" s="199" t="s">
        <v>937</v>
      </c>
      <c r="C14" s="1342">
        <v>187.99222265740002</v>
      </c>
      <c r="D14" s="1342">
        <v>185.63809676300002</v>
      </c>
      <c r="E14" s="1342">
        <v>182.43891943620002</v>
      </c>
      <c r="F14" s="1342">
        <v>182.74952672200001</v>
      </c>
      <c r="G14" s="1342">
        <v>181.29231392860001</v>
      </c>
      <c r="H14" s="1342">
        <v>172.72276289520002</v>
      </c>
      <c r="I14" s="1342">
        <v>166.44953525900002</v>
      </c>
      <c r="J14" s="1342">
        <v>164.31735842199998</v>
      </c>
      <c r="K14" s="1342">
        <v>160.7243183798</v>
      </c>
      <c r="L14" s="1342">
        <v>159.30043359300004</v>
      </c>
      <c r="M14" s="1342">
        <v>159.8149884044</v>
      </c>
      <c r="N14" s="1342">
        <v>161.34616160179999</v>
      </c>
      <c r="O14" s="1342">
        <v>174.27987718260002</v>
      </c>
      <c r="P14" s="697">
        <f t="shared" si="0"/>
        <v>9.4032660500292617E-2</v>
      </c>
      <c r="Q14" s="697">
        <f t="shared" si="1"/>
        <v>-7.2941025330551024E-2</v>
      </c>
      <c r="R14" s="1064"/>
      <c r="S14" s="1064"/>
      <c r="W14" s="219"/>
    </row>
    <row r="15" spans="1:24" ht="15.75" x14ac:dyDescent="0.25">
      <c r="A15" s="1958" t="s">
        <v>787</v>
      </c>
      <c r="B15" s="199" t="s">
        <v>915</v>
      </c>
      <c r="C15" s="1342">
        <v>436.32232648480004</v>
      </c>
      <c r="D15" s="1342">
        <v>436.89057026300003</v>
      </c>
      <c r="E15" s="1342">
        <v>430.77154513680006</v>
      </c>
      <c r="F15" s="1342">
        <v>438.18042450700005</v>
      </c>
      <c r="G15" s="1342">
        <v>434.46586052520001</v>
      </c>
      <c r="H15" s="1342">
        <v>434.77668294060004</v>
      </c>
      <c r="I15" s="1342">
        <v>432.30993155560003</v>
      </c>
      <c r="J15" s="1342">
        <v>414.64616530120003</v>
      </c>
      <c r="K15" s="1342">
        <v>397.84460425220004</v>
      </c>
      <c r="L15" s="1342">
        <v>398.18076997720004</v>
      </c>
      <c r="M15" s="1342">
        <v>400.18551229860003</v>
      </c>
      <c r="N15" s="1342">
        <v>396.27344816220005</v>
      </c>
      <c r="O15" s="1342">
        <v>393.61007792679999</v>
      </c>
      <c r="P15" s="697">
        <f t="shared" si="0"/>
        <v>-1.1478937193932731E-2</v>
      </c>
      <c r="Q15" s="697">
        <f t="shared" si="1"/>
        <v>-9.7891503517842565E-2</v>
      </c>
      <c r="R15" s="1064"/>
      <c r="S15" s="1064"/>
    </row>
    <row r="16" spans="1:24" ht="15.75" x14ac:dyDescent="0.25">
      <c r="A16" s="1958" t="s">
        <v>787</v>
      </c>
      <c r="B16" s="199" t="s">
        <v>916</v>
      </c>
      <c r="C16" s="1342">
        <v>246.94950900200004</v>
      </c>
      <c r="D16" s="1342">
        <v>246.24298669460001</v>
      </c>
      <c r="E16" s="1342">
        <v>256.99455740420001</v>
      </c>
      <c r="F16" s="1342">
        <v>258.3808227742</v>
      </c>
      <c r="G16" s="1342">
        <v>257.10735947120003</v>
      </c>
      <c r="H16" s="1342">
        <v>263.42344715259998</v>
      </c>
      <c r="I16" s="1342">
        <v>267.62250597460002</v>
      </c>
      <c r="J16" s="1342">
        <v>267.25171337059999</v>
      </c>
      <c r="K16" s="1342">
        <v>293.99629431620002</v>
      </c>
      <c r="L16" s="1342">
        <v>252.30878844220004</v>
      </c>
      <c r="M16" s="1342">
        <v>285.34475112220002</v>
      </c>
      <c r="N16" s="1342">
        <v>285.25083888840004</v>
      </c>
      <c r="O16" s="1342">
        <v>288.11588722420004</v>
      </c>
      <c r="P16" s="697">
        <f t="shared" si="0"/>
        <v>0.14191776276632884</v>
      </c>
      <c r="Q16" s="697">
        <f t="shared" si="1"/>
        <v>0.16669957510167227</v>
      </c>
      <c r="R16" s="1064"/>
      <c r="S16" s="1064"/>
    </row>
    <row r="17" spans="1:19" ht="16.5" thickBot="1" x14ac:dyDescent="0.3">
      <c r="A17" s="1959" t="s">
        <v>787</v>
      </c>
      <c r="B17" s="157" t="s">
        <v>902</v>
      </c>
      <c r="C17" s="1343">
        <v>795.22457199220003</v>
      </c>
      <c r="D17" s="1343">
        <v>784.52121281379993</v>
      </c>
      <c r="E17" s="1343">
        <v>775.00368352539999</v>
      </c>
      <c r="F17" s="1343">
        <v>765.69931899580001</v>
      </c>
      <c r="G17" s="1343">
        <v>757.53493108719999</v>
      </c>
      <c r="H17" s="1343">
        <v>746.11444109160004</v>
      </c>
      <c r="I17" s="1343">
        <v>738.88953045740004</v>
      </c>
      <c r="J17" s="1343">
        <v>716.51100172540009</v>
      </c>
      <c r="K17" s="1343">
        <v>704.47357841559995</v>
      </c>
      <c r="L17" s="1343">
        <v>694.92910970140008</v>
      </c>
      <c r="M17" s="1343">
        <v>689.28735302280006</v>
      </c>
      <c r="N17" s="1343">
        <v>685.31815743440006</v>
      </c>
      <c r="O17" s="1343">
        <v>681.37049991360004</v>
      </c>
      <c r="P17" s="698">
        <f t="shared" si="0"/>
        <v>-1.9510781169644706E-2</v>
      </c>
      <c r="Q17" s="698">
        <f t="shared" si="1"/>
        <v>-0.14317222592024825</v>
      </c>
      <c r="R17" s="1064"/>
      <c r="S17" s="1064"/>
    </row>
    <row r="18" spans="1:19" ht="17.25" customHeight="1" x14ac:dyDescent="0.25">
      <c r="A18" s="1940" t="s">
        <v>775</v>
      </c>
      <c r="B18" s="209" t="s">
        <v>524</v>
      </c>
      <c r="C18" s="1342">
        <v>236.15542858740005</v>
      </c>
      <c r="D18" s="1342">
        <v>236.14134137160002</v>
      </c>
      <c r="E18" s="1342">
        <v>237.844843943</v>
      </c>
      <c r="F18" s="1342">
        <v>240.14687143020001</v>
      </c>
      <c r="G18" s="1342">
        <v>239.86205191339999</v>
      </c>
      <c r="H18" s="1342">
        <v>239.4102382504</v>
      </c>
      <c r="I18" s="1342">
        <v>235.31149519779999</v>
      </c>
      <c r="J18" s="1342">
        <v>229.01466559440001</v>
      </c>
      <c r="K18" s="1342">
        <v>223.79898790620001</v>
      </c>
      <c r="L18" s="1342">
        <v>226.22563840660001</v>
      </c>
      <c r="M18" s="1342">
        <v>219.49416674920002</v>
      </c>
      <c r="N18" s="1342">
        <v>219.61465016400001</v>
      </c>
      <c r="O18" s="1342">
        <v>221.98534968120003</v>
      </c>
      <c r="P18" s="697">
        <f t="shared" si="0"/>
        <v>-1.8743625856317926E-2</v>
      </c>
      <c r="Q18" s="697">
        <f t="shared" si="1"/>
        <v>-6.0003189386585436E-2</v>
      </c>
      <c r="R18" s="1064"/>
      <c r="S18" s="1064"/>
    </row>
    <row r="19" spans="1:19" ht="15" customHeight="1" x14ac:dyDescent="0.25">
      <c r="A19" s="1941"/>
      <c r="B19" s="199" t="s">
        <v>917</v>
      </c>
      <c r="C19" s="1342">
        <v>137.29361711660002</v>
      </c>
      <c r="D19" s="1342">
        <v>137.86976649600001</v>
      </c>
      <c r="E19" s="1342">
        <v>142.85410358100003</v>
      </c>
      <c r="F19" s="1342">
        <v>143.18635437260002</v>
      </c>
      <c r="G19" s="1342">
        <v>142.94310762200001</v>
      </c>
      <c r="H19" s="1342">
        <v>144.45154767120002</v>
      </c>
      <c r="I19" s="1342">
        <v>144.00820816620001</v>
      </c>
      <c r="J19" s="1342">
        <v>140.5575703364</v>
      </c>
      <c r="K19" s="1342">
        <v>136.92567189280001</v>
      </c>
      <c r="L19" s="1342">
        <v>138.41126189939999</v>
      </c>
      <c r="M19" s="1342">
        <v>137.6305335314</v>
      </c>
      <c r="N19" s="1342">
        <v>137.9211303344</v>
      </c>
      <c r="O19" s="1342">
        <v>138.22184598039999</v>
      </c>
      <c r="P19" s="697">
        <f t="shared" si="0"/>
        <v>-1.3685007737135539E-3</v>
      </c>
      <c r="Q19" s="697">
        <f t="shared" si="1"/>
        <v>6.7609032618876326E-3</v>
      </c>
      <c r="R19" s="1064"/>
      <c r="S19" s="1064"/>
    </row>
    <row r="20" spans="1:19" ht="18" customHeight="1" x14ac:dyDescent="0.25">
      <c r="A20" s="1941"/>
      <c r="B20" s="199" t="s">
        <v>526</v>
      </c>
      <c r="C20" s="1342">
        <v>228.73571858060004</v>
      </c>
      <c r="D20" s="1342">
        <v>217.3321780672</v>
      </c>
      <c r="E20" s="1342">
        <v>198.6258074724</v>
      </c>
      <c r="F20" s="1342">
        <v>195.48975421920002</v>
      </c>
      <c r="G20" s="1342">
        <v>191.81831459840004</v>
      </c>
      <c r="H20" s="1342">
        <v>164.7099512142</v>
      </c>
      <c r="I20" s="1342">
        <v>161.84050623580004</v>
      </c>
      <c r="J20" s="1342">
        <v>160.09065709280003</v>
      </c>
      <c r="K20" s="1342">
        <v>157.71331668399998</v>
      </c>
      <c r="L20" s="1342">
        <v>156.21718388639999</v>
      </c>
      <c r="M20" s="1342">
        <v>140.90298217520001</v>
      </c>
      <c r="N20" s="1342">
        <v>140.62103096160001</v>
      </c>
      <c r="O20" s="1342">
        <v>139.6908220274</v>
      </c>
      <c r="P20" s="697">
        <f t="shared" si="0"/>
        <v>-0.10579093444046361</v>
      </c>
      <c r="Q20" s="697">
        <f t="shared" si="1"/>
        <v>-0.38929161175945992</v>
      </c>
      <c r="R20" s="1064"/>
      <c r="S20" s="1064"/>
    </row>
    <row r="21" spans="1:19" ht="15" customHeight="1" x14ac:dyDescent="0.25">
      <c r="A21" s="1941"/>
      <c r="B21" s="199" t="s">
        <v>933</v>
      </c>
      <c r="C21" s="1342">
        <v>95.614238764799993</v>
      </c>
      <c r="D21" s="1342">
        <v>87.840419399599995</v>
      </c>
      <c r="E21" s="1342">
        <v>85.388408988400002</v>
      </c>
      <c r="F21" s="1342">
        <v>83.260953958000002</v>
      </c>
      <c r="G21" s="1342">
        <v>81.035546359599991</v>
      </c>
      <c r="H21" s="1342">
        <v>70.326314129400004</v>
      </c>
      <c r="I21" s="1342">
        <v>67.912019449399992</v>
      </c>
      <c r="J21" s="1342">
        <v>66.3179511652</v>
      </c>
      <c r="K21" s="1342">
        <v>65.420955675600013</v>
      </c>
      <c r="L21" s="1342">
        <v>64.110249844200013</v>
      </c>
      <c r="M21" s="1342">
        <v>65.273834057600013</v>
      </c>
      <c r="N21" s="1342">
        <v>63.844241407800006</v>
      </c>
      <c r="O21" s="1342">
        <v>63.459942355600006</v>
      </c>
      <c r="P21" s="697">
        <f t="shared" si="0"/>
        <v>-1.0143580631496152E-2</v>
      </c>
      <c r="Q21" s="697">
        <f t="shared" si="1"/>
        <v>-0.33629192497464577</v>
      </c>
      <c r="R21" s="1064"/>
      <c r="S21" s="1064"/>
    </row>
    <row r="22" spans="1:19" ht="15" customHeight="1" x14ac:dyDescent="0.25">
      <c r="A22" s="1941"/>
      <c r="B22" s="199" t="s">
        <v>525</v>
      </c>
      <c r="C22" s="1342">
        <v>172.80103110480002</v>
      </c>
      <c r="D22" s="1342">
        <v>178.89389740459998</v>
      </c>
      <c r="E22" s="1342">
        <v>190.11779166800002</v>
      </c>
      <c r="F22" s="1342">
        <v>201.34065658840001</v>
      </c>
      <c r="G22" s="1342">
        <v>223.21475936760001</v>
      </c>
      <c r="H22" s="1342">
        <v>228.40499482500002</v>
      </c>
      <c r="I22" s="1342">
        <v>225.77004797060002</v>
      </c>
      <c r="J22" s="1342">
        <v>224.10237428740001</v>
      </c>
      <c r="K22" s="1342">
        <v>224.70264768000001</v>
      </c>
      <c r="L22" s="1342">
        <v>224.43562670759999</v>
      </c>
      <c r="M22" s="1342">
        <v>222.93418673959999</v>
      </c>
      <c r="N22" s="1342">
        <v>227.58376206720001</v>
      </c>
      <c r="O22" s="1342">
        <v>230.01193507600004</v>
      </c>
      <c r="P22" s="697">
        <f t="shared" si="0"/>
        <v>2.4845914395155252E-2</v>
      </c>
      <c r="Q22" s="697">
        <f t="shared" si="1"/>
        <v>0.33107964463766926</v>
      </c>
      <c r="R22" s="1064"/>
      <c r="S22" s="1064"/>
    </row>
    <row r="23" spans="1:19" ht="18.75" customHeight="1" x14ac:dyDescent="0.25">
      <c r="A23" s="1941"/>
      <c r="B23" s="154" t="s">
        <v>527</v>
      </c>
      <c r="C23" s="1342">
        <v>306.08122566420002</v>
      </c>
      <c r="D23" s="1342">
        <v>298.62725935560002</v>
      </c>
      <c r="E23" s="1342">
        <v>284.50725309859996</v>
      </c>
      <c r="F23" s="1342">
        <v>278.92662114659998</v>
      </c>
      <c r="G23" s="1342">
        <v>268.87331995860001</v>
      </c>
      <c r="H23" s="1342">
        <v>243.54680308979999</v>
      </c>
      <c r="I23" s="1342">
        <v>219.77296675320002</v>
      </c>
      <c r="J23" s="1342">
        <v>217.57269783060002</v>
      </c>
      <c r="K23" s="1342">
        <v>215.41249460080002</v>
      </c>
      <c r="L23" s="1342">
        <v>213.65498613060001</v>
      </c>
      <c r="M23" s="1342">
        <v>215.56897216120001</v>
      </c>
      <c r="N23" s="1342">
        <v>214.61590653019999</v>
      </c>
      <c r="O23" s="1342">
        <v>214.09709577480001</v>
      </c>
      <c r="P23" s="697">
        <f t="shared" si="0"/>
        <v>2.0692690220192453E-3</v>
      </c>
      <c r="Q23" s="697">
        <f t="shared" si="1"/>
        <v>-0.30052196010974969</v>
      </c>
      <c r="R23" s="1064"/>
      <c r="S23" s="1064"/>
    </row>
    <row r="24" spans="1:19" ht="18.75" customHeight="1" thickBot="1" x14ac:dyDescent="0.3">
      <c r="A24" s="1942"/>
      <c r="B24" s="154" t="s">
        <v>528</v>
      </c>
      <c r="C24" s="1342">
        <v>102.21234413320001</v>
      </c>
      <c r="D24" s="1342">
        <v>101.6461359914</v>
      </c>
      <c r="E24" s="1342">
        <v>106.639841504</v>
      </c>
      <c r="F24" s="1342">
        <v>111.5940437066</v>
      </c>
      <c r="G24" s="1342">
        <v>114.3451963542</v>
      </c>
      <c r="H24" s="1342">
        <v>113.27007732880001</v>
      </c>
      <c r="I24" s="1342">
        <v>114.10345468760001</v>
      </c>
      <c r="J24" s="1342">
        <v>111.36161606780001</v>
      </c>
      <c r="K24" s="1342">
        <v>98.797211468200004</v>
      </c>
      <c r="L24" s="1342">
        <v>104.3996309174</v>
      </c>
      <c r="M24" s="1342">
        <v>108.7861319678</v>
      </c>
      <c r="N24" s="1342">
        <v>116.11520683139999</v>
      </c>
      <c r="O24" s="1342">
        <v>110.89111315800001</v>
      </c>
      <c r="P24" s="697">
        <f t="shared" si="0"/>
        <v>6.2179168485145375E-2</v>
      </c>
      <c r="Q24" s="697">
        <f t="shared" si="1"/>
        <v>8.4909206401626969E-2</v>
      </c>
      <c r="R24" s="1064"/>
      <c r="S24" s="1064"/>
    </row>
    <row r="25" spans="1:19" ht="15.75" x14ac:dyDescent="0.25">
      <c r="A25" s="1957" t="s">
        <v>776</v>
      </c>
      <c r="B25" s="209" t="s">
        <v>2583</v>
      </c>
      <c r="C25" s="2141"/>
      <c r="D25" s="2142"/>
      <c r="E25" s="2142"/>
      <c r="F25" s="2142"/>
      <c r="G25" s="2142"/>
      <c r="H25" s="2142"/>
      <c r="I25" s="2142"/>
      <c r="J25" s="2142"/>
      <c r="K25" s="2142"/>
      <c r="L25" s="2142"/>
      <c r="M25" s="1341"/>
      <c r="N25" s="1341">
        <v>1.1804943878</v>
      </c>
      <c r="O25" s="1341">
        <v>8.8359074775999993</v>
      </c>
      <c r="P25" s="2143" t="s">
        <v>2585</v>
      </c>
      <c r="Q25" s="2143" t="s">
        <v>2585</v>
      </c>
      <c r="R25" s="1064"/>
      <c r="S25" s="1064"/>
    </row>
    <row r="26" spans="1:19" ht="15.75" x14ac:dyDescent="0.25">
      <c r="A26" s="2135"/>
      <c r="B26" s="2136" t="s">
        <v>918</v>
      </c>
      <c r="C26" s="2140">
        <v>181.28828402160002</v>
      </c>
      <c r="D26" s="1342">
        <v>205.33385943280001</v>
      </c>
      <c r="E26" s="1342">
        <v>186.02721002600003</v>
      </c>
      <c r="F26" s="1342">
        <v>176.89489265</v>
      </c>
      <c r="G26" s="1342">
        <v>183.42840281780002</v>
      </c>
      <c r="H26" s="1342">
        <v>173.46128154600001</v>
      </c>
      <c r="I26" s="1342">
        <v>166.08972229080001</v>
      </c>
      <c r="J26" s="1342">
        <v>161.63207021220001</v>
      </c>
      <c r="K26" s="1342">
        <v>158.77499923320002</v>
      </c>
      <c r="L26" s="1342">
        <v>162.63413943</v>
      </c>
      <c r="M26" s="1342">
        <v>157.82302777220002</v>
      </c>
      <c r="N26" s="1342">
        <v>195.1207589352</v>
      </c>
      <c r="O26" s="1342">
        <v>193.81740304500002</v>
      </c>
      <c r="P26" s="2137">
        <f t="shared" ref="P25:P31" si="2">(O26-L26)/L26</f>
        <v>0.19173873163587357</v>
      </c>
      <c r="Q26" s="2137">
        <f t="shared" ref="Q25:Q31" si="3">(O26-C26)/C26</f>
        <v>6.9111576023893465E-2</v>
      </c>
      <c r="R26" s="1064"/>
      <c r="S26" s="1064"/>
    </row>
    <row r="27" spans="1:19" ht="15.75" x14ac:dyDescent="0.25">
      <c r="A27" s="2135"/>
      <c r="B27" s="2136" t="s">
        <v>2584</v>
      </c>
      <c r="C27" s="1342"/>
      <c r="D27" s="1342"/>
      <c r="E27" s="1342"/>
      <c r="F27" s="1342"/>
      <c r="G27" s="1342"/>
      <c r="H27" s="1342"/>
      <c r="I27" s="1342"/>
      <c r="J27" s="1342"/>
      <c r="K27" s="1342"/>
      <c r="L27" s="1342"/>
      <c r="M27" s="1342"/>
      <c r="N27" s="2139">
        <v>0.15011470460000001</v>
      </c>
      <c r="O27" s="2139">
        <v>0.4550442428</v>
      </c>
      <c r="P27" s="2137" t="s">
        <v>2585</v>
      </c>
      <c r="Q27" s="2137" t="s">
        <v>2585</v>
      </c>
      <c r="R27" s="1064"/>
      <c r="S27" s="1064"/>
    </row>
    <row r="28" spans="1:19" ht="17.25" customHeight="1" x14ac:dyDescent="0.25">
      <c r="A28" s="1958" t="s">
        <v>776</v>
      </c>
      <c r="B28" s="199" t="s">
        <v>919</v>
      </c>
      <c r="C28" s="1342">
        <v>71.466717373800009</v>
      </c>
      <c r="D28" s="1342">
        <v>71.853669188000012</v>
      </c>
      <c r="E28" s="1342">
        <v>71.22716233220001</v>
      </c>
      <c r="F28" s="1342">
        <v>70.285703341000001</v>
      </c>
      <c r="G28" s="1342">
        <v>70.330849618399995</v>
      </c>
      <c r="H28" s="1342">
        <v>78.001306208000003</v>
      </c>
      <c r="I28" s="1342">
        <v>77.602182146999994</v>
      </c>
      <c r="J28" s="1342">
        <v>77.587380050600004</v>
      </c>
      <c r="K28" s="1342">
        <v>77.7321080774</v>
      </c>
      <c r="L28" s="1342">
        <v>77.476351567999998</v>
      </c>
      <c r="M28" s="1342">
        <v>73.402603954400007</v>
      </c>
      <c r="N28" s="1342">
        <v>73.298990514399989</v>
      </c>
      <c r="O28" s="1342">
        <v>69.519136276800012</v>
      </c>
      <c r="P28" s="697">
        <f t="shared" si="2"/>
        <v>-0.10270508523127914</v>
      </c>
      <c r="Q28" s="697">
        <f t="shared" si="3"/>
        <v>-2.7251581835126909E-2</v>
      </c>
      <c r="R28" s="1064"/>
      <c r="S28" s="1064"/>
    </row>
    <row r="29" spans="1:19" ht="15.75" x14ac:dyDescent="0.25">
      <c r="A29" s="1958" t="s">
        <v>776</v>
      </c>
      <c r="B29" s="154" t="s">
        <v>536</v>
      </c>
      <c r="C29" s="1342">
        <v>68.990553039800005</v>
      </c>
      <c r="D29" s="1342">
        <v>68.468337735000006</v>
      </c>
      <c r="E29" s="1342">
        <v>67.969534512600006</v>
      </c>
      <c r="F29" s="1342">
        <v>64.340439956800012</v>
      </c>
      <c r="G29" s="1342">
        <v>62.836075639400001</v>
      </c>
      <c r="H29" s="1342">
        <v>62.196381942800009</v>
      </c>
      <c r="I29" s="1342">
        <v>61.631202663800003</v>
      </c>
      <c r="J29" s="1342">
        <v>61.476091409599995</v>
      </c>
      <c r="K29" s="1342">
        <v>61.240393746000002</v>
      </c>
      <c r="L29" s="1342">
        <v>60.714827948600004</v>
      </c>
      <c r="M29" s="1342">
        <v>59.920179886</v>
      </c>
      <c r="N29" s="1342">
        <v>59.64247240560001</v>
      </c>
      <c r="O29" s="1342">
        <v>58.4108678622</v>
      </c>
      <c r="P29" s="697">
        <f t="shared" si="2"/>
        <v>-3.7947238989962905E-2</v>
      </c>
      <c r="Q29" s="697">
        <f t="shared" si="3"/>
        <v>-0.15334976618460622</v>
      </c>
      <c r="R29" s="1064"/>
      <c r="S29" s="1064"/>
    </row>
    <row r="30" spans="1:19" ht="15.75" x14ac:dyDescent="0.25">
      <c r="A30" s="1958" t="s">
        <v>776</v>
      </c>
      <c r="B30" s="149" t="s">
        <v>920</v>
      </c>
      <c r="C30" s="1342">
        <v>69.516424793200002</v>
      </c>
      <c r="D30" s="1342">
        <v>74.349325868999998</v>
      </c>
      <c r="E30" s="1342">
        <v>69.545290850000015</v>
      </c>
      <c r="F30" s="1342">
        <v>69.379152557400005</v>
      </c>
      <c r="G30" s="1342">
        <v>76.646205132000006</v>
      </c>
      <c r="H30" s="1342">
        <v>76.020209895000008</v>
      </c>
      <c r="I30" s="1342">
        <v>77.293323543800014</v>
      </c>
      <c r="J30" s="1342">
        <v>76.937240906400007</v>
      </c>
      <c r="K30" s="1342">
        <v>76.842613791999995</v>
      </c>
      <c r="L30" s="1342">
        <v>74.786414130400004</v>
      </c>
      <c r="M30" s="1342">
        <v>74.19962249000001</v>
      </c>
      <c r="N30" s="1342">
        <v>72.985634426600015</v>
      </c>
      <c r="O30" s="1342">
        <v>68.079778760000011</v>
      </c>
      <c r="P30" s="697">
        <f t="shared" si="2"/>
        <v>-8.9677188676356212E-2</v>
      </c>
      <c r="Q30" s="697">
        <f t="shared" si="3"/>
        <v>-2.066628192508143E-2</v>
      </c>
      <c r="R30" s="1064"/>
      <c r="S30" s="1064"/>
    </row>
    <row r="31" spans="1:19" ht="15.75" x14ac:dyDescent="0.25">
      <c r="A31" s="1958" t="s">
        <v>776</v>
      </c>
      <c r="B31" s="154" t="s">
        <v>538</v>
      </c>
      <c r="C31" s="1342">
        <v>40.826573610200001</v>
      </c>
      <c r="D31" s="1342">
        <v>40.657894030600005</v>
      </c>
      <c r="E31" s="1342">
        <v>40.273588324199999</v>
      </c>
      <c r="F31" s="1342">
        <v>39.8090568386</v>
      </c>
      <c r="G31" s="1342">
        <v>39.689292214600002</v>
      </c>
      <c r="H31" s="1342">
        <v>38.994657189600005</v>
      </c>
      <c r="I31" s="1342">
        <v>38.760901317600002</v>
      </c>
      <c r="J31" s="1342">
        <v>38.624574321200001</v>
      </c>
      <c r="K31" s="1342">
        <v>38.347107558200001</v>
      </c>
      <c r="L31" s="1342">
        <v>38.192389862200002</v>
      </c>
      <c r="M31" s="1342">
        <v>37.446314029600003</v>
      </c>
      <c r="N31" s="1342">
        <v>37.374508008599996</v>
      </c>
      <c r="O31" s="1342">
        <v>37.297177012199995</v>
      </c>
      <c r="P31" s="697">
        <f t="shared" si="2"/>
        <v>-2.3439560949968793E-2</v>
      </c>
      <c r="Q31" s="697">
        <f t="shared" si="3"/>
        <v>-8.6448513453458914E-2</v>
      </c>
      <c r="R31" s="1064"/>
      <c r="S31" s="1064"/>
    </row>
    <row r="32" spans="1:19" ht="15.75" x14ac:dyDescent="0.25">
      <c r="A32" s="1958" t="s">
        <v>776</v>
      </c>
      <c r="B32" s="149" t="s">
        <v>533</v>
      </c>
      <c r="C32" s="1342">
        <v>160.92070282399999</v>
      </c>
      <c r="D32" s="1342">
        <v>182.48189040760002</v>
      </c>
      <c r="E32" s="1342">
        <v>169.18533131639998</v>
      </c>
      <c r="F32" s="1342">
        <v>168.96600936460001</v>
      </c>
      <c r="G32" s="1342">
        <v>172.00893372740001</v>
      </c>
      <c r="H32" s="1342">
        <v>151.975361951</v>
      </c>
      <c r="I32" s="1342">
        <v>161.77970276300002</v>
      </c>
      <c r="J32" s="1342">
        <v>161.19677584080003</v>
      </c>
      <c r="K32" s="1342">
        <v>159.94228661180003</v>
      </c>
      <c r="L32" s="1342">
        <v>173.6255314178</v>
      </c>
      <c r="M32" s="1342">
        <v>161.59213876960001</v>
      </c>
      <c r="N32" s="1342">
        <v>164.02315463100001</v>
      </c>
      <c r="O32" s="1342">
        <v>156.96158793700002</v>
      </c>
      <c r="P32" s="697">
        <f t="shared" si="0"/>
        <v>-9.5976342561630928E-2</v>
      </c>
      <c r="Q32" s="697">
        <f t="shared" si="1"/>
        <v>-2.4602893335173161E-2</v>
      </c>
      <c r="R32" s="1064"/>
      <c r="S32" s="1064"/>
    </row>
    <row r="33" spans="1:19" ht="15.75" x14ac:dyDescent="0.25">
      <c r="A33" s="1958" t="s">
        <v>776</v>
      </c>
      <c r="B33" s="154" t="s">
        <v>534</v>
      </c>
      <c r="C33" s="1342">
        <v>276.80158364880003</v>
      </c>
      <c r="D33" s="1342">
        <v>274.95026310080004</v>
      </c>
      <c r="E33" s="1342">
        <v>272.21778728340001</v>
      </c>
      <c r="F33" s="1342">
        <v>270.45315031280001</v>
      </c>
      <c r="G33" s="1342">
        <v>266.91612223919998</v>
      </c>
      <c r="H33" s="1342">
        <v>263.75908815619999</v>
      </c>
      <c r="I33" s="1342">
        <v>260.38421230360001</v>
      </c>
      <c r="J33" s="1342">
        <v>259.06600389600004</v>
      </c>
      <c r="K33" s="1342">
        <v>256.80381729940001</v>
      </c>
      <c r="L33" s="1342">
        <v>259.42999330080005</v>
      </c>
      <c r="M33" s="1342">
        <v>257.71838584519998</v>
      </c>
      <c r="N33" s="1342">
        <v>255.9193940632</v>
      </c>
      <c r="O33" s="1342">
        <v>254.08336905140004</v>
      </c>
      <c r="P33" s="697">
        <f t="shared" si="0"/>
        <v>-2.0609121487355487E-2</v>
      </c>
      <c r="Q33" s="697">
        <f t="shared" si="1"/>
        <v>-8.2074005133671413E-2</v>
      </c>
      <c r="R33" s="1064"/>
      <c r="S33" s="1064"/>
    </row>
    <row r="34" spans="1:19" ht="15.75" x14ac:dyDescent="0.25">
      <c r="A34" s="1958" t="s">
        <v>776</v>
      </c>
      <c r="B34" s="154" t="s">
        <v>535</v>
      </c>
      <c r="C34" s="1342">
        <v>57.504981812600001</v>
      </c>
      <c r="D34" s="1342">
        <v>57.428071402800008</v>
      </c>
      <c r="E34" s="1342">
        <v>57.270574103400008</v>
      </c>
      <c r="F34" s="1342">
        <v>52.685176202400001</v>
      </c>
      <c r="G34" s="1342">
        <v>52.560935977200003</v>
      </c>
      <c r="H34" s="1342">
        <v>52.112462105200009</v>
      </c>
      <c r="I34" s="1342">
        <v>52.122441004200006</v>
      </c>
      <c r="J34" s="1342">
        <v>52.038781932200003</v>
      </c>
      <c r="K34" s="1342">
        <v>51.943375247399999</v>
      </c>
      <c r="L34" s="1342">
        <v>46.111044887600002</v>
      </c>
      <c r="M34" s="1342">
        <v>44.917802493200007</v>
      </c>
      <c r="N34" s="1342">
        <v>44.816538260199998</v>
      </c>
      <c r="O34" s="1342">
        <v>45.391521233799999</v>
      </c>
      <c r="P34" s="697">
        <f t="shared" si="0"/>
        <v>-1.5604149842058657E-2</v>
      </c>
      <c r="Q34" s="697">
        <f t="shared" si="1"/>
        <v>-0.2106506288146639</v>
      </c>
      <c r="R34" s="1064"/>
      <c r="S34" s="1064"/>
    </row>
    <row r="35" spans="1:19" ht="15.75" x14ac:dyDescent="0.25">
      <c r="A35" s="1958" t="s">
        <v>776</v>
      </c>
      <c r="B35" s="154" t="s">
        <v>537</v>
      </c>
      <c r="C35" s="1342">
        <v>39.369621977000008</v>
      </c>
      <c r="D35" s="1342">
        <v>39.366264967399999</v>
      </c>
      <c r="E35" s="1342">
        <v>39.408893899200002</v>
      </c>
      <c r="F35" s="1342">
        <v>39.448207736000001</v>
      </c>
      <c r="G35" s="1342">
        <v>39.140384924199999</v>
      </c>
      <c r="H35" s="1342">
        <v>38.836395343200003</v>
      </c>
      <c r="I35" s="1342">
        <v>38.397882808600002</v>
      </c>
      <c r="J35" s="1342">
        <v>38.399598700400006</v>
      </c>
      <c r="K35" s="1342">
        <v>38.395140249200004</v>
      </c>
      <c r="L35" s="1342">
        <v>38.3871422438</v>
      </c>
      <c r="M35" s="1342">
        <v>38.307551906400001</v>
      </c>
      <c r="N35" s="1342">
        <v>38.328589262600005</v>
      </c>
      <c r="O35" s="1342">
        <v>38.348790727800001</v>
      </c>
      <c r="P35" s="697">
        <f t="shared" si="0"/>
        <v>-9.9907192247927746E-4</v>
      </c>
      <c r="Q35" s="697">
        <f t="shared" si="1"/>
        <v>-2.5929414557152312E-2</v>
      </c>
      <c r="R35" s="1064"/>
      <c r="S35" s="1064"/>
    </row>
    <row r="36" spans="1:19" ht="16.5" thickBot="1" x14ac:dyDescent="0.3">
      <c r="A36" s="1959" t="s">
        <v>776</v>
      </c>
      <c r="B36" s="237" t="s">
        <v>940</v>
      </c>
      <c r="C36" s="1343">
        <v>109.1108503422</v>
      </c>
      <c r="D36" s="1343">
        <v>117.03336425480001</v>
      </c>
      <c r="E36" s="1343">
        <v>122.0875390896</v>
      </c>
      <c r="F36" s="1343">
        <v>124.91244963399998</v>
      </c>
      <c r="G36" s="1343">
        <v>121.43005528639999</v>
      </c>
      <c r="H36" s="1343">
        <v>137.81552735719998</v>
      </c>
      <c r="I36" s="1343">
        <v>147.56274412600001</v>
      </c>
      <c r="J36" s="1343">
        <v>166.41986274060002</v>
      </c>
      <c r="K36" s="1343">
        <v>198.58564814060003</v>
      </c>
      <c r="L36" s="1343">
        <v>227.76378788100001</v>
      </c>
      <c r="M36" s="1343">
        <v>254.3658764052</v>
      </c>
      <c r="N36" s="1343">
        <v>303.567635091</v>
      </c>
      <c r="O36" s="1343">
        <v>373.8169038744</v>
      </c>
      <c r="P36" s="698">
        <f t="shared" si="0"/>
        <v>0.64124818678247708</v>
      </c>
      <c r="Q36" s="698">
        <f t="shared" si="1"/>
        <v>2.4260286919404717</v>
      </c>
      <c r="R36" s="1064"/>
      <c r="S36" s="1064"/>
    </row>
    <row r="37" spans="1:19" ht="15.75" x14ac:dyDescent="0.25">
      <c r="A37" s="1960" t="s">
        <v>993</v>
      </c>
      <c r="B37" s="209" t="s">
        <v>539</v>
      </c>
      <c r="C37" s="1341">
        <v>89.79908913780001</v>
      </c>
      <c r="D37" s="1341">
        <v>81.699169588400011</v>
      </c>
      <c r="E37" s="1341">
        <v>74.935897783599998</v>
      </c>
      <c r="F37" s="1341">
        <v>74.329732817200011</v>
      </c>
      <c r="G37" s="1341">
        <v>71.230278555800012</v>
      </c>
      <c r="H37" s="1341">
        <v>69.714902978000012</v>
      </c>
      <c r="I37" s="1341">
        <v>63.226189982199998</v>
      </c>
      <c r="J37" s="1341">
        <v>60.036968230400007</v>
      </c>
      <c r="K37" s="1341">
        <v>49.533666134400001</v>
      </c>
      <c r="L37" s="1341">
        <v>48.154467456200003</v>
      </c>
      <c r="M37" s="1341">
        <v>46.969215658400003</v>
      </c>
      <c r="N37" s="1341">
        <v>44.294003347999997</v>
      </c>
      <c r="O37" s="1341">
        <v>41.610267281799999</v>
      </c>
      <c r="P37" s="697">
        <f t="shared" si="0"/>
        <v>-0.13590016711019451</v>
      </c>
      <c r="Q37" s="697">
        <f t="shared" si="1"/>
        <v>-0.53662929455835007</v>
      </c>
      <c r="R37" s="1064"/>
      <c r="S37" s="1064"/>
    </row>
    <row r="38" spans="1:19" ht="16.5" thickBot="1" x14ac:dyDescent="0.3">
      <c r="A38" s="1961"/>
      <c r="B38" s="196" t="s">
        <v>540</v>
      </c>
      <c r="C38" s="1343">
        <v>211.5424664178</v>
      </c>
      <c r="D38" s="1343">
        <v>217.27010295620002</v>
      </c>
      <c r="E38" s="1343">
        <v>275.06966613419996</v>
      </c>
      <c r="F38" s="1343">
        <v>274.34775417140003</v>
      </c>
      <c r="G38" s="1343">
        <v>300.00927509280001</v>
      </c>
      <c r="H38" s="1343">
        <v>311.56143489940001</v>
      </c>
      <c r="I38" s="1343">
        <v>338.40804997580005</v>
      </c>
      <c r="J38" s="1343">
        <v>348.89700486200007</v>
      </c>
      <c r="K38" s="1343">
        <v>373.79496271319999</v>
      </c>
      <c r="L38" s="1343">
        <v>372.19066356220009</v>
      </c>
      <c r="M38" s="1343">
        <v>395.47579185240005</v>
      </c>
      <c r="N38" s="1343">
        <v>406.18536077140004</v>
      </c>
      <c r="O38" s="1343">
        <v>424.41346801279997</v>
      </c>
      <c r="P38" s="697">
        <f t="shared" si="0"/>
        <v>0.14031196793272721</v>
      </c>
      <c r="Q38" s="697">
        <f t="shared" si="1"/>
        <v>1.0062802292121151</v>
      </c>
      <c r="R38" s="1064"/>
      <c r="S38" s="1064"/>
    </row>
    <row r="39" spans="1:19" ht="15.75" x14ac:dyDescent="0.25">
      <c r="A39" s="1958" t="s">
        <v>778</v>
      </c>
      <c r="B39" s="199" t="s">
        <v>938</v>
      </c>
      <c r="C39" s="1342">
        <v>0.70821700180000013</v>
      </c>
      <c r="D39" s="1342">
        <v>0.70783256740000011</v>
      </c>
      <c r="E39" s="1342">
        <v>0.70743537340000007</v>
      </c>
      <c r="F39" s="1342">
        <v>0.70705210520000006</v>
      </c>
      <c r="G39" s="1342">
        <v>0.70744230200000002</v>
      </c>
      <c r="H39" s="1342">
        <v>0.70704949840000009</v>
      </c>
      <c r="I39" s="1342">
        <v>0.70744943640000013</v>
      </c>
      <c r="J39" s="1342">
        <v>0.70745286640000005</v>
      </c>
      <c r="K39" s="1342">
        <v>0.70745513020000017</v>
      </c>
      <c r="L39" s="1342">
        <v>0.70745931479999991</v>
      </c>
      <c r="M39" s="1342">
        <v>0.70746288199999996</v>
      </c>
      <c r="N39" s="1342">
        <v>0.70746885020000005</v>
      </c>
      <c r="O39" s="1342">
        <v>0.70747029080000012</v>
      </c>
      <c r="P39" s="696">
        <f t="shared" si="0"/>
        <v>1.5514673099358169E-5</v>
      </c>
      <c r="Q39" s="696">
        <f t="shared" si="1"/>
        <v>-1.05435339465471E-3</v>
      </c>
      <c r="R39" s="1064"/>
      <c r="S39" s="1064"/>
    </row>
    <row r="40" spans="1:19" ht="16.5" thickBot="1" x14ac:dyDescent="0.3">
      <c r="A40" s="1959" t="s">
        <v>778</v>
      </c>
      <c r="B40" s="157" t="s">
        <v>906</v>
      </c>
      <c r="C40" s="1342">
        <v>4.3199837464000002</v>
      </c>
      <c r="D40" s="1342">
        <v>4.3199837464000002</v>
      </c>
      <c r="E40" s="1342">
        <v>4.3199837464000002</v>
      </c>
      <c r="F40" s="1342">
        <v>4.3199837464000002</v>
      </c>
      <c r="G40" s="1342">
        <v>4.3199837464000002</v>
      </c>
      <c r="H40" s="1342">
        <v>4.3199837464000002</v>
      </c>
      <c r="I40" s="1342">
        <v>4.3199837464000002</v>
      </c>
      <c r="J40" s="1342">
        <v>4.3199837464000002</v>
      </c>
      <c r="K40" s="1342">
        <v>4.3199837464000002</v>
      </c>
      <c r="L40" s="1342">
        <v>4.3199837464000002</v>
      </c>
      <c r="M40" s="1342">
        <v>4.3199837464000002</v>
      </c>
      <c r="N40" s="1342">
        <v>4.3199837464000002</v>
      </c>
      <c r="O40" s="1342">
        <v>4.3199837464000002</v>
      </c>
      <c r="P40" s="698">
        <f t="shared" si="0"/>
        <v>0</v>
      </c>
      <c r="Q40" s="698">
        <f t="shared" si="1"/>
        <v>0</v>
      </c>
      <c r="R40" s="1064"/>
      <c r="S40" s="1064"/>
    </row>
    <row r="41" spans="1:19" ht="15" customHeight="1" x14ac:dyDescent="0.25">
      <c r="A41" s="1940" t="s">
        <v>779</v>
      </c>
      <c r="B41" s="141" t="s">
        <v>934</v>
      </c>
      <c r="C41" s="1341">
        <v>196.81843716080002</v>
      </c>
      <c r="D41" s="1341">
        <v>189.80411110220001</v>
      </c>
      <c r="E41" s="1341">
        <v>186.48256310600001</v>
      </c>
      <c r="F41" s="1341">
        <v>177.84488815660001</v>
      </c>
      <c r="G41" s="1341">
        <v>189.8179038868</v>
      </c>
      <c r="H41" s="1341">
        <v>188.84844107219999</v>
      </c>
      <c r="I41" s="1341">
        <v>183.13876861000003</v>
      </c>
      <c r="J41" s="1341">
        <v>184.34356585120003</v>
      </c>
      <c r="K41" s="1341">
        <v>177.86283323060002</v>
      </c>
      <c r="L41" s="1341">
        <v>174.0678713522</v>
      </c>
      <c r="M41" s="1341">
        <v>178.79354836420001</v>
      </c>
      <c r="N41" s="1341">
        <v>188.48384922220001</v>
      </c>
      <c r="O41" s="1341">
        <v>186.75986049560001</v>
      </c>
      <c r="P41" s="697">
        <f t="shared" si="0"/>
        <v>7.2914025114489328E-2</v>
      </c>
      <c r="Q41" s="697">
        <f t="shared" si="1"/>
        <v>-5.1105865945791369E-2</v>
      </c>
      <c r="R41" s="1064"/>
      <c r="S41" s="1064"/>
    </row>
    <row r="42" spans="1:19" ht="15" customHeight="1" x14ac:dyDescent="0.25">
      <c r="A42" s="1941"/>
      <c r="B42" s="238" t="s">
        <v>939</v>
      </c>
      <c r="C42" s="1342">
        <v>114.6852899094</v>
      </c>
      <c r="D42" s="1342">
        <v>118.5368720326</v>
      </c>
      <c r="E42" s="1342">
        <v>122.0969234324</v>
      </c>
      <c r="F42" s="1342">
        <v>122.1477450564</v>
      </c>
      <c r="G42" s="1342">
        <v>122.35251447860001</v>
      </c>
      <c r="H42" s="1342">
        <v>122.44846790540001</v>
      </c>
      <c r="I42" s="1342">
        <v>83.768437824399996</v>
      </c>
      <c r="J42" s="1342">
        <v>79.791985179200012</v>
      </c>
      <c r="K42" s="1342">
        <v>78.635751730200013</v>
      </c>
      <c r="L42" s="1342">
        <v>80.087298643800011</v>
      </c>
      <c r="M42" s="1342">
        <v>80.518905216400015</v>
      </c>
      <c r="N42" s="1342">
        <v>83.723439722999998</v>
      </c>
      <c r="O42" s="1342">
        <v>87.225274555999988</v>
      </c>
      <c r="P42" s="697">
        <f t="shared" si="0"/>
        <v>8.9127440094429577E-2</v>
      </c>
      <c r="Q42" s="697">
        <f t="shared" si="1"/>
        <v>-0.23943799047892797</v>
      </c>
      <c r="R42" s="1064"/>
      <c r="S42" s="1064"/>
    </row>
    <row r="43" spans="1:19" ht="15" customHeight="1" x14ac:dyDescent="0.25">
      <c r="A43" s="1941"/>
      <c r="B43" s="199" t="s">
        <v>523</v>
      </c>
      <c r="C43" s="1342">
        <v>445.42643265960004</v>
      </c>
      <c r="D43" s="1342">
        <v>460.87196653259997</v>
      </c>
      <c r="E43" s="1342">
        <v>447.88004309720003</v>
      </c>
      <c r="F43" s="1342">
        <v>447.37406932260001</v>
      </c>
      <c r="G43" s="1342">
        <v>427.30678771200002</v>
      </c>
      <c r="H43" s="1342">
        <v>435.16618111820003</v>
      </c>
      <c r="I43" s="1342">
        <v>389.46017999140003</v>
      </c>
      <c r="J43" s="1342">
        <v>389.91170889580007</v>
      </c>
      <c r="K43" s="1342">
        <v>386.77232257439999</v>
      </c>
      <c r="L43" s="1342">
        <v>476.91074017160003</v>
      </c>
      <c r="M43" s="1342">
        <v>486.72706732440008</v>
      </c>
      <c r="N43" s="1342">
        <v>450.492518238</v>
      </c>
      <c r="O43" s="1342">
        <v>460.57952932880005</v>
      </c>
      <c r="P43" s="697">
        <f t="shared" si="0"/>
        <v>-3.4243747240675998E-2</v>
      </c>
      <c r="Q43" s="697">
        <f t="shared" si="1"/>
        <v>3.4019302758307966E-2</v>
      </c>
      <c r="R43" s="1064"/>
      <c r="S43" s="1064"/>
    </row>
    <row r="44" spans="1:19" ht="15.75" x14ac:dyDescent="0.25">
      <c r="A44" s="1941"/>
      <c r="B44" s="199" t="s">
        <v>529</v>
      </c>
      <c r="C44" s="1342">
        <v>226.3600481016</v>
      </c>
      <c r="D44" s="1342">
        <v>226.8707004648</v>
      </c>
      <c r="E44" s="1342">
        <v>230.37356635580002</v>
      </c>
      <c r="F44" s="1342">
        <v>230.53552889779999</v>
      </c>
      <c r="G44" s="1342">
        <v>229.99281426660002</v>
      </c>
      <c r="H44" s="1342">
        <v>228.94659532360004</v>
      </c>
      <c r="I44" s="1342">
        <v>227.64579636120004</v>
      </c>
      <c r="J44" s="1342">
        <v>233.89375374680003</v>
      </c>
      <c r="K44" s="1342">
        <v>235.00962412200005</v>
      </c>
      <c r="L44" s="1342">
        <v>228.28374247280001</v>
      </c>
      <c r="M44" s="1342">
        <v>233.86832674520002</v>
      </c>
      <c r="N44" s="1342">
        <v>235.4761616088</v>
      </c>
      <c r="O44" s="1342">
        <v>238.51803495100003</v>
      </c>
      <c r="P44" s="697">
        <f t="shared" si="0"/>
        <v>4.4831455658387205E-2</v>
      </c>
      <c r="Q44" s="697">
        <f t="shared" si="1"/>
        <v>5.3710833476864304E-2</v>
      </c>
      <c r="R44" s="1064"/>
      <c r="S44" s="1064"/>
    </row>
    <row r="45" spans="1:19" ht="15" customHeight="1" x14ac:dyDescent="0.25">
      <c r="A45" s="1941"/>
      <c r="B45" s="157" t="s">
        <v>541</v>
      </c>
      <c r="C45" s="1342">
        <v>282.88405279540001</v>
      </c>
      <c r="D45" s="1342">
        <v>280.06992459319997</v>
      </c>
      <c r="E45" s="1342">
        <v>276.09017215080007</v>
      </c>
      <c r="F45" s="1342">
        <v>273.44368170000001</v>
      </c>
      <c r="G45" s="1342">
        <v>271.73126462720001</v>
      </c>
      <c r="H45" s="1342">
        <v>266.44723568259997</v>
      </c>
      <c r="I45" s="1342">
        <v>256.73277170940003</v>
      </c>
      <c r="J45" s="1342">
        <v>254.73437866100002</v>
      </c>
      <c r="K45" s="1342">
        <v>253.4786324742</v>
      </c>
      <c r="L45" s="1342">
        <v>248.0334484782</v>
      </c>
      <c r="M45" s="1342">
        <v>261.67847224540003</v>
      </c>
      <c r="N45" s="1342">
        <v>261.2694541436</v>
      </c>
      <c r="O45" s="1342">
        <v>260.91787392999998</v>
      </c>
      <c r="P45" s="697">
        <f t="shared" si="0"/>
        <v>5.194632228375607E-2</v>
      </c>
      <c r="Q45" s="697">
        <f t="shared" si="1"/>
        <v>-7.7650820710234172E-2</v>
      </c>
      <c r="R45" s="1064"/>
      <c r="S45" s="1064"/>
    </row>
    <row r="46" spans="1:19" ht="15" customHeight="1" x14ac:dyDescent="0.25">
      <c r="A46" s="1941"/>
      <c r="B46" s="199" t="s">
        <v>542</v>
      </c>
      <c r="C46" s="1342">
        <v>9.5228350182000003</v>
      </c>
      <c r="D46" s="1342">
        <v>9.6808654768000011</v>
      </c>
      <c r="E46" s="1342">
        <v>9.8073722460000017</v>
      </c>
      <c r="F46" s="1342">
        <v>9.8463360855999991</v>
      </c>
      <c r="G46" s="1342">
        <v>9.8002722145999996</v>
      </c>
      <c r="H46" s="1342">
        <v>9.761526797400002</v>
      </c>
      <c r="I46" s="1342">
        <v>9.613997626799998</v>
      </c>
      <c r="J46" s="1342">
        <v>8.1704649082000014</v>
      </c>
      <c r="K46" s="1342">
        <v>7.961524057200001</v>
      </c>
      <c r="L46" s="1342">
        <v>7.8488788783999999</v>
      </c>
      <c r="M46" s="1342">
        <v>7.7184022958000007</v>
      </c>
      <c r="N46" s="1342">
        <v>7.7710068338000013</v>
      </c>
      <c r="O46" s="1342">
        <v>7.8517586378000006</v>
      </c>
      <c r="P46" s="697">
        <f t="shared" si="0"/>
        <v>3.6690073125294267E-4</v>
      </c>
      <c r="Q46" s="697">
        <f t="shared" si="1"/>
        <v>-0.17548097569749407</v>
      </c>
      <c r="R46" s="1064"/>
      <c r="S46" s="1064"/>
    </row>
    <row r="47" spans="1:19" ht="15" customHeight="1" x14ac:dyDescent="0.25">
      <c r="A47" s="1941"/>
      <c r="B47" s="157" t="s">
        <v>543</v>
      </c>
      <c r="C47" s="1342">
        <v>448.70412549899999</v>
      </c>
      <c r="D47" s="1342">
        <v>382.19782802600002</v>
      </c>
      <c r="E47" s="1342">
        <v>364.89857795580002</v>
      </c>
      <c r="F47" s="1342">
        <v>362.45328026039999</v>
      </c>
      <c r="G47" s="1342">
        <v>349.48408578860005</v>
      </c>
      <c r="H47" s="1342">
        <v>337.63183068580003</v>
      </c>
      <c r="I47" s="1342">
        <v>337.46132037800004</v>
      </c>
      <c r="J47" s="1342">
        <v>331.82378390279996</v>
      </c>
      <c r="K47" s="1342">
        <v>330.53323851380003</v>
      </c>
      <c r="L47" s="1342">
        <v>327.43146907100004</v>
      </c>
      <c r="M47" s="1342">
        <v>308.51995147960002</v>
      </c>
      <c r="N47" s="1342">
        <v>306.22110716960003</v>
      </c>
      <c r="O47" s="1342">
        <v>305.83232160879999</v>
      </c>
      <c r="P47" s="697">
        <f t="shared" si="0"/>
        <v>-6.5965398877151013E-2</v>
      </c>
      <c r="Q47" s="697">
        <f t="shared" si="1"/>
        <v>-0.3184098290411605</v>
      </c>
      <c r="R47" s="1064"/>
      <c r="S47" s="1064"/>
    </row>
    <row r="48" spans="1:19" ht="15.75" customHeight="1" x14ac:dyDescent="0.25">
      <c r="A48" s="1941"/>
      <c r="B48" s="199" t="s">
        <v>922</v>
      </c>
      <c r="C48" s="1342">
        <v>142.28827328800003</v>
      </c>
      <c r="D48" s="1342">
        <v>143.621489935</v>
      </c>
      <c r="E48" s="1342">
        <v>149.0907113024</v>
      </c>
      <c r="F48" s="1342">
        <v>148.63379901300002</v>
      </c>
      <c r="G48" s="1342">
        <v>147.0537956496</v>
      </c>
      <c r="H48" s="1342">
        <v>146.36114035200001</v>
      </c>
      <c r="I48" s="1342">
        <v>145.55189702200002</v>
      </c>
      <c r="J48" s="1342">
        <v>145.95314535060001</v>
      </c>
      <c r="K48" s="1342">
        <v>147.29776420939999</v>
      </c>
      <c r="L48" s="1342">
        <v>146.73716027600003</v>
      </c>
      <c r="M48" s="1342">
        <v>146.45438106040001</v>
      </c>
      <c r="N48" s="1342">
        <v>147.45556787639998</v>
      </c>
      <c r="O48" s="1342">
        <v>147.68071177300001</v>
      </c>
      <c r="P48" s="697">
        <f t="shared" si="0"/>
        <v>6.4302150540820587E-3</v>
      </c>
      <c r="Q48" s="697">
        <f t="shared" si="1"/>
        <v>3.7897982457664417E-2</v>
      </c>
      <c r="R48" s="1064"/>
      <c r="S48" s="1064"/>
    </row>
    <row r="49" spans="1:19" ht="16.5" thickBot="1" x14ac:dyDescent="0.3">
      <c r="A49" s="1942"/>
      <c r="B49" s="210" t="s">
        <v>530</v>
      </c>
      <c r="C49" s="1343">
        <v>36.1282346586</v>
      </c>
      <c r="D49" s="1343">
        <v>43.807523978400006</v>
      </c>
      <c r="E49" s="1343">
        <v>44.651135771200003</v>
      </c>
      <c r="F49" s="1343">
        <v>44.274769966000001</v>
      </c>
      <c r="G49" s="1343">
        <v>43.704265680600002</v>
      </c>
      <c r="H49" s="1343">
        <v>43.536221611400002</v>
      </c>
      <c r="I49" s="1343">
        <v>44.152565720200002</v>
      </c>
      <c r="J49" s="1343">
        <v>43.984007151</v>
      </c>
      <c r="K49" s="1343">
        <v>43.936345174400003</v>
      </c>
      <c r="L49" s="1343">
        <v>43.805436206000003</v>
      </c>
      <c r="M49" s="1343">
        <v>43.6593948322</v>
      </c>
      <c r="N49" s="1343">
        <v>43.691992591800002</v>
      </c>
      <c r="O49" s="1343">
        <v>43.663015128600001</v>
      </c>
      <c r="P49" s="697">
        <f t="shared" si="0"/>
        <v>-3.2512192489135474E-3</v>
      </c>
      <c r="Q49" s="697">
        <f t="shared" si="1"/>
        <v>0.20855656361848876</v>
      </c>
      <c r="R49" s="1064"/>
      <c r="S49" s="1064"/>
    </row>
    <row r="50" spans="1:19" ht="15" customHeight="1" x14ac:dyDescent="0.25">
      <c r="A50" s="1952" t="s">
        <v>780</v>
      </c>
      <c r="B50" s="209" t="s">
        <v>923</v>
      </c>
      <c r="C50" s="1342">
        <v>120.201209492</v>
      </c>
      <c r="D50" s="1342">
        <v>120.258692862</v>
      </c>
      <c r="E50" s="1342">
        <v>120.21176325899999</v>
      </c>
      <c r="F50" s="1342">
        <v>119.99231672959999</v>
      </c>
      <c r="G50" s="1342">
        <v>119.78342684840001</v>
      </c>
      <c r="H50" s="1342">
        <v>116.82431741679999</v>
      </c>
      <c r="I50" s="1342">
        <v>120.26431963979999</v>
      </c>
      <c r="J50" s="1342">
        <v>120.4062361642</v>
      </c>
      <c r="K50" s="1342">
        <v>127.02987733379999</v>
      </c>
      <c r="L50" s="1342">
        <v>126.01227975139999</v>
      </c>
      <c r="M50" s="1342">
        <v>128.64944238580003</v>
      </c>
      <c r="N50" s="1342">
        <v>127.84825948720001</v>
      </c>
      <c r="O50" s="1342">
        <v>127.78243504320001</v>
      </c>
      <c r="P50" s="696">
        <f t="shared" si="0"/>
        <v>1.4047482477836505E-2</v>
      </c>
      <c r="Q50" s="696">
        <f t="shared" si="1"/>
        <v>6.3071125350902355E-2</v>
      </c>
      <c r="R50" s="1064"/>
      <c r="S50" s="1064"/>
    </row>
    <row r="51" spans="1:19" ht="15" customHeight="1" x14ac:dyDescent="0.25">
      <c r="A51" s="1953"/>
      <c r="B51" s="199" t="s">
        <v>531</v>
      </c>
      <c r="C51" s="1342">
        <v>136.06510218</v>
      </c>
      <c r="D51" s="1342">
        <v>136.25281537840002</v>
      </c>
      <c r="E51" s="1342">
        <v>136.149773788</v>
      </c>
      <c r="F51" s="1342">
        <v>136.41648763820001</v>
      </c>
      <c r="G51" s="1342">
        <v>136.66098098800001</v>
      </c>
      <c r="H51" s="1342">
        <v>136.683748299</v>
      </c>
      <c r="I51" s="1342">
        <v>136.447788995</v>
      </c>
      <c r="J51" s="1342">
        <v>136.50419760879998</v>
      </c>
      <c r="K51" s="1342">
        <v>136.82243801659999</v>
      </c>
      <c r="L51" s="1342">
        <v>137.1051729166</v>
      </c>
      <c r="M51" s="1342">
        <v>137.38754183560002</v>
      </c>
      <c r="N51" s="1342">
        <v>137.77410983280001</v>
      </c>
      <c r="O51" s="1342">
        <v>138.69281543880001</v>
      </c>
      <c r="P51" s="697">
        <f t="shared" si="0"/>
        <v>1.1579741948655461E-2</v>
      </c>
      <c r="Q51" s="697">
        <f t="shared" si="1"/>
        <v>1.9312176426574262E-2</v>
      </c>
      <c r="R51" s="1064"/>
      <c r="S51" s="1064"/>
    </row>
    <row r="52" spans="1:19" ht="15" customHeight="1" x14ac:dyDescent="0.25">
      <c r="A52" s="1953"/>
      <c r="B52" s="157" t="s">
        <v>532</v>
      </c>
      <c r="C52" s="1342">
        <v>128.530550834</v>
      </c>
      <c r="D52" s="1342">
        <v>127.52570139540001</v>
      </c>
      <c r="E52" s="1342">
        <v>130.33607587419999</v>
      </c>
      <c r="F52" s="1342">
        <v>129.85330248240001</v>
      </c>
      <c r="G52" s="1342">
        <v>131.42330012420001</v>
      </c>
      <c r="H52" s="1342">
        <v>131.25277952639999</v>
      </c>
      <c r="I52" s="1342">
        <v>133.3894625602</v>
      </c>
      <c r="J52" s="1342">
        <v>135.60585159100003</v>
      </c>
      <c r="K52" s="1342">
        <v>135.41217177040002</v>
      </c>
      <c r="L52" s="1342">
        <v>134.43371076240001</v>
      </c>
      <c r="M52" s="1342">
        <v>133.86897985300001</v>
      </c>
      <c r="N52" s="1342">
        <v>133.63173978699999</v>
      </c>
      <c r="O52" s="1342">
        <v>126.22867111120001</v>
      </c>
      <c r="P52" s="697">
        <f t="shared" si="0"/>
        <v>-6.1034093343608556E-2</v>
      </c>
      <c r="Q52" s="697">
        <f t="shared" si="1"/>
        <v>-1.7909202970528844E-2</v>
      </c>
      <c r="R52" s="1064"/>
      <c r="S52" s="1064"/>
    </row>
    <row r="53" spans="1:19" ht="15" customHeight="1" x14ac:dyDescent="0.25">
      <c r="A53" s="1953"/>
      <c r="B53" s="154" t="s">
        <v>935</v>
      </c>
      <c r="C53" s="1342">
        <v>81.215167570600002</v>
      </c>
      <c r="D53" s="1342">
        <v>76.301706976600002</v>
      </c>
      <c r="E53" s="1342">
        <v>79.034645295200008</v>
      </c>
      <c r="F53" s="1342">
        <v>82.152671085799994</v>
      </c>
      <c r="G53" s="1342">
        <v>82.500120070200012</v>
      </c>
      <c r="H53" s="1342">
        <v>82.234290199599997</v>
      </c>
      <c r="I53" s="1342">
        <v>82.072955553399993</v>
      </c>
      <c r="J53" s="1342">
        <v>82.245811981200006</v>
      </c>
      <c r="K53" s="1342">
        <v>83.561824297000001</v>
      </c>
      <c r="L53" s="1342">
        <v>83.890873252200009</v>
      </c>
      <c r="M53" s="1342">
        <v>83.985268841600003</v>
      </c>
      <c r="N53" s="1342">
        <v>84.204116218600007</v>
      </c>
      <c r="O53" s="1342">
        <v>84.761534025000003</v>
      </c>
      <c r="P53" s="697">
        <f t="shared" si="0"/>
        <v>1.0378492189281878E-2</v>
      </c>
      <c r="Q53" s="697">
        <f t="shared" si="1"/>
        <v>4.3666307174914827E-2</v>
      </c>
      <c r="R53" s="1064"/>
      <c r="S53" s="1064"/>
    </row>
    <row r="54" spans="1:19" ht="15.75" customHeight="1" x14ac:dyDescent="0.25">
      <c r="A54" s="1953"/>
      <c r="B54" s="157" t="s">
        <v>545</v>
      </c>
      <c r="C54" s="1342">
        <v>43.531842942000004</v>
      </c>
      <c r="D54" s="1342">
        <v>43.459049561199997</v>
      </c>
      <c r="E54" s="1342">
        <v>43.798838600999993</v>
      </c>
      <c r="F54" s="1342">
        <v>42.7836893526</v>
      </c>
      <c r="G54" s="1342">
        <v>42.546194643400007</v>
      </c>
      <c r="H54" s="1342">
        <v>41.852626828599995</v>
      </c>
      <c r="I54" s="1342">
        <v>40.446333071200002</v>
      </c>
      <c r="J54" s="1342">
        <v>40.353397427000004</v>
      </c>
      <c r="K54" s="1342">
        <v>40.405211624400003</v>
      </c>
      <c r="L54" s="1342">
        <v>40.147619516199995</v>
      </c>
      <c r="M54" s="1342">
        <v>40.391745101400005</v>
      </c>
      <c r="N54" s="1342">
        <v>40.463229388400002</v>
      </c>
      <c r="O54" s="1342">
        <v>40.383811991599998</v>
      </c>
      <c r="P54" s="697">
        <f t="shared" si="0"/>
        <v>5.8831003742250941E-3</v>
      </c>
      <c r="Q54" s="697">
        <f t="shared" si="1"/>
        <v>-7.2315591016771569E-2</v>
      </c>
      <c r="R54" s="1064"/>
      <c r="S54" s="1064"/>
    </row>
    <row r="55" spans="1:19" ht="16.5" thickBot="1" x14ac:dyDescent="0.3">
      <c r="A55" s="1954"/>
      <c r="B55" s="157" t="s">
        <v>924</v>
      </c>
      <c r="C55" s="1342">
        <v>195.08428685340002</v>
      </c>
      <c r="D55" s="1342">
        <v>151.31768304939999</v>
      </c>
      <c r="E55" s="1342">
        <v>154.66497449899998</v>
      </c>
      <c r="F55" s="1342">
        <v>158.27204420159998</v>
      </c>
      <c r="G55" s="1342">
        <v>145.06106059200002</v>
      </c>
      <c r="H55" s="1342">
        <v>149.99363973159998</v>
      </c>
      <c r="I55" s="1342">
        <v>156.614597132</v>
      </c>
      <c r="J55" s="1342">
        <v>151.0579356664</v>
      </c>
      <c r="K55" s="1342">
        <v>158.04336644460003</v>
      </c>
      <c r="L55" s="1342">
        <v>157.927681737</v>
      </c>
      <c r="M55" s="1342">
        <v>160.99827460639997</v>
      </c>
      <c r="N55" s="1342">
        <v>161.90603590560002</v>
      </c>
      <c r="O55" s="1342">
        <v>162.98205379679999</v>
      </c>
      <c r="P55" s="698">
        <f t="shared" si="0"/>
        <v>3.200434530671533E-2</v>
      </c>
      <c r="Q55" s="698">
        <f t="shared" si="1"/>
        <v>-0.16455570858315149</v>
      </c>
      <c r="R55" s="1064"/>
      <c r="S55" s="1064"/>
    </row>
    <row r="56" spans="1:19" ht="16.5" thickBot="1" x14ac:dyDescent="0.3">
      <c r="A56" s="1955" t="s">
        <v>783</v>
      </c>
      <c r="B56" s="1956"/>
      <c r="C56" s="239">
        <v>8557.6403879666032</v>
      </c>
      <c r="D56" s="239">
        <v>8492.4087403707981</v>
      </c>
      <c r="E56" s="239">
        <v>8475.5543237763995</v>
      </c>
      <c r="F56" s="239">
        <v>8448.8950049475989</v>
      </c>
      <c r="G56" s="239">
        <v>8429.8968030242031</v>
      </c>
      <c r="H56" s="239">
        <v>8342.4711829228017</v>
      </c>
      <c r="I56" s="239">
        <v>8191.7299370297997</v>
      </c>
      <c r="J56" s="239">
        <v>8135.262548121801</v>
      </c>
      <c r="K56" s="239">
        <v>8159.3702314348029</v>
      </c>
      <c r="L56" s="239">
        <v>8213.4557597427993</v>
      </c>
      <c r="M56" s="239">
        <f t="shared" ref="M56:O56" si="4">SUM(M6:M55)</f>
        <v>8279.5223720328013</v>
      </c>
      <c r="N56" s="239">
        <f t="shared" si="4"/>
        <v>8360.9135652140012</v>
      </c>
      <c r="O56" s="239">
        <f t="shared" si="4"/>
        <v>8419.2610252044014</v>
      </c>
      <c r="P56" s="699">
        <f>(O56-L56)/L56</f>
        <v>2.5057085772633037E-2</v>
      </c>
      <c r="Q56" s="699">
        <f>(O56-C56)/C56</f>
        <v>-1.6170270832691801E-2</v>
      </c>
      <c r="R56" s="1064"/>
      <c r="S56" s="1064"/>
    </row>
    <row r="57" spans="1:19" ht="8.25" customHeight="1" x14ac:dyDescent="0.25">
      <c r="A57" s="240"/>
      <c r="B57" s="161"/>
      <c r="C57" s="161"/>
      <c r="D57" s="161"/>
      <c r="E57" s="161"/>
      <c r="F57" s="161"/>
      <c r="G57" s="16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9" x14ac:dyDescent="0.25">
      <c r="A58" s="170" t="s">
        <v>781</v>
      </c>
      <c r="K58" s="242"/>
      <c r="L58" s="243"/>
      <c r="M58" s="243"/>
      <c r="N58" s="243"/>
      <c r="O58" s="244"/>
    </row>
    <row r="59" spans="1:19" x14ac:dyDescent="0.25">
      <c r="A59" s="170" t="s">
        <v>869</v>
      </c>
      <c r="N59" s="203"/>
      <c r="O59" s="108"/>
    </row>
    <row r="60" spans="1:19" x14ac:dyDescent="0.25">
      <c r="N60" s="245"/>
    </row>
  </sheetData>
  <mergeCells count="12">
    <mergeCell ref="A56:B56"/>
    <mergeCell ref="A1:Q1"/>
    <mergeCell ref="A2:Q2"/>
    <mergeCell ref="A3:Q3"/>
    <mergeCell ref="A6:A11"/>
    <mergeCell ref="A12:A17"/>
    <mergeCell ref="A18:A24"/>
    <mergeCell ref="A25:A36"/>
    <mergeCell ref="A37:A38"/>
    <mergeCell ref="A39:A40"/>
    <mergeCell ref="A41:A49"/>
    <mergeCell ref="A50:A5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3"/>
  <sheetViews>
    <sheetView zoomScale="85" zoomScaleNormal="85" workbookViewId="0">
      <selection activeCell="B27" sqref="B27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1943" t="s">
        <v>995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</row>
    <row r="2" spans="1:20" ht="15.75" x14ac:dyDescent="0.25">
      <c r="A2" s="1943" t="s">
        <v>2565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</row>
    <row r="3" spans="1:20" ht="15.75" x14ac:dyDescent="0.25">
      <c r="A3" s="1943" t="s">
        <v>895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</row>
    <row r="4" spans="1:20" ht="6" customHeight="1" thickBot="1" x14ac:dyDescent="0.3">
      <c r="A4" s="1965"/>
      <c r="B4" s="1965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765</v>
      </c>
      <c r="B5" s="232" t="s">
        <v>766</v>
      </c>
      <c r="C5" s="1340">
        <v>45352</v>
      </c>
      <c r="D5" s="1340">
        <v>45383</v>
      </c>
      <c r="E5" s="1340">
        <v>45413</v>
      </c>
      <c r="F5" s="1340">
        <v>45444</v>
      </c>
      <c r="G5" s="1340">
        <v>45504</v>
      </c>
      <c r="H5" s="1340">
        <v>45535</v>
      </c>
      <c r="I5" s="1340">
        <v>45565</v>
      </c>
      <c r="J5" s="1340">
        <v>45566</v>
      </c>
      <c r="K5" s="1340">
        <v>45597</v>
      </c>
      <c r="L5" s="1340">
        <v>45627</v>
      </c>
      <c r="M5" s="1340">
        <v>45658</v>
      </c>
      <c r="N5" s="1340">
        <v>45689</v>
      </c>
      <c r="O5" s="1340">
        <v>45717</v>
      </c>
      <c r="P5" s="592" t="s">
        <v>786</v>
      </c>
      <c r="Q5" s="249" t="s">
        <v>616</v>
      </c>
    </row>
    <row r="6" spans="1:20" x14ac:dyDescent="0.25">
      <c r="A6" s="1957" t="s">
        <v>773</v>
      </c>
      <c r="B6" s="1120" t="s">
        <v>936</v>
      </c>
      <c r="C6" s="1344">
        <v>1373</v>
      </c>
      <c r="D6" s="1344">
        <v>1373</v>
      </c>
      <c r="E6" s="1344">
        <v>1374</v>
      </c>
      <c r="F6" s="1344">
        <v>1375</v>
      </c>
      <c r="G6" s="1344">
        <v>1368</v>
      </c>
      <c r="H6" s="1344">
        <v>1367</v>
      </c>
      <c r="I6" s="1344">
        <v>1362</v>
      </c>
      <c r="J6" s="1344">
        <v>1356</v>
      </c>
      <c r="K6" s="1344">
        <v>1352</v>
      </c>
      <c r="L6" s="1344">
        <v>1348</v>
      </c>
      <c r="M6" s="1344">
        <v>1345</v>
      </c>
      <c r="N6" s="1125">
        <v>1343</v>
      </c>
      <c r="O6" s="1125">
        <v>1341</v>
      </c>
      <c r="P6" s="696">
        <f>(O6-L6)/L6</f>
        <v>-5.1928783382789315E-3</v>
      </c>
      <c r="Q6" s="696">
        <f>(O6-C6)/C6</f>
        <v>-2.3306627822286964E-2</v>
      </c>
      <c r="R6" s="1067"/>
      <c r="S6" s="1491"/>
      <c r="T6" s="593"/>
    </row>
    <row r="7" spans="1:20" x14ac:dyDescent="0.25">
      <c r="A7" s="1958" t="s">
        <v>773</v>
      </c>
      <c r="B7" s="419" t="s">
        <v>899</v>
      </c>
      <c r="C7" s="1345">
        <v>2134</v>
      </c>
      <c r="D7" s="1345">
        <v>2128</v>
      </c>
      <c r="E7" s="1345">
        <v>2117</v>
      </c>
      <c r="F7" s="1345">
        <v>2112</v>
      </c>
      <c r="G7" s="1345">
        <v>2102</v>
      </c>
      <c r="H7" s="1345">
        <v>2089</v>
      </c>
      <c r="I7" s="1345">
        <v>2080</v>
      </c>
      <c r="J7" s="1345">
        <v>2067</v>
      </c>
      <c r="K7" s="1345">
        <v>2054</v>
      </c>
      <c r="L7" s="1345">
        <v>2044</v>
      </c>
      <c r="M7" s="1345">
        <v>2036</v>
      </c>
      <c r="N7" s="250">
        <v>2029</v>
      </c>
      <c r="O7" s="250">
        <v>2025</v>
      </c>
      <c r="P7" s="697">
        <f t="shared" ref="P7:P55" si="0">(O7-L7)/L7</f>
        <v>-9.2954990215264183E-3</v>
      </c>
      <c r="Q7" s="697">
        <f t="shared" ref="Q7:Q55" si="1">(O7-C7)/C7</f>
        <v>-5.107778819119025E-2</v>
      </c>
      <c r="R7" s="1067"/>
      <c r="S7" s="1491"/>
      <c r="T7" s="593"/>
    </row>
    <row r="8" spans="1:20" x14ac:dyDescent="0.25">
      <c r="A8" s="1958"/>
      <c r="B8" s="1096" t="s">
        <v>911</v>
      </c>
      <c r="C8" s="1345">
        <v>39</v>
      </c>
      <c r="D8" s="1345">
        <v>40</v>
      </c>
      <c r="E8" s="1345">
        <v>41</v>
      </c>
      <c r="F8" s="1345">
        <v>40</v>
      </c>
      <c r="G8" s="1345">
        <v>41</v>
      </c>
      <c r="H8" s="1345">
        <v>40</v>
      </c>
      <c r="I8" s="1345">
        <v>40</v>
      </c>
      <c r="J8" s="1345">
        <v>40</v>
      </c>
      <c r="K8" s="1345">
        <v>39</v>
      </c>
      <c r="L8" s="1345">
        <v>39</v>
      </c>
      <c r="M8" s="1345">
        <v>39</v>
      </c>
      <c r="N8" s="250">
        <v>39</v>
      </c>
      <c r="O8" s="250">
        <v>38</v>
      </c>
      <c r="P8" s="697">
        <f t="shared" si="0"/>
        <v>-2.564102564102564E-2</v>
      </c>
      <c r="Q8" s="697">
        <f>(O8-C8)/C8</f>
        <v>-2.564102564102564E-2</v>
      </c>
      <c r="R8" s="1067"/>
      <c r="S8" s="1491"/>
      <c r="T8" s="593"/>
    </row>
    <row r="9" spans="1:20" x14ac:dyDescent="0.25">
      <c r="A9" s="1958" t="s">
        <v>773</v>
      </c>
      <c r="B9" s="419" t="s">
        <v>900</v>
      </c>
      <c r="C9" s="1345">
        <v>1923</v>
      </c>
      <c r="D9" s="1345">
        <v>1915</v>
      </c>
      <c r="E9" s="1345">
        <v>1908</v>
      </c>
      <c r="F9" s="1345">
        <v>1901</v>
      </c>
      <c r="G9" s="1345">
        <v>1892</v>
      </c>
      <c r="H9" s="1345">
        <v>1888</v>
      </c>
      <c r="I9" s="1345">
        <v>1882</v>
      </c>
      <c r="J9" s="1345">
        <v>1872</v>
      </c>
      <c r="K9" s="1345">
        <v>1864</v>
      </c>
      <c r="L9" s="1345">
        <v>1858</v>
      </c>
      <c r="M9" s="1345">
        <v>1853</v>
      </c>
      <c r="N9" s="250">
        <v>1844</v>
      </c>
      <c r="O9" s="250">
        <v>1842</v>
      </c>
      <c r="P9" s="697">
        <f t="shared" si="0"/>
        <v>-8.6114101184068884E-3</v>
      </c>
      <c r="Q9" s="697">
        <f t="shared" si="1"/>
        <v>-4.2121684867394697E-2</v>
      </c>
      <c r="R9" s="1067"/>
      <c r="S9" s="1491"/>
      <c r="T9" s="593"/>
    </row>
    <row r="10" spans="1:20" x14ac:dyDescent="0.25">
      <c r="A10" s="1958"/>
      <c r="B10" s="1096" t="s">
        <v>912</v>
      </c>
      <c r="C10" s="1345">
        <v>126</v>
      </c>
      <c r="D10" s="1345">
        <v>129</v>
      </c>
      <c r="E10" s="1345">
        <v>125</v>
      </c>
      <c r="F10" s="1345">
        <v>124</v>
      </c>
      <c r="G10" s="1345">
        <v>123</v>
      </c>
      <c r="H10" s="1345">
        <v>122</v>
      </c>
      <c r="I10" s="1345">
        <v>124</v>
      </c>
      <c r="J10" s="1345">
        <v>127</v>
      </c>
      <c r="K10" s="1345">
        <v>126</v>
      </c>
      <c r="L10" s="1345">
        <v>125</v>
      </c>
      <c r="M10" s="1345">
        <v>126</v>
      </c>
      <c r="N10" s="250">
        <v>125</v>
      </c>
      <c r="O10" s="250">
        <v>123</v>
      </c>
      <c r="P10" s="697">
        <f>(O10-L10)/L10</f>
        <v>-1.6E-2</v>
      </c>
      <c r="Q10" s="697">
        <f t="shared" si="1"/>
        <v>-2.3809523809523808E-2</v>
      </c>
      <c r="R10" s="1067"/>
      <c r="S10" s="1491"/>
      <c r="T10" s="593"/>
    </row>
    <row r="11" spans="1:20" ht="15.75" thickBot="1" x14ac:dyDescent="0.3">
      <c r="A11" s="1959" t="s">
        <v>773</v>
      </c>
      <c r="B11" s="1121" t="s">
        <v>913</v>
      </c>
      <c r="C11" s="1345">
        <v>3241</v>
      </c>
      <c r="D11" s="1345">
        <v>3255</v>
      </c>
      <c r="E11" s="1345">
        <v>3282</v>
      </c>
      <c r="F11" s="1345">
        <v>3302</v>
      </c>
      <c r="G11" s="1345">
        <v>3298</v>
      </c>
      <c r="H11" s="1345">
        <v>3287</v>
      </c>
      <c r="I11" s="1345">
        <v>3308</v>
      </c>
      <c r="J11" s="1345">
        <v>3319</v>
      </c>
      <c r="K11" s="1345">
        <v>3327</v>
      </c>
      <c r="L11" s="1345">
        <v>3341</v>
      </c>
      <c r="M11" s="1345">
        <v>3359</v>
      </c>
      <c r="N11" s="250">
        <v>3378</v>
      </c>
      <c r="O11" s="250">
        <v>3388</v>
      </c>
      <c r="P11" s="697">
        <f t="shared" si="0"/>
        <v>1.4067644417838971E-2</v>
      </c>
      <c r="Q11" s="697">
        <f t="shared" si="1"/>
        <v>4.5356371490280781E-2</v>
      </c>
      <c r="R11" s="1067"/>
      <c r="S11" s="1491"/>
      <c r="T11" s="593"/>
    </row>
    <row r="12" spans="1:20" x14ac:dyDescent="0.25">
      <c r="A12" s="1957" t="s">
        <v>787</v>
      </c>
      <c r="B12" s="1098" t="s">
        <v>901</v>
      </c>
      <c r="C12" s="1344">
        <v>3749</v>
      </c>
      <c r="D12" s="1344">
        <v>3740</v>
      </c>
      <c r="E12" s="1344">
        <v>3728</v>
      </c>
      <c r="F12" s="1344">
        <v>3725</v>
      </c>
      <c r="G12" s="1344">
        <v>3722</v>
      </c>
      <c r="H12" s="1344">
        <v>3729</v>
      </c>
      <c r="I12" s="1344">
        <v>3739</v>
      </c>
      <c r="J12" s="1344">
        <v>3740</v>
      </c>
      <c r="K12" s="1344">
        <v>3743</v>
      </c>
      <c r="L12" s="1344">
        <v>3740</v>
      </c>
      <c r="M12" s="1344">
        <v>3738</v>
      </c>
      <c r="N12" s="1125">
        <v>3735</v>
      </c>
      <c r="O12" s="1125">
        <v>3739</v>
      </c>
      <c r="P12" s="696">
        <f t="shared" si="0"/>
        <v>-2.6737967914438503E-4</v>
      </c>
      <c r="Q12" s="696">
        <f t="shared" si="1"/>
        <v>-2.667377967457989E-3</v>
      </c>
      <c r="R12" s="1067"/>
      <c r="S12" s="1491"/>
      <c r="T12" s="593"/>
    </row>
    <row r="13" spans="1:20" x14ac:dyDescent="0.25">
      <c r="A13" s="1958" t="s">
        <v>787</v>
      </c>
      <c r="B13" s="1096" t="s">
        <v>546</v>
      </c>
      <c r="C13" s="1345">
        <v>1095</v>
      </c>
      <c r="D13" s="1345">
        <v>1111</v>
      </c>
      <c r="E13" s="1345">
        <v>1128</v>
      </c>
      <c r="F13" s="1345">
        <v>1138</v>
      </c>
      <c r="G13" s="1345">
        <v>1156</v>
      </c>
      <c r="H13" s="1345">
        <v>1164</v>
      </c>
      <c r="I13" s="1345">
        <v>1111</v>
      </c>
      <c r="J13" s="1345">
        <v>1121</v>
      </c>
      <c r="K13" s="1345">
        <v>1137</v>
      </c>
      <c r="L13" s="1345">
        <v>1150</v>
      </c>
      <c r="M13" s="1345">
        <v>1176</v>
      </c>
      <c r="N13" s="250">
        <v>1194</v>
      </c>
      <c r="O13" s="250">
        <v>1135</v>
      </c>
      <c r="P13" s="697">
        <f t="shared" si="0"/>
        <v>-1.3043478260869565E-2</v>
      </c>
      <c r="Q13" s="697">
        <f t="shared" si="1"/>
        <v>3.6529680365296802E-2</v>
      </c>
      <c r="R13" s="1067"/>
      <c r="S13" s="1491"/>
      <c r="T13" s="593"/>
    </row>
    <row r="14" spans="1:20" x14ac:dyDescent="0.25">
      <c r="A14" s="1958" t="s">
        <v>787</v>
      </c>
      <c r="B14" s="1096" t="s">
        <v>937</v>
      </c>
      <c r="C14" s="1345">
        <v>2906</v>
      </c>
      <c r="D14" s="1345">
        <v>2921</v>
      </c>
      <c r="E14" s="1345">
        <v>2954</v>
      </c>
      <c r="F14" s="1345">
        <v>2984</v>
      </c>
      <c r="G14" s="1345">
        <v>3036</v>
      </c>
      <c r="H14" s="1345">
        <v>3079</v>
      </c>
      <c r="I14" s="1345">
        <v>3135</v>
      </c>
      <c r="J14" s="1345">
        <v>3187</v>
      </c>
      <c r="K14" s="1345">
        <v>3237</v>
      </c>
      <c r="L14" s="1345">
        <v>3293</v>
      </c>
      <c r="M14" s="1345">
        <v>3340</v>
      </c>
      <c r="N14" s="250">
        <v>3390</v>
      </c>
      <c r="O14" s="250">
        <v>3471</v>
      </c>
      <c r="P14" s="697">
        <f t="shared" si="0"/>
        <v>5.4054054054054057E-2</v>
      </c>
      <c r="Q14" s="697">
        <f t="shared" si="1"/>
        <v>0.19442532690984171</v>
      </c>
      <c r="R14" s="1067"/>
      <c r="S14" s="1491"/>
      <c r="T14" s="593"/>
    </row>
    <row r="15" spans="1:20" x14ac:dyDescent="0.25">
      <c r="A15" s="1958" t="s">
        <v>787</v>
      </c>
      <c r="B15" s="1096" t="s">
        <v>915</v>
      </c>
      <c r="C15" s="1345">
        <v>3425</v>
      </c>
      <c r="D15" s="1345">
        <v>3432</v>
      </c>
      <c r="E15" s="1345">
        <v>3437</v>
      </c>
      <c r="F15" s="1345">
        <v>3436</v>
      </c>
      <c r="G15" s="1345">
        <v>3433</v>
      </c>
      <c r="H15" s="1345">
        <v>3433</v>
      </c>
      <c r="I15" s="1345">
        <v>3438</v>
      </c>
      <c r="J15" s="1345">
        <v>3439</v>
      </c>
      <c r="K15" s="1345">
        <v>3435</v>
      </c>
      <c r="L15" s="1345">
        <v>3431</v>
      </c>
      <c r="M15" s="1345">
        <v>3416</v>
      </c>
      <c r="N15" s="250">
        <v>3407</v>
      </c>
      <c r="O15" s="250">
        <v>3397</v>
      </c>
      <c r="P15" s="697">
        <f t="shared" si="0"/>
        <v>-9.9096473331390274E-3</v>
      </c>
      <c r="Q15" s="697">
        <f t="shared" si="1"/>
        <v>-8.1751824817518255E-3</v>
      </c>
      <c r="R15" s="1067"/>
      <c r="S15" s="1491"/>
      <c r="T15" s="593"/>
    </row>
    <row r="16" spans="1:20" x14ac:dyDescent="0.25">
      <c r="A16" s="1958" t="s">
        <v>787</v>
      </c>
      <c r="B16" s="1096" t="s">
        <v>916</v>
      </c>
      <c r="C16" s="1345">
        <v>3664</v>
      </c>
      <c r="D16" s="1345">
        <v>3668</v>
      </c>
      <c r="E16" s="1345">
        <v>3671</v>
      </c>
      <c r="F16" s="1345">
        <v>3680</v>
      </c>
      <c r="G16" s="1345">
        <v>3678</v>
      </c>
      <c r="H16" s="1345">
        <v>3690</v>
      </c>
      <c r="I16" s="1345">
        <v>3719</v>
      </c>
      <c r="J16" s="1345">
        <v>3733</v>
      </c>
      <c r="K16" s="1345">
        <v>3748</v>
      </c>
      <c r="L16" s="1345">
        <v>3764</v>
      </c>
      <c r="M16" s="1345">
        <v>3772</v>
      </c>
      <c r="N16" s="250">
        <v>3779</v>
      </c>
      <c r="O16" s="250">
        <v>3787</v>
      </c>
      <c r="P16" s="697">
        <f t="shared" si="0"/>
        <v>6.1105207226354943E-3</v>
      </c>
      <c r="Q16" s="697">
        <f t="shared" si="1"/>
        <v>3.356986899563319E-2</v>
      </c>
      <c r="R16" s="1067"/>
      <c r="S16" s="1491"/>
      <c r="T16" s="593"/>
    </row>
    <row r="17" spans="1:20" ht="15.75" thickBot="1" x14ac:dyDescent="0.3">
      <c r="A17" s="1959" t="s">
        <v>787</v>
      </c>
      <c r="B17" s="419" t="s">
        <v>902</v>
      </c>
      <c r="C17" s="1345">
        <v>11103</v>
      </c>
      <c r="D17" s="1345">
        <v>11064</v>
      </c>
      <c r="E17" s="1345">
        <v>11026</v>
      </c>
      <c r="F17" s="1345">
        <v>11011</v>
      </c>
      <c r="G17" s="1345">
        <v>10984</v>
      </c>
      <c r="H17" s="1345">
        <v>10958</v>
      </c>
      <c r="I17" s="1345">
        <v>10948</v>
      </c>
      <c r="J17" s="1345">
        <v>10933</v>
      </c>
      <c r="K17" s="1345">
        <v>10918</v>
      </c>
      <c r="L17" s="1345">
        <v>10899</v>
      </c>
      <c r="M17" s="1345">
        <v>10887</v>
      </c>
      <c r="N17" s="250">
        <v>10878</v>
      </c>
      <c r="O17" s="250">
        <v>10861</v>
      </c>
      <c r="P17" s="698">
        <f t="shared" si="0"/>
        <v>-3.4865583998531977E-3</v>
      </c>
      <c r="Q17" s="698">
        <f t="shared" si="1"/>
        <v>-2.179591101504098E-2</v>
      </c>
      <c r="R17" s="1067"/>
      <c r="S17" s="1491"/>
      <c r="T17" s="593"/>
    </row>
    <row r="18" spans="1:20" ht="15" customHeight="1" x14ac:dyDescent="0.25">
      <c r="A18" s="1940" t="s">
        <v>775</v>
      </c>
      <c r="B18" s="1120" t="s">
        <v>524</v>
      </c>
      <c r="C18" s="1344">
        <v>414</v>
      </c>
      <c r="D18" s="1344">
        <v>414</v>
      </c>
      <c r="E18" s="1344">
        <v>413</v>
      </c>
      <c r="F18" s="1344">
        <v>414</v>
      </c>
      <c r="G18" s="1344">
        <v>414</v>
      </c>
      <c r="H18" s="1344">
        <v>413</v>
      </c>
      <c r="I18" s="1344">
        <v>412</v>
      </c>
      <c r="J18" s="1344">
        <v>411</v>
      </c>
      <c r="K18" s="1344">
        <v>414</v>
      </c>
      <c r="L18" s="1344">
        <v>417</v>
      </c>
      <c r="M18" s="1344">
        <v>421</v>
      </c>
      <c r="N18" s="1125">
        <v>423</v>
      </c>
      <c r="O18" s="1125">
        <v>429</v>
      </c>
      <c r="P18" s="697">
        <f t="shared" si="0"/>
        <v>2.8776978417266189E-2</v>
      </c>
      <c r="Q18" s="697">
        <f t="shared" si="1"/>
        <v>3.6231884057971016E-2</v>
      </c>
      <c r="R18" s="1067"/>
      <c r="S18" s="1491"/>
      <c r="T18" s="593"/>
    </row>
    <row r="19" spans="1:20" ht="15" customHeight="1" x14ac:dyDescent="0.25">
      <c r="A19" s="1941"/>
      <c r="B19" s="1096" t="s">
        <v>917</v>
      </c>
      <c r="C19" s="1345">
        <v>349</v>
      </c>
      <c r="D19" s="1345">
        <v>346</v>
      </c>
      <c r="E19" s="1345">
        <v>346</v>
      </c>
      <c r="F19" s="1345">
        <v>346</v>
      </c>
      <c r="G19" s="1345">
        <v>345</v>
      </c>
      <c r="H19" s="1345">
        <v>344</v>
      </c>
      <c r="I19" s="1345">
        <v>343</v>
      </c>
      <c r="J19" s="1345">
        <v>344</v>
      </c>
      <c r="K19" s="1345">
        <v>345</v>
      </c>
      <c r="L19" s="1345">
        <v>343</v>
      </c>
      <c r="M19" s="1345">
        <v>342</v>
      </c>
      <c r="N19" s="250">
        <v>344</v>
      </c>
      <c r="O19" s="250">
        <v>343</v>
      </c>
      <c r="P19" s="697">
        <f t="shared" si="0"/>
        <v>0</v>
      </c>
      <c r="Q19" s="697">
        <f t="shared" si="1"/>
        <v>-1.7191977077363897E-2</v>
      </c>
      <c r="R19" s="1067"/>
      <c r="S19" s="1491"/>
      <c r="T19" s="593"/>
    </row>
    <row r="20" spans="1:20" ht="15" customHeight="1" x14ac:dyDescent="0.25">
      <c r="A20" s="1941"/>
      <c r="B20" s="1096" t="s">
        <v>526</v>
      </c>
      <c r="C20" s="1345">
        <v>2803</v>
      </c>
      <c r="D20" s="1345">
        <v>2792</v>
      </c>
      <c r="E20" s="1345">
        <v>2733</v>
      </c>
      <c r="F20" s="1345">
        <v>2698</v>
      </c>
      <c r="G20" s="1345">
        <v>2652</v>
      </c>
      <c r="H20" s="1345">
        <v>2617</v>
      </c>
      <c r="I20" s="1345">
        <v>2596</v>
      </c>
      <c r="J20" s="1345">
        <v>2588</v>
      </c>
      <c r="K20" s="1345">
        <v>2577</v>
      </c>
      <c r="L20" s="1345">
        <v>2563</v>
      </c>
      <c r="M20" s="1345">
        <v>2549</v>
      </c>
      <c r="N20" s="250">
        <v>2543</v>
      </c>
      <c r="O20" s="250">
        <v>2531</v>
      </c>
      <c r="P20" s="697">
        <f t="shared" si="0"/>
        <v>-1.2485368708544674E-2</v>
      </c>
      <c r="Q20" s="697">
        <f t="shared" si="1"/>
        <v>-9.7038886906885474E-2</v>
      </c>
      <c r="R20" s="1067"/>
      <c r="S20" s="1491"/>
      <c r="T20" s="593"/>
    </row>
    <row r="21" spans="1:20" ht="15" customHeight="1" x14ac:dyDescent="0.25">
      <c r="A21" s="1941"/>
      <c r="B21" s="1096" t="s">
        <v>933</v>
      </c>
      <c r="C21" s="1345">
        <v>1109</v>
      </c>
      <c r="D21" s="1345">
        <v>1102</v>
      </c>
      <c r="E21" s="1345">
        <v>1071</v>
      </c>
      <c r="F21" s="1345">
        <v>1050</v>
      </c>
      <c r="G21" s="1345">
        <v>1024</v>
      </c>
      <c r="H21" s="1345">
        <v>995</v>
      </c>
      <c r="I21" s="1345">
        <v>983</v>
      </c>
      <c r="J21" s="1345">
        <v>970</v>
      </c>
      <c r="K21" s="1345">
        <v>958</v>
      </c>
      <c r="L21" s="1345">
        <v>947</v>
      </c>
      <c r="M21" s="1345">
        <v>931</v>
      </c>
      <c r="N21" s="250">
        <v>917</v>
      </c>
      <c r="O21" s="250">
        <v>910</v>
      </c>
      <c r="P21" s="697">
        <f t="shared" si="0"/>
        <v>-3.907074973600845E-2</v>
      </c>
      <c r="Q21" s="697">
        <f t="shared" si="1"/>
        <v>-0.17944093778178538</v>
      </c>
      <c r="R21" s="1067"/>
      <c r="S21" s="1491"/>
      <c r="T21" s="593"/>
    </row>
    <row r="22" spans="1:20" ht="15" customHeight="1" x14ac:dyDescent="0.25">
      <c r="A22" s="1941"/>
      <c r="B22" s="1096" t="s">
        <v>525</v>
      </c>
      <c r="C22" s="1345">
        <v>1586</v>
      </c>
      <c r="D22" s="1345">
        <v>1591</v>
      </c>
      <c r="E22" s="1345">
        <v>1594</v>
      </c>
      <c r="F22" s="1345">
        <v>1595</v>
      </c>
      <c r="G22" s="1345">
        <v>1599</v>
      </c>
      <c r="H22" s="1345">
        <v>1596</v>
      </c>
      <c r="I22" s="1345">
        <v>1587</v>
      </c>
      <c r="J22" s="1345">
        <v>1584</v>
      </c>
      <c r="K22" s="1345">
        <v>1581</v>
      </c>
      <c r="L22" s="1345">
        <v>1580</v>
      </c>
      <c r="M22" s="1345">
        <v>1582</v>
      </c>
      <c r="N22" s="250">
        <v>1582</v>
      </c>
      <c r="O22" s="250">
        <v>1586</v>
      </c>
      <c r="P22" s="697">
        <f t="shared" si="0"/>
        <v>3.7974683544303796E-3</v>
      </c>
      <c r="Q22" s="697">
        <f t="shared" si="1"/>
        <v>0</v>
      </c>
      <c r="R22" s="1067"/>
      <c r="S22" s="1491"/>
      <c r="T22" s="593"/>
    </row>
    <row r="23" spans="1:20" ht="15.75" customHeight="1" x14ac:dyDescent="0.25">
      <c r="A23" s="1941"/>
      <c r="B23" s="1095" t="s">
        <v>527</v>
      </c>
      <c r="C23" s="1345">
        <v>3302</v>
      </c>
      <c r="D23" s="1345">
        <v>3295</v>
      </c>
      <c r="E23" s="1345">
        <v>3212</v>
      </c>
      <c r="F23" s="1345">
        <v>3161</v>
      </c>
      <c r="G23" s="1345">
        <v>3075</v>
      </c>
      <c r="H23" s="1345">
        <v>3026</v>
      </c>
      <c r="I23" s="1345">
        <v>2995</v>
      </c>
      <c r="J23" s="1345">
        <v>2978</v>
      </c>
      <c r="K23" s="1345">
        <v>2956</v>
      </c>
      <c r="L23" s="1345">
        <v>2932</v>
      </c>
      <c r="M23" s="1345">
        <v>2913</v>
      </c>
      <c r="N23" s="250">
        <v>2903</v>
      </c>
      <c r="O23" s="250">
        <v>2895</v>
      </c>
      <c r="P23" s="697">
        <f t="shared" si="0"/>
        <v>-1.26193724420191E-2</v>
      </c>
      <c r="Q23" s="697">
        <f t="shared" si="1"/>
        <v>-0.12325863113264689</v>
      </c>
      <c r="R23" s="1067"/>
      <c r="S23" s="1491"/>
      <c r="T23" s="593"/>
    </row>
    <row r="24" spans="1:20" ht="15.75" thickBot="1" x14ac:dyDescent="0.3">
      <c r="A24" s="1942"/>
      <c r="B24" s="1095" t="s">
        <v>528</v>
      </c>
      <c r="C24" s="1346">
        <v>17</v>
      </c>
      <c r="D24" s="1346">
        <v>19</v>
      </c>
      <c r="E24" s="1346">
        <v>23</v>
      </c>
      <c r="F24" s="1346">
        <v>25</v>
      </c>
      <c r="G24" s="1346">
        <v>27</v>
      </c>
      <c r="H24" s="1346">
        <v>29</v>
      </c>
      <c r="I24" s="1346">
        <v>29</v>
      </c>
      <c r="J24" s="1346">
        <v>30</v>
      </c>
      <c r="K24" s="1346">
        <v>31</v>
      </c>
      <c r="L24" s="1346">
        <v>31</v>
      </c>
      <c r="M24" s="1346">
        <v>34</v>
      </c>
      <c r="N24" s="1126">
        <v>41</v>
      </c>
      <c r="O24" s="1126">
        <v>43</v>
      </c>
      <c r="P24" s="697">
        <f t="shared" si="0"/>
        <v>0.38709677419354838</v>
      </c>
      <c r="Q24" s="697">
        <f t="shared" si="1"/>
        <v>1.5294117647058822</v>
      </c>
      <c r="R24" s="1067"/>
      <c r="S24" s="1491"/>
      <c r="T24" s="593"/>
    </row>
    <row r="25" spans="1:20" x14ac:dyDescent="0.25">
      <c r="A25" s="2146" t="s">
        <v>776</v>
      </c>
      <c r="B25" s="1483" t="s">
        <v>2583</v>
      </c>
      <c r="C25" s="1344"/>
      <c r="D25" s="1344"/>
      <c r="E25" s="1344"/>
      <c r="F25" s="1344"/>
      <c r="G25" s="1344"/>
      <c r="H25" s="1344"/>
      <c r="I25" s="1344"/>
      <c r="J25" s="1344"/>
      <c r="K25" s="1344"/>
      <c r="L25" s="1344"/>
      <c r="M25" s="1344">
        <v>0</v>
      </c>
      <c r="N25" s="1125">
        <v>3</v>
      </c>
      <c r="O25" s="2149">
        <v>29</v>
      </c>
      <c r="P25" s="2143" t="s">
        <v>2585</v>
      </c>
      <c r="Q25" s="2143" t="s">
        <v>2585</v>
      </c>
      <c r="R25" s="1067"/>
      <c r="S25" s="1491"/>
      <c r="T25" s="593"/>
    </row>
    <row r="26" spans="1:20" ht="15" customHeight="1" x14ac:dyDescent="0.25">
      <c r="A26" s="2147"/>
      <c r="B26" s="1096" t="s">
        <v>918</v>
      </c>
      <c r="C26" s="2144">
        <v>2116</v>
      </c>
      <c r="D26" s="2144">
        <v>2120</v>
      </c>
      <c r="E26" s="2144">
        <v>2129</v>
      </c>
      <c r="F26" s="2144">
        <v>2133</v>
      </c>
      <c r="G26" s="2144">
        <v>2134</v>
      </c>
      <c r="H26" s="2144">
        <v>2111</v>
      </c>
      <c r="I26" s="2144">
        <v>2098</v>
      </c>
      <c r="J26" s="2144">
        <v>2071</v>
      </c>
      <c r="K26" s="2144">
        <v>2047</v>
      </c>
      <c r="L26" s="2144">
        <v>2034</v>
      </c>
      <c r="M26" s="2144">
        <v>2015</v>
      </c>
      <c r="N26" s="2145">
        <v>2007</v>
      </c>
      <c r="O26" s="2150">
        <v>1997</v>
      </c>
      <c r="P26" s="2137">
        <f t="shared" si="0"/>
        <v>-1.8190757128810225E-2</v>
      </c>
      <c r="Q26" s="2137">
        <f t="shared" si="1"/>
        <v>-5.623818525519849E-2</v>
      </c>
      <c r="R26" s="1067"/>
      <c r="S26" s="1491"/>
      <c r="T26" s="593"/>
    </row>
    <row r="27" spans="1:20" x14ac:dyDescent="0.25">
      <c r="A27" s="2147"/>
      <c r="B27" s="1096" t="s">
        <v>2584</v>
      </c>
      <c r="C27" s="2144"/>
      <c r="D27" s="2144"/>
      <c r="E27" s="2144"/>
      <c r="F27" s="2144"/>
      <c r="G27" s="2144"/>
      <c r="H27" s="2144"/>
      <c r="I27" s="2144"/>
      <c r="J27" s="2144"/>
      <c r="K27" s="2144"/>
      <c r="L27" s="2144"/>
      <c r="M27" s="2144">
        <v>0</v>
      </c>
      <c r="N27" s="2145">
        <v>2</v>
      </c>
      <c r="O27" s="2145">
        <v>2</v>
      </c>
      <c r="P27" s="697" t="s">
        <v>2585</v>
      </c>
      <c r="Q27" s="697" t="s">
        <v>2585</v>
      </c>
      <c r="R27" s="1067"/>
      <c r="S27" s="1491"/>
      <c r="T27" s="593"/>
    </row>
    <row r="28" spans="1:20" ht="15" customHeight="1" x14ac:dyDescent="0.25">
      <c r="A28" s="2147"/>
      <c r="B28" s="1096" t="s">
        <v>919</v>
      </c>
      <c r="C28" s="1345">
        <v>1649</v>
      </c>
      <c r="D28" s="1345">
        <v>1643</v>
      </c>
      <c r="E28" s="1345">
        <v>1644</v>
      </c>
      <c r="F28" s="1345">
        <v>1634</v>
      </c>
      <c r="G28" s="1345">
        <v>1620</v>
      </c>
      <c r="H28" s="1345">
        <v>1614</v>
      </c>
      <c r="I28" s="1345">
        <v>1606</v>
      </c>
      <c r="J28" s="1345">
        <v>1601</v>
      </c>
      <c r="K28" s="1345">
        <v>1593</v>
      </c>
      <c r="L28" s="1345">
        <v>1585</v>
      </c>
      <c r="M28" s="1345">
        <v>1579</v>
      </c>
      <c r="N28" s="250">
        <v>1572</v>
      </c>
      <c r="O28" s="250">
        <v>1566</v>
      </c>
      <c r="P28" s="697">
        <f t="shared" si="0"/>
        <v>-1.1987381703470032E-2</v>
      </c>
      <c r="Q28" s="697">
        <f t="shared" si="1"/>
        <v>-5.033353547604609E-2</v>
      </c>
      <c r="R28" s="1067"/>
      <c r="S28" s="1491"/>
      <c r="T28" s="593"/>
    </row>
    <row r="29" spans="1:20" ht="15" customHeight="1" x14ac:dyDescent="0.25">
      <c r="A29" s="2147"/>
      <c r="B29" s="1095" t="s">
        <v>536</v>
      </c>
      <c r="C29" s="1345">
        <v>1687</v>
      </c>
      <c r="D29" s="1345">
        <v>1682</v>
      </c>
      <c r="E29" s="1345">
        <v>1679</v>
      </c>
      <c r="F29" s="1345">
        <v>1674</v>
      </c>
      <c r="G29" s="1345">
        <v>1669</v>
      </c>
      <c r="H29" s="1345">
        <v>1665</v>
      </c>
      <c r="I29" s="1345">
        <v>1659</v>
      </c>
      <c r="J29" s="1345">
        <v>1656</v>
      </c>
      <c r="K29" s="1345">
        <v>1652</v>
      </c>
      <c r="L29" s="1345">
        <v>1648</v>
      </c>
      <c r="M29" s="1345">
        <v>1643</v>
      </c>
      <c r="N29" s="250">
        <v>1641</v>
      </c>
      <c r="O29" s="250">
        <v>1630</v>
      </c>
      <c r="P29" s="697">
        <f t="shared" si="0"/>
        <v>-1.0922330097087379E-2</v>
      </c>
      <c r="Q29" s="697">
        <f t="shared" si="1"/>
        <v>-3.3787788974510964E-2</v>
      </c>
      <c r="R29" s="1067"/>
      <c r="S29" s="1491"/>
      <c r="T29" s="593"/>
    </row>
    <row r="30" spans="1:20" ht="15" customHeight="1" x14ac:dyDescent="0.25">
      <c r="A30" s="2147"/>
      <c r="B30" s="1122" t="s">
        <v>920</v>
      </c>
      <c r="C30" s="1345">
        <v>2165</v>
      </c>
      <c r="D30" s="1345">
        <v>2155</v>
      </c>
      <c r="E30" s="1345">
        <v>2150</v>
      </c>
      <c r="F30" s="1345">
        <v>2138</v>
      </c>
      <c r="G30" s="1345">
        <v>2130</v>
      </c>
      <c r="H30" s="1345">
        <v>2125</v>
      </c>
      <c r="I30" s="1345">
        <v>2121</v>
      </c>
      <c r="J30" s="1345">
        <v>2113</v>
      </c>
      <c r="K30" s="1345">
        <v>2107</v>
      </c>
      <c r="L30" s="1345">
        <v>2097</v>
      </c>
      <c r="M30" s="1345">
        <v>2087</v>
      </c>
      <c r="N30" s="250">
        <v>2075</v>
      </c>
      <c r="O30" s="250">
        <v>2062</v>
      </c>
      <c r="P30" s="697">
        <f t="shared" si="0"/>
        <v>-1.6690510252742013E-2</v>
      </c>
      <c r="Q30" s="697">
        <f t="shared" si="1"/>
        <v>-4.7575057736720557E-2</v>
      </c>
      <c r="R30" s="1067"/>
      <c r="S30" s="1491"/>
      <c r="T30" s="593"/>
    </row>
    <row r="31" spans="1:20" ht="15" customHeight="1" x14ac:dyDescent="0.25">
      <c r="A31" s="2147"/>
      <c r="B31" s="1095" t="s">
        <v>538</v>
      </c>
      <c r="C31" s="1345">
        <v>996</v>
      </c>
      <c r="D31" s="1345">
        <v>994</v>
      </c>
      <c r="E31" s="1345">
        <v>991</v>
      </c>
      <c r="F31" s="1345">
        <v>985</v>
      </c>
      <c r="G31" s="1345">
        <v>985</v>
      </c>
      <c r="H31" s="1345">
        <v>981</v>
      </c>
      <c r="I31" s="1345">
        <v>977</v>
      </c>
      <c r="J31" s="1345">
        <v>977</v>
      </c>
      <c r="K31" s="1345">
        <v>973</v>
      </c>
      <c r="L31" s="1345">
        <v>973</v>
      </c>
      <c r="M31" s="1345">
        <v>971</v>
      </c>
      <c r="N31" s="250">
        <v>967</v>
      </c>
      <c r="O31" s="250">
        <v>961</v>
      </c>
      <c r="P31" s="697">
        <f t="shared" si="0"/>
        <v>-1.2332990750256937E-2</v>
      </c>
      <c r="Q31" s="697">
        <f t="shared" si="1"/>
        <v>-3.5140562248995984E-2</v>
      </c>
      <c r="R31" s="1067"/>
      <c r="S31" s="1491"/>
      <c r="T31" s="593"/>
    </row>
    <row r="32" spans="1:20" ht="15" customHeight="1" x14ac:dyDescent="0.25">
      <c r="A32" s="2147"/>
      <c r="B32" s="1122" t="s">
        <v>533</v>
      </c>
      <c r="C32" s="1345">
        <v>1610</v>
      </c>
      <c r="D32" s="1345">
        <v>1606</v>
      </c>
      <c r="E32" s="1345">
        <v>1602</v>
      </c>
      <c r="F32" s="1345">
        <v>1598</v>
      </c>
      <c r="G32" s="1345">
        <v>1594</v>
      </c>
      <c r="H32" s="1345">
        <v>1591</v>
      </c>
      <c r="I32" s="1345">
        <v>1591</v>
      </c>
      <c r="J32" s="1345">
        <v>1589</v>
      </c>
      <c r="K32" s="1345">
        <v>1584</v>
      </c>
      <c r="L32" s="1345">
        <v>1579</v>
      </c>
      <c r="M32" s="1345">
        <v>1575</v>
      </c>
      <c r="N32" s="250">
        <v>1570</v>
      </c>
      <c r="O32" s="250">
        <v>1563</v>
      </c>
      <c r="P32" s="697">
        <f t="shared" si="0"/>
        <v>-1.013299556681444E-2</v>
      </c>
      <c r="Q32" s="697">
        <f t="shared" si="1"/>
        <v>-2.9192546583850933E-2</v>
      </c>
      <c r="R32" s="1067"/>
      <c r="S32" s="1491"/>
      <c r="T32" s="593"/>
    </row>
    <row r="33" spans="1:20" ht="15" customHeight="1" x14ac:dyDescent="0.25">
      <c r="A33" s="2147"/>
      <c r="B33" s="1095" t="s">
        <v>534</v>
      </c>
      <c r="C33" s="1345">
        <v>2412</v>
      </c>
      <c r="D33" s="1345">
        <v>2409</v>
      </c>
      <c r="E33" s="1345">
        <v>2405</v>
      </c>
      <c r="F33" s="1345">
        <v>2401</v>
      </c>
      <c r="G33" s="1345">
        <v>2400</v>
      </c>
      <c r="H33" s="1345">
        <v>2396</v>
      </c>
      <c r="I33" s="1345">
        <v>2395</v>
      </c>
      <c r="J33" s="1345">
        <v>2393</v>
      </c>
      <c r="K33" s="1345">
        <v>2387</v>
      </c>
      <c r="L33" s="1345">
        <v>2385</v>
      </c>
      <c r="M33" s="1345">
        <v>2379</v>
      </c>
      <c r="N33" s="250">
        <v>2375</v>
      </c>
      <c r="O33" s="250">
        <v>2371</v>
      </c>
      <c r="P33" s="697">
        <f t="shared" si="0"/>
        <v>-5.8700209643605871E-3</v>
      </c>
      <c r="Q33" s="697">
        <f t="shared" si="1"/>
        <v>-1.6998341625207296E-2</v>
      </c>
      <c r="R33" s="1067"/>
      <c r="S33" s="1491"/>
      <c r="T33" s="593"/>
    </row>
    <row r="34" spans="1:20" ht="15" customHeight="1" x14ac:dyDescent="0.25">
      <c r="A34" s="2147"/>
      <c r="B34" s="1095" t="s">
        <v>535</v>
      </c>
      <c r="C34" s="1345">
        <v>1562</v>
      </c>
      <c r="D34" s="1345">
        <v>1558</v>
      </c>
      <c r="E34" s="1345">
        <v>1557</v>
      </c>
      <c r="F34" s="1345">
        <v>1553</v>
      </c>
      <c r="G34" s="1345">
        <v>1551</v>
      </c>
      <c r="H34" s="1345">
        <v>1549</v>
      </c>
      <c r="I34" s="1345">
        <v>1547</v>
      </c>
      <c r="J34" s="1345">
        <v>1546</v>
      </c>
      <c r="K34" s="1345">
        <v>1545</v>
      </c>
      <c r="L34" s="1345">
        <v>1542</v>
      </c>
      <c r="M34" s="1345">
        <v>1536</v>
      </c>
      <c r="N34" s="250">
        <v>1531</v>
      </c>
      <c r="O34" s="250">
        <v>1525</v>
      </c>
      <c r="P34" s="697">
        <f t="shared" si="0"/>
        <v>-1.1024643320363165E-2</v>
      </c>
      <c r="Q34" s="697">
        <f t="shared" si="1"/>
        <v>-2.3687580025608196E-2</v>
      </c>
      <c r="R34" s="1067"/>
      <c r="S34" s="1491"/>
      <c r="T34" s="593"/>
    </row>
    <row r="35" spans="1:20" ht="15" customHeight="1" x14ac:dyDescent="0.25">
      <c r="A35" s="2147"/>
      <c r="B35" s="1095" t="s">
        <v>537</v>
      </c>
      <c r="C35" s="1345">
        <v>170</v>
      </c>
      <c r="D35" s="1345">
        <v>169</v>
      </c>
      <c r="E35" s="1345">
        <v>169</v>
      </c>
      <c r="F35" s="1345">
        <v>169</v>
      </c>
      <c r="G35" s="1345">
        <v>169</v>
      </c>
      <c r="H35" s="1345">
        <v>167</v>
      </c>
      <c r="I35" s="1345">
        <v>166</v>
      </c>
      <c r="J35" s="1345">
        <v>166</v>
      </c>
      <c r="K35" s="1345">
        <v>166</v>
      </c>
      <c r="L35" s="1345">
        <v>166</v>
      </c>
      <c r="M35" s="1345">
        <v>166</v>
      </c>
      <c r="N35" s="250">
        <v>166</v>
      </c>
      <c r="O35" s="250">
        <v>166</v>
      </c>
      <c r="P35" s="697">
        <f t="shared" si="0"/>
        <v>0</v>
      </c>
      <c r="Q35" s="697">
        <f t="shared" si="1"/>
        <v>-2.3529411764705882E-2</v>
      </c>
      <c r="R35" s="1067"/>
      <c r="S35" s="1491"/>
      <c r="T35" s="593"/>
    </row>
    <row r="36" spans="1:20" ht="15.75" customHeight="1" thickBot="1" x14ac:dyDescent="0.3">
      <c r="A36" s="2148"/>
      <c r="B36" s="1123" t="s">
        <v>940</v>
      </c>
      <c r="C36" s="1345">
        <v>4740</v>
      </c>
      <c r="D36" s="1345">
        <v>4763</v>
      </c>
      <c r="E36" s="1345">
        <v>4808</v>
      </c>
      <c r="F36" s="1345">
        <v>4846</v>
      </c>
      <c r="G36" s="1345">
        <v>4924</v>
      </c>
      <c r="H36" s="1345">
        <v>5037</v>
      </c>
      <c r="I36" s="1345">
        <v>5140</v>
      </c>
      <c r="J36" s="1345">
        <v>5274</v>
      </c>
      <c r="K36" s="1345">
        <v>5442</v>
      </c>
      <c r="L36" s="1345">
        <v>5703</v>
      </c>
      <c r="M36" s="1345">
        <v>5928</v>
      </c>
      <c r="N36" s="250">
        <v>6134</v>
      </c>
      <c r="O36" s="250">
        <v>6345</v>
      </c>
      <c r="P36" s="698">
        <f t="shared" si="0"/>
        <v>0.11257233035244608</v>
      </c>
      <c r="Q36" s="698">
        <f t="shared" si="1"/>
        <v>0.33860759493670883</v>
      </c>
      <c r="R36" s="1067"/>
      <c r="S36" s="1491"/>
      <c r="T36" s="593"/>
    </row>
    <row r="37" spans="1:20" ht="25.5" customHeight="1" x14ac:dyDescent="0.25">
      <c r="A37" s="1952" t="s">
        <v>976</v>
      </c>
      <c r="B37" s="1120" t="s">
        <v>539</v>
      </c>
      <c r="C37" s="1127">
        <v>410</v>
      </c>
      <c r="D37" s="1127">
        <v>426</v>
      </c>
      <c r="E37" s="1127">
        <v>420</v>
      </c>
      <c r="F37" s="1127">
        <v>403</v>
      </c>
      <c r="G37" s="1127">
        <v>384</v>
      </c>
      <c r="H37" s="1127">
        <v>381</v>
      </c>
      <c r="I37" s="1127">
        <v>382</v>
      </c>
      <c r="J37" s="1127">
        <v>376</v>
      </c>
      <c r="K37" s="1127">
        <v>373</v>
      </c>
      <c r="L37" s="1127">
        <v>372</v>
      </c>
      <c r="M37" s="1127">
        <v>366</v>
      </c>
      <c r="N37" s="1127">
        <v>362</v>
      </c>
      <c r="O37" s="1127">
        <v>361</v>
      </c>
      <c r="P37" s="697">
        <f t="shared" si="0"/>
        <v>-2.9569892473118281E-2</v>
      </c>
      <c r="Q37" s="697">
        <f t="shared" si="1"/>
        <v>-0.11951219512195121</v>
      </c>
      <c r="R37" s="1067"/>
      <c r="S37" s="1491"/>
      <c r="T37" s="593"/>
    </row>
    <row r="38" spans="1:20" ht="15.75" thickBot="1" x14ac:dyDescent="0.3">
      <c r="A38" s="1954"/>
      <c r="B38" s="419" t="s">
        <v>540</v>
      </c>
      <c r="C38" s="251">
        <v>1067</v>
      </c>
      <c r="D38" s="251">
        <v>1138</v>
      </c>
      <c r="E38" s="251">
        <v>1187</v>
      </c>
      <c r="F38" s="251">
        <v>1235</v>
      </c>
      <c r="G38" s="251">
        <v>1283</v>
      </c>
      <c r="H38" s="251">
        <v>1333</v>
      </c>
      <c r="I38" s="251">
        <v>1381</v>
      </c>
      <c r="J38" s="251">
        <v>1446</v>
      </c>
      <c r="K38" s="251">
        <v>1502</v>
      </c>
      <c r="L38" s="251">
        <v>1565</v>
      </c>
      <c r="M38" s="251">
        <v>1625</v>
      </c>
      <c r="N38" s="251">
        <v>1663</v>
      </c>
      <c r="O38" s="251">
        <v>1702</v>
      </c>
      <c r="P38" s="697">
        <f t="shared" si="0"/>
        <v>8.7539936102236426E-2</v>
      </c>
      <c r="Q38" s="697">
        <f t="shared" si="1"/>
        <v>0.59512652296157453</v>
      </c>
      <c r="R38" s="1067"/>
      <c r="S38" s="1491"/>
      <c r="T38" s="593"/>
    </row>
    <row r="39" spans="1:20" ht="19.5" customHeight="1" x14ac:dyDescent="0.25">
      <c r="A39" s="1958" t="s">
        <v>778</v>
      </c>
      <c r="B39" s="1120" t="s">
        <v>938</v>
      </c>
      <c r="C39" s="1344">
        <v>34</v>
      </c>
      <c r="D39" s="1344">
        <v>34</v>
      </c>
      <c r="E39" s="1344">
        <v>34</v>
      </c>
      <c r="F39" s="1344">
        <v>34</v>
      </c>
      <c r="G39" s="1344">
        <v>34</v>
      </c>
      <c r="H39" s="1344">
        <v>34</v>
      </c>
      <c r="I39" s="1344">
        <v>34</v>
      </c>
      <c r="J39" s="1344">
        <v>34</v>
      </c>
      <c r="K39" s="1344">
        <v>34</v>
      </c>
      <c r="L39" s="1344">
        <v>34</v>
      </c>
      <c r="M39" s="1344">
        <v>34</v>
      </c>
      <c r="N39" s="1125">
        <v>34</v>
      </c>
      <c r="O39" s="1125">
        <v>34</v>
      </c>
      <c r="P39" s="696">
        <f t="shared" si="0"/>
        <v>0</v>
      </c>
      <c r="Q39" s="696">
        <f t="shared" si="1"/>
        <v>0</v>
      </c>
      <c r="R39" s="1067"/>
      <c r="S39" s="1491"/>
      <c r="T39" s="593"/>
    </row>
    <row r="40" spans="1:20" ht="21" customHeight="1" thickBot="1" x14ac:dyDescent="0.3">
      <c r="A40" s="1959" t="s">
        <v>778</v>
      </c>
      <c r="B40" s="1097" t="s">
        <v>906</v>
      </c>
      <c r="C40" s="1346">
        <v>4</v>
      </c>
      <c r="D40" s="1346">
        <v>4</v>
      </c>
      <c r="E40" s="1346">
        <v>4</v>
      </c>
      <c r="F40" s="1346">
        <v>4</v>
      </c>
      <c r="G40" s="1346">
        <v>4</v>
      </c>
      <c r="H40" s="1346">
        <v>4</v>
      </c>
      <c r="I40" s="1346">
        <v>4</v>
      </c>
      <c r="J40" s="1346">
        <v>4</v>
      </c>
      <c r="K40" s="1346">
        <v>4</v>
      </c>
      <c r="L40" s="1346">
        <v>4</v>
      </c>
      <c r="M40" s="1346">
        <v>4</v>
      </c>
      <c r="N40" s="1126">
        <v>4</v>
      </c>
      <c r="O40" s="1126">
        <v>4</v>
      </c>
      <c r="P40" s="698">
        <f t="shared" si="0"/>
        <v>0</v>
      </c>
      <c r="Q40" s="698">
        <f t="shared" si="1"/>
        <v>0</v>
      </c>
      <c r="R40" s="1067"/>
      <c r="S40" s="1491"/>
      <c r="T40" s="593"/>
    </row>
    <row r="41" spans="1:20" ht="15" customHeight="1" x14ac:dyDescent="0.25">
      <c r="A41" s="1940" t="s">
        <v>779</v>
      </c>
      <c r="B41" s="419" t="s">
        <v>934</v>
      </c>
      <c r="C41" s="1345">
        <v>4760</v>
      </c>
      <c r="D41" s="1345">
        <v>4750</v>
      </c>
      <c r="E41" s="1345">
        <v>4746</v>
      </c>
      <c r="F41" s="1345">
        <v>4724</v>
      </c>
      <c r="G41" s="1345">
        <v>4707</v>
      </c>
      <c r="H41" s="1345">
        <v>4701</v>
      </c>
      <c r="I41" s="1345">
        <v>4695</v>
      </c>
      <c r="J41" s="1345">
        <v>4685</v>
      </c>
      <c r="K41" s="1345">
        <v>4673</v>
      </c>
      <c r="L41" s="1345">
        <v>4657</v>
      </c>
      <c r="M41" s="1345">
        <v>4653</v>
      </c>
      <c r="N41" s="250">
        <v>4648</v>
      </c>
      <c r="O41" s="250">
        <v>4638</v>
      </c>
      <c r="P41" s="697">
        <f t="shared" si="0"/>
        <v>-4.0798797509126045E-3</v>
      </c>
      <c r="Q41" s="697">
        <f t="shared" si="1"/>
        <v>-2.5630252100840335E-2</v>
      </c>
      <c r="R41" s="1067"/>
      <c r="S41" s="1491"/>
      <c r="T41" s="593"/>
    </row>
    <row r="42" spans="1:20" ht="15" customHeight="1" x14ac:dyDescent="0.25">
      <c r="A42" s="1941"/>
      <c r="B42" s="1124" t="s">
        <v>939</v>
      </c>
      <c r="C42" s="1345">
        <v>1057</v>
      </c>
      <c r="D42" s="1345">
        <v>1054</v>
      </c>
      <c r="E42" s="1345">
        <v>1050</v>
      </c>
      <c r="F42" s="1345">
        <v>1051</v>
      </c>
      <c r="G42" s="1345">
        <v>1054</v>
      </c>
      <c r="H42" s="1345">
        <v>1054</v>
      </c>
      <c r="I42" s="1345">
        <v>1055</v>
      </c>
      <c r="J42" s="1345">
        <v>1051</v>
      </c>
      <c r="K42" s="1345">
        <v>1055</v>
      </c>
      <c r="L42" s="1345">
        <v>1060</v>
      </c>
      <c r="M42" s="1345">
        <v>1094</v>
      </c>
      <c r="N42" s="250">
        <v>1157</v>
      </c>
      <c r="O42" s="250">
        <v>1192</v>
      </c>
      <c r="P42" s="697">
        <f t="shared" si="0"/>
        <v>0.12452830188679245</v>
      </c>
      <c r="Q42" s="697">
        <f t="shared" si="1"/>
        <v>0.12771996215704826</v>
      </c>
      <c r="R42" s="1067"/>
      <c r="S42" s="1491"/>
      <c r="T42" s="593"/>
    </row>
    <row r="43" spans="1:20" ht="15" customHeight="1" x14ac:dyDescent="0.25">
      <c r="A43" s="1941"/>
      <c r="B43" s="1096" t="s">
        <v>523</v>
      </c>
      <c r="C43" s="1345">
        <v>11648</v>
      </c>
      <c r="D43" s="1345">
        <v>11685</v>
      </c>
      <c r="E43" s="1345">
        <v>11700</v>
      </c>
      <c r="F43" s="1345">
        <v>11718</v>
      </c>
      <c r="G43" s="1345">
        <v>11736</v>
      </c>
      <c r="H43" s="1345">
        <v>11774</v>
      </c>
      <c r="I43" s="1345">
        <v>11808</v>
      </c>
      <c r="J43" s="1345">
        <v>11822</v>
      </c>
      <c r="K43" s="1345">
        <v>11820</v>
      </c>
      <c r="L43" s="1345">
        <v>11815</v>
      </c>
      <c r="M43" s="1345">
        <v>11788</v>
      </c>
      <c r="N43" s="250">
        <v>11784</v>
      </c>
      <c r="O43" s="250">
        <v>11772</v>
      </c>
      <c r="P43" s="697">
        <f t="shared" si="0"/>
        <v>-3.6394413880660179E-3</v>
      </c>
      <c r="Q43" s="697">
        <f t="shared" si="1"/>
        <v>1.0645604395604396E-2</v>
      </c>
      <c r="R43" s="1067"/>
      <c r="S43" s="1491"/>
      <c r="T43" s="593"/>
    </row>
    <row r="44" spans="1:20" x14ac:dyDescent="0.25">
      <c r="A44" s="1941"/>
      <c r="B44" s="1096" t="s">
        <v>529</v>
      </c>
      <c r="C44" s="1345">
        <v>2446</v>
      </c>
      <c r="D44" s="1345">
        <v>2469</v>
      </c>
      <c r="E44" s="1345">
        <v>2492</v>
      </c>
      <c r="F44" s="1345">
        <v>2508</v>
      </c>
      <c r="G44" s="1345">
        <v>2540</v>
      </c>
      <c r="H44" s="1345">
        <v>2607</v>
      </c>
      <c r="I44" s="1345">
        <v>2649</v>
      </c>
      <c r="J44" s="1345">
        <v>2681</v>
      </c>
      <c r="K44" s="1345">
        <v>2701</v>
      </c>
      <c r="L44" s="1345">
        <v>2740</v>
      </c>
      <c r="M44" s="1345">
        <v>2756</v>
      </c>
      <c r="N44" s="250">
        <v>2775</v>
      </c>
      <c r="O44" s="250">
        <v>2810</v>
      </c>
      <c r="P44" s="697">
        <f t="shared" si="0"/>
        <v>2.5547445255474453E-2</v>
      </c>
      <c r="Q44" s="697">
        <f t="shared" si="1"/>
        <v>0.14881439084219134</v>
      </c>
      <c r="R44" s="1067"/>
      <c r="S44" s="1491"/>
      <c r="T44" s="593"/>
    </row>
    <row r="45" spans="1:20" ht="15" customHeight="1" x14ac:dyDescent="0.25">
      <c r="A45" s="1941"/>
      <c r="B45" s="419" t="s">
        <v>541</v>
      </c>
      <c r="C45" s="1345">
        <v>3083</v>
      </c>
      <c r="D45" s="1345">
        <v>3065</v>
      </c>
      <c r="E45" s="1345">
        <v>3052</v>
      </c>
      <c r="F45" s="1345">
        <v>3041</v>
      </c>
      <c r="G45" s="1345">
        <v>3028</v>
      </c>
      <c r="H45" s="1345">
        <v>3013</v>
      </c>
      <c r="I45" s="1345">
        <v>3001</v>
      </c>
      <c r="J45" s="1345">
        <v>2989</v>
      </c>
      <c r="K45" s="1345">
        <v>2975</v>
      </c>
      <c r="L45" s="1345">
        <v>2958</v>
      </c>
      <c r="M45" s="1345">
        <v>2948</v>
      </c>
      <c r="N45" s="250">
        <v>2944</v>
      </c>
      <c r="O45" s="250">
        <v>2938</v>
      </c>
      <c r="P45" s="697">
        <f t="shared" si="0"/>
        <v>-6.7613252197430695E-3</v>
      </c>
      <c r="Q45" s="697">
        <f t="shared" si="1"/>
        <v>-4.7032111579630227E-2</v>
      </c>
      <c r="R45" s="1067"/>
      <c r="S45" s="1491"/>
      <c r="T45" s="593"/>
    </row>
    <row r="46" spans="1:20" ht="15" customHeight="1" x14ac:dyDescent="0.25">
      <c r="A46" s="1941"/>
      <c r="B46" s="1096" t="s">
        <v>542</v>
      </c>
      <c r="C46" s="1345">
        <v>508</v>
      </c>
      <c r="D46" s="1345">
        <v>523</v>
      </c>
      <c r="E46" s="1345">
        <v>529</v>
      </c>
      <c r="F46" s="1345">
        <v>547</v>
      </c>
      <c r="G46" s="1345">
        <v>549</v>
      </c>
      <c r="H46" s="1345">
        <v>560</v>
      </c>
      <c r="I46" s="1345">
        <v>562</v>
      </c>
      <c r="J46" s="1345">
        <v>562</v>
      </c>
      <c r="K46" s="1345">
        <v>569</v>
      </c>
      <c r="L46" s="1345">
        <v>610</v>
      </c>
      <c r="M46" s="1345">
        <v>613</v>
      </c>
      <c r="N46" s="250">
        <v>632</v>
      </c>
      <c r="O46" s="250">
        <v>636</v>
      </c>
      <c r="P46" s="697">
        <f t="shared" si="0"/>
        <v>4.2622950819672129E-2</v>
      </c>
      <c r="Q46" s="697">
        <f t="shared" si="1"/>
        <v>0.25196850393700787</v>
      </c>
      <c r="R46" s="1067"/>
      <c r="S46" s="1491"/>
      <c r="T46" s="593"/>
    </row>
    <row r="47" spans="1:20" ht="15" customHeight="1" x14ac:dyDescent="0.25">
      <c r="A47" s="1941"/>
      <c r="B47" s="419" t="s">
        <v>543</v>
      </c>
      <c r="C47" s="1345">
        <v>10048</v>
      </c>
      <c r="D47" s="1345">
        <v>10002</v>
      </c>
      <c r="E47" s="1345">
        <v>9969</v>
      </c>
      <c r="F47" s="1345">
        <v>9932</v>
      </c>
      <c r="G47" s="1345">
        <v>9888</v>
      </c>
      <c r="H47" s="1345">
        <v>9866</v>
      </c>
      <c r="I47" s="1345">
        <v>9855</v>
      </c>
      <c r="J47" s="1345">
        <v>9828</v>
      </c>
      <c r="K47" s="1345">
        <v>9809</v>
      </c>
      <c r="L47" s="1345">
        <v>9780</v>
      </c>
      <c r="M47" s="1345">
        <v>9767</v>
      </c>
      <c r="N47" s="250">
        <v>9751</v>
      </c>
      <c r="O47" s="250">
        <v>9740</v>
      </c>
      <c r="P47" s="697">
        <f t="shared" si="0"/>
        <v>-4.0899795501022499E-3</v>
      </c>
      <c r="Q47" s="697">
        <f t="shared" si="1"/>
        <v>-3.0652866242038217E-2</v>
      </c>
      <c r="R47" s="1067"/>
      <c r="S47" s="1491"/>
      <c r="T47" s="593"/>
    </row>
    <row r="48" spans="1:20" ht="15.75" customHeight="1" x14ac:dyDescent="0.25">
      <c r="A48" s="1941"/>
      <c r="B48" s="1096" t="s">
        <v>922</v>
      </c>
      <c r="C48" s="1345">
        <v>4130</v>
      </c>
      <c r="D48" s="1345">
        <v>4140</v>
      </c>
      <c r="E48" s="1345">
        <v>4145</v>
      </c>
      <c r="F48" s="1345">
        <v>4135</v>
      </c>
      <c r="G48" s="1345">
        <v>4131</v>
      </c>
      <c r="H48" s="1345">
        <v>4128</v>
      </c>
      <c r="I48" s="1345">
        <v>4131</v>
      </c>
      <c r="J48" s="1345">
        <v>4120</v>
      </c>
      <c r="K48" s="1345">
        <v>4120</v>
      </c>
      <c r="L48" s="1345">
        <v>4112</v>
      </c>
      <c r="M48" s="1345">
        <v>4100</v>
      </c>
      <c r="N48" s="250">
        <v>4087</v>
      </c>
      <c r="O48" s="250">
        <v>4077</v>
      </c>
      <c r="P48" s="697">
        <f t="shared" si="0"/>
        <v>-8.511673151750972E-3</v>
      </c>
      <c r="Q48" s="697">
        <f t="shared" si="1"/>
        <v>-1.2832929782082324E-2</v>
      </c>
      <c r="R48" s="1067"/>
      <c r="S48" s="1491"/>
      <c r="T48" s="593"/>
    </row>
    <row r="49" spans="1:20" ht="15.75" thickBot="1" x14ac:dyDescent="0.3">
      <c r="A49" s="1942"/>
      <c r="B49" s="1096" t="s">
        <v>530</v>
      </c>
      <c r="C49" s="1345">
        <v>859</v>
      </c>
      <c r="D49" s="1345">
        <v>187</v>
      </c>
      <c r="E49" s="1345">
        <v>185</v>
      </c>
      <c r="F49" s="1345">
        <v>184</v>
      </c>
      <c r="G49" s="1345">
        <v>182</v>
      </c>
      <c r="H49" s="1345">
        <v>180</v>
      </c>
      <c r="I49" s="1345">
        <v>181</v>
      </c>
      <c r="J49" s="1345">
        <v>180</v>
      </c>
      <c r="K49" s="1345">
        <v>180</v>
      </c>
      <c r="L49" s="1345">
        <v>179</v>
      </c>
      <c r="M49" s="1345">
        <v>178</v>
      </c>
      <c r="N49" s="250">
        <v>178</v>
      </c>
      <c r="O49" s="250">
        <v>178</v>
      </c>
      <c r="P49" s="697">
        <f t="shared" si="0"/>
        <v>-5.5865921787709499E-3</v>
      </c>
      <c r="Q49" s="697">
        <f t="shared" si="1"/>
        <v>-0.7927823050058207</v>
      </c>
      <c r="R49" s="1067"/>
      <c r="S49" s="1491"/>
      <c r="T49" s="593"/>
    </row>
    <row r="50" spans="1:20" ht="15" customHeight="1" x14ac:dyDescent="0.25">
      <c r="A50" s="1952" t="s">
        <v>780</v>
      </c>
      <c r="B50" s="1120" t="s">
        <v>923</v>
      </c>
      <c r="C50" s="1344">
        <v>2903</v>
      </c>
      <c r="D50" s="1344">
        <v>857</v>
      </c>
      <c r="E50" s="1344">
        <v>854</v>
      </c>
      <c r="F50" s="1344">
        <v>851</v>
      </c>
      <c r="G50" s="1344">
        <v>841</v>
      </c>
      <c r="H50" s="1344">
        <v>834</v>
      </c>
      <c r="I50" s="1344">
        <v>829</v>
      </c>
      <c r="J50" s="1344">
        <v>825</v>
      </c>
      <c r="K50" s="1344">
        <v>817</v>
      </c>
      <c r="L50" s="1344">
        <v>813</v>
      </c>
      <c r="M50" s="1344">
        <v>809</v>
      </c>
      <c r="N50" s="1125">
        <v>804</v>
      </c>
      <c r="O50" s="1125">
        <v>802</v>
      </c>
      <c r="P50" s="696">
        <f t="shared" si="0"/>
        <v>-1.3530135301353014E-2</v>
      </c>
      <c r="Q50" s="696">
        <f t="shared" si="1"/>
        <v>-0.72373406820530484</v>
      </c>
      <c r="R50" s="1067"/>
      <c r="S50" s="1491"/>
      <c r="T50" s="593"/>
    </row>
    <row r="51" spans="1:20" ht="15" customHeight="1" x14ac:dyDescent="0.25">
      <c r="A51" s="1953"/>
      <c r="B51" s="1096" t="s">
        <v>531</v>
      </c>
      <c r="C51" s="1345">
        <v>1858</v>
      </c>
      <c r="D51" s="1345">
        <v>2899</v>
      </c>
      <c r="E51" s="1345">
        <v>2894</v>
      </c>
      <c r="F51" s="1345">
        <v>2889</v>
      </c>
      <c r="G51" s="1345">
        <v>2885</v>
      </c>
      <c r="H51" s="1345">
        <v>2879</v>
      </c>
      <c r="I51" s="1345">
        <v>2877</v>
      </c>
      <c r="J51" s="1345">
        <v>2876</v>
      </c>
      <c r="K51" s="1345">
        <v>2875</v>
      </c>
      <c r="L51" s="1345">
        <v>2871</v>
      </c>
      <c r="M51" s="1345">
        <v>2869</v>
      </c>
      <c r="N51" s="250">
        <v>2862</v>
      </c>
      <c r="O51" s="250">
        <v>2857</v>
      </c>
      <c r="P51" s="697">
        <f t="shared" si="0"/>
        <v>-4.8763497039359107E-3</v>
      </c>
      <c r="Q51" s="697">
        <f t="shared" si="1"/>
        <v>0.53767491926803013</v>
      </c>
      <c r="R51" s="1067"/>
      <c r="S51" s="1491"/>
      <c r="T51" s="593"/>
    </row>
    <row r="52" spans="1:20" ht="15" customHeight="1" x14ac:dyDescent="0.25">
      <c r="A52" s="1953"/>
      <c r="B52" s="419" t="s">
        <v>532</v>
      </c>
      <c r="C52" s="1345">
        <v>523</v>
      </c>
      <c r="D52" s="1345">
        <v>1861</v>
      </c>
      <c r="E52" s="1345">
        <v>1861</v>
      </c>
      <c r="F52" s="1345">
        <v>1858</v>
      </c>
      <c r="G52" s="1345">
        <v>1853</v>
      </c>
      <c r="H52" s="1345">
        <v>1850</v>
      </c>
      <c r="I52" s="1345">
        <v>1850</v>
      </c>
      <c r="J52" s="1345">
        <v>1846</v>
      </c>
      <c r="K52" s="1345">
        <v>1846</v>
      </c>
      <c r="L52" s="1345">
        <v>1845</v>
      </c>
      <c r="M52" s="1345">
        <v>1840</v>
      </c>
      <c r="N52" s="250">
        <v>1838</v>
      </c>
      <c r="O52" s="250">
        <v>1836</v>
      </c>
      <c r="P52" s="697">
        <f t="shared" si="0"/>
        <v>-4.8780487804878049E-3</v>
      </c>
      <c r="Q52" s="697">
        <f t="shared" si="1"/>
        <v>2.5105162523900573</v>
      </c>
      <c r="R52" s="1067"/>
      <c r="S52" s="1491"/>
      <c r="T52" s="593"/>
    </row>
    <row r="53" spans="1:20" ht="15" customHeight="1" x14ac:dyDescent="0.25">
      <c r="A53" s="1953"/>
      <c r="B53" s="1095" t="s">
        <v>935</v>
      </c>
      <c r="C53" s="1345">
        <v>1113</v>
      </c>
      <c r="D53" s="1345">
        <v>523</v>
      </c>
      <c r="E53" s="1345">
        <v>523</v>
      </c>
      <c r="F53" s="1345">
        <v>523</v>
      </c>
      <c r="G53" s="1345">
        <v>523</v>
      </c>
      <c r="H53" s="1345">
        <v>524</v>
      </c>
      <c r="I53" s="1345">
        <v>522</v>
      </c>
      <c r="J53" s="1345">
        <v>521</v>
      </c>
      <c r="K53" s="1345">
        <v>518</v>
      </c>
      <c r="L53" s="1345">
        <v>518</v>
      </c>
      <c r="M53" s="1345">
        <v>517</v>
      </c>
      <c r="N53" s="250">
        <v>516</v>
      </c>
      <c r="O53" s="250">
        <v>517</v>
      </c>
      <c r="P53" s="697">
        <f t="shared" si="0"/>
        <v>-1.9305019305019305E-3</v>
      </c>
      <c r="Q53" s="697">
        <f t="shared" si="1"/>
        <v>-0.53548966756513927</v>
      </c>
      <c r="R53" s="1067"/>
      <c r="S53" s="1491"/>
      <c r="T53" s="593"/>
    </row>
    <row r="54" spans="1:20" ht="15.75" customHeight="1" x14ac:dyDescent="0.25">
      <c r="A54" s="1953"/>
      <c r="B54" s="1096" t="s">
        <v>545</v>
      </c>
      <c r="C54" s="1345">
        <v>190</v>
      </c>
      <c r="D54" s="1345">
        <v>1113</v>
      </c>
      <c r="E54" s="1345">
        <v>1112</v>
      </c>
      <c r="F54" s="1345">
        <v>1108</v>
      </c>
      <c r="G54" s="1345">
        <v>1106</v>
      </c>
      <c r="H54" s="1345">
        <v>1103</v>
      </c>
      <c r="I54" s="1345">
        <v>1095</v>
      </c>
      <c r="J54" s="1345">
        <v>1093</v>
      </c>
      <c r="K54" s="1345">
        <v>1091</v>
      </c>
      <c r="L54" s="1345">
        <v>1088</v>
      </c>
      <c r="M54" s="1345">
        <v>1087</v>
      </c>
      <c r="N54" s="250">
        <v>1085</v>
      </c>
      <c r="O54" s="250">
        <v>1083</v>
      </c>
      <c r="P54" s="697">
        <f t="shared" si="0"/>
        <v>-4.5955882352941178E-3</v>
      </c>
      <c r="Q54" s="697">
        <f t="shared" si="1"/>
        <v>4.7</v>
      </c>
      <c r="R54" s="1067"/>
      <c r="S54" s="1491"/>
      <c r="T54" s="593"/>
    </row>
    <row r="55" spans="1:20" ht="15.75" thickBot="1" x14ac:dyDescent="0.3">
      <c r="A55" s="1954"/>
      <c r="B55" s="1121" t="s">
        <v>924</v>
      </c>
      <c r="C55" s="1345">
        <v>181</v>
      </c>
      <c r="D55" s="1345">
        <v>185</v>
      </c>
      <c r="E55" s="1345">
        <v>190</v>
      </c>
      <c r="F55" s="1345">
        <v>200</v>
      </c>
      <c r="G55" s="1345">
        <v>206</v>
      </c>
      <c r="H55" s="1345">
        <v>212</v>
      </c>
      <c r="I55" s="1345">
        <v>218</v>
      </c>
      <c r="J55" s="1345">
        <v>221</v>
      </c>
      <c r="K55" s="1345">
        <v>229</v>
      </c>
      <c r="L55" s="1345">
        <v>239</v>
      </c>
      <c r="M55" s="1345">
        <v>243</v>
      </c>
      <c r="N55" s="250">
        <v>246</v>
      </c>
      <c r="O55" s="250">
        <v>261</v>
      </c>
      <c r="P55" s="698">
        <f t="shared" si="0"/>
        <v>9.2050209205020925E-2</v>
      </c>
      <c r="Q55" s="698">
        <f t="shared" si="1"/>
        <v>0.44198895027624308</v>
      </c>
      <c r="R55" s="1067"/>
      <c r="S55" s="1491"/>
      <c r="T55" s="593"/>
    </row>
    <row r="56" spans="1:20" ht="15.75" thickBot="1" x14ac:dyDescent="0.3">
      <c r="A56" s="1962" t="s">
        <v>1</v>
      </c>
      <c r="B56" s="1963"/>
      <c r="C56" s="252">
        <v>110287</v>
      </c>
      <c r="D56" s="252">
        <v>110349</v>
      </c>
      <c r="E56" s="252">
        <v>110264</v>
      </c>
      <c r="F56" s="252">
        <v>110193</v>
      </c>
      <c r="G56" s="252">
        <v>110079</v>
      </c>
      <c r="H56" s="252">
        <v>110139</v>
      </c>
      <c r="I56" s="252">
        <v>110260</v>
      </c>
      <c r="J56" s="252">
        <v>110385</v>
      </c>
      <c r="K56" s="252">
        <v>110529</v>
      </c>
      <c r="L56" s="252">
        <v>110817</v>
      </c>
      <c r="M56" s="252">
        <f t="shared" ref="M56:O56" si="2">SUM(M6:M55)</f>
        <v>111029</v>
      </c>
      <c r="N56" s="252">
        <f>SUM(N6:N55)</f>
        <v>111307</v>
      </c>
      <c r="O56" s="252">
        <f t="shared" si="2"/>
        <v>111539</v>
      </c>
      <c r="P56" s="699">
        <f>(O56-L56)/L56</f>
        <v>6.5152458557802507E-3</v>
      </c>
      <c r="Q56" s="699">
        <f>(O56-C56)/C56</f>
        <v>1.1352199261925704E-2</v>
      </c>
      <c r="R56" s="1067"/>
    </row>
    <row r="57" spans="1:20" ht="6.75" customHeight="1" x14ac:dyDescent="0.25">
      <c r="A57" s="253"/>
      <c r="B57" s="254"/>
      <c r="C57" s="254"/>
      <c r="D57" s="254"/>
      <c r="E57" s="254"/>
      <c r="F57" s="254"/>
      <c r="G57" s="254"/>
      <c r="H57" s="255"/>
      <c r="I57" s="255"/>
      <c r="J57" s="255"/>
      <c r="K57" s="255"/>
      <c r="L57" s="255"/>
      <c r="M57" s="255"/>
      <c r="N57" s="255"/>
      <c r="O57" s="255"/>
      <c r="P57" s="256"/>
      <c r="Q57" s="257"/>
    </row>
    <row r="58" spans="1:20" x14ac:dyDescent="0.25">
      <c r="A58" s="1964" t="s">
        <v>781</v>
      </c>
      <c r="B58" s="1964"/>
      <c r="C58" s="1964"/>
      <c r="D58" s="1964"/>
      <c r="E58" s="1964"/>
      <c r="F58" s="1964"/>
      <c r="G58" s="1964"/>
      <c r="H58" s="1964"/>
      <c r="I58" s="1964"/>
      <c r="J58" s="1964"/>
      <c r="K58" s="1964"/>
      <c r="L58" s="1964"/>
      <c r="M58" s="1964"/>
      <c r="N58" s="1964"/>
      <c r="O58" s="1964"/>
      <c r="P58" s="1964"/>
      <c r="Q58" s="1964"/>
    </row>
    <row r="59" spans="1:20" x14ac:dyDescent="0.25">
      <c r="A59" s="170" t="s">
        <v>788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258"/>
    </row>
    <row r="60" spans="1:20" x14ac:dyDescent="0.25">
      <c r="A60" s="228" t="s">
        <v>869</v>
      </c>
      <c r="H60" s="171"/>
      <c r="I60" s="171"/>
      <c r="J60" s="171"/>
      <c r="K60" s="171"/>
      <c r="L60" s="171"/>
      <c r="M60" s="171"/>
      <c r="N60" s="171"/>
      <c r="O60" s="171"/>
    </row>
    <row r="61" spans="1:20" x14ac:dyDescent="0.25">
      <c r="A61" s="170"/>
    </row>
    <row r="62" spans="1:20" x14ac:dyDescent="0.25">
      <c r="A62" s="170"/>
      <c r="C62" s="259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</row>
    <row r="63" spans="1:20" x14ac:dyDescent="0.25">
      <c r="A63" s="170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</row>
  </sheetData>
  <mergeCells count="14">
    <mergeCell ref="A12:A17"/>
    <mergeCell ref="A1:Q1"/>
    <mergeCell ref="A2:Q2"/>
    <mergeCell ref="A3:Q3"/>
    <mergeCell ref="A4:B4"/>
    <mergeCell ref="A6:A11"/>
    <mergeCell ref="A56:B56"/>
    <mergeCell ref="A58:Q58"/>
    <mergeCell ref="A18:A24"/>
    <mergeCell ref="A37:A38"/>
    <mergeCell ref="A39:A40"/>
    <mergeCell ref="A41:A49"/>
    <mergeCell ref="A50:A55"/>
    <mergeCell ref="A25:A3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J20" sqref="J20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1966" t="s">
        <v>996</v>
      </c>
      <c r="B1" s="1966"/>
      <c r="C1" s="1966"/>
      <c r="D1" s="1966"/>
      <c r="E1" s="1966"/>
      <c r="F1" s="1966"/>
      <c r="G1" s="1966"/>
      <c r="H1" s="1966"/>
      <c r="I1" s="1966"/>
      <c r="J1" s="1966"/>
      <c r="K1" s="1966"/>
      <c r="L1" s="1966"/>
      <c r="M1" s="1966"/>
      <c r="N1" s="1966"/>
      <c r="O1" s="1966"/>
    </row>
    <row r="2" spans="1:21" ht="15.75" x14ac:dyDescent="0.25">
      <c r="A2" s="1967" t="s">
        <v>2565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  <c r="L2" s="1967"/>
      <c r="M2" s="1967"/>
      <c r="N2" s="1967"/>
      <c r="O2" s="1967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819</v>
      </c>
      <c r="B4" s="1347">
        <v>45352</v>
      </c>
      <c r="C4" s="1347">
        <v>45383</v>
      </c>
      <c r="D4" s="1347">
        <v>45413</v>
      </c>
      <c r="E4" s="1347">
        <v>45444</v>
      </c>
      <c r="F4" s="1347">
        <v>45504</v>
      </c>
      <c r="G4" s="1347">
        <v>45535</v>
      </c>
      <c r="H4" s="1347">
        <v>45565</v>
      </c>
      <c r="I4" s="1347">
        <v>45566</v>
      </c>
      <c r="J4" s="1347">
        <v>45597</v>
      </c>
      <c r="K4" s="1347">
        <v>45627</v>
      </c>
      <c r="L4" s="1347">
        <v>45658</v>
      </c>
      <c r="M4" s="1347">
        <v>45689</v>
      </c>
      <c r="N4" s="1347">
        <v>45717</v>
      </c>
      <c r="O4" s="264" t="s">
        <v>820</v>
      </c>
    </row>
    <row r="5" spans="1:21" x14ac:dyDescent="0.25">
      <c r="A5" s="1175" t="s">
        <v>791</v>
      </c>
      <c r="B5" s="1348">
        <v>8557.6403879829413</v>
      </c>
      <c r="C5" s="1348">
        <v>8492.4087403707981</v>
      </c>
      <c r="D5" s="1348">
        <v>8342.4711829228017</v>
      </c>
      <c r="E5" s="1348">
        <v>8191.7299370297997</v>
      </c>
      <c r="F5" s="1349">
        <v>8429.8968031445111</v>
      </c>
      <c r="G5" s="1349">
        <v>8342.4711828506333</v>
      </c>
      <c r="H5" s="1349">
        <v>8191.7299369857046</v>
      </c>
      <c r="I5" s="1348">
        <v>8135.2625480108809</v>
      </c>
      <c r="J5" s="1348">
        <v>8159.3702313754884</v>
      </c>
      <c r="K5" s="1348">
        <v>8213.4557596765117</v>
      </c>
      <c r="L5" s="1349">
        <v>8279.5223720401482</v>
      </c>
      <c r="M5" s="1083">
        <v>8360.9135652292989</v>
      </c>
      <c r="N5" s="1083">
        <v>8419.2610253078565</v>
      </c>
      <c r="O5" s="265">
        <f>(N5-B5)/B5</f>
        <v>-1.6170270822480921E-2</v>
      </c>
      <c r="P5" s="1067"/>
      <c r="Q5" s="266"/>
    </row>
    <row r="6" spans="1:21" x14ac:dyDescent="0.25">
      <c r="A6" s="1174" t="s">
        <v>897</v>
      </c>
      <c r="B6" s="267"/>
      <c r="C6" s="267"/>
      <c r="D6" s="267"/>
      <c r="E6" s="267"/>
      <c r="F6" s="1350"/>
      <c r="G6" s="1350"/>
      <c r="H6" s="1350"/>
      <c r="I6" s="267"/>
      <c r="J6" s="267"/>
      <c r="K6" s="267"/>
      <c r="L6" s="267"/>
      <c r="M6" s="267"/>
      <c r="N6" s="267"/>
      <c r="O6" s="268"/>
      <c r="P6" s="1067"/>
    </row>
    <row r="7" spans="1:21" x14ac:dyDescent="0.25">
      <c r="A7" s="1173"/>
      <c r="B7" s="1084"/>
      <c r="C7" s="1084"/>
      <c r="D7" s="1084"/>
      <c r="E7" s="1084"/>
      <c r="F7" s="1084"/>
      <c r="G7" s="1084"/>
      <c r="H7" s="1084"/>
      <c r="I7" s="1084"/>
      <c r="J7" s="1084"/>
      <c r="K7" s="1084"/>
      <c r="L7" s="1084"/>
      <c r="M7" s="1084"/>
      <c r="N7" s="1084"/>
      <c r="O7" s="268"/>
      <c r="P7" s="1067"/>
    </row>
    <row r="8" spans="1:21" x14ac:dyDescent="0.25">
      <c r="A8" s="1173" t="s">
        <v>997</v>
      </c>
      <c r="B8" s="1351">
        <v>-1.1487586913827959E-2</v>
      </c>
      <c r="C8" s="1351">
        <v>-7.6226207990399654E-3</v>
      </c>
      <c r="D8" s="1351">
        <v>-1.7655480562920919E-2</v>
      </c>
      <c r="E8" s="1351">
        <v>-1.8069135941586746E-2</v>
      </c>
      <c r="F8" s="1294">
        <v>2.9074062248818131E-2</v>
      </c>
      <c r="G8" s="1294">
        <v>-1.0370900419714073E-2</v>
      </c>
      <c r="H8" s="1294">
        <v>-1.8069135938377941E-2</v>
      </c>
      <c r="I8" s="1351">
        <v>-6.8932190647390812E-3</v>
      </c>
      <c r="J8" s="1351">
        <v>2.9633565262748626E-3</v>
      </c>
      <c r="K8" s="1351">
        <v>6.6286400503125153E-3</v>
      </c>
      <c r="L8" s="269">
        <f>(L5-K5)/K5</f>
        <v>8.04370465936966E-3</v>
      </c>
      <c r="M8" s="269">
        <f>(M5-L5)/L5</f>
        <v>9.8304213131916712E-3</v>
      </c>
      <c r="N8" s="269">
        <f>(N5-M5)/M5</f>
        <v>6.9785986451538417E-3</v>
      </c>
      <c r="O8" s="268" t="s">
        <v>898</v>
      </c>
      <c r="P8" s="1067"/>
    </row>
    <row r="9" spans="1:21" x14ac:dyDescent="0.25">
      <c r="A9" s="1173" t="s">
        <v>821</v>
      </c>
      <c r="B9" s="1"/>
      <c r="C9" s="1"/>
      <c r="D9" s="1"/>
      <c r="E9" s="1"/>
      <c r="F9" s="1350"/>
      <c r="G9" s="1350"/>
      <c r="H9" s="1350"/>
      <c r="I9" s="1"/>
      <c r="J9" s="1"/>
      <c r="K9" s="1"/>
      <c r="L9" s="1"/>
      <c r="M9" s="1"/>
      <c r="N9" s="1"/>
      <c r="O9" s="268"/>
      <c r="P9" s="1067"/>
    </row>
    <row r="10" spans="1:21" x14ac:dyDescent="0.25">
      <c r="A10" s="1173"/>
      <c r="B10" s="1"/>
      <c r="C10" s="1"/>
      <c r="D10" s="1"/>
      <c r="E10" s="1"/>
      <c r="F10" s="1350"/>
      <c r="G10" s="1350"/>
      <c r="H10" s="1350"/>
      <c r="I10" s="1"/>
      <c r="J10" s="1"/>
      <c r="K10" s="1"/>
      <c r="L10" s="1"/>
      <c r="M10" s="1"/>
      <c r="N10" s="1"/>
      <c r="O10" s="268"/>
      <c r="P10" s="1067"/>
    </row>
    <row r="11" spans="1:21" x14ac:dyDescent="0.25">
      <c r="A11" s="1173" t="s">
        <v>822</v>
      </c>
      <c r="B11" s="1352">
        <v>110287</v>
      </c>
      <c r="C11" s="1352">
        <v>110349</v>
      </c>
      <c r="D11" s="1352">
        <v>110139</v>
      </c>
      <c r="E11" s="1352">
        <v>110260</v>
      </c>
      <c r="F11" s="1353">
        <v>110079</v>
      </c>
      <c r="G11" s="1353">
        <v>110139</v>
      </c>
      <c r="H11" s="1353">
        <v>110260</v>
      </c>
      <c r="I11" s="1354">
        <v>110385</v>
      </c>
      <c r="J11" s="1354">
        <v>110529</v>
      </c>
      <c r="K11" s="1354">
        <v>110817</v>
      </c>
      <c r="L11" s="1352">
        <v>111029</v>
      </c>
      <c r="M11" s="260">
        <v>111307</v>
      </c>
      <c r="N11" s="260">
        <v>111539</v>
      </c>
      <c r="O11" s="268">
        <f>(N11-B11)/B11</f>
        <v>1.1352199261925704E-2</v>
      </c>
      <c r="P11" s="1067"/>
    </row>
    <row r="12" spans="1:21" x14ac:dyDescent="0.25">
      <c r="A12" s="1173"/>
      <c r="B12" s="1355"/>
      <c r="C12" s="1355"/>
      <c r="D12" s="1355"/>
      <c r="E12" s="1355"/>
      <c r="F12" s="1350"/>
      <c r="G12" s="1350"/>
      <c r="H12" s="1350"/>
      <c r="I12" s="1356"/>
      <c r="J12" s="1356"/>
      <c r="K12" s="1356"/>
      <c r="L12" s="1355"/>
      <c r="M12" s="270"/>
      <c r="N12" s="270"/>
      <c r="O12" s="268"/>
    </row>
    <row r="13" spans="1:21" x14ac:dyDescent="0.25">
      <c r="A13" s="1173" t="s">
        <v>823</v>
      </c>
      <c r="B13" s="1357"/>
      <c r="C13" s="1357"/>
      <c r="D13" s="1357"/>
      <c r="E13" s="1357"/>
      <c r="F13" s="1350"/>
      <c r="G13" s="1350"/>
      <c r="H13" s="1350"/>
      <c r="I13" s="1358"/>
      <c r="J13" s="1358"/>
      <c r="K13" s="1358"/>
      <c r="L13" s="1357"/>
      <c r="M13" s="271"/>
      <c r="N13" s="271"/>
      <c r="O13" s="268"/>
    </row>
    <row r="14" spans="1:21" x14ac:dyDescent="0.25">
      <c r="A14" s="1173" t="s">
        <v>998</v>
      </c>
      <c r="B14" s="1355"/>
      <c r="C14" s="1355"/>
      <c r="D14" s="1355"/>
      <c r="E14" s="1355"/>
      <c r="F14" s="1350"/>
      <c r="G14" s="1350"/>
      <c r="H14" s="1350"/>
      <c r="I14" s="1356"/>
      <c r="J14" s="1356"/>
      <c r="K14" s="1356"/>
      <c r="L14" s="1355"/>
      <c r="M14" s="270"/>
      <c r="N14" s="270"/>
      <c r="O14" s="268"/>
    </row>
    <row r="15" spans="1:21" x14ac:dyDescent="0.25">
      <c r="A15" s="1173" t="s">
        <v>821</v>
      </c>
      <c r="B15" s="1359"/>
      <c r="C15" s="1359"/>
      <c r="D15" s="1359"/>
      <c r="E15" s="1359"/>
      <c r="F15" s="1350"/>
      <c r="G15" s="1350"/>
      <c r="H15" s="1350"/>
      <c r="I15" s="1360"/>
      <c r="J15" s="1360"/>
      <c r="K15" s="1360"/>
      <c r="L15" s="1359"/>
      <c r="M15" s="272"/>
      <c r="N15" s="272"/>
      <c r="O15" s="268"/>
    </row>
    <row r="16" spans="1:21" x14ac:dyDescent="0.25">
      <c r="A16" s="1173" t="s">
        <v>769</v>
      </c>
      <c r="B16" s="1361">
        <v>0.79400000000000004</v>
      </c>
      <c r="C16" s="1361">
        <v>0.87698314901033458</v>
      </c>
      <c r="D16" s="1361">
        <v>0.71558654106544839</v>
      </c>
      <c r="E16" s="1361">
        <v>0.63759999999999994</v>
      </c>
      <c r="F16" s="1362">
        <v>0.60489999999999999</v>
      </c>
      <c r="G16" s="1362">
        <v>0.5746</v>
      </c>
      <c r="H16" s="1362">
        <v>0.58179999999999998</v>
      </c>
      <c r="I16" s="1362">
        <v>0.64759999999999995</v>
      </c>
      <c r="J16" s="1362">
        <v>0.6431</v>
      </c>
      <c r="K16" s="1362">
        <v>0.53739999999999999</v>
      </c>
      <c r="L16" s="1361">
        <v>0.94099999999999995</v>
      </c>
      <c r="M16" s="1176">
        <v>0.55269999999999997</v>
      </c>
      <c r="N16" s="1176">
        <v>1.1982999999999999</v>
      </c>
      <c r="O16" s="268"/>
      <c r="Q16" s="1274"/>
      <c r="R16" s="593"/>
      <c r="S16" s="593"/>
      <c r="T16" s="593"/>
      <c r="U16" s="273"/>
    </row>
    <row r="17" spans="1:21" x14ac:dyDescent="0.25">
      <c r="A17" s="1173" t="s">
        <v>770</v>
      </c>
      <c r="B17" s="1361">
        <v>1.3331999999999999</v>
      </c>
      <c r="C17" s="1361">
        <v>1.1857645309585425</v>
      </c>
      <c r="D17" s="1361">
        <v>0.79566180866467928</v>
      </c>
      <c r="E17" s="1361">
        <v>0.72409999999999997</v>
      </c>
      <c r="F17" s="1362">
        <v>0.63949999999999996</v>
      </c>
      <c r="G17" s="1362">
        <v>0.62860000000000005</v>
      </c>
      <c r="H17" s="1362">
        <v>0.59719999999999995</v>
      </c>
      <c r="I17" s="1362">
        <v>0.60099999999999998</v>
      </c>
      <c r="J17" s="1362">
        <v>0.62670000000000003</v>
      </c>
      <c r="K17" s="1362">
        <v>0.59040000000000004</v>
      </c>
      <c r="L17" s="1361">
        <v>0.69140000000000001</v>
      </c>
      <c r="M17" s="1176">
        <v>0.66379999999999995</v>
      </c>
      <c r="N17" s="1176">
        <v>0.8861</v>
      </c>
      <c r="O17" s="268"/>
      <c r="Q17" s="1274"/>
      <c r="R17" s="593"/>
      <c r="S17" s="593"/>
      <c r="T17" s="593"/>
    </row>
    <row r="18" spans="1:21" x14ac:dyDescent="0.25">
      <c r="A18" s="1173" t="s">
        <v>771</v>
      </c>
      <c r="B18" s="1361">
        <v>1.1893</v>
      </c>
      <c r="C18" s="1361">
        <v>1.1432582339292927</v>
      </c>
      <c r="D18" s="1361">
        <v>1.0825159799533888</v>
      </c>
      <c r="E18" s="1361">
        <v>1.0414000000000001</v>
      </c>
      <c r="F18" s="1362">
        <v>0.91349999999999998</v>
      </c>
      <c r="G18" s="1362">
        <v>0.70599999999999996</v>
      </c>
      <c r="H18" s="1362">
        <v>0.65449999999999997</v>
      </c>
      <c r="I18" s="1362">
        <v>0.62150000000000005</v>
      </c>
      <c r="J18" s="1362">
        <v>0.6179</v>
      </c>
      <c r="K18" s="1362">
        <v>0.6038</v>
      </c>
      <c r="L18" s="1361">
        <v>0.64510000000000001</v>
      </c>
      <c r="M18" s="1176">
        <v>0.64490000000000003</v>
      </c>
      <c r="N18" s="1176">
        <v>0.7389</v>
      </c>
      <c r="O18" s="268"/>
      <c r="Q18" s="1274"/>
      <c r="R18" s="593"/>
      <c r="S18" s="593"/>
      <c r="T18" s="593"/>
    </row>
    <row r="19" spans="1:21" x14ac:dyDescent="0.25">
      <c r="A19" s="1173" t="s">
        <v>772</v>
      </c>
      <c r="B19" s="1361">
        <v>1.1402000000000001</v>
      </c>
      <c r="C19" s="1361">
        <v>1.13084493954304</v>
      </c>
      <c r="D19" s="1361">
        <v>1.10472361853085</v>
      </c>
      <c r="E19" s="1361">
        <v>1.0699000000000001</v>
      </c>
      <c r="F19" s="1362">
        <v>0.97509999999999997</v>
      </c>
      <c r="G19" s="1362">
        <v>0.97840000000000005</v>
      </c>
      <c r="H19" s="1362">
        <v>0.98299999999999998</v>
      </c>
      <c r="I19" s="1362">
        <v>0.87450000000000006</v>
      </c>
      <c r="J19" s="1362">
        <v>0.84860000000000002</v>
      </c>
      <c r="K19" s="1362">
        <v>0.81589999999999996</v>
      </c>
      <c r="L19" s="1361">
        <v>0.78800000000000003</v>
      </c>
      <c r="M19" s="1176">
        <v>0.64849999999999997</v>
      </c>
      <c r="N19" s="1176">
        <v>0.70489999999999997</v>
      </c>
      <c r="O19" s="268"/>
      <c r="Q19" s="273"/>
    </row>
    <row r="20" spans="1:21" x14ac:dyDescent="0.25">
      <c r="A20" s="1173"/>
      <c r="B20" s="1361"/>
      <c r="C20" s="1361"/>
      <c r="D20" s="1361"/>
      <c r="E20" s="1361"/>
      <c r="F20" s="1362"/>
      <c r="G20" s="1362"/>
      <c r="H20" s="1362"/>
      <c r="I20" s="1362"/>
      <c r="J20" s="1362"/>
      <c r="K20" s="1362"/>
      <c r="L20" s="1362"/>
      <c r="M20" s="1176"/>
      <c r="N20" s="1176"/>
      <c r="O20" s="268"/>
      <c r="Q20" s="266"/>
      <c r="R20" s="266"/>
      <c r="S20" s="266"/>
      <c r="T20" s="266"/>
      <c r="U20" s="266"/>
    </row>
    <row r="21" spans="1:21" x14ac:dyDescent="0.25">
      <c r="A21" s="1173" t="s">
        <v>824</v>
      </c>
      <c r="B21" s="1361"/>
      <c r="C21" s="1361"/>
      <c r="D21" s="1361"/>
      <c r="E21" s="1361"/>
      <c r="F21" s="1362"/>
      <c r="G21" s="1362"/>
      <c r="H21" s="1362"/>
      <c r="I21" s="1362"/>
      <c r="J21" s="1362"/>
      <c r="K21" s="1362"/>
      <c r="L21" s="1362"/>
      <c r="M21" s="1176"/>
      <c r="N21" s="1176"/>
      <c r="O21" s="268"/>
      <c r="Q21" s="593"/>
      <c r="R21" s="593"/>
      <c r="S21" s="593"/>
      <c r="T21" s="266"/>
      <c r="U21" s="266"/>
    </row>
    <row r="22" spans="1:21" x14ac:dyDescent="0.25">
      <c r="A22" s="1173" t="s">
        <v>998</v>
      </c>
      <c r="B22" s="1361"/>
      <c r="C22" s="1361"/>
      <c r="D22" s="1361"/>
      <c r="E22" s="1361"/>
      <c r="F22" s="1362"/>
      <c r="G22" s="1362"/>
      <c r="H22" s="1362"/>
      <c r="I22" s="1362"/>
      <c r="J22" s="1362"/>
      <c r="K22" s="1362"/>
      <c r="L22" s="1362"/>
      <c r="M22" s="1176"/>
      <c r="N22" s="1176"/>
      <c r="O22" s="268"/>
      <c r="Q22" s="266"/>
      <c r="R22" s="266"/>
      <c r="S22" s="266"/>
      <c r="T22" s="266"/>
      <c r="U22" s="266"/>
    </row>
    <row r="23" spans="1:21" x14ac:dyDescent="0.25">
      <c r="A23" s="1173" t="s">
        <v>821</v>
      </c>
      <c r="B23" s="1361"/>
      <c r="C23" s="1361"/>
      <c r="D23" s="1361"/>
      <c r="E23" s="1361"/>
      <c r="F23" s="1362"/>
      <c r="G23" s="1362"/>
      <c r="H23" s="1362"/>
      <c r="I23" s="1362"/>
      <c r="J23" s="1362"/>
      <c r="K23" s="1362"/>
      <c r="L23" s="1362"/>
      <c r="M23" s="1176"/>
      <c r="N23" s="1176"/>
      <c r="O23" s="268"/>
      <c r="Q23" s="266"/>
      <c r="R23" s="266"/>
      <c r="S23" s="266"/>
      <c r="T23" s="266"/>
      <c r="U23" s="266"/>
    </row>
    <row r="24" spans="1:21" x14ac:dyDescent="0.25">
      <c r="A24" s="1173" t="s">
        <v>769</v>
      </c>
      <c r="B24" s="1361">
        <v>2.8174000000000001</v>
      </c>
      <c r="C24" s="1361">
        <v>2.5270370613012099</v>
      </c>
      <c r="D24" s="1361">
        <v>2.5836797728307697</v>
      </c>
      <c r="E24" s="1361">
        <v>2.12</v>
      </c>
      <c r="F24" s="1362">
        <v>2.9243000000000001</v>
      </c>
      <c r="G24" s="1362">
        <v>2.5749</v>
      </c>
      <c r="H24" s="1362">
        <v>2.3492000000000002</v>
      </c>
      <c r="I24" s="1362">
        <v>2.778</v>
      </c>
      <c r="J24" s="1362">
        <v>2.7591000000000001</v>
      </c>
      <c r="K24" s="1362">
        <v>3.2408000000000001</v>
      </c>
      <c r="L24" s="1361">
        <v>3.1839</v>
      </c>
      <c r="M24" s="1176">
        <v>3.5034999999999998</v>
      </c>
      <c r="N24" s="1176">
        <v>3.4929999999999999</v>
      </c>
      <c r="O24" s="268"/>
      <c r="Q24" s="266"/>
      <c r="R24" s="266"/>
      <c r="S24" s="266"/>
      <c r="T24" s="266"/>
      <c r="U24" s="266"/>
    </row>
    <row r="25" spans="1:21" x14ac:dyDescent="0.25">
      <c r="A25" s="1173" t="s">
        <v>770</v>
      </c>
      <c r="B25" s="1361">
        <v>2.7241</v>
      </c>
      <c r="C25" s="1361">
        <v>2.708806572952438</v>
      </c>
      <c r="D25" s="1361">
        <v>2.6698028281549173</v>
      </c>
      <c r="E25" s="1361">
        <v>2.3900999999999999</v>
      </c>
      <c r="F25" s="1362">
        <v>2.5430000000000001</v>
      </c>
      <c r="G25" s="1362">
        <v>2.5548000000000002</v>
      </c>
      <c r="H25" s="1362">
        <v>2.6198999999999999</v>
      </c>
      <c r="I25" s="1362">
        <v>2.6970000000000001</v>
      </c>
      <c r="J25" s="1362">
        <v>2.58</v>
      </c>
      <c r="K25" s="1362">
        <v>2.9312999999999998</v>
      </c>
      <c r="L25" s="1361">
        <v>3.0769000000000002</v>
      </c>
      <c r="M25" s="1176">
        <v>3.1764000000000001</v>
      </c>
      <c r="N25" s="1176">
        <v>3.2572999999999999</v>
      </c>
      <c r="O25" s="268"/>
      <c r="Q25" s="593"/>
      <c r="R25" s="593"/>
      <c r="S25" s="593"/>
      <c r="T25" s="266"/>
      <c r="U25" s="266"/>
    </row>
    <row r="26" spans="1:21" x14ac:dyDescent="0.25">
      <c r="A26" s="1173" t="s">
        <v>771</v>
      </c>
      <c r="B26" s="1361">
        <v>2.7252000000000001</v>
      </c>
      <c r="C26" s="1361">
        <v>2.6709114076927514</v>
      </c>
      <c r="D26" s="1361">
        <v>2.6780956850398012</v>
      </c>
      <c r="E26" s="1361">
        <v>2.5958999999999999</v>
      </c>
      <c r="F26" s="1362">
        <v>2.6191</v>
      </c>
      <c r="G26" s="1362">
        <v>2.5966999999999998</v>
      </c>
      <c r="H26" s="1362">
        <v>2.5268999999999999</v>
      </c>
      <c r="I26" s="1362">
        <v>2.5562999999999998</v>
      </c>
      <c r="J26" s="1362">
        <v>2.5998999999999999</v>
      </c>
      <c r="K26" s="1362">
        <v>2.7888999999999999</v>
      </c>
      <c r="L26" s="1361">
        <v>2.9037999999999999</v>
      </c>
      <c r="M26" s="1176">
        <v>2.8972000000000002</v>
      </c>
      <c r="N26" s="1176">
        <v>3.1084000000000001</v>
      </c>
      <c r="O26" s="268"/>
      <c r="Q26" s="266"/>
      <c r="R26" s="266"/>
      <c r="S26" s="266"/>
      <c r="T26" s="266"/>
      <c r="U26" s="266"/>
    </row>
    <row r="27" spans="1:21" x14ac:dyDescent="0.25">
      <c r="A27" s="1173" t="s">
        <v>772</v>
      </c>
      <c r="B27" s="1361">
        <v>2.8048000000000002</v>
      </c>
      <c r="C27" s="1361">
        <v>2.7741443590789099</v>
      </c>
      <c r="D27" s="1361">
        <v>2.7850045637101144</v>
      </c>
      <c r="E27" s="1361">
        <v>2.7414999999999998</v>
      </c>
      <c r="F27" s="1362">
        <v>2.7044999999999999</v>
      </c>
      <c r="G27" s="1362">
        <v>2.7481</v>
      </c>
      <c r="H27" s="1362">
        <v>2.7806999999999999</v>
      </c>
      <c r="I27" s="1362">
        <v>2.6509999999999998</v>
      </c>
      <c r="J27" s="1362">
        <v>2.6722999999999999</v>
      </c>
      <c r="K27" s="1362">
        <v>2.7378</v>
      </c>
      <c r="L27" s="1361">
        <v>2.7763</v>
      </c>
      <c r="M27" s="1176">
        <v>2.7955999999999999</v>
      </c>
      <c r="N27" s="1176">
        <v>2.9805000000000001</v>
      </c>
      <c r="O27" s="268"/>
      <c r="Q27" s="266"/>
      <c r="R27" s="266"/>
      <c r="S27" s="266"/>
      <c r="T27" s="266"/>
      <c r="U27" s="266"/>
    </row>
    <row r="28" spans="1:21" x14ac:dyDescent="0.25">
      <c r="A28" s="1173"/>
      <c r="B28" s="1355"/>
      <c r="C28" s="1355"/>
      <c r="D28" s="1355"/>
      <c r="E28" s="1355"/>
      <c r="F28" s="1356"/>
      <c r="G28" s="1356"/>
      <c r="H28" s="1356"/>
      <c r="I28" s="1356"/>
      <c r="J28" s="1356"/>
      <c r="K28" s="1356"/>
      <c r="L28" s="1363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173" t="s">
        <v>825</v>
      </c>
      <c r="B29" s="1355"/>
      <c r="C29" s="1355"/>
      <c r="D29" s="1355"/>
      <c r="E29" s="1355"/>
      <c r="F29" s="1356"/>
      <c r="G29" s="1356"/>
      <c r="H29" s="1356"/>
      <c r="I29" s="1356"/>
      <c r="J29" s="1356"/>
      <c r="K29" s="1356"/>
      <c r="L29" s="1363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173" t="s">
        <v>998</v>
      </c>
      <c r="B30" s="1364"/>
      <c r="C30" s="1364"/>
      <c r="D30" s="1364"/>
      <c r="E30" s="1364"/>
      <c r="F30" s="1356"/>
      <c r="G30" s="1356"/>
      <c r="H30" s="1365"/>
      <c r="I30" s="1356"/>
      <c r="J30" s="1356"/>
      <c r="K30" s="1365"/>
      <c r="L30" s="1366"/>
      <c r="M30" s="1177"/>
      <c r="N30" s="1177"/>
      <c r="O30" s="268"/>
      <c r="Q30" s="266"/>
      <c r="R30" s="266"/>
      <c r="S30" s="266"/>
      <c r="T30" s="266"/>
      <c r="U30" s="266"/>
    </row>
    <row r="31" spans="1:21" x14ac:dyDescent="0.25">
      <c r="A31" s="1173" t="s">
        <v>821</v>
      </c>
      <c r="B31" s="1361"/>
      <c r="C31" s="1361"/>
      <c r="D31" s="1361"/>
      <c r="E31" s="1361"/>
      <c r="F31" s="1362"/>
      <c r="G31" s="1362"/>
      <c r="H31" s="1362"/>
      <c r="I31" s="1362"/>
      <c r="J31" s="1362"/>
      <c r="K31" s="1362"/>
      <c r="L31" s="1362"/>
      <c r="M31" s="1176"/>
      <c r="N31" s="1176"/>
      <c r="O31" s="268"/>
      <c r="Q31" s="266"/>
      <c r="R31" s="266"/>
      <c r="S31" s="266"/>
      <c r="T31" s="266"/>
      <c r="U31" s="266"/>
    </row>
    <row r="32" spans="1:21" x14ac:dyDescent="0.25">
      <c r="A32" s="1173" t="s">
        <v>769</v>
      </c>
      <c r="B32" s="1361">
        <v>-2.4E-2</v>
      </c>
      <c r="C32" s="1361">
        <v>-6.5000000000000002E-2</v>
      </c>
      <c r="D32" s="1361">
        <v>-0.41089999999999999</v>
      </c>
      <c r="E32" s="1361">
        <v>-0.2646</v>
      </c>
      <c r="F32" s="1362">
        <v>-0.25040000000000001</v>
      </c>
      <c r="G32" s="1362">
        <v>-3.3000000000000002E-2</v>
      </c>
      <c r="H32" s="1362">
        <v>-0.26879999999999998</v>
      </c>
      <c r="I32" s="1362">
        <v>-0.14280000000000001</v>
      </c>
      <c r="J32" s="1362">
        <v>-0.4728</v>
      </c>
      <c r="K32" s="1362">
        <v>-1.1708000000000001</v>
      </c>
      <c r="L32" s="1361">
        <v>2.0127999999999999</v>
      </c>
      <c r="M32" s="1361">
        <v>-0.64590000000000003</v>
      </c>
      <c r="N32" s="1361">
        <v>-2.2113999999999998</v>
      </c>
      <c r="O32" s="268"/>
      <c r="Q32" s="266"/>
      <c r="R32" s="266"/>
      <c r="S32" s="266"/>
      <c r="T32" s="266"/>
      <c r="U32" s="266"/>
    </row>
    <row r="33" spans="1:15" x14ac:dyDescent="0.25">
      <c r="A33" s="1173" t="s">
        <v>770</v>
      </c>
      <c r="B33" s="1361">
        <v>1.2699999999999999E-2</v>
      </c>
      <c r="C33" s="1361">
        <v>-1.55E-2</v>
      </c>
      <c r="D33" s="1361">
        <v>-0.17150000000000001</v>
      </c>
      <c r="E33" s="1361">
        <v>-0.24740000000000001</v>
      </c>
      <c r="F33" s="1362">
        <v>-0.30890000000000001</v>
      </c>
      <c r="G33" s="1362">
        <v>-0.18260000000000001</v>
      </c>
      <c r="H33" s="1362">
        <v>-0.18609999999999999</v>
      </c>
      <c r="I33" s="1362">
        <v>-0.1426</v>
      </c>
      <c r="J33" s="1362">
        <v>-0.2944</v>
      </c>
      <c r="K33" s="1362">
        <v>-0.59989999999999999</v>
      </c>
      <c r="L33" s="1361">
        <v>0.1089</v>
      </c>
      <c r="M33" s="1361">
        <v>8.6800000000000002E-2</v>
      </c>
      <c r="N33" s="1361">
        <v>-0.27679999999999999</v>
      </c>
      <c r="O33" s="268"/>
    </row>
    <row r="34" spans="1:15" x14ac:dyDescent="0.25">
      <c r="A34" s="1173" t="s">
        <v>771</v>
      </c>
      <c r="B34" s="1361">
        <v>-9.0499999999999997E-2</v>
      </c>
      <c r="C34" s="1361">
        <v>-2.3E-2</v>
      </c>
      <c r="D34" s="1361">
        <v>-5.67E-2</v>
      </c>
      <c r="E34" s="1361">
        <v>-0.1193</v>
      </c>
      <c r="F34" s="1362">
        <v>-0.16289999999999999</v>
      </c>
      <c r="G34" s="1362">
        <v>-0.18379999999999999</v>
      </c>
      <c r="H34" s="1362">
        <v>-0.222</v>
      </c>
      <c r="I34" s="1362">
        <v>-0.22900000000000001</v>
      </c>
      <c r="J34" s="1362">
        <v>-0.23710000000000001</v>
      </c>
      <c r="K34" s="1362">
        <v>-0.3901</v>
      </c>
      <c r="L34" s="1361">
        <v>-1.5900000000000001E-2</v>
      </c>
      <c r="M34" s="1361">
        <v>-0.1038</v>
      </c>
      <c r="N34" s="1361">
        <v>-0.43819999999999998</v>
      </c>
      <c r="O34" s="268"/>
    </row>
    <row r="35" spans="1:15" ht="15.75" thickBot="1" x14ac:dyDescent="0.3">
      <c r="A35" s="1172" t="s">
        <v>772</v>
      </c>
      <c r="B35" s="1367">
        <v>-0.18310000000000001</v>
      </c>
      <c r="C35" s="1367">
        <v>-0.18659999999999999</v>
      </c>
      <c r="D35" s="1367">
        <v>-0.2117</v>
      </c>
      <c r="E35" s="1367">
        <v>-0.21179999999999999</v>
      </c>
      <c r="F35" s="1368">
        <v>-5.6800000000000003E-2</v>
      </c>
      <c r="G35" s="1368">
        <v>-0.1817</v>
      </c>
      <c r="H35" s="1368">
        <v>-0.14949999999999999</v>
      </c>
      <c r="I35" s="1368">
        <v>-0.12230000000000001</v>
      </c>
      <c r="J35" s="1368">
        <v>-0.14879999999999999</v>
      </c>
      <c r="K35" s="1368">
        <v>-0.25950000000000001</v>
      </c>
      <c r="L35" s="1367">
        <v>-9.1999999999999998E-2</v>
      </c>
      <c r="M35" s="1367">
        <v>-0.14460000000000001</v>
      </c>
      <c r="N35" s="1367">
        <v>-0.32829999999999998</v>
      </c>
      <c r="O35" s="1171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781</v>
      </c>
    </row>
    <row r="38" spans="1:15" x14ac:dyDescent="0.25">
      <c r="A38" s="275" t="s">
        <v>869</v>
      </c>
    </row>
    <row r="41" spans="1:15" x14ac:dyDescent="0.25">
      <c r="B41" s="1176"/>
      <c r="C41" s="1176"/>
      <c r="D41" s="1176"/>
      <c r="E41" s="1176"/>
      <c r="F41" s="1176"/>
      <c r="G41" s="1176"/>
      <c r="H41" s="1176"/>
      <c r="I41" s="1176"/>
      <c r="J41" s="1176"/>
      <c r="K41" s="1176"/>
      <c r="L41" s="1176"/>
      <c r="M41" s="1176"/>
      <c r="N41" s="1176"/>
    </row>
    <row r="42" spans="1:15" x14ac:dyDescent="0.25">
      <c r="B42" s="1176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</row>
    <row r="43" spans="1:15" x14ac:dyDescent="0.25">
      <c r="B43" s="1176"/>
      <c r="C43" s="1176"/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</row>
    <row r="44" spans="1:15" x14ac:dyDescent="0.25">
      <c r="B44" s="1176"/>
      <c r="C44" s="1176"/>
      <c r="D44" s="1176"/>
      <c r="E44" s="1176"/>
      <c r="F44" s="1176"/>
      <c r="G44" s="1176"/>
      <c r="H44" s="1176"/>
      <c r="I44" s="1176"/>
      <c r="J44" s="1176"/>
      <c r="K44" s="1176"/>
      <c r="L44" s="1176"/>
      <c r="M44" s="1176"/>
      <c r="N44" s="1176"/>
    </row>
    <row r="45" spans="1:15" x14ac:dyDescent="0.25">
      <c r="B45" s="1176"/>
      <c r="C45" s="1176"/>
      <c r="D45" s="1176"/>
      <c r="E45" s="1176"/>
      <c r="F45" s="1176"/>
      <c r="G45" s="1176"/>
      <c r="H45" s="1176"/>
      <c r="I45" s="1176"/>
      <c r="J45" s="1176"/>
      <c r="K45" s="1176"/>
      <c r="L45" s="1176"/>
      <c r="M45" s="1176"/>
      <c r="N45" s="1176"/>
    </row>
    <row r="46" spans="1:15" x14ac:dyDescent="0.25">
      <c r="B46" s="1176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</row>
    <row r="47" spans="1:15" x14ac:dyDescent="0.25">
      <c r="B47" s="1176"/>
      <c r="C47" s="1176"/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</row>
    <row r="48" spans="1:15" x14ac:dyDescent="0.25">
      <c r="B48" s="1176"/>
      <c r="C48" s="1176"/>
      <c r="D48" s="1176"/>
      <c r="E48" s="1176"/>
      <c r="F48" s="1176"/>
      <c r="G48" s="1176"/>
      <c r="H48" s="1176"/>
      <c r="I48" s="1176"/>
      <c r="J48" s="1176"/>
      <c r="K48" s="1176"/>
      <c r="L48" s="1176"/>
      <c r="M48" s="1176"/>
      <c r="N48" s="1176"/>
    </row>
    <row r="49" spans="2:14" x14ac:dyDescent="0.25">
      <c r="B49" s="1176"/>
      <c r="C49" s="1176"/>
      <c r="D49" s="1176"/>
      <c r="E49" s="1176"/>
      <c r="F49" s="1176"/>
      <c r="G49" s="1176"/>
      <c r="H49" s="1176"/>
      <c r="I49" s="1176"/>
      <c r="J49" s="1176"/>
      <c r="K49" s="1176"/>
      <c r="L49" s="1176"/>
      <c r="M49" s="1176"/>
      <c r="N49" s="1176"/>
    </row>
    <row r="50" spans="2:14" x14ac:dyDescent="0.25">
      <c r="B50" s="1176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</row>
    <row r="51" spans="2:14" x14ac:dyDescent="0.25">
      <c r="B51" s="1176"/>
      <c r="C51" s="1176"/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</row>
    <row r="52" spans="2:14" x14ac:dyDescent="0.25">
      <c r="B52" s="1176"/>
      <c r="C52" s="1176"/>
      <c r="D52" s="1176"/>
      <c r="E52" s="1176"/>
      <c r="F52" s="1176"/>
      <c r="G52" s="1176"/>
      <c r="H52" s="1176"/>
      <c r="I52" s="1176"/>
      <c r="J52" s="1176"/>
      <c r="K52" s="1176"/>
      <c r="L52" s="1176"/>
      <c r="M52" s="1176"/>
      <c r="N52" s="1176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177"/>
    </row>
    <row r="56" spans="2:14" x14ac:dyDescent="0.25">
      <c r="B56" s="1176"/>
      <c r="C56" s="1176"/>
      <c r="D56" s="1176"/>
      <c r="E56" s="1176"/>
      <c r="F56" s="1176"/>
      <c r="G56" s="1176"/>
      <c r="H56" s="1176"/>
      <c r="I56" s="1176"/>
      <c r="J56" s="1176"/>
      <c r="K56" s="1176"/>
      <c r="L56" s="1176"/>
      <c r="M56" s="1176"/>
      <c r="N56" s="1176"/>
    </row>
    <row r="57" spans="2:14" x14ac:dyDescent="0.25">
      <c r="B57" s="1176"/>
      <c r="C57" s="1176"/>
      <c r="D57" s="1176"/>
      <c r="E57" s="1176"/>
      <c r="F57" s="1176"/>
      <c r="G57" s="1176"/>
      <c r="H57" s="1176"/>
      <c r="I57" s="1176"/>
      <c r="J57" s="1176"/>
      <c r="K57" s="1176"/>
      <c r="L57" s="1176"/>
      <c r="M57" s="1176"/>
      <c r="N57" s="1176"/>
    </row>
    <row r="58" spans="2:14" x14ac:dyDescent="0.25">
      <c r="B58" s="1176"/>
      <c r="C58" s="1176"/>
      <c r="D58" s="1176"/>
      <c r="E58" s="1176"/>
      <c r="F58" s="1176"/>
      <c r="G58" s="1176"/>
      <c r="H58" s="1176"/>
      <c r="I58" s="1176"/>
      <c r="J58" s="1176"/>
      <c r="K58" s="1176"/>
      <c r="L58" s="1176"/>
      <c r="M58" s="1176"/>
      <c r="N58" s="1176"/>
    </row>
    <row r="59" spans="2:14" x14ac:dyDescent="0.25">
      <c r="B59" s="1176"/>
      <c r="C59" s="1176"/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</row>
    <row r="60" spans="2:14" x14ac:dyDescent="0.25">
      <c r="B60" s="1176"/>
      <c r="C60" s="1176"/>
      <c r="D60" s="1177"/>
      <c r="E60" s="1177"/>
      <c r="F60" s="1177"/>
      <c r="G60" s="1177"/>
      <c r="H60" s="1177"/>
      <c r="I60" s="1177"/>
      <c r="J60" s="1177"/>
      <c r="K60" s="1177"/>
      <c r="L60" s="1177"/>
      <c r="M60" s="1177"/>
      <c r="N60" s="1177"/>
    </row>
    <row r="63" spans="2:14" x14ac:dyDescent="0.25">
      <c r="B63" s="593"/>
      <c r="C63" s="593"/>
      <c r="D63" s="593"/>
      <c r="E63" s="593"/>
      <c r="F63" s="593"/>
      <c r="G63" s="593"/>
      <c r="H63" s="593"/>
      <c r="I63" s="593"/>
      <c r="J63" s="593"/>
      <c r="K63" s="593"/>
      <c r="L63" s="593"/>
      <c r="M63" s="593"/>
      <c r="N63" s="593"/>
    </row>
    <row r="64" spans="2:14" x14ac:dyDescent="0.25">
      <c r="B64" s="593"/>
      <c r="C64" s="593"/>
      <c r="D64" s="593"/>
      <c r="E64" s="593"/>
      <c r="F64" s="593"/>
      <c r="G64" s="593"/>
      <c r="H64" s="593"/>
      <c r="I64" s="593"/>
      <c r="J64" s="593"/>
      <c r="K64" s="593"/>
      <c r="L64" s="593"/>
      <c r="M64" s="593"/>
      <c r="N64" s="593"/>
    </row>
    <row r="65" spans="2:14" x14ac:dyDescent="0.25">
      <c r="B65" s="593"/>
      <c r="C65" s="593"/>
      <c r="D65" s="593"/>
      <c r="E65" s="593"/>
      <c r="F65" s="593"/>
      <c r="G65" s="593"/>
      <c r="H65" s="593"/>
      <c r="I65" s="593"/>
      <c r="J65" s="593"/>
      <c r="K65" s="593"/>
      <c r="L65" s="593"/>
      <c r="M65" s="593"/>
      <c r="N65" s="593"/>
    </row>
    <row r="66" spans="2:14" x14ac:dyDescent="0.25">
      <c r="B66" s="593"/>
      <c r="C66" s="593"/>
      <c r="D66" s="593"/>
      <c r="E66" s="593"/>
      <c r="F66" s="593"/>
      <c r="G66" s="593"/>
      <c r="H66" s="593"/>
      <c r="I66" s="593"/>
      <c r="J66" s="593"/>
      <c r="K66" s="593"/>
      <c r="L66" s="593"/>
      <c r="M66" s="593"/>
      <c r="N66" s="593"/>
    </row>
    <row r="67" spans="2:14" x14ac:dyDescent="0.25">
      <c r="B67" s="593"/>
      <c r="C67" s="593"/>
      <c r="D67" s="593"/>
      <c r="E67" s="593"/>
      <c r="F67" s="593"/>
      <c r="G67" s="593"/>
      <c r="H67" s="593"/>
      <c r="I67" s="593"/>
      <c r="J67" s="593"/>
      <c r="K67" s="593"/>
      <c r="L67" s="593"/>
      <c r="M67" s="593"/>
      <c r="N67" s="593"/>
    </row>
    <row r="68" spans="2:14" x14ac:dyDescent="0.25">
      <c r="B68" s="593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</row>
    <row r="69" spans="2:14" x14ac:dyDescent="0.25">
      <c r="B69" s="593"/>
      <c r="C69" s="593"/>
      <c r="D69" s="593"/>
      <c r="E69" s="593"/>
      <c r="F69" s="593"/>
      <c r="G69" s="593"/>
      <c r="H69" s="593"/>
      <c r="I69" s="593"/>
      <c r="J69" s="593"/>
      <c r="K69" s="593"/>
      <c r="L69" s="593"/>
      <c r="M69" s="593"/>
      <c r="N69" s="593"/>
    </row>
    <row r="70" spans="2:14" x14ac:dyDescent="0.25">
      <c r="B70" s="593"/>
      <c r="C70" s="593"/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</row>
    <row r="71" spans="2:14" x14ac:dyDescent="0.25">
      <c r="B71" s="593"/>
      <c r="C71" s="593"/>
      <c r="D71" s="593"/>
      <c r="E71" s="593"/>
      <c r="F71" s="1492"/>
      <c r="G71" s="593"/>
      <c r="H71" s="593"/>
      <c r="I71" s="593"/>
      <c r="J71" s="593"/>
      <c r="K71" s="593"/>
      <c r="L71" s="593"/>
      <c r="M71" s="593"/>
      <c r="N71" s="593"/>
    </row>
    <row r="72" spans="2:14" x14ac:dyDescent="0.25">
      <c r="B72" s="593"/>
      <c r="C72" s="593"/>
      <c r="D72" s="593"/>
      <c r="E72" s="593"/>
      <c r="F72" s="593"/>
      <c r="G72" s="593"/>
      <c r="H72" s="593"/>
      <c r="I72" s="593"/>
      <c r="J72" s="593"/>
      <c r="K72" s="593"/>
      <c r="L72" s="593"/>
      <c r="M72" s="593"/>
      <c r="N72" s="593"/>
    </row>
    <row r="73" spans="2:14" x14ac:dyDescent="0.25">
      <c r="B73" s="593"/>
      <c r="C73" s="593"/>
      <c r="D73" s="593"/>
      <c r="E73" s="593"/>
      <c r="F73" s="593"/>
      <c r="G73" s="593"/>
      <c r="H73" s="593"/>
      <c r="I73" s="593"/>
      <c r="J73" s="593"/>
      <c r="K73" s="593"/>
      <c r="L73" s="593"/>
      <c r="M73" s="593"/>
      <c r="N73" s="593"/>
    </row>
    <row r="74" spans="2:14" x14ac:dyDescent="0.25">
      <c r="B74" s="593"/>
      <c r="C74" s="593"/>
      <c r="D74" s="593"/>
      <c r="E74" s="593"/>
      <c r="F74" s="593"/>
      <c r="G74" s="593"/>
      <c r="H74" s="593"/>
      <c r="I74" s="593"/>
      <c r="J74" s="593"/>
      <c r="K74" s="593"/>
      <c r="L74" s="593"/>
      <c r="M74" s="593"/>
      <c r="N74" s="593"/>
    </row>
    <row r="75" spans="2:14" x14ac:dyDescent="0.25">
      <c r="B75" s="593"/>
      <c r="C75" s="593"/>
      <c r="D75" s="593"/>
      <c r="E75" s="593"/>
      <c r="F75" s="593"/>
      <c r="G75" s="593"/>
      <c r="H75" s="593"/>
      <c r="I75" s="593"/>
      <c r="J75" s="593"/>
      <c r="K75" s="593"/>
      <c r="L75" s="593"/>
      <c r="M75" s="593"/>
      <c r="N75" s="593"/>
    </row>
    <row r="76" spans="2:14" x14ac:dyDescent="0.25">
      <c r="B76" s="593"/>
      <c r="C76" s="593"/>
      <c r="D76" s="593"/>
      <c r="E76" s="593"/>
      <c r="F76" s="593"/>
      <c r="G76" s="593"/>
      <c r="H76" s="593"/>
      <c r="I76" s="593"/>
      <c r="J76" s="593"/>
      <c r="K76" s="593"/>
      <c r="L76" s="593"/>
      <c r="M76" s="593"/>
      <c r="N76" s="593"/>
    </row>
    <row r="77" spans="2:14" x14ac:dyDescent="0.25">
      <c r="B77" s="593"/>
      <c r="C77" s="593"/>
      <c r="D77" s="593"/>
      <c r="E77" s="593"/>
      <c r="F77" s="593"/>
      <c r="G77" s="593"/>
      <c r="H77" s="593"/>
      <c r="I77" s="593"/>
      <c r="J77" s="593"/>
      <c r="K77" s="593"/>
      <c r="L77" s="593"/>
      <c r="M77" s="593"/>
      <c r="N77" s="593"/>
    </row>
    <row r="78" spans="2:14" x14ac:dyDescent="0.25">
      <c r="B78" s="593"/>
      <c r="C78" s="593"/>
      <c r="D78" s="593"/>
      <c r="E78" s="593"/>
      <c r="F78" s="593"/>
      <c r="G78" s="593"/>
      <c r="H78" s="593"/>
      <c r="I78" s="593"/>
      <c r="J78" s="593"/>
      <c r="K78" s="593"/>
      <c r="L78" s="593"/>
      <c r="M78" s="593"/>
      <c r="N78" s="593"/>
    </row>
    <row r="79" spans="2:14" x14ac:dyDescent="0.25">
      <c r="B79" s="593"/>
      <c r="C79" s="593"/>
      <c r="D79" s="593"/>
      <c r="E79" s="593"/>
      <c r="F79" s="593"/>
      <c r="G79" s="593"/>
      <c r="H79" s="593"/>
      <c r="I79" s="593"/>
      <c r="J79" s="593"/>
      <c r="K79" s="593"/>
      <c r="L79" s="593"/>
      <c r="M79" s="593"/>
      <c r="N79" s="593"/>
    </row>
    <row r="80" spans="2:14" x14ac:dyDescent="0.25">
      <c r="B80" s="593"/>
      <c r="C80" s="593"/>
      <c r="D80" s="593"/>
      <c r="E80" s="593"/>
      <c r="F80" s="593"/>
      <c r="G80" s="593"/>
      <c r="H80" s="593"/>
      <c r="I80" s="593"/>
      <c r="J80" s="593"/>
      <c r="K80" s="593"/>
      <c r="L80" s="593"/>
      <c r="M80" s="593"/>
      <c r="N80" s="593"/>
    </row>
    <row r="81" spans="2:14" x14ac:dyDescent="0.25">
      <c r="B81" s="593"/>
      <c r="C81" s="593"/>
      <c r="D81" s="593"/>
      <c r="E81" s="593"/>
      <c r="F81" s="593"/>
      <c r="G81" s="593"/>
      <c r="H81" s="593"/>
      <c r="I81" s="593"/>
      <c r="J81" s="593"/>
      <c r="K81" s="593"/>
      <c r="L81" s="593"/>
      <c r="M81" s="593"/>
      <c r="N81" s="593"/>
    </row>
    <row r="82" spans="2:14" x14ac:dyDescent="0.25">
      <c r="B82" s="593"/>
      <c r="C82" s="593"/>
      <c r="D82" s="593"/>
      <c r="E82" s="593"/>
      <c r="F82" s="593"/>
      <c r="G82" s="593"/>
      <c r="H82" s="593"/>
      <c r="I82" s="593"/>
      <c r="J82" s="593"/>
      <c r="K82" s="593"/>
      <c r="L82" s="593"/>
      <c r="M82" s="593"/>
      <c r="N82" s="593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workbookViewId="0">
      <selection activeCell="B17" sqref="B17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1968" t="s">
        <v>1562</v>
      </c>
      <c r="B1" s="1968"/>
      <c r="C1" s="1968"/>
    </row>
    <row r="2" spans="1:3" ht="15.75" x14ac:dyDescent="0.25">
      <c r="A2" s="1969" t="s">
        <v>1563</v>
      </c>
      <c r="B2" s="1968"/>
      <c r="C2" s="1970"/>
    </row>
    <row r="3" spans="1:3" ht="15.75" x14ac:dyDescent="0.25">
      <c r="A3" s="1969" t="s">
        <v>2565</v>
      </c>
      <c r="B3" s="1968"/>
      <c r="C3" s="1970"/>
    </row>
    <row r="4" spans="1:3" x14ac:dyDescent="0.25">
      <c r="A4" s="1971" t="s">
        <v>2018</v>
      </c>
      <c r="B4" s="1972"/>
      <c r="C4" s="1973"/>
    </row>
    <row r="5" spans="1:3" ht="4.5" customHeight="1" thickBot="1" x14ac:dyDescent="0.3">
      <c r="A5" s="700"/>
      <c r="B5" s="701"/>
      <c r="C5" s="702"/>
    </row>
    <row r="6" spans="1:3" ht="15.75" thickBot="1" x14ac:dyDescent="0.3">
      <c r="A6" s="1241" t="s">
        <v>510</v>
      </c>
      <c r="B6" s="703" t="s">
        <v>946</v>
      </c>
      <c r="C6" s="704" t="s">
        <v>947</v>
      </c>
    </row>
    <row r="7" spans="1:3" x14ac:dyDescent="0.25">
      <c r="A7" s="20" t="s">
        <v>685</v>
      </c>
      <c r="B7" s="1614">
        <v>1034.8539792164001</v>
      </c>
      <c r="C7" s="1615">
        <v>0.12291506061042266</v>
      </c>
    </row>
    <row r="8" spans="1:3" x14ac:dyDescent="0.25">
      <c r="A8" s="20" t="s">
        <v>665</v>
      </c>
      <c r="B8" s="1614">
        <v>134.16971456979999</v>
      </c>
      <c r="C8" s="1616">
        <v>1.5936044050308969E-2</v>
      </c>
    </row>
    <row r="9" spans="1:3" x14ac:dyDescent="0.25">
      <c r="A9" s="20" t="s">
        <v>666</v>
      </c>
      <c r="B9" s="1614">
        <v>348.89455337240003</v>
      </c>
      <c r="C9" s="1616">
        <v>4.1440044717117777E-2</v>
      </c>
    </row>
    <row r="10" spans="1:3" x14ac:dyDescent="0.25">
      <c r="A10" s="20" t="s">
        <v>695</v>
      </c>
      <c r="B10" s="1614">
        <v>56.117779846799998</v>
      </c>
      <c r="C10" s="1616">
        <v>6.6654044432575763E-3</v>
      </c>
    </row>
    <row r="11" spans="1:3" x14ac:dyDescent="0.25">
      <c r="A11" s="20" t="s">
        <v>657</v>
      </c>
      <c r="B11" s="1614">
        <v>304.69418298759996</v>
      </c>
      <c r="C11" s="1616">
        <v>3.6190133798318723E-2</v>
      </c>
    </row>
    <row r="12" spans="1:3" x14ac:dyDescent="0.25">
      <c r="A12" s="20" t="s">
        <v>667</v>
      </c>
      <c r="B12" s="1614">
        <v>890.91016038220005</v>
      </c>
      <c r="C12" s="1616">
        <v>0.10581809468881642</v>
      </c>
    </row>
    <row r="13" spans="1:3" x14ac:dyDescent="0.25">
      <c r="A13" s="20" t="s">
        <v>677</v>
      </c>
      <c r="B13" s="1614">
        <v>597.81103065460002</v>
      </c>
      <c r="C13" s="1616">
        <v>7.1005166470084063E-2</v>
      </c>
    </row>
    <row r="14" spans="1:3" x14ac:dyDescent="0.25">
      <c r="A14" s="20" t="s">
        <v>672</v>
      </c>
      <c r="B14" s="1614">
        <v>42.463628300800004</v>
      </c>
      <c r="C14" s="1616">
        <v>5.0436289091563219E-3</v>
      </c>
    </row>
    <row r="15" spans="1:3" x14ac:dyDescent="0.25">
      <c r="A15" s="20" t="s">
        <v>668</v>
      </c>
      <c r="B15" s="1614">
        <v>217.81605523300001</v>
      </c>
      <c r="C15" s="1616">
        <v>2.5871160732415605E-2</v>
      </c>
    </row>
    <row r="16" spans="1:3" x14ac:dyDescent="0.25">
      <c r="A16" s="20" t="s">
        <v>678</v>
      </c>
      <c r="B16" s="1614">
        <v>126.44529646560001</v>
      </c>
      <c r="C16" s="1616">
        <v>1.5018574205745084E-2</v>
      </c>
    </row>
    <row r="17" spans="1:3" x14ac:dyDescent="0.25">
      <c r="A17" s="20" t="s">
        <v>669</v>
      </c>
      <c r="B17" s="1614">
        <v>424.99313451420005</v>
      </c>
      <c r="C17" s="1616">
        <v>5.0478674225499419E-2</v>
      </c>
    </row>
    <row r="18" spans="1:3" x14ac:dyDescent="0.25">
      <c r="A18" s="20" t="s">
        <v>562</v>
      </c>
      <c r="B18" s="1614">
        <v>13.864416445600002</v>
      </c>
      <c r="C18" s="1616">
        <v>1.6467498042858741E-3</v>
      </c>
    </row>
    <row r="19" spans="1:3" x14ac:dyDescent="0.25">
      <c r="A19" s="20" t="s">
        <v>549</v>
      </c>
      <c r="B19" s="1614">
        <v>2.5837154825999997</v>
      </c>
      <c r="C19" s="1616">
        <v>3.0688150359564615E-4</v>
      </c>
    </row>
    <row r="20" spans="1:3" x14ac:dyDescent="0.25">
      <c r="A20" s="20" t="s">
        <v>673</v>
      </c>
      <c r="B20" s="1614">
        <v>86.691765907600001</v>
      </c>
      <c r="C20" s="1616">
        <v>1.0296837887240697E-2</v>
      </c>
    </row>
    <row r="21" spans="1:3" x14ac:dyDescent="0.25">
      <c r="A21" s="20" t="s">
        <v>700</v>
      </c>
      <c r="B21" s="1614">
        <v>0.47548855200000001</v>
      </c>
      <c r="C21" s="1616">
        <v>5.6476281062277902E-5</v>
      </c>
    </row>
    <row r="22" spans="1:3" x14ac:dyDescent="0.25">
      <c r="A22" s="20" t="s">
        <v>563</v>
      </c>
      <c r="B22" s="1614">
        <v>0.14382751460000001</v>
      </c>
      <c r="C22" s="1616">
        <v>1.7083151854807387E-5</v>
      </c>
    </row>
    <row r="23" spans="1:3" x14ac:dyDescent="0.25">
      <c r="A23" s="20" t="s">
        <v>591</v>
      </c>
      <c r="B23" s="1614">
        <v>23.386318846799998</v>
      </c>
      <c r="C23" s="1616">
        <v>2.7777163312313006E-3</v>
      </c>
    </row>
    <row r="24" spans="1:3" x14ac:dyDescent="0.25">
      <c r="A24" s="20" t="s">
        <v>584</v>
      </c>
      <c r="B24" s="1614">
        <v>20.662679326799999</v>
      </c>
      <c r="C24" s="1616">
        <v>2.4542153123385309E-3</v>
      </c>
    </row>
    <row r="25" spans="1:3" x14ac:dyDescent="0.25">
      <c r="A25" s="20" t="s">
        <v>551</v>
      </c>
      <c r="B25" s="1614">
        <v>2.2887101006000004</v>
      </c>
      <c r="C25" s="1616">
        <v>2.7184215974890589E-4</v>
      </c>
    </row>
    <row r="26" spans="1:3" x14ac:dyDescent="0.25">
      <c r="A26" s="20" t="s">
        <v>582</v>
      </c>
      <c r="B26" s="1614">
        <v>15.406558302799999</v>
      </c>
      <c r="C26" s="1616">
        <v>1.8299181194825146E-3</v>
      </c>
    </row>
    <row r="27" spans="1:3" x14ac:dyDescent="0.25">
      <c r="A27" s="20" t="s">
        <v>1873</v>
      </c>
      <c r="B27" s="1614">
        <v>14.987407020600001</v>
      </c>
      <c r="C27" s="1616">
        <v>1.7801333128419099E-3</v>
      </c>
    </row>
    <row r="28" spans="1:3" x14ac:dyDescent="0.25">
      <c r="A28" s="20" t="s">
        <v>810</v>
      </c>
      <c r="B28" s="1614">
        <v>2.7906102700000002</v>
      </c>
      <c r="C28" s="1616">
        <v>3.3145548779437117E-4</v>
      </c>
    </row>
    <row r="29" spans="1:3" x14ac:dyDescent="0.25">
      <c r="A29" s="20" t="s">
        <v>670</v>
      </c>
      <c r="B29" s="1614">
        <v>181.59833290340001</v>
      </c>
      <c r="C29" s="1616">
        <v>2.1569390990287242E-2</v>
      </c>
    </row>
    <row r="30" spans="1:3" x14ac:dyDescent="0.25">
      <c r="A30" s="20" t="s">
        <v>681</v>
      </c>
      <c r="B30" s="1614">
        <v>97.417079967199996</v>
      </c>
      <c r="C30" s="1616">
        <v>1.1570739958622577E-2</v>
      </c>
    </row>
    <row r="31" spans="1:3" x14ac:dyDescent="0.25">
      <c r="A31" s="20" t="s">
        <v>671</v>
      </c>
      <c r="B31" s="1614">
        <v>669.56530948720001</v>
      </c>
      <c r="C31" s="1616">
        <v>7.9527800299491108E-2</v>
      </c>
    </row>
    <row r="32" spans="1:3" x14ac:dyDescent="0.25">
      <c r="A32" s="20" t="s">
        <v>565</v>
      </c>
      <c r="B32" s="1614">
        <v>38.310520159799999</v>
      </c>
      <c r="C32" s="1616">
        <v>4.5503423690985692E-3</v>
      </c>
    </row>
    <row r="33" spans="1:3" x14ac:dyDescent="0.25">
      <c r="A33" s="20" t="s">
        <v>699</v>
      </c>
      <c r="B33" s="1614">
        <v>40.8513589274</v>
      </c>
      <c r="C33" s="1616">
        <v>4.8521311793009014E-3</v>
      </c>
    </row>
    <row r="34" spans="1:3" x14ac:dyDescent="0.25">
      <c r="A34" s="20" t="s">
        <v>682</v>
      </c>
      <c r="B34" s="1614">
        <v>11.243713489400001</v>
      </c>
      <c r="C34" s="1616">
        <v>1.3354751035332599E-3</v>
      </c>
    </row>
    <row r="35" spans="1:3" x14ac:dyDescent="0.25">
      <c r="A35" s="20" t="s">
        <v>603</v>
      </c>
      <c r="B35" s="1614">
        <v>2.2026175122000002</v>
      </c>
      <c r="C35" s="1616">
        <v>2.6161648933180316E-4</v>
      </c>
    </row>
    <row r="36" spans="1:3" x14ac:dyDescent="0.25">
      <c r="A36" s="20" t="s">
        <v>566</v>
      </c>
      <c r="B36" s="1614">
        <v>14.0172829706</v>
      </c>
      <c r="C36" s="1616">
        <v>1.664906567039888E-3</v>
      </c>
    </row>
    <row r="37" spans="1:3" x14ac:dyDescent="0.25">
      <c r="A37" s="20" t="s">
        <v>555</v>
      </c>
      <c r="B37" s="1614">
        <v>23.013948717199998</v>
      </c>
      <c r="C37" s="1616">
        <v>2.733487968613463E-3</v>
      </c>
    </row>
    <row r="38" spans="1:3" x14ac:dyDescent="0.25">
      <c r="A38" s="20" t="s">
        <v>580</v>
      </c>
      <c r="B38" s="1614">
        <v>2.0855787777999999</v>
      </c>
      <c r="C38" s="1616">
        <v>2.4771518207352094E-4</v>
      </c>
    </row>
    <row r="39" spans="1:3" x14ac:dyDescent="0.25">
      <c r="A39" s="20" t="s">
        <v>660</v>
      </c>
      <c r="B39" s="1614">
        <v>77.366132702599998</v>
      </c>
      <c r="C39" s="1616">
        <v>9.1891832870321707E-3</v>
      </c>
    </row>
    <row r="40" spans="1:3" x14ac:dyDescent="0.25">
      <c r="A40" s="20" t="s">
        <v>593</v>
      </c>
      <c r="B40" s="1614">
        <v>0.12050083920000002</v>
      </c>
      <c r="C40" s="1616">
        <v>1.4312519690063022E-5</v>
      </c>
    </row>
    <row r="41" spans="1:3" x14ac:dyDescent="0.25">
      <c r="A41" s="20" t="s">
        <v>567</v>
      </c>
      <c r="B41" s="1614">
        <v>10.8622400712</v>
      </c>
      <c r="C41" s="1616">
        <v>1.2901654953556669E-3</v>
      </c>
    </row>
    <row r="42" spans="1:3" x14ac:dyDescent="0.25">
      <c r="A42" s="20" t="s">
        <v>1819</v>
      </c>
      <c r="B42" s="1614">
        <v>35.917803335400002</v>
      </c>
      <c r="C42" s="1616">
        <v>4.2661467826667528E-3</v>
      </c>
    </row>
    <row r="43" spans="1:3" x14ac:dyDescent="0.25">
      <c r="A43" s="20" t="s">
        <v>606</v>
      </c>
      <c r="B43" s="1614">
        <v>35.713759975600006</v>
      </c>
      <c r="C43" s="1616">
        <v>4.2419114775506033E-3</v>
      </c>
    </row>
    <row r="44" spans="1:3" x14ac:dyDescent="0.25">
      <c r="A44" s="20" t="s">
        <v>809</v>
      </c>
      <c r="B44" s="1614">
        <v>3.9717370126000007</v>
      </c>
      <c r="C44" s="1616">
        <v>4.7174413534366148E-4</v>
      </c>
    </row>
    <row r="45" spans="1:3" x14ac:dyDescent="0.25">
      <c r="A45" s="20" t="s">
        <v>1152</v>
      </c>
      <c r="B45" s="1614">
        <v>2.2519317883999999</v>
      </c>
      <c r="C45" s="1616">
        <v>2.6747380579365983E-4</v>
      </c>
    </row>
    <row r="46" spans="1:3" x14ac:dyDescent="0.25">
      <c r="A46" s="20" t="s">
        <v>683</v>
      </c>
      <c r="B46" s="1614">
        <v>118.23227554739999</v>
      </c>
      <c r="C46" s="1616">
        <v>1.4043070430111319E-2</v>
      </c>
    </row>
    <row r="47" spans="1:3" x14ac:dyDescent="0.25">
      <c r="A47" s="20" t="s">
        <v>674</v>
      </c>
      <c r="B47" s="1614">
        <v>8.0950916872000001</v>
      </c>
      <c r="C47" s="1616">
        <v>9.6149669940153815E-4</v>
      </c>
    </row>
    <row r="48" spans="1:3" x14ac:dyDescent="0.25">
      <c r="A48" s="20" t="s">
        <v>576</v>
      </c>
      <c r="B48" s="1614">
        <v>19.9513900054</v>
      </c>
      <c r="C48" s="1616">
        <v>2.3697317312659353E-3</v>
      </c>
    </row>
    <row r="49" spans="1:3" x14ac:dyDescent="0.25">
      <c r="A49" s="20" t="s">
        <v>594</v>
      </c>
      <c r="B49" s="1614">
        <v>3.6153038292000002</v>
      </c>
      <c r="C49" s="1616">
        <v>4.294086878109081E-4</v>
      </c>
    </row>
    <row r="50" spans="1:3" x14ac:dyDescent="0.25">
      <c r="A50" s="20" t="s">
        <v>1820</v>
      </c>
      <c r="B50" s="1614">
        <v>0.273220766</v>
      </c>
      <c r="C50" s="1616">
        <v>3.24518702033164E-5</v>
      </c>
    </row>
    <row r="51" spans="1:3" x14ac:dyDescent="0.25">
      <c r="A51" s="20" t="s">
        <v>811</v>
      </c>
      <c r="B51" s="1614">
        <v>16.271297180600001</v>
      </c>
      <c r="C51" s="1616">
        <v>1.9326277130209764E-3</v>
      </c>
    </row>
    <row r="52" spans="1:3" x14ac:dyDescent="0.25">
      <c r="A52" s="20" t="s">
        <v>2602</v>
      </c>
      <c r="B52" s="1614">
        <v>3.8660063708000001</v>
      </c>
      <c r="C52" s="1616">
        <v>4.5918594983514503E-4</v>
      </c>
    </row>
    <row r="53" spans="1:3" x14ac:dyDescent="0.25">
      <c r="A53" s="20" t="s">
        <v>583</v>
      </c>
      <c r="B53" s="1614">
        <v>0.3072934256</v>
      </c>
      <c r="C53" s="1616">
        <v>3.6498859540945969E-5</v>
      </c>
    </row>
    <row r="54" spans="1:3" x14ac:dyDescent="0.25">
      <c r="A54" s="20" t="s">
        <v>813</v>
      </c>
      <c r="B54" s="1614">
        <v>2.2971505759999999</v>
      </c>
      <c r="C54" s="1616">
        <v>2.7284467949198818E-4</v>
      </c>
    </row>
    <row r="55" spans="1:3" x14ac:dyDescent="0.25">
      <c r="A55" s="20" t="s">
        <v>659</v>
      </c>
      <c r="B55" s="1614">
        <v>7.8714971902000013</v>
      </c>
      <c r="C55" s="1616">
        <v>9.3493920268908186E-4</v>
      </c>
    </row>
    <row r="56" spans="1:3" x14ac:dyDescent="0.25">
      <c r="A56" s="20" t="s">
        <v>605</v>
      </c>
      <c r="B56" s="1614">
        <v>1.2483828000000001</v>
      </c>
      <c r="C56" s="1616">
        <v>1.4827700391430973E-4</v>
      </c>
    </row>
    <row r="57" spans="1:3" x14ac:dyDescent="0.25">
      <c r="A57" s="20" t="s">
        <v>571</v>
      </c>
      <c r="B57" s="1614">
        <v>1.8278272432000002</v>
      </c>
      <c r="C57" s="1616">
        <v>2.1710067400371774E-4</v>
      </c>
    </row>
    <row r="58" spans="1:3" x14ac:dyDescent="0.25">
      <c r="A58" s="20" t="s">
        <v>816</v>
      </c>
      <c r="B58" s="1614">
        <v>1.1195640050000002</v>
      </c>
      <c r="C58" s="1616">
        <v>1.3297651677971316E-4</v>
      </c>
    </row>
    <row r="59" spans="1:3" x14ac:dyDescent="0.25">
      <c r="A59" s="20" t="s">
        <v>662</v>
      </c>
      <c r="B59" s="1614">
        <v>9.0636309400000017E-2</v>
      </c>
      <c r="C59" s="1616">
        <v>1.0765352104885128E-5</v>
      </c>
    </row>
    <row r="60" spans="1:3" x14ac:dyDescent="0.25">
      <c r="A60" s="20" t="s">
        <v>572</v>
      </c>
      <c r="B60" s="1614">
        <v>74.632281592400005</v>
      </c>
      <c r="C60" s="1616">
        <v>8.8644693837580599E-3</v>
      </c>
    </row>
    <row r="61" spans="1:3" x14ac:dyDescent="0.25">
      <c r="A61" s="20" t="s">
        <v>2603</v>
      </c>
      <c r="B61" s="1614">
        <v>3.0172919728000003</v>
      </c>
      <c r="C61" s="1616">
        <v>3.5837966820872645E-4</v>
      </c>
    </row>
    <row r="62" spans="1:3" x14ac:dyDescent="0.25">
      <c r="A62" s="20" t="s">
        <v>573</v>
      </c>
      <c r="B62" s="1614">
        <v>4.2819617162000005</v>
      </c>
      <c r="C62" s="1616">
        <v>5.0859115821998819E-4</v>
      </c>
    </row>
    <row r="63" spans="1:3" x14ac:dyDescent="0.25">
      <c r="A63" s="20" t="s">
        <v>703</v>
      </c>
      <c r="B63" s="1614">
        <v>18.7977499108</v>
      </c>
      <c r="C63" s="1616">
        <v>2.2327078177494168E-3</v>
      </c>
    </row>
    <row r="64" spans="1:3" x14ac:dyDescent="0.25">
      <c r="A64" s="20" t="s">
        <v>807</v>
      </c>
      <c r="B64" s="1614">
        <v>0.20262347700000002</v>
      </c>
      <c r="C64" s="1616">
        <v>2.4066658153460658E-5</v>
      </c>
    </row>
    <row r="65" spans="1:5" x14ac:dyDescent="0.25">
      <c r="A65" s="20" t="s">
        <v>696</v>
      </c>
      <c r="B65" s="1614">
        <v>23.226553837200001</v>
      </c>
      <c r="C65" s="1616">
        <v>2.7587401991075412E-3</v>
      </c>
    </row>
    <row r="66" spans="1:5" x14ac:dyDescent="0.25">
      <c r="A66" s="20" t="s">
        <v>596</v>
      </c>
      <c r="B66" s="1614">
        <v>55.070643584599999</v>
      </c>
      <c r="C66" s="1616">
        <v>6.5410305511717157E-3</v>
      </c>
    </row>
    <row r="67" spans="1:5" x14ac:dyDescent="0.25">
      <c r="A67" s="20" t="s">
        <v>587</v>
      </c>
      <c r="B67" s="1614">
        <v>21.2210407948</v>
      </c>
      <c r="C67" s="1616">
        <v>2.5205348463598551E-3</v>
      </c>
    </row>
    <row r="68" spans="1:5" x14ac:dyDescent="0.25">
      <c r="A68" s="20" t="s">
        <v>556</v>
      </c>
      <c r="B68" s="1614">
        <v>8.6079005600000008E-2</v>
      </c>
      <c r="C68" s="1616">
        <v>1.0224057116367743E-5</v>
      </c>
    </row>
    <row r="69" spans="1:5" x14ac:dyDescent="0.25">
      <c r="A69" s="20" t="s">
        <v>697</v>
      </c>
      <c r="B69" s="1614">
        <v>85.332250901800009</v>
      </c>
      <c r="C69" s="1616">
        <v>1.0135361125596298E-2</v>
      </c>
    </row>
    <row r="70" spans="1:5" x14ac:dyDescent="0.25">
      <c r="A70" s="20" t="s">
        <v>589</v>
      </c>
      <c r="B70" s="1614">
        <v>0.2397135762</v>
      </c>
      <c r="C70" s="1616">
        <v>2.8472044693759464E-5</v>
      </c>
    </row>
    <row r="71" spans="1:5" x14ac:dyDescent="0.25">
      <c r="A71" s="20" t="s">
        <v>575</v>
      </c>
      <c r="B71" s="1614">
        <v>31.544294233200002</v>
      </c>
      <c r="C71" s="1616">
        <v>3.7466820589728842E-3</v>
      </c>
    </row>
    <row r="72" spans="1:5" ht="18" customHeight="1" x14ac:dyDescent="0.25">
      <c r="A72" s="20" t="s">
        <v>597</v>
      </c>
      <c r="B72" s="1614">
        <v>10.184210019200002</v>
      </c>
      <c r="C72" s="1616">
        <v>1.2096322929802227E-3</v>
      </c>
    </row>
    <row r="73" spans="1:5" x14ac:dyDescent="0.25">
      <c r="A73" s="20" t="s">
        <v>557</v>
      </c>
      <c r="B73" s="1614">
        <v>3.4098384599999997E-2</v>
      </c>
      <c r="C73" s="1616">
        <v>4.0500448314458018E-6</v>
      </c>
    </row>
    <row r="74" spans="1:5" x14ac:dyDescent="0.25">
      <c r="A74" s="20" t="s">
        <v>601</v>
      </c>
      <c r="B74" s="1614">
        <v>9.2396242400000009E-2</v>
      </c>
      <c r="C74" s="1616">
        <v>1.0974388621833231E-5</v>
      </c>
    </row>
    <row r="75" spans="1:5" x14ac:dyDescent="0.25">
      <c r="A75" s="20" t="s">
        <v>579</v>
      </c>
      <c r="B75" s="1614">
        <v>1791.2939082542</v>
      </c>
      <c r="C75" s="1616">
        <v>0.21276141728794018</v>
      </c>
    </row>
    <row r="76" spans="1:5" x14ac:dyDescent="0.25">
      <c r="A76" s="20" t="s">
        <v>817</v>
      </c>
      <c r="B76" s="1614">
        <v>180.90179470860002</v>
      </c>
      <c r="C76" s="1616">
        <v>2.148665947825678E-2</v>
      </c>
    </row>
    <row r="77" spans="1:5" x14ac:dyDescent="0.25">
      <c r="A77" s="20" t="s">
        <v>818</v>
      </c>
      <c r="B77" s="1614">
        <v>183.73867410080001</v>
      </c>
      <c r="C77" s="1616">
        <v>2.1823610593525E-2</v>
      </c>
    </row>
    <row r="78" spans="1:5" x14ac:dyDescent="0.25">
      <c r="A78" s="20" t="s">
        <v>635</v>
      </c>
      <c r="B78" s="1614">
        <v>141.335660074</v>
      </c>
      <c r="C78" s="1616">
        <v>1.6787181161118245E-2</v>
      </c>
      <c r="E78" s="1617"/>
    </row>
    <row r="79" spans="1:5" ht="15.75" thickBot="1" x14ac:dyDescent="0.3">
      <c r="A79" s="600" t="s">
        <v>1</v>
      </c>
      <c r="B79" s="1613">
        <f>SUM(B7:B78)</f>
        <v>8419.261025273001</v>
      </c>
      <c r="C79" s="2152">
        <f>SUM(C7:C78)</f>
        <v>0.99999999999999978</v>
      </c>
    </row>
    <row r="80" spans="1:5" ht="6.75" customHeight="1" x14ac:dyDescent="0.25">
      <c r="A80" s="705"/>
      <c r="B80" s="706"/>
      <c r="C80" s="707"/>
    </row>
    <row r="81" spans="1:264" x14ac:dyDescent="0.25">
      <c r="A81" s="1974"/>
      <c r="B81" s="1974"/>
      <c r="C81" s="1974"/>
    </row>
    <row r="82" spans="1:264" x14ac:dyDescent="0.25">
      <c r="A82" s="1974"/>
      <c r="B82" s="1974"/>
      <c r="C82" s="1974"/>
    </row>
    <row r="83" spans="1:264" x14ac:dyDescent="0.25"/>
    <row r="85" spans="1:264" x14ac:dyDescent="0.25">
      <c r="IZ85" s="1618"/>
      <c r="JA85" s="1620"/>
      <c r="JB85" s="1621"/>
      <c r="JC85" s="1621"/>
      <c r="JD85" s="1619"/>
    </row>
    <row r="86" spans="1:264" x14ac:dyDescent="0.25">
      <c r="IZ86" s="1618"/>
      <c r="JA86" s="1620"/>
      <c r="JB86" s="1621"/>
      <c r="JC86" s="1621"/>
      <c r="JD86" s="1619"/>
    </row>
    <row r="87" spans="1:264" x14ac:dyDescent="0.25">
      <c r="IZ87" s="1618"/>
      <c r="JA87" s="1620"/>
      <c r="JB87" s="1621"/>
      <c r="JC87" s="1621"/>
      <c r="JD87" s="1619"/>
    </row>
    <row r="88" spans="1:264" x14ac:dyDescent="0.25">
      <c r="IZ88" s="1618"/>
      <c r="JA88" s="1620"/>
      <c r="JB88" s="1621"/>
      <c r="JC88" s="1621"/>
      <c r="JD88" s="1619"/>
    </row>
    <row r="89" spans="1:264" x14ac:dyDescent="0.25">
      <c r="IZ89" s="1618"/>
      <c r="JA89" s="1620"/>
      <c r="JB89" s="1621"/>
      <c r="JC89" s="1621"/>
      <c r="JD89" s="1619"/>
    </row>
    <row r="90" spans="1:264" x14ac:dyDescent="0.25">
      <c r="IZ90" s="1618"/>
      <c r="JA90" s="1620"/>
      <c r="JB90" s="1621"/>
      <c r="JC90" s="1621"/>
      <c r="JD90" s="1619"/>
    </row>
    <row r="91" spans="1:264" x14ac:dyDescent="0.25">
      <c r="IZ91" s="1618"/>
      <c r="JA91" s="1620"/>
      <c r="JB91" s="1621"/>
      <c r="JC91" s="1621"/>
      <c r="JD91" s="1619"/>
    </row>
    <row r="92" spans="1:264" x14ac:dyDescent="0.25">
      <c r="IZ92" s="1618"/>
      <c r="JA92" s="1620"/>
      <c r="JB92" s="1621"/>
      <c r="JC92" s="1621"/>
      <c r="JD92" s="1619"/>
    </row>
    <row r="93" spans="1:264" x14ac:dyDescent="0.25">
      <c r="IZ93" s="1618"/>
      <c r="JA93" s="1620"/>
      <c r="JB93" s="1621"/>
      <c r="JC93" s="1621"/>
      <c r="JD93" s="1619"/>
    </row>
    <row r="94" spans="1:264" x14ac:dyDescent="0.25">
      <c r="IZ94" s="1618"/>
      <c r="JA94" s="1620"/>
      <c r="JB94" s="1621"/>
      <c r="JC94" s="1621"/>
      <c r="JD94" s="1619"/>
    </row>
    <row r="95" spans="1:264" x14ac:dyDescent="0.25">
      <c r="IZ95" s="1618"/>
      <c r="JA95" s="1620"/>
      <c r="JB95" s="1621"/>
      <c r="JC95" s="1621"/>
      <c r="JD95" s="1619"/>
    </row>
    <row r="96" spans="1:264" x14ac:dyDescent="0.25">
      <c r="IZ96" s="1618"/>
      <c r="JA96" s="1620"/>
      <c r="JB96" s="1621"/>
      <c r="JC96" s="1621"/>
      <c r="JD96" s="1619"/>
    </row>
    <row r="97" spans="260:264" x14ac:dyDescent="0.25">
      <c r="IZ97" s="1618"/>
      <c r="JA97" s="1620"/>
      <c r="JB97" s="1621"/>
      <c r="JC97" s="1621"/>
      <c r="JD97" s="1619"/>
    </row>
    <row r="98" spans="260:264" x14ac:dyDescent="0.25">
      <c r="IZ98" s="1618"/>
      <c r="JA98" s="1620"/>
      <c r="JB98" s="1621"/>
      <c r="JC98" s="1621"/>
      <c r="JD98" s="1619"/>
    </row>
    <row r="99" spans="260:264" x14ac:dyDescent="0.25">
      <c r="IZ99" s="1618"/>
      <c r="JA99" s="1620"/>
      <c r="JB99" s="1621"/>
      <c r="JC99" s="1621"/>
      <c r="JD99" s="1619"/>
    </row>
    <row r="100" spans="260:264" x14ac:dyDescent="0.25">
      <c r="IZ100" s="1618"/>
      <c r="JA100" s="1620"/>
      <c r="JB100" s="1621"/>
      <c r="JC100" s="1621"/>
      <c r="JD100" s="1619"/>
    </row>
    <row r="101" spans="260:264" x14ac:dyDescent="0.25">
      <c r="IZ101" s="1618"/>
      <c r="JA101" s="1620"/>
      <c r="JB101" s="1621"/>
      <c r="JC101" s="1621"/>
      <c r="JD101" s="1619"/>
    </row>
    <row r="102" spans="260:264" x14ac:dyDescent="0.25">
      <c r="IZ102" s="1618"/>
      <c r="JA102" s="1620"/>
      <c r="JB102" s="1621"/>
      <c r="JC102" s="1621"/>
      <c r="JD102" s="1619"/>
    </row>
    <row r="103" spans="260:264" x14ac:dyDescent="0.25">
      <c r="IZ103" s="1618"/>
      <c r="JA103" s="1620"/>
      <c r="JB103" s="1621"/>
      <c r="JC103" s="1621"/>
      <c r="JD103" s="1619"/>
    </row>
    <row r="104" spans="260:264" x14ac:dyDescent="0.25">
      <c r="IZ104" s="1618"/>
      <c r="JA104" s="1620"/>
      <c r="JB104" s="1621"/>
      <c r="JC104" s="1621"/>
      <c r="JD104" s="1619"/>
    </row>
    <row r="105" spans="260:264" x14ac:dyDescent="0.25">
      <c r="IZ105" s="1618"/>
      <c r="JA105" s="1620"/>
      <c r="JB105" s="1621"/>
      <c r="JC105" s="1621"/>
      <c r="JD105" s="1619"/>
    </row>
    <row r="106" spans="260:264" x14ac:dyDescent="0.25">
      <c r="IZ106" s="1618"/>
      <c r="JA106" s="1620"/>
      <c r="JB106" s="1621"/>
      <c r="JC106" s="1621"/>
      <c r="JD106" s="1619"/>
    </row>
    <row r="107" spans="260:264" x14ac:dyDescent="0.25">
      <c r="IZ107" s="1618"/>
      <c r="JA107" s="1620"/>
      <c r="JB107" s="1621"/>
      <c r="JC107" s="1621"/>
      <c r="JD107" s="1619"/>
    </row>
    <row r="108" spans="260:264" x14ac:dyDescent="0.25">
      <c r="IZ108" s="1618"/>
      <c r="JA108" s="1620"/>
      <c r="JB108" s="1621"/>
      <c r="JC108" s="1621"/>
      <c r="JD108" s="1619"/>
    </row>
    <row r="109" spans="260:264" x14ac:dyDescent="0.25">
      <c r="IZ109" s="1618"/>
      <c r="JA109" s="1620"/>
      <c r="JB109" s="1621"/>
      <c r="JC109" s="1621"/>
      <c r="JD109" s="1619"/>
    </row>
    <row r="110" spans="260:264" x14ac:dyDescent="0.25">
      <c r="IZ110" s="1618"/>
      <c r="JA110" s="1620"/>
      <c r="JB110" s="1621"/>
      <c r="JC110" s="1621"/>
      <c r="JD110" s="1619"/>
    </row>
    <row r="111" spans="260:264" x14ac:dyDescent="0.25">
      <c r="IZ111" s="1618"/>
      <c r="JA111" s="1620"/>
      <c r="JB111" s="1621"/>
      <c r="JC111" s="1621"/>
      <c r="JD111" s="1619"/>
    </row>
    <row r="112" spans="260:264" x14ac:dyDescent="0.25">
      <c r="IZ112" s="1618"/>
      <c r="JA112" s="1620"/>
      <c r="JB112" s="1621"/>
      <c r="JC112" s="1621"/>
      <c r="JD112" s="1619"/>
    </row>
    <row r="113" spans="264:264" x14ac:dyDescent="0.25">
      <c r="JD113" s="1402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B7" sqref="B7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1975" t="s">
        <v>957</v>
      </c>
      <c r="B1" s="1975"/>
      <c r="C1" s="1975"/>
    </row>
    <row r="2" spans="1:260" ht="15.75" x14ac:dyDescent="0.25">
      <c r="A2" s="1975" t="s">
        <v>949</v>
      </c>
      <c r="B2" s="1975"/>
      <c r="C2" s="1975"/>
    </row>
    <row r="3" spans="1:260" x14ac:dyDescent="0.25">
      <c r="A3" s="1971" t="s">
        <v>2565</v>
      </c>
      <c r="B3" s="1972"/>
      <c r="C3" s="1973"/>
    </row>
    <row r="4" spans="1:260" x14ac:dyDescent="0.25">
      <c r="A4" s="1971" t="s">
        <v>2018</v>
      </c>
      <c r="B4" s="1972"/>
      <c r="C4" s="1973"/>
    </row>
    <row r="5" spans="1:260" ht="5.25" customHeight="1" thickBot="1" x14ac:dyDescent="0.35">
      <c r="A5" s="708"/>
      <c r="B5" s="708"/>
      <c r="C5" s="708"/>
    </row>
    <row r="6" spans="1:260" ht="15.75" thickBot="1" x14ac:dyDescent="0.3">
      <c r="A6" s="1243" t="s">
        <v>861</v>
      </c>
      <c r="B6" s="709" t="s">
        <v>946</v>
      </c>
      <c r="C6" s="710" t="s">
        <v>947</v>
      </c>
      <c r="IX6" s="172"/>
    </row>
    <row r="7" spans="1:260" x14ac:dyDescent="0.25">
      <c r="A7" s="1085" t="s">
        <v>979</v>
      </c>
      <c r="B7" s="1369">
        <v>69.119315377000007</v>
      </c>
      <c r="C7" s="2153">
        <v>8.2096653339903732E-3</v>
      </c>
      <c r="IW7" s="172"/>
      <c r="IX7" s="172"/>
      <c r="IY7" s="1258"/>
      <c r="IZ7" s="1128">
        <v>8.8020000000000008E-3</v>
      </c>
    </row>
    <row r="8" spans="1:260" x14ac:dyDescent="0.25">
      <c r="A8" s="426" t="s">
        <v>980</v>
      </c>
      <c r="B8" s="1369">
        <v>602.01096330339999</v>
      </c>
      <c r="C8" s="2154">
        <v>7.1504014603690158E-2</v>
      </c>
      <c r="IW8" s="172"/>
      <c r="IX8" s="172"/>
      <c r="IY8" s="1258"/>
      <c r="IZ8" s="1128">
        <v>7.8862000000000002E-2</v>
      </c>
    </row>
    <row r="9" spans="1:260" x14ac:dyDescent="0.25">
      <c r="A9" s="426" t="s">
        <v>1992</v>
      </c>
      <c r="B9" s="1369">
        <v>572.97766450540007</v>
      </c>
      <c r="C9" s="2154">
        <v>6.8055576705061335E-2</v>
      </c>
      <c r="IW9" s="172"/>
      <c r="IX9" s="172"/>
      <c r="IY9" s="1258"/>
      <c r="IZ9" s="1128"/>
    </row>
    <row r="10" spans="1:260" x14ac:dyDescent="0.25">
      <c r="A10" s="426" t="s">
        <v>981</v>
      </c>
      <c r="B10" s="1369">
        <v>517.14100629240011</v>
      </c>
      <c r="C10" s="2154">
        <v>6.1423562559711875E-2</v>
      </c>
      <c r="IW10" s="172"/>
      <c r="IX10" s="172"/>
      <c r="IY10" s="1258"/>
      <c r="IZ10" s="1128">
        <v>2.7139999999999998E-3</v>
      </c>
    </row>
    <row r="11" spans="1:260" x14ac:dyDescent="0.25">
      <c r="A11" s="426" t="s">
        <v>982</v>
      </c>
      <c r="B11" s="1369">
        <v>3.9717370126000007</v>
      </c>
      <c r="C11" s="173">
        <v>4.7174413534366148E-4</v>
      </c>
      <c r="IW11" s="172"/>
      <c r="IX11" s="172"/>
      <c r="IY11" s="1258"/>
      <c r="IZ11" s="1128">
        <v>5.6459000000000002E-2</v>
      </c>
    </row>
    <row r="12" spans="1:260" ht="25.5" x14ac:dyDescent="0.25">
      <c r="A12" s="426" t="s">
        <v>1564</v>
      </c>
      <c r="B12" s="1369">
        <v>0.27242603500000001</v>
      </c>
      <c r="C12" s="2156">
        <v>3.2357475814353482E-5</v>
      </c>
      <c r="IW12" s="172"/>
      <c r="IX12" s="172"/>
      <c r="IY12" s="1258"/>
      <c r="IZ12" s="1128">
        <v>6.1700000000000004E-4</v>
      </c>
    </row>
    <row r="13" spans="1:260" ht="25.5" x14ac:dyDescent="0.25">
      <c r="A13" s="426" t="s">
        <v>42</v>
      </c>
      <c r="B13" s="1369">
        <v>28.2991759666</v>
      </c>
      <c r="C13" s="2154">
        <v>3.3612422612449384E-3</v>
      </c>
      <c r="IW13" s="172"/>
      <c r="IX13" s="172"/>
      <c r="IY13" s="1258"/>
      <c r="IZ13" s="1128">
        <v>9.7E-5</v>
      </c>
    </row>
    <row r="14" spans="1:260" x14ac:dyDescent="0.25">
      <c r="A14" s="426" t="s">
        <v>624</v>
      </c>
      <c r="B14" s="1369">
        <v>32.6888215038</v>
      </c>
      <c r="C14" s="2154">
        <v>3.8826235943599384E-3</v>
      </c>
      <c r="IW14" s="172"/>
      <c r="IX14" s="172"/>
      <c r="IY14" s="1258"/>
      <c r="IZ14" s="1128">
        <v>5.0889999999999998E-3</v>
      </c>
    </row>
    <row r="15" spans="1:260" x14ac:dyDescent="0.25">
      <c r="A15" s="1522" t="s">
        <v>1871</v>
      </c>
      <c r="B15" s="1369">
        <v>23.631339799200003</v>
      </c>
      <c r="C15" s="2154">
        <v>2.806818760965276E-3</v>
      </c>
      <c r="IW15" s="172"/>
      <c r="IX15" s="172"/>
      <c r="IY15" s="1258"/>
      <c r="IZ15" s="1128"/>
    </row>
    <row r="16" spans="1:260" x14ac:dyDescent="0.25">
      <c r="A16" s="426" t="s">
        <v>1565</v>
      </c>
      <c r="B16" s="1369">
        <v>52.643429398000002</v>
      </c>
      <c r="C16" s="2154">
        <v>6.2527375312363591E-3</v>
      </c>
      <c r="IW16" s="172"/>
      <c r="IX16" s="172"/>
      <c r="IY16" s="1258"/>
      <c r="IZ16" s="1128">
        <v>3.042E-3</v>
      </c>
    </row>
    <row r="17" spans="1:260" x14ac:dyDescent="0.25">
      <c r="A17" s="426" t="s">
        <v>983</v>
      </c>
      <c r="B17" s="1369">
        <v>3601.3312388549998</v>
      </c>
      <c r="C17" s="2154">
        <v>0.427749089622533</v>
      </c>
      <c r="IW17" s="172"/>
      <c r="IX17" s="172"/>
      <c r="IY17" s="1258"/>
      <c r="IZ17" s="1128">
        <v>6.1310000000000002E-3</v>
      </c>
    </row>
    <row r="18" spans="1:260" x14ac:dyDescent="0.25">
      <c r="A18" s="426" t="s">
        <v>44</v>
      </c>
      <c r="B18" s="1369">
        <v>335.21344291820003</v>
      </c>
      <c r="C18" s="2154">
        <v>3.9815067131420891E-2</v>
      </c>
      <c r="IW18" s="172"/>
      <c r="IX18" s="172"/>
      <c r="IY18" s="1258"/>
      <c r="IZ18" s="1128"/>
    </row>
    <row r="19" spans="1:260" ht="25.5" x14ac:dyDescent="0.25">
      <c r="A19" s="426" t="s">
        <v>988</v>
      </c>
      <c r="B19" s="1369">
        <v>98.363695826200015</v>
      </c>
      <c r="C19" s="2154">
        <v>1.168317451269549E-2</v>
      </c>
      <c r="IW19" s="172"/>
      <c r="IX19" s="172"/>
      <c r="IY19" s="1258"/>
      <c r="IZ19" s="1128">
        <v>0.48680400000000001</v>
      </c>
    </row>
    <row r="20" spans="1:260" x14ac:dyDescent="0.25">
      <c r="A20" s="426" t="s">
        <v>984</v>
      </c>
      <c r="B20" s="1369">
        <v>130.24682850899998</v>
      </c>
      <c r="C20" s="2154">
        <v>1.5470102199946536E-2</v>
      </c>
      <c r="IW20" s="172"/>
      <c r="IX20" s="172"/>
      <c r="IY20" s="1258"/>
      <c r="IZ20" s="1128">
        <v>1.7083999999999998E-2</v>
      </c>
    </row>
    <row r="21" spans="1:260" x14ac:dyDescent="0.25">
      <c r="A21" s="426" t="s">
        <v>985</v>
      </c>
      <c r="B21" s="1369">
        <v>54.079902833600002</v>
      </c>
      <c r="C21" s="2154">
        <v>6.4233550511455274E-3</v>
      </c>
      <c r="IW21" s="172"/>
      <c r="IX21" s="172"/>
      <c r="IY21" s="1258"/>
      <c r="IZ21" s="1128">
        <v>3.2083E-2</v>
      </c>
    </row>
    <row r="22" spans="1:260" x14ac:dyDescent="0.25">
      <c r="A22" s="426" t="s">
        <v>579</v>
      </c>
      <c r="B22" s="1369">
        <v>1791.2939082542</v>
      </c>
      <c r="C22" s="2154">
        <v>0.21276141728794018</v>
      </c>
      <c r="IW22" s="172"/>
      <c r="IX22" s="172"/>
      <c r="IY22" s="1258"/>
      <c r="IZ22" s="1128">
        <v>8.7790000000000003E-3</v>
      </c>
    </row>
    <row r="23" spans="1:260" x14ac:dyDescent="0.25">
      <c r="A23" s="426" t="s">
        <v>986</v>
      </c>
      <c r="B23" s="1369">
        <v>180.90179470860002</v>
      </c>
      <c r="C23" s="2154">
        <v>2.148665947825678E-2</v>
      </c>
      <c r="IW23" s="172"/>
      <c r="IX23" s="172"/>
      <c r="IY23" s="1258"/>
      <c r="IZ23" s="1128">
        <v>0.20959800000000001</v>
      </c>
    </row>
    <row r="24" spans="1:260" x14ac:dyDescent="0.25">
      <c r="A24" s="426" t="s">
        <v>818</v>
      </c>
      <c r="B24" s="1369">
        <v>183.73867410080001</v>
      </c>
      <c r="C24" s="2154">
        <v>2.1823610593525E-2</v>
      </c>
      <c r="IW24" s="172"/>
      <c r="IX24" s="172"/>
      <c r="IY24" s="1258"/>
      <c r="IZ24" s="1128">
        <v>3.5777999999999997E-2</v>
      </c>
    </row>
    <row r="25" spans="1:260" ht="15.75" thickBot="1" x14ac:dyDescent="0.3">
      <c r="A25" s="426" t="s">
        <v>635</v>
      </c>
      <c r="B25" s="1369">
        <v>141.335660074</v>
      </c>
      <c r="C25" s="2155">
        <v>1.6787181161118245E-2</v>
      </c>
      <c r="IW25" s="172"/>
      <c r="IX25" s="172"/>
      <c r="IY25" s="1258"/>
      <c r="IZ25" s="1128">
        <v>2.4261000000000001E-2</v>
      </c>
    </row>
    <row r="26" spans="1:260" ht="15.75" thickBot="1" x14ac:dyDescent="0.3">
      <c r="A26" s="1370" t="s">
        <v>783</v>
      </c>
      <c r="B26" s="1371">
        <f>(SUM(B7:B25))</f>
        <v>8419.261025273001</v>
      </c>
      <c r="C26" s="2151">
        <f>SUM(C7:C25)</f>
        <v>0.99999999999999989</v>
      </c>
      <c r="IZ26" s="1128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1976" t="s">
        <v>987</v>
      </c>
      <c r="B28" s="1976"/>
      <c r="C28" s="1976"/>
    </row>
    <row r="29" spans="1:260" x14ac:dyDescent="0.25">
      <c r="A29" s="609"/>
      <c r="B29" s="610"/>
    </row>
    <row r="30" spans="1:260" x14ac:dyDescent="0.25">
      <c r="B30" s="1402"/>
    </row>
    <row r="31" spans="1:260" x14ac:dyDescent="0.25">
      <c r="B31" s="1534"/>
    </row>
    <row r="32" spans="1:260" x14ac:dyDescent="0.25">
      <c r="B32" s="610"/>
    </row>
    <row r="33" spans="2:2" x14ac:dyDescent="0.25">
      <c r="B33" s="610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zoomScale="85" zoomScaleNormal="85" workbookViewId="0">
      <selection activeCell="K21" sqref="K21"/>
    </sheetView>
  </sheetViews>
  <sheetFormatPr defaultColWidth="11.42578125" defaultRowHeight="15" x14ac:dyDescent="0.25"/>
  <cols>
    <col min="1" max="1" width="1.140625" style="176" customWidth="1"/>
    <col min="2" max="2" width="51.28515625" style="176" customWidth="1"/>
    <col min="3" max="9" width="11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1977" t="s">
        <v>989</v>
      </c>
      <c r="C2" s="1978"/>
      <c r="D2" s="1978"/>
      <c r="E2" s="1978"/>
      <c r="F2" s="1978"/>
      <c r="G2" s="1978"/>
      <c r="H2" s="1978"/>
      <c r="I2" s="1978"/>
      <c r="J2" s="1978"/>
      <c r="K2" s="1978"/>
      <c r="L2" s="1979"/>
    </row>
    <row r="3" spans="2:16" ht="15.75" x14ac:dyDescent="0.25">
      <c r="B3" s="1980" t="s">
        <v>2565</v>
      </c>
      <c r="C3" s="1981"/>
      <c r="D3" s="1981"/>
      <c r="E3" s="1981"/>
      <c r="F3" s="1981"/>
      <c r="G3" s="1981"/>
      <c r="H3" s="1981"/>
      <c r="I3" s="1981"/>
      <c r="J3" s="1981"/>
      <c r="K3" s="1981"/>
      <c r="L3" s="1982"/>
    </row>
    <row r="4" spans="2:16" ht="16.5" thickBot="1" x14ac:dyDescent="0.3">
      <c r="B4" s="1983" t="s">
        <v>990</v>
      </c>
      <c r="C4" s="1984"/>
      <c r="D4" s="1984"/>
      <c r="E4" s="1984"/>
      <c r="F4" s="1984"/>
      <c r="G4" s="1985"/>
      <c r="H4" s="1985"/>
      <c r="I4" s="1985"/>
      <c r="J4" s="1984"/>
      <c r="K4" s="1984"/>
      <c r="L4" s="1986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991</v>
      </c>
      <c r="C6" s="180">
        <v>45352</v>
      </c>
      <c r="D6" s="180">
        <v>45444</v>
      </c>
      <c r="E6" s="1373" t="s">
        <v>2218</v>
      </c>
      <c r="F6" s="1622">
        <v>45627</v>
      </c>
      <c r="G6" s="1373">
        <v>45658</v>
      </c>
      <c r="H6" s="1622">
        <v>45689</v>
      </c>
      <c r="I6" s="1622">
        <v>45717</v>
      </c>
      <c r="J6" s="181" t="s">
        <v>941</v>
      </c>
      <c r="K6" s="181" t="s">
        <v>942</v>
      </c>
      <c r="L6" s="182" t="s">
        <v>943</v>
      </c>
    </row>
    <row r="7" spans="2:16" x14ac:dyDescent="0.25">
      <c r="B7" s="183" t="s">
        <v>863</v>
      </c>
      <c r="C7" s="184">
        <v>16.412684456000001</v>
      </c>
      <c r="D7" s="184">
        <v>13.184231942</v>
      </c>
      <c r="E7" s="184">
        <v>13.824654102000002</v>
      </c>
      <c r="F7" s="1372">
        <v>13.958227906000001</v>
      </c>
      <c r="G7" s="1372">
        <v>3.7087759940000007</v>
      </c>
      <c r="H7" s="184">
        <v>3.7271559920000001</v>
      </c>
      <c r="I7" s="1374">
        <v>0.90567023400000002</v>
      </c>
      <c r="J7" s="1129">
        <f>(I7-H7)/H7</f>
        <v>-0.75700769274376001</v>
      </c>
      <c r="K7" s="575">
        <f>(I7-F7)/F7</f>
        <v>-0.93511567226877745</v>
      </c>
      <c r="L7" s="575">
        <f>(I7-C7)/C7</f>
        <v>-0.94481888466033881</v>
      </c>
      <c r="M7" s="1066"/>
      <c r="N7" s="1066"/>
      <c r="O7" s="1068"/>
      <c r="P7" s="186"/>
    </row>
    <row r="8" spans="2:16" x14ac:dyDescent="0.25">
      <c r="B8" s="187" t="s">
        <v>618</v>
      </c>
      <c r="C8" s="188">
        <v>4.7485495597284128E-2</v>
      </c>
      <c r="D8" s="188">
        <v>4.5801452749431738E-2</v>
      </c>
      <c r="E8" s="188">
        <v>5.1537649444557646E-2</v>
      </c>
      <c r="F8" s="188">
        <f t="shared" ref="F8" si="0">+F7/F$21</f>
        <v>6.1313921054630481E-2</v>
      </c>
      <c r="G8" s="188">
        <f>+G7/G$21</f>
        <v>2.0310887509568082E-2</v>
      </c>
      <c r="H8" s="188">
        <f t="shared" ref="H8:I8" si="1">+H7/H$21</f>
        <v>2.0524206491252552E-2</v>
      </c>
      <c r="I8" s="1132">
        <f t="shared" si="1"/>
        <v>5.0064192865464418E-3</v>
      </c>
      <c r="J8" s="1129"/>
      <c r="K8" s="575"/>
      <c r="L8" s="575"/>
      <c r="M8" s="1066"/>
      <c r="N8" s="1066"/>
      <c r="O8" s="1068"/>
      <c r="P8" s="190"/>
    </row>
    <row r="9" spans="2:16" x14ac:dyDescent="0.25">
      <c r="B9" s="183" t="s">
        <v>864</v>
      </c>
      <c r="C9" s="184">
        <v>1.40795326</v>
      </c>
      <c r="D9" s="184">
        <v>0.68257000000000001</v>
      </c>
      <c r="E9" s="184">
        <v>1.1174657368000001</v>
      </c>
      <c r="F9" s="2157">
        <v>1.0951306744000002</v>
      </c>
      <c r="G9" s="2157">
        <v>1.099924168</v>
      </c>
      <c r="H9" s="184">
        <v>1.1054955856000002</v>
      </c>
      <c r="I9" s="185">
        <v>1.1109322728000002</v>
      </c>
      <c r="J9" s="1129">
        <f>(I9-H9)/H9</f>
        <v>4.9178732785706124E-3</v>
      </c>
      <c r="K9" s="575">
        <f>(I9-F9)/F9</f>
        <v>1.4428961556261151E-2</v>
      </c>
      <c r="L9" s="575">
        <f>(I9-C9)/C9</f>
        <v>-0.21095940869514362</v>
      </c>
      <c r="M9" s="1066"/>
      <c r="N9" s="1066"/>
      <c r="O9" s="1068"/>
      <c r="P9" s="186"/>
    </row>
    <row r="10" spans="2:16" x14ac:dyDescent="0.25">
      <c r="B10" s="187" t="s">
        <v>618</v>
      </c>
      <c r="C10" s="188">
        <v>4.0735175594307322E-3</v>
      </c>
      <c r="D10" s="188">
        <v>2.3712187210229848E-3</v>
      </c>
      <c r="E10" s="188">
        <v>4.1658588333990214E-3</v>
      </c>
      <c r="F10" s="188">
        <f t="shared" ref="F10" si="2">+F9/F$21</f>
        <v>4.810550176344559E-3</v>
      </c>
      <c r="G10" s="188">
        <f>+G9/G$21</f>
        <v>6.0236682079061318E-3</v>
      </c>
      <c r="H10" s="188">
        <f t="shared" ref="H10:I10" si="3">+H9/H$21</f>
        <v>6.0875959371497548E-3</v>
      </c>
      <c r="I10" s="1132">
        <f t="shared" si="3"/>
        <v>6.1410793330685899E-3</v>
      </c>
      <c r="J10" s="1129"/>
      <c r="K10" s="575"/>
      <c r="L10" s="575"/>
      <c r="M10" s="1066"/>
      <c r="N10" s="1066"/>
      <c r="O10" s="1068"/>
      <c r="P10" s="190"/>
    </row>
    <row r="11" spans="2:16" x14ac:dyDescent="0.25">
      <c r="B11" s="183" t="s">
        <v>1821</v>
      </c>
      <c r="C11" s="184">
        <v>8.9341676480000007</v>
      </c>
      <c r="D11" s="184">
        <v>6.7001825799999999</v>
      </c>
      <c r="E11" s="184">
        <v>1.0106577319999999</v>
      </c>
      <c r="F11" s="2157">
        <v>0</v>
      </c>
      <c r="G11" s="2157">
        <v>0</v>
      </c>
      <c r="H11" s="184">
        <v>0</v>
      </c>
      <c r="I11" s="185">
        <v>0</v>
      </c>
      <c r="J11" s="1129" t="s">
        <v>898</v>
      </c>
      <c r="K11" s="575" t="s">
        <v>898</v>
      </c>
      <c r="L11" s="575" t="s">
        <v>898</v>
      </c>
      <c r="M11" s="1066"/>
      <c r="N11" s="1066"/>
      <c r="O11" s="1068"/>
      <c r="P11" s="190"/>
    </row>
    <row r="12" spans="2:16" x14ac:dyDescent="0.25">
      <c r="B12" s="1086" t="s">
        <v>618</v>
      </c>
      <c r="C12" s="188">
        <v>2.5848506358105927E-2</v>
      </c>
      <c r="D12" s="188">
        <v>2.3276145110344846E-2</v>
      </c>
      <c r="E12" s="188">
        <v>3.7676836986982776E-3</v>
      </c>
      <c r="F12" s="188">
        <f t="shared" ref="F12" si="4">+F11/F$21</f>
        <v>0</v>
      </c>
      <c r="G12" s="188">
        <f>+G11/G$21</f>
        <v>0</v>
      </c>
      <c r="H12" s="188">
        <f t="shared" ref="H12:I12" si="5">+H11/H$21</f>
        <v>0</v>
      </c>
      <c r="I12" s="1132">
        <f t="shared" si="5"/>
        <v>0</v>
      </c>
      <c r="J12" s="1129"/>
      <c r="K12" s="575"/>
      <c r="L12" s="575"/>
      <c r="M12" s="1066"/>
      <c r="N12" s="1066"/>
      <c r="O12" s="1068"/>
      <c r="P12" s="190"/>
    </row>
    <row r="13" spans="2:16" x14ac:dyDescent="0.25">
      <c r="B13" s="191" t="s">
        <v>865</v>
      </c>
      <c r="C13" s="184">
        <v>3.2861458000000003</v>
      </c>
      <c r="D13" s="184">
        <v>3.3510757</v>
      </c>
      <c r="E13" s="184">
        <v>3.4193669999999998</v>
      </c>
      <c r="F13" s="2157">
        <v>0</v>
      </c>
      <c r="G13" s="2157">
        <v>0</v>
      </c>
      <c r="H13" s="184">
        <v>0</v>
      </c>
      <c r="I13" s="185">
        <v>0</v>
      </c>
      <c r="J13" s="1129" t="s">
        <v>898</v>
      </c>
      <c r="K13" s="575" t="s">
        <v>898</v>
      </c>
      <c r="L13" s="575">
        <f>(I13-C13)/C13</f>
        <v>-1</v>
      </c>
      <c r="M13" s="1066"/>
      <c r="N13" s="1066"/>
      <c r="O13" s="1068"/>
      <c r="P13" s="186"/>
    </row>
    <row r="14" spans="2:16" x14ac:dyDescent="0.25">
      <c r="B14" s="187" t="s">
        <v>618</v>
      </c>
      <c r="C14" s="188">
        <v>9.507540484085069E-3</v>
      </c>
      <c r="D14" s="188">
        <v>1.1641492353026361E-2</v>
      </c>
      <c r="E14" s="188">
        <v>1.2747236673559465E-2</v>
      </c>
      <c r="F14" s="188">
        <f t="shared" ref="F14" si="6">+F13/F$21</f>
        <v>0</v>
      </c>
      <c r="G14" s="188">
        <f>+G13/G$21</f>
        <v>0</v>
      </c>
      <c r="H14" s="188">
        <f t="shared" ref="H14:I14" si="7">+H13/H$21</f>
        <v>0</v>
      </c>
      <c r="I14" s="1132">
        <f t="shared" si="7"/>
        <v>0</v>
      </c>
      <c r="J14" s="1129"/>
      <c r="K14" s="575"/>
      <c r="L14" s="575"/>
      <c r="M14" s="1066"/>
      <c r="N14" s="1066"/>
      <c r="O14" s="1068"/>
      <c r="P14" s="190"/>
    </row>
    <row r="15" spans="2:16" x14ac:dyDescent="0.25">
      <c r="B15" s="183" t="s">
        <v>1229</v>
      </c>
      <c r="C15" s="184">
        <v>8.2265279838000005</v>
      </c>
      <c r="D15" s="184">
        <v>0</v>
      </c>
      <c r="E15" s="184">
        <v>0</v>
      </c>
      <c r="F15" s="2157">
        <v>0</v>
      </c>
      <c r="G15" s="2157">
        <v>0</v>
      </c>
      <c r="H15" s="184">
        <v>0</v>
      </c>
      <c r="I15" s="185">
        <v>0</v>
      </c>
      <c r="J15" s="1129" t="s">
        <v>898</v>
      </c>
      <c r="K15" s="575" t="s">
        <v>898</v>
      </c>
      <c r="L15" s="575" t="s">
        <v>898</v>
      </c>
      <c r="M15" s="1066"/>
      <c r="N15" s="1066"/>
      <c r="O15" s="1068"/>
      <c r="P15" s="186"/>
    </row>
    <row r="16" spans="2:16" x14ac:dyDescent="0.25">
      <c r="B16" s="187" t="s">
        <v>618</v>
      </c>
      <c r="C16" s="188">
        <v>2.3801149617109874E-2</v>
      </c>
      <c r="D16" s="188">
        <v>0</v>
      </c>
      <c r="E16" s="188">
        <v>0</v>
      </c>
      <c r="F16" s="188">
        <f t="shared" ref="F16" si="8">+F15/F$21</f>
        <v>0</v>
      </c>
      <c r="G16" s="188">
        <f>+G15/G$21</f>
        <v>0</v>
      </c>
      <c r="H16" s="188">
        <f t="shared" ref="H16:I16" si="9">+H15/H$21</f>
        <v>0</v>
      </c>
      <c r="I16" s="1132">
        <f t="shared" si="9"/>
        <v>0</v>
      </c>
      <c r="J16" s="1129"/>
      <c r="K16" s="575"/>
      <c r="L16" s="575"/>
      <c r="M16" s="1066"/>
      <c r="N16" s="1066"/>
      <c r="O16" s="1068"/>
      <c r="P16" s="190"/>
    </row>
    <row r="17" spans="2:20" x14ac:dyDescent="0.25">
      <c r="B17" s="183" t="s">
        <v>866</v>
      </c>
      <c r="C17" s="184">
        <v>35.018412265200006</v>
      </c>
      <c r="D17" s="184">
        <v>30.702150892000002</v>
      </c>
      <c r="E17" s="184">
        <v>33.953166837800005</v>
      </c>
      <c r="F17" s="2157">
        <v>32.704489949600003</v>
      </c>
      <c r="G17" s="2157">
        <v>32.247704433000003</v>
      </c>
      <c r="H17" s="184">
        <v>30.853866034600003</v>
      </c>
      <c r="I17" s="185">
        <v>32.692914522800002</v>
      </c>
      <c r="J17" s="1129">
        <f>(I17-H17)/H17</f>
        <v>5.9605123265190241E-2</v>
      </c>
      <c r="K17" s="575">
        <f>(I17-F17)/F17</f>
        <v>-3.5393998860214356E-4</v>
      </c>
      <c r="L17" s="575">
        <f>(I17-C17)/C17</f>
        <v>-6.640785780887605E-2</v>
      </c>
      <c r="M17" s="1066"/>
      <c r="N17" s="1066"/>
      <c r="O17" s="1068"/>
      <c r="P17" s="186"/>
    </row>
    <row r="18" spans="2:20" x14ac:dyDescent="0.25">
      <c r="B18" s="192" t="s">
        <v>618</v>
      </c>
      <c r="C18" s="188">
        <v>0.10131594657174681</v>
      </c>
      <c r="D18" s="188">
        <v>0.10665794712744911</v>
      </c>
      <c r="E18" s="188">
        <v>0.12657578244695211</v>
      </c>
      <c r="F18" s="188">
        <f>+F17/F$21</f>
        <v>0.14366010702832627</v>
      </c>
      <c r="G18" s="188">
        <f>+G17/G$21</f>
        <v>0.17660260372696507</v>
      </c>
      <c r="H18" s="188">
        <f>+H17/H$21</f>
        <v>0.16990196249011036</v>
      </c>
      <c r="I18" s="1132">
        <f>+I17/I$21</f>
        <v>0.18072189154044802</v>
      </c>
      <c r="J18" s="1129"/>
      <c r="K18" s="575"/>
      <c r="L18" s="575"/>
      <c r="M18" s="1066"/>
      <c r="N18" s="1066"/>
      <c r="O18" s="1068"/>
      <c r="P18" s="190"/>
    </row>
    <row r="19" spans="2:20" x14ac:dyDescent="0.25">
      <c r="B19" s="183" t="s">
        <v>867</v>
      </c>
      <c r="C19" s="184">
        <v>272.34984955499999</v>
      </c>
      <c r="D19" s="184">
        <v>233.23598449900001</v>
      </c>
      <c r="E19" s="184">
        <v>214.91847252399998</v>
      </c>
      <c r="F19" s="2157">
        <v>179.89400713200001</v>
      </c>
      <c r="G19" s="2157">
        <v>145.54398606999999</v>
      </c>
      <c r="H19" s="184">
        <v>145.91153801000002</v>
      </c>
      <c r="I19" s="185">
        <v>146.192277679</v>
      </c>
      <c r="J19" s="1129">
        <f>(I19-H19)/H19</f>
        <v>1.9240402289553303E-3</v>
      </c>
      <c r="K19" s="575">
        <f>(I19-F19)/F19</f>
        <v>-0.18734214658007395</v>
      </c>
      <c r="L19" s="575">
        <f>(I19-C19)/C19</f>
        <v>-0.46321880508519597</v>
      </c>
      <c r="M19" s="1066"/>
      <c r="N19" s="1066"/>
      <c r="O19" s="1068"/>
      <c r="P19" s="186"/>
    </row>
    <row r="20" spans="2:20" ht="15.75" thickBot="1" x14ac:dyDescent="0.3">
      <c r="B20" s="187" t="s">
        <v>618</v>
      </c>
      <c r="C20" s="188">
        <v>0.7879678438122375</v>
      </c>
      <c r="D20" s="188">
        <v>0.81025174393872501</v>
      </c>
      <c r="E20" s="188">
        <v>0.80120578890283356</v>
      </c>
      <c r="F20" s="188">
        <f t="shared" ref="F20" si="10">+F19/F$21</f>
        <v>0.79021542174069881</v>
      </c>
      <c r="G20" s="188">
        <f>+G19/G$21</f>
        <v>0.79706284055556076</v>
      </c>
      <c r="H20" s="188">
        <f t="shared" ref="H20:I20" si="11">+H19/H$21</f>
        <v>0.8034862350814872</v>
      </c>
      <c r="I20" s="1132">
        <f t="shared" si="11"/>
        <v>0.80813060983993701</v>
      </c>
      <c r="J20" s="1130"/>
      <c r="K20" s="189"/>
      <c r="L20" s="189"/>
      <c r="M20" s="1066"/>
      <c r="N20" s="1066"/>
      <c r="O20" s="1068"/>
      <c r="P20" s="193"/>
    </row>
    <row r="21" spans="2:20" ht="15.75" thickBot="1" x14ac:dyDescent="0.3">
      <c r="B21" s="277" t="s">
        <v>977</v>
      </c>
      <c r="C21" s="1372">
        <v>345.63574096799999</v>
      </c>
      <c r="D21" s="1372">
        <v>287.85619561300001</v>
      </c>
      <c r="E21" s="1372">
        <v>268.24378393259997</v>
      </c>
      <c r="F21" s="1372">
        <f t="shared" ref="F21" si="12">+F7+F9+F11+F13+F15+F17+F19</f>
        <v>227.651855662</v>
      </c>
      <c r="G21" s="1372">
        <f>+G7+G9+G11+G13+G15+G17+G19</f>
        <v>182.60039066499999</v>
      </c>
      <c r="H21" s="1372">
        <f t="shared" ref="H21:I21" si="13">+H7+H9+H11+H13+H15+H17+H19</f>
        <v>181.59805562220004</v>
      </c>
      <c r="I21" s="1374">
        <f t="shared" si="13"/>
        <v>180.90179470859999</v>
      </c>
      <c r="J21" s="1131">
        <f>(I21-H21)/H21</f>
        <v>-3.8340769190203035E-3</v>
      </c>
      <c r="K21" s="620">
        <f>(I21-F21)/F21</f>
        <v>-0.2053576976891017</v>
      </c>
      <c r="L21" s="620">
        <f>(I21-C21)/C21</f>
        <v>-0.47661143433268832</v>
      </c>
      <c r="M21" s="1066"/>
      <c r="N21" s="1066"/>
      <c r="O21" s="1068"/>
    </row>
    <row r="22" spans="2:20" ht="15.75" thickBot="1" x14ac:dyDescent="0.3">
      <c r="B22" s="744" t="s">
        <v>821</v>
      </c>
      <c r="C22" s="1392">
        <v>1</v>
      </c>
      <c r="D22" s="1392">
        <v>1</v>
      </c>
      <c r="E22" s="1392">
        <v>1</v>
      </c>
      <c r="F22" s="1392">
        <f t="shared" ref="F22" si="14">+F8+F10+F12+F14+F16+F18+F20</f>
        <v>1</v>
      </c>
      <c r="G22" s="1392">
        <f>+G8+G10+G12+G14+G16+G18+G20</f>
        <v>1</v>
      </c>
      <c r="H22" s="1392">
        <f t="shared" ref="H22:I22" si="15">+H8+H10+H12+H14+H16+H18+H20</f>
        <v>0.99999999999999989</v>
      </c>
      <c r="I22" s="1375">
        <f t="shared" si="15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67"/>
      <c r="N24" s="20"/>
      <c r="O24" s="21"/>
      <c r="P24" s="21"/>
      <c r="Q24" s="21"/>
      <c r="R24" s="21"/>
      <c r="S24" s="21"/>
      <c r="T24" s="21"/>
    </row>
    <row r="25" spans="2:20" x14ac:dyDescent="0.25">
      <c r="B25" s="1242"/>
      <c r="C25" s="593"/>
      <c r="N25" s="20"/>
      <c r="O25" s="21"/>
      <c r="P25" s="21"/>
      <c r="Q25" s="21"/>
      <c r="R25" s="21"/>
      <c r="S25" s="21"/>
      <c r="T25" s="21"/>
    </row>
    <row r="26" spans="2:20" x14ac:dyDescent="0.25">
      <c r="B26" s="1242"/>
      <c r="C26" s="593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42"/>
      <c r="C27" s="593"/>
      <c r="N27" s="20"/>
      <c r="O27" s="21"/>
      <c r="P27" s="21"/>
      <c r="Q27" s="21"/>
      <c r="R27" s="21"/>
      <c r="S27" s="21"/>
      <c r="T27" s="21"/>
    </row>
    <row r="28" spans="2:20" x14ac:dyDescent="0.25">
      <c r="B28" s="1242"/>
      <c r="C28" s="593"/>
      <c r="N28" s="20"/>
      <c r="O28" s="21"/>
      <c r="P28" s="21"/>
      <c r="Q28" s="21"/>
      <c r="R28" s="21"/>
      <c r="S28" s="21"/>
      <c r="T28" s="21"/>
    </row>
    <row r="29" spans="2:20" x14ac:dyDescent="0.25">
      <c r="B29" s="1242"/>
      <c r="C29" s="593"/>
      <c r="N29" s="20"/>
      <c r="O29" s="21"/>
      <c r="P29" s="21"/>
      <c r="Q29" s="21"/>
      <c r="R29" s="21"/>
      <c r="S29" s="21"/>
      <c r="T29" s="21"/>
    </row>
    <row r="30" spans="2:20" x14ac:dyDescent="0.25">
      <c r="B30" s="1242"/>
      <c r="C30" s="593"/>
      <c r="N30" s="20"/>
      <c r="O30" s="21"/>
      <c r="P30" s="21"/>
      <c r="Q30" s="21"/>
      <c r="R30" s="21"/>
      <c r="S30" s="21"/>
      <c r="T30" s="21"/>
    </row>
    <row r="31" spans="2:20" x14ac:dyDescent="0.25">
      <c r="B31" s="1242"/>
      <c r="C31" s="593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125"/>
  <sheetViews>
    <sheetView zoomScale="84" zoomScaleNormal="84" workbookViewId="0">
      <selection activeCell="G21" sqref="G21"/>
    </sheetView>
  </sheetViews>
  <sheetFormatPr defaultColWidth="11.42578125" defaultRowHeight="15" x14ac:dyDescent="0.25"/>
  <cols>
    <col min="1" max="16384" width="11.42578125" style="711"/>
  </cols>
  <sheetData>
    <row r="1" spans="1:53" x14ac:dyDescent="0.25">
      <c r="A1" s="1989" t="s">
        <v>1566</v>
      </c>
      <c r="B1" s="1990"/>
      <c r="C1" s="1990"/>
      <c r="D1" s="1990"/>
      <c r="E1" s="1990"/>
      <c r="F1" s="1990"/>
      <c r="G1" s="1990"/>
      <c r="H1" s="1990"/>
      <c r="I1" s="1990"/>
      <c r="J1" s="1990"/>
      <c r="K1" s="1990"/>
      <c r="L1" s="1990"/>
      <c r="M1" s="1990"/>
      <c r="N1" s="1990"/>
      <c r="O1" s="1990"/>
      <c r="P1" s="1990"/>
      <c r="Q1" s="1990"/>
      <c r="R1" s="1990"/>
      <c r="S1" s="1990"/>
      <c r="T1" s="1990"/>
      <c r="U1" s="1990"/>
      <c r="V1" s="1990"/>
      <c r="W1" s="1990"/>
      <c r="X1" s="1990"/>
      <c r="Y1" s="1990"/>
      <c r="Z1" s="1990"/>
      <c r="AA1" s="1990"/>
      <c r="AB1" s="1990"/>
      <c r="AC1" s="1990"/>
      <c r="AD1" s="1990"/>
      <c r="AE1" s="1990"/>
      <c r="AF1" s="1990"/>
      <c r="AG1" s="1990"/>
      <c r="AH1" s="1990"/>
      <c r="AI1" s="1990"/>
      <c r="AJ1" s="1990"/>
      <c r="AK1" s="1990"/>
      <c r="AL1" s="1990"/>
      <c r="AM1" s="1990"/>
      <c r="AN1" s="1990"/>
      <c r="AO1" s="1990"/>
      <c r="AP1" s="1990"/>
      <c r="AQ1" s="1990"/>
      <c r="AR1" s="1990"/>
      <c r="AS1" s="1990"/>
      <c r="AT1" s="1990"/>
      <c r="AU1" s="1990"/>
      <c r="AV1" s="1990"/>
      <c r="AW1" s="1990"/>
      <c r="AX1" s="1990"/>
      <c r="AY1" s="1990"/>
      <c r="AZ1" s="1990"/>
      <c r="BA1" s="1990"/>
    </row>
    <row r="2" spans="1:53" x14ac:dyDescent="0.25">
      <c r="A2" s="1989" t="s">
        <v>2565</v>
      </c>
      <c r="B2" s="1990"/>
      <c r="C2" s="1990"/>
      <c r="D2" s="1990"/>
      <c r="E2" s="1990"/>
      <c r="F2" s="1990"/>
      <c r="G2" s="1990"/>
      <c r="H2" s="1990"/>
      <c r="I2" s="1990"/>
      <c r="J2" s="1990"/>
      <c r="K2" s="1990"/>
      <c r="L2" s="1990"/>
      <c r="M2" s="1990"/>
      <c r="N2" s="1990"/>
      <c r="O2" s="1990"/>
      <c r="P2" s="1990"/>
      <c r="Q2" s="1990"/>
      <c r="R2" s="1990"/>
      <c r="S2" s="1990"/>
      <c r="T2" s="1990"/>
      <c r="U2" s="1990"/>
      <c r="V2" s="1990"/>
      <c r="W2" s="1990"/>
      <c r="X2" s="1990"/>
      <c r="Y2" s="1990"/>
      <c r="Z2" s="1990"/>
      <c r="AA2" s="1990"/>
      <c r="AB2" s="1990"/>
      <c r="AC2" s="1990"/>
      <c r="AD2" s="1990"/>
      <c r="AE2" s="1990"/>
      <c r="AF2" s="1990"/>
      <c r="AG2" s="1990"/>
      <c r="AH2" s="1990"/>
      <c r="AI2" s="1990"/>
      <c r="AJ2" s="1990"/>
      <c r="AK2" s="1990"/>
      <c r="AL2" s="1990"/>
      <c r="AM2" s="1990"/>
      <c r="AN2" s="1990"/>
      <c r="AO2" s="1990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</row>
    <row r="3" spans="1:53" x14ac:dyDescent="0.25">
      <c r="A3" s="1989" t="s">
        <v>897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990"/>
      <c r="W3" s="1990"/>
      <c r="X3" s="1990"/>
      <c r="Y3" s="1990"/>
      <c r="Z3" s="1990"/>
      <c r="AA3" s="1990"/>
      <c r="AB3" s="1990"/>
      <c r="AC3" s="1990"/>
      <c r="AD3" s="1990"/>
      <c r="AE3" s="1990"/>
      <c r="AF3" s="1990"/>
      <c r="AG3" s="1990"/>
      <c r="AH3" s="1990"/>
      <c r="AI3" s="1990"/>
      <c r="AJ3" s="1990"/>
      <c r="AK3" s="1990"/>
      <c r="AL3" s="1990"/>
      <c r="AM3" s="1990"/>
      <c r="AN3" s="1990"/>
      <c r="AO3" s="1990"/>
      <c r="AP3" s="1990"/>
      <c r="AQ3" s="1990"/>
      <c r="AR3" s="1990"/>
      <c r="AS3" s="1990"/>
      <c r="AT3" s="1990"/>
      <c r="AU3" s="1990"/>
      <c r="AV3" s="1990"/>
      <c r="AW3" s="1990"/>
      <c r="AX3" s="1990"/>
      <c r="AY3" s="1990"/>
      <c r="AZ3" s="1990"/>
      <c r="BA3" s="1990"/>
    </row>
    <row r="4" spans="1:53" ht="19.5" thickBot="1" x14ac:dyDescent="0.35">
      <c r="A4" s="712"/>
      <c r="B4" s="713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</row>
    <row r="5" spans="1:53" ht="27" customHeight="1" thickBot="1" x14ac:dyDescent="0.3">
      <c r="A5" s="714" t="s">
        <v>765</v>
      </c>
      <c r="B5" s="715"/>
      <c r="C5" s="1991" t="s">
        <v>1567</v>
      </c>
      <c r="D5" s="1992"/>
      <c r="E5" s="1992"/>
      <c r="F5" s="1992"/>
      <c r="G5" s="1992"/>
      <c r="H5" s="1993"/>
      <c r="I5" s="1991" t="s">
        <v>1568</v>
      </c>
      <c r="J5" s="1992"/>
      <c r="K5" s="1992"/>
      <c r="L5" s="1992"/>
      <c r="M5" s="1992"/>
      <c r="N5" s="1992"/>
      <c r="O5" s="1993"/>
      <c r="P5" s="1991" t="s">
        <v>1569</v>
      </c>
      <c r="Q5" s="1992"/>
      <c r="R5" s="1992"/>
      <c r="S5" s="1992"/>
      <c r="T5" s="1992"/>
      <c r="U5" s="1992"/>
      <c r="V5" s="1992"/>
      <c r="W5" s="1992"/>
      <c r="X5" s="1992"/>
      <c r="Y5" s="1992"/>
      <c r="Z5" s="1992"/>
      <c r="AA5" s="1993"/>
      <c r="AB5" s="1991" t="s">
        <v>1570</v>
      </c>
      <c r="AC5" s="1992"/>
      <c r="AD5" s="1992"/>
      <c r="AE5" s="1992"/>
      <c r="AF5" s="1992"/>
      <c r="AG5" s="1992"/>
      <c r="AH5" s="1992"/>
      <c r="AI5" s="1992"/>
      <c r="AJ5" s="1993"/>
      <c r="AK5" s="1991" t="s">
        <v>1571</v>
      </c>
      <c r="AL5" s="1992"/>
      <c r="AM5" s="1992"/>
      <c r="AN5" s="1992"/>
      <c r="AO5" s="1992"/>
      <c r="AP5" s="1993"/>
      <c r="AQ5" s="1991" t="s">
        <v>1572</v>
      </c>
      <c r="AR5" s="1993"/>
      <c r="AS5" s="1991" t="s">
        <v>1573</v>
      </c>
      <c r="AT5" s="1992"/>
      <c r="AU5" s="1992"/>
      <c r="AV5" s="1992"/>
      <c r="AW5" s="1992"/>
      <c r="AX5" s="1993"/>
      <c r="AY5" s="1994" t="s">
        <v>2081</v>
      </c>
      <c r="AZ5" s="1995"/>
      <c r="BA5" s="1996" t="s">
        <v>1</v>
      </c>
    </row>
    <row r="6" spans="1:53" ht="18.75" thickBot="1" x14ac:dyDescent="0.3">
      <c r="A6" s="1157" t="s">
        <v>806</v>
      </c>
      <c r="B6" s="1158"/>
      <c r="C6" s="1159" t="s">
        <v>1574</v>
      </c>
      <c r="D6" s="1157" t="s">
        <v>1575</v>
      </c>
      <c r="E6" s="1157" t="s">
        <v>1576</v>
      </c>
      <c r="F6" s="1157" t="s">
        <v>1577</v>
      </c>
      <c r="G6" s="1157" t="s">
        <v>1578</v>
      </c>
      <c r="H6" s="1160" t="s">
        <v>1579</v>
      </c>
      <c r="I6" s="1159" t="s">
        <v>1580</v>
      </c>
      <c r="J6" s="1157" t="s">
        <v>1581</v>
      </c>
      <c r="K6" s="1157" t="s">
        <v>1582</v>
      </c>
      <c r="L6" s="1157" t="s">
        <v>1583</v>
      </c>
      <c r="M6" s="1157" t="s">
        <v>1584</v>
      </c>
      <c r="N6" s="1157" t="s">
        <v>1585</v>
      </c>
      <c r="O6" s="1160" t="s">
        <v>1586</v>
      </c>
      <c r="P6" s="1159" t="s">
        <v>2606</v>
      </c>
      <c r="Q6" s="1157" t="s">
        <v>1587</v>
      </c>
      <c r="R6" s="1157" t="s">
        <v>1588</v>
      </c>
      <c r="S6" s="1157" t="s">
        <v>1589</v>
      </c>
      <c r="T6" s="1157" t="s">
        <v>2607</v>
      </c>
      <c r="U6" s="1157" t="s">
        <v>1590</v>
      </c>
      <c r="V6" s="1157" t="s">
        <v>1591</v>
      </c>
      <c r="W6" s="1157" t="s">
        <v>1592</v>
      </c>
      <c r="X6" s="1157" t="s">
        <v>1593</v>
      </c>
      <c r="Y6" s="1157" t="s">
        <v>1594</v>
      </c>
      <c r="Z6" s="1157" t="s">
        <v>1595</v>
      </c>
      <c r="AA6" s="1160" t="s">
        <v>1596</v>
      </c>
      <c r="AB6" s="1157" t="s">
        <v>1597</v>
      </c>
      <c r="AC6" s="1157" t="s">
        <v>1598</v>
      </c>
      <c r="AD6" s="1157" t="s">
        <v>1604</v>
      </c>
      <c r="AE6" s="1157" t="s">
        <v>1605</v>
      </c>
      <c r="AF6" s="1157" t="s">
        <v>1599</v>
      </c>
      <c r="AG6" s="1157" t="s">
        <v>1600</v>
      </c>
      <c r="AH6" s="1157" t="s">
        <v>1601</v>
      </c>
      <c r="AI6" s="1157" t="s">
        <v>1602</v>
      </c>
      <c r="AJ6" s="1157" t="s">
        <v>1603</v>
      </c>
      <c r="AK6" s="1159" t="s">
        <v>1606</v>
      </c>
      <c r="AL6" s="1157" t="s">
        <v>1607</v>
      </c>
      <c r="AM6" s="1157" t="s">
        <v>1608</v>
      </c>
      <c r="AN6" s="1157" t="s">
        <v>1609</v>
      </c>
      <c r="AO6" s="1157" t="s">
        <v>1610</v>
      </c>
      <c r="AP6" s="1160" t="s">
        <v>1611</v>
      </c>
      <c r="AQ6" s="1159" t="s">
        <v>1612</v>
      </c>
      <c r="AR6" s="1157" t="s">
        <v>1613</v>
      </c>
      <c r="AS6" s="1155" t="s">
        <v>1614</v>
      </c>
      <c r="AT6" s="714" t="s">
        <v>1615</v>
      </c>
      <c r="AU6" s="714" t="s">
        <v>1616</v>
      </c>
      <c r="AV6" s="714" t="s">
        <v>1619</v>
      </c>
      <c r="AW6" s="714" t="s">
        <v>1617</v>
      </c>
      <c r="AX6" s="1156" t="s">
        <v>1618</v>
      </c>
      <c r="AY6" s="1157" t="s">
        <v>1620</v>
      </c>
      <c r="AZ6" s="1161" t="s">
        <v>1621</v>
      </c>
      <c r="BA6" s="1997"/>
    </row>
    <row r="7" spans="1:53" ht="15.75" thickBot="1" x14ac:dyDescent="0.3">
      <c r="A7" s="1166" t="s">
        <v>1622</v>
      </c>
      <c r="B7" s="1162"/>
      <c r="C7" s="1163">
        <v>0</v>
      </c>
      <c r="D7" s="1164">
        <v>1.5912971186</v>
      </c>
      <c r="E7" s="1164">
        <v>0</v>
      </c>
      <c r="F7" s="1164">
        <v>0</v>
      </c>
      <c r="G7" s="1164">
        <v>0</v>
      </c>
      <c r="H7" s="1165">
        <v>0</v>
      </c>
      <c r="I7" s="1163">
        <v>0</v>
      </c>
      <c r="J7" s="1164">
        <v>0</v>
      </c>
      <c r="K7" s="1164">
        <v>0</v>
      </c>
      <c r="L7" s="1164">
        <v>0</v>
      </c>
      <c r="M7" s="1164">
        <v>0</v>
      </c>
      <c r="N7" s="1164">
        <v>0</v>
      </c>
      <c r="O7" s="1165">
        <v>0</v>
      </c>
      <c r="P7" s="1163">
        <v>0</v>
      </c>
      <c r="Q7" s="1164">
        <v>0</v>
      </c>
      <c r="R7" s="1164">
        <v>0</v>
      </c>
      <c r="S7" s="1164">
        <v>0</v>
      </c>
      <c r="T7" s="1164">
        <v>0</v>
      </c>
      <c r="U7" s="1164">
        <v>0</v>
      </c>
      <c r="V7" s="1164">
        <v>0</v>
      </c>
      <c r="W7" s="1164">
        <v>0</v>
      </c>
      <c r="X7" s="1164">
        <v>0</v>
      </c>
      <c r="Y7" s="1164">
        <v>0</v>
      </c>
      <c r="Z7" s="1164">
        <v>0</v>
      </c>
      <c r="AA7" s="1165">
        <v>0</v>
      </c>
      <c r="AB7" s="1163">
        <v>0</v>
      </c>
      <c r="AC7" s="1164">
        <v>0</v>
      </c>
      <c r="AD7" s="1164">
        <v>0</v>
      </c>
      <c r="AE7" s="1164">
        <v>0</v>
      </c>
      <c r="AF7" s="1164">
        <v>0</v>
      </c>
      <c r="AG7" s="1164">
        <v>0</v>
      </c>
      <c r="AH7" s="1164">
        <v>0</v>
      </c>
      <c r="AI7" s="1164">
        <v>0</v>
      </c>
      <c r="AJ7" s="1165">
        <v>1.8611118946000003</v>
      </c>
      <c r="AK7" s="1163">
        <v>39.849230576400004</v>
      </c>
      <c r="AL7" s="1164">
        <v>0</v>
      </c>
      <c r="AM7" s="1164">
        <v>0</v>
      </c>
      <c r="AN7" s="1164">
        <v>0</v>
      </c>
      <c r="AO7" s="1164">
        <v>0</v>
      </c>
      <c r="AP7" s="1165">
        <v>24.289398950600003</v>
      </c>
      <c r="AQ7" s="1163">
        <v>0</v>
      </c>
      <c r="AR7" s="1165">
        <v>0</v>
      </c>
      <c r="AS7" s="728">
        <v>0</v>
      </c>
      <c r="AT7" s="729">
        <v>0</v>
      </c>
      <c r="AU7" s="729">
        <v>0</v>
      </c>
      <c r="AV7" s="729">
        <v>0</v>
      </c>
      <c r="AW7" s="729">
        <v>0.41165268480000006</v>
      </c>
      <c r="AX7" s="730">
        <v>0</v>
      </c>
      <c r="AY7" s="1163">
        <v>0</v>
      </c>
      <c r="AZ7" s="1165">
        <v>1.1166241520000002</v>
      </c>
      <c r="BA7" s="1165">
        <v>69.119315377000007</v>
      </c>
    </row>
    <row r="8" spans="1:53" x14ac:dyDescent="0.25">
      <c r="A8" s="2162"/>
      <c r="B8" s="2162" t="s">
        <v>666</v>
      </c>
      <c r="C8" s="1288">
        <v>0</v>
      </c>
      <c r="D8" s="1289">
        <v>0</v>
      </c>
      <c r="E8" s="1289">
        <v>0</v>
      </c>
      <c r="F8" s="1289">
        <v>0</v>
      </c>
      <c r="G8" s="1289">
        <v>0</v>
      </c>
      <c r="H8" s="1290">
        <v>0</v>
      </c>
      <c r="I8" s="1288">
        <v>0</v>
      </c>
      <c r="J8" s="1289">
        <v>0</v>
      </c>
      <c r="K8" s="1289">
        <v>0</v>
      </c>
      <c r="L8" s="1289">
        <v>0</v>
      </c>
      <c r="M8" s="1289">
        <v>0</v>
      </c>
      <c r="N8" s="1289">
        <v>0</v>
      </c>
      <c r="O8" s="1290">
        <v>0</v>
      </c>
      <c r="P8" s="1288">
        <v>0</v>
      </c>
      <c r="Q8" s="1289">
        <v>0</v>
      </c>
      <c r="R8" s="1289">
        <v>0</v>
      </c>
      <c r="S8" s="1289">
        <v>0</v>
      </c>
      <c r="T8" s="1289">
        <v>0</v>
      </c>
      <c r="U8" s="1289">
        <v>0</v>
      </c>
      <c r="V8" s="1289">
        <v>0</v>
      </c>
      <c r="W8" s="1289">
        <v>0</v>
      </c>
      <c r="X8" s="1289">
        <v>0</v>
      </c>
      <c r="Y8" s="1289">
        <v>0</v>
      </c>
      <c r="Z8" s="1289">
        <v>0</v>
      </c>
      <c r="AA8" s="1290">
        <v>0</v>
      </c>
      <c r="AB8" s="1288">
        <v>0</v>
      </c>
      <c r="AC8" s="1289">
        <v>0</v>
      </c>
      <c r="AD8" s="1289">
        <v>0</v>
      </c>
      <c r="AE8" s="1289">
        <v>0</v>
      </c>
      <c r="AF8" s="1289">
        <v>0</v>
      </c>
      <c r="AG8" s="1289">
        <v>0</v>
      </c>
      <c r="AH8" s="1289">
        <v>0</v>
      </c>
      <c r="AI8" s="1289">
        <v>0</v>
      </c>
      <c r="AJ8" s="1290">
        <v>0</v>
      </c>
      <c r="AK8" s="1288">
        <v>17.125772538</v>
      </c>
      <c r="AL8" s="1289">
        <v>0</v>
      </c>
      <c r="AM8" s="1289">
        <v>0</v>
      </c>
      <c r="AN8" s="1289">
        <v>0</v>
      </c>
      <c r="AO8" s="1289">
        <v>0</v>
      </c>
      <c r="AP8" s="1290">
        <v>7.2308749240000001</v>
      </c>
      <c r="AQ8" s="1288">
        <v>0</v>
      </c>
      <c r="AR8" s="1290">
        <v>0</v>
      </c>
      <c r="AS8" s="1288">
        <v>0</v>
      </c>
      <c r="AT8" s="1289">
        <v>0</v>
      </c>
      <c r="AU8" s="1289">
        <v>0</v>
      </c>
      <c r="AV8" s="1289">
        <v>0</v>
      </c>
      <c r="AW8" s="1289">
        <v>0</v>
      </c>
      <c r="AX8" s="1290">
        <v>0</v>
      </c>
      <c r="AY8" s="1288">
        <v>0</v>
      </c>
      <c r="AZ8" s="1290">
        <v>0</v>
      </c>
      <c r="BA8" s="1290">
        <v>24.356647461999998</v>
      </c>
    </row>
    <row r="9" spans="1:53" x14ac:dyDescent="0.25">
      <c r="A9" s="2162"/>
      <c r="B9" s="2162" t="s">
        <v>657</v>
      </c>
      <c r="C9" s="1288">
        <v>0</v>
      </c>
      <c r="D9" s="1289">
        <v>0</v>
      </c>
      <c r="E9" s="1289">
        <v>0</v>
      </c>
      <c r="F9" s="1289">
        <v>0</v>
      </c>
      <c r="G9" s="1289">
        <v>0</v>
      </c>
      <c r="H9" s="1290">
        <v>0</v>
      </c>
      <c r="I9" s="1288">
        <v>0</v>
      </c>
      <c r="J9" s="1289">
        <v>0</v>
      </c>
      <c r="K9" s="1289">
        <v>0</v>
      </c>
      <c r="L9" s="1289">
        <v>0</v>
      </c>
      <c r="M9" s="1289">
        <v>0</v>
      </c>
      <c r="N9" s="1289">
        <v>0</v>
      </c>
      <c r="O9" s="1290">
        <v>0</v>
      </c>
      <c r="P9" s="1288">
        <v>0</v>
      </c>
      <c r="Q9" s="1289">
        <v>0</v>
      </c>
      <c r="R9" s="1289">
        <v>0</v>
      </c>
      <c r="S9" s="1289">
        <v>0</v>
      </c>
      <c r="T9" s="1289">
        <v>0</v>
      </c>
      <c r="U9" s="1289">
        <v>0</v>
      </c>
      <c r="V9" s="1289">
        <v>0</v>
      </c>
      <c r="W9" s="1289">
        <v>0</v>
      </c>
      <c r="X9" s="1289">
        <v>0</v>
      </c>
      <c r="Y9" s="1289">
        <v>0</v>
      </c>
      <c r="Z9" s="1289">
        <v>0</v>
      </c>
      <c r="AA9" s="1290">
        <v>0</v>
      </c>
      <c r="AB9" s="1288">
        <v>0</v>
      </c>
      <c r="AC9" s="1289">
        <v>0</v>
      </c>
      <c r="AD9" s="1289">
        <v>0</v>
      </c>
      <c r="AE9" s="1289">
        <v>0</v>
      </c>
      <c r="AF9" s="1289">
        <v>0</v>
      </c>
      <c r="AG9" s="1289">
        <v>0</v>
      </c>
      <c r="AH9" s="1289">
        <v>0</v>
      </c>
      <c r="AI9" s="1289">
        <v>0</v>
      </c>
      <c r="AJ9" s="1290">
        <v>7.9407998600000002E-2</v>
      </c>
      <c r="AK9" s="1288">
        <v>15.045786032200001</v>
      </c>
      <c r="AL9" s="1289">
        <v>0</v>
      </c>
      <c r="AM9" s="1289">
        <v>0</v>
      </c>
      <c r="AN9" s="1289">
        <v>0</v>
      </c>
      <c r="AO9" s="1289">
        <v>0</v>
      </c>
      <c r="AP9" s="1290">
        <v>17.058524026600001</v>
      </c>
      <c r="AQ9" s="1288">
        <v>0</v>
      </c>
      <c r="AR9" s="1290">
        <v>0</v>
      </c>
      <c r="AS9" s="1288">
        <v>0</v>
      </c>
      <c r="AT9" s="1289">
        <v>0</v>
      </c>
      <c r="AU9" s="1289">
        <v>0</v>
      </c>
      <c r="AV9" s="1289">
        <v>0</v>
      </c>
      <c r="AW9" s="1289">
        <v>0</v>
      </c>
      <c r="AX9" s="1290">
        <v>0</v>
      </c>
      <c r="AY9" s="1288">
        <v>0</v>
      </c>
      <c r="AZ9" s="1290">
        <v>0</v>
      </c>
      <c r="BA9" s="1290">
        <v>32.1837180574</v>
      </c>
    </row>
    <row r="10" spans="1:53" x14ac:dyDescent="0.25">
      <c r="A10" s="2162"/>
      <c r="B10" s="2162" t="s">
        <v>667</v>
      </c>
      <c r="C10" s="1288">
        <v>0</v>
      </c>
      <c r="D10" s="1289">
        <v>1.8665099600000002E-2</v>
      </c>
      <c r="E10" s="1289">
        <v>0</v>
      </c>
      <c r="F10" s="1289">
        <v>0</v>
      </c>
      <c r="G10" s="1289">
        <v>0</v>
      </c>
      <c r="H10" s="1290">
        <v>0</v>
      </c>
      <c r="I10" s="1288">
        <v>0</v>
      </c>
      <c r="J10" s="1289">
        <v>0</v>
      </c>
      <c r="K10" s="1289">
        <v>0</v>
      </c>
      <c r="L10" s="1289">
        <v>0</v>
      </c>
      <c r="M10" s="1289">
        <v>0</v>
      </c>
      <c r="N10" s="1289">
        <v>0</v>
      </c>
      <c r="O10" s="1290">
        <v>0</v>
      </c>
      <c r="P10" s="1288">
        <v>0</v>
      </c>
      <c r="Q10" s="1289">
        <v>0</v>
      </c>
      <c r="R10" s="1289">
        <v>0</v>
      </c>
      <c r="S10" s="1289">
        <v>0</v>
      </c>
      <c r="T10" s="1289">
        <v>0</v>
      </c>
      <c r="U10" s="1289">
        <v>0</v>
      </c>
      <c r="V10" s="1289">
        <v>0</v>
      </c>
      <c r="W10" s="1289">
        <v>0</v>
      </c>
      <c r="X10" s="1289">
        <v>0</v>
      </c>
      <c r="Y10" s="1289">
        <v>0</v>
      </c>
      <c r="Z10" s="1289">
        <v>0</v>
      </c>
      <c r="AA10" s="1290">
        <v>0</v>
      </c>
      <c r="AB10" s="1288">
        <v>0</v>
      </c>
      <c r="AC10" s="1289">
        <v>0</v>
      </c>
      <c r="AD10" s="1289">
        <v>0</v>
      </c>
      <c r="AE10" s="1289">
        <v>0</v>
      </c>
      <c r="AF10" s="1289">
        <v>0</v>
      </c>
      <c r="AG10" s="1289">
        <v>0</v>
      </c>
      <c r="AH10" s="1289">
        <v>0</v>
      </c>
      <c r="AI10" s="1289">
        <v>0</v>
      </c>
      <c r="AJ10" s="1290">
        <v>0</v>
      </c>
      <c r="AK10" s="1288">
        <v>0</v>
      </c>
      <c r="AL10" s="1289">
        <v>0</v>
      </c>
      <c r="AM10" s="1289">
        <v>0</v>
      </c>
      <c r="AN10" s="1289">
        <v>0</v>
      </c>
      <c r="AO10" s="1289">
        <v>0</v>
      </c>
      <c r="AP10" s="1290">
        <v>0</v>
      </c>
      <c r="AQ10" s="1288">
        <v>0</v>
      </c>
      <c r="AR10" s="1290">
        <v>0</v>
      </c>
      <c r="AS10" s="1288">
        <v>0</v>
      </c>
      <c r="AT10" s="1289">
        <v>0</v>
      </c>
      <c r="AU10" s="1289">
        <v>0</v>
      </c>
      <c r="AV10" s="1289">
        <v>0</v>
      </c>
      <c r="AW10" s="1289">
        <v>0</v>
      </c>
      <c r="AX10" s="1290">
        <v>0</v>
      </c>
      <c r="AY10" s="1288">
        <v>0</v>
      </c>
      <c r="AZ10" s="1290">
        <v>1.1166241520000002</v>
      </c>
      <c r="BA10" s="1290">
        <v>1.1352892516000002</v>
      </c>
    </row>
    <row r="11" spans="1:53" x14ac:dyDescent="0.25">
      <c r="A11" s="2162"/>
      <c r="B11" s="2162" t="s">
        <v>677</v>
      </c>
      <c r="C11" s="1288">
        <v>0</v>
      </c>
      <c r="D11" s="1289">
        <v>0</v>
      </c>
      <c r="E11" s="1289">
        <v>0</v>
      </c>
      <c r="F11" s="1289">
        <v>0</v>
      </c>
      <c r="G11" s="1289">
        <v>0</v>
      </c>
      <c r="H11" s="1290">
        <v>0</v>
      </c>
      <c r="I11" s="1288">
        <v>0</v>
      </c>
      <c r="J11" s="1289">
        <v>0</v>
      </c>
      <c r="K11" s="1289">
        <v>0</v>
      </c>
      <c r="L11" s="1289">
        <v>0</v>
      </c>
      <c r="M11" s="1289">
        <v>0</v>
      </c>
      <c r="N11" s="1289">
        <v>0</v>
      </c>
      <c r="O11" s="1290">
        <v>0</v>
      </c>
      <c r="P11" s="1288">
        <v>0</v>
      </c>
      <c r="Q11" s="1289">
        <v>0</v>
      </c>
      <c r="R11" s="1289">
        <v>0</v>
      </c>
      <c r="S11" s="1289">
        <v>0</v>
      </c>
      <c r="T11" s="1289">
        <v>0</v>
      </c>
      <c r="U11" s="1289">
        <v>0</v>
      </c>
      <c r="V11" s="1289">
        <v>0</v>
      </c>
      <c r="W11" s="1289">
        <v>0</v>
      </c>
      <c r="X11" s="1289">
        <v>0</v>
      </c>
      <c r="Y11" s="1289">
        <v>0</v>
      </c>
      <c r="Z11" s="1289">
        <v>0</v>
      </c>
      <c r="AA11" s="1290">
        <v>0</v>
      </c>
      <c r="AB11" s="1288">
        <v>0</v>
      </c>
      <c r="AC11" s="1289">
        <v>0</v>
      </c>
      <c r="AD11" s="1289">
        <v>0</v>
      </c>
      <c r="AE11" s="1289">
        <v>0</v>
      </c>
      <c r="AF11" s="1289">
        <v>0</v>
      </c>
      <c r="AG11" s="1289">
        <v>0</v>
      </c>
      <c r="AH11" s="1289">
        <v>0</v>
      </c>
      <c r="AI11" s="1289">
        <v>0</v>
      </c>
      <c r="AJ11" s="1290">
        <v>1.7817038960000002</v>
      </c>
      <c r="AK11" s="1288">
        <v>0</v>
      </c>
      <c r="AL11" s="1289">
        <v>0</v>
      </c>
      <c r="AM11" s="1289">
        <v>0</v>
      </c>
      <c r="AN11" s="1289">
        <v>0</v>
      </c>
      <c r="AO11" s="1289">
        <v>0</v>
      </c>
      <c r="AP11" s="1290">
        <v>0</v>
      </c>
      <c r="AQ11" s="1288">
        <v>0</v>
      </c>
      <c r="AR11" s="1290">
        <v>0</v>
      </c>
      <c r="AS11" s="1288">
        <v>0</v>
      </c>
      <c r="AT11" s="1289">
        <v>0</v>
      </c>
      <c r="AU11" s="1289">
        <v>0</v>
      </c>
      <c r="AV11" s="1289">
        <v>0</v>
      </c>
      <c r="AW11" s="1289">
        <v>0</v>
      </c>
      <c r="AX11" s="1290">
        <v>0</v>
      </c>
      <c r="AY11" s="1288">
        <v>0</v>
      </c>
      <c r="AZ11" s="1290">
        <v>0</v>
      </c>
      <c r="BA11" s="1290">
        <v>1.7817038960000002</v>
      </c>
    </row>
    <row r="12" spans="1:53" x14ac:dyDescent="0.25">
      <c r="A12" s="2162"/>
      <c r="B12" s="2162" t="s">
        <v>549</v>
      </c>
      <c r="C12" s="1288">
        <v>0</v>
      </c>
      <c r="D12" s="1289">
        <v>0</v>
      </c>
      <c r="E12" s="1289">
        <v>0</v>
      </c>
      <c r="F12" s="1289">
        <v>0</v>
      </c>
      <c r="G12" s="1289">
        <v>0</v>
      </c>
      <c r="H12" s="1290">
        <v>0</v>
      </c>
      <c r="I12" s="1288">
        <v>0</v>
      </c>
      <c r="J12" s="1289">
        <v>0</v>
      </c>
      <c r="K12" s="1289">
        <v>0</v>
      </c>
      <c r="L12" s="1289">
        <v>0</v>
      </c>
      <c r="M12" s="1289">
        <v>0</v>
      </c>
      <c r="N12" s="1289">
        <v>0</v>
      </c>
      <c r="O12" s="1290">
        <v>0</v>
      </c>
      <c r="P12" s="1288">
        <v>0</v>
      </c>
      <c r="Q12" s="1289">
        <v>0</v>
      </c>
      <c r="R12" s="1289">
        <v>0</v>
      </c>
      <c r="S12" s="1289">
        <v>0</v>
      </c>
      <c r="T12" s="1289">
        <v>0</v>
      </c>
      <c r="U12" s="1289">
        <v>0</v>
      </c>
      <c r="V12" s="1289">
        <v>0</v>
      </c>
      <c r="W12" s="1289">
        <v>0</v>
      </c>
      <c r="X12" s="1289">
        <v>0</v>
      </c>
      <c r="Y12" s="1289">
        <v>0</v>
      </c>
      <c r="Z12" s="1289">
        <v>0</v>
      </c>
      <c r="AA12" s="1290">
        <v>0</v>
      </c>
      <c r="AB12" s="1288">
        <v>0</v>
      </c>
      <c r="AC12" s="1289">
        <v>0</v>
      </c>
      <c r="AD12" s="1289">
        <v>0</v>
      </c>
      <c r="AE12" s="1289">
        <v>0</v>
      </c>
      <c r="AF12" s="1289">
        <v>0</v>
      </c>
      <c r="AG12" s="1289">
        <v>0</v>
      </c>
      <c r="AH12" s="1289">
        <v>0</v>
      </c>
      <c r="AI12" s="1289">
        <v>0</v>
      </c>
      <c r="AJ12" s="1290">
        <v>0</v>
      </c>
      <c r="AK12" s="1288">
        <v>2.5837154825999997</v>
      </c>
      <c r="AL12" s="1289">
        <v>0</v>
      </c>
      <c r="AM12" s="1289">
        <v>0</v>
      </c>
      <c r="AN12" s="1289">
        <v>0</v>
      </c>
      <c r="AO12" s="1289">
        <v>0</v>
      </c>
      <c r="AP12" s="1290">
        <v>0</v>
      </c>
      <c r="AQ12" s="1288">
        <v>0</v>
      </c>
      <c r="AR12" s="1290">
        <v>0</v>
      </c>
      <c r="AS12" s="1288">
        <v>0</v>
      </c>
      <c r="AT12" s="1289">
        <v>0</v>
      </c>
      <c r="AU12" s="1289">
        <v>0</v>
      </c>
      <c r="AV12" s="1289">
        <v>0</v>
      </c>
      <c r="AW12" s="1289">
        <v>0</v>
      </c>
      <c r="AX12" s="1290">
        <v>0</v>
      </c>
      <c r="AY12" s="1288">
        <v>0</v>
      </c>
      <c r="AZ12" s="1290">
        <v>0</v>
      </c>
      <c r="BA12" s="1290">
        <v>2.5837154825999997</v>
      </c>
    </row>
    <row r="13" spans="1:53" x14ac:dyDescent="0.25">
      <c r="A13" s="2162"/>
      <c r="B13" s="2162" t="s">
        <v>551</v>
      </c>
      <c r="C13" s="1288">
        <v>0</v>
      </c>
      <c r="D13" s="1289">
        <v>0</v>
      </c>
      <c r="E13" s="1289">
        <v>0</v>
      </c>
      <c r="F13" s="1289">
        <v>0</v>
      </c>
      <c r="G13" s="1289">
        <v>0</v>
      </c>
      <c r="H13" s="1290">
        <v>0</v>
      </c>
      <c r="I13" s="1288">
        <v>0</v>
      </c>
      <c r="J13" s="1289">
        <v>0</v>
      </c>
      <c r="K13" s="1289">
        <v>0</v>
      </c>
      <c r="L13" s="1289">
        <v>0</v>
      </c>
      <c r="M13" s="1289">
        <v>0</v>
      </c>
      <c r="N13" s="1289">
        <v>0</v>
      </c>
      <c r="O13" s="1290">
        <v>0</v>
      </c>
      <c r="P13" s="1288">
        <v>0</v>
      </c>
      <c r="Q13" s="1289">
        <v>0</v>
      </c>
      <c r="R13" s="1289">
        <v>0</v>
      </c>
      <c r="S13" s="1289">
        <v>0</v>
      </c>
      <c r="T13" s="1289">
        <v>0</v>
      </c>
      <c r="U13" s="1289">
        <v>0</v>
      </c>
      <c r="V13" s="1289">
        <v>0</v>
      </c>
      <c r="W13" s="1289">
        <v>0</v>
      </c>
      <c r="X13" s="1289">
        <v>0</v>
      </c>
      <c r="Y13" s="1289">
        <v>0</v>
      </c>
      <c r="Z13" s="1289">
        <v>0</v>
      </c>
      <c r="AA13" s="1290">
        <v>0</v>
      </c>
      <c r="AB13" s="1288">
        <v>0</v>
      </c>
      <c r="AC13" s="1289">
        <v>0</v>
      </c>
      <c r="AD13" s="1289">
        <v>0</v>
      </c>
      <c r="AE13" s="1289">
        <v>0</v>
      </c>
      <c r="AF13" s="1289">
        <v>0</v>
      </c>
      <c r="AG13" s="1289">
        <v>0</v>
      </c>
      <c r="AH13" s="1289">
        <v>0</v>
      </c>
      <c r="AI13" s="1289">
        <v>0</v>
      </c>
      <c r="AJ13" s="1290">
        <v>0</v>
      </c>
      <c r="AK13" s="1288">
        <v>1.8770574158000004</v>
      </c>
      <c r="AL13" s="1289">
        <v>0</v>
      </c>
      <c r="AM13" s="1289">
        <v>0</v>
      </c>
      <c r="AN13" s="1289">
        <v>0</v>
      </c>
      <c r="AO13" s="1289">
        <v>0</v>
      </c>
      <c r="AP13" s="1290">
        <v>0</v>
      </c>
      <c r="AQ13" s="1288">
        <v>0</v>
      </c>
      <c r="AR13" s="1290">
        <v>0</v>
      </c>
      <c r="AS13" s="1288">
        <v>0</v>
      </c>
      <c r="AT13" s="1289">
        <v>0</v>
      </c>
      <c r="AU13" s="1289">
        <v>0</v>
      </c>
      <c r="AV13" s="1289">
        <v>0</v>
      </c>
      <c r="AW13" s="1289">
        <v>0.41165268480000006</v>
      </c>
      <c r="AX13" s="1290">
        <v>0</v>
      </c>
      <c r="AY13" s="1288">
        <v>0</v>
      </c>
      <c r="AZ13" s="1290">
        <v>0</v>
      </c>
      <c r="BA13" s="1290">
        <v>2.2887101006000004</v>
      </c>
    </row>
    <row r="14" spans="1:53" x14ac:dyDescent="0.25">
      <c r="A14" s="2162"/>
      <c r="B14" s="2162" t="s">
        <v>580</v>
      </c>
      <c r="C14" s="1288">
        <v>0</v>
      </c>
      <c r="D14" s="1289">
        <v>0</v>
      </c>
      <c r="E14" s="1289">
        <v>0</v>
      </c>
      <c r="F14" s="1289">
        <v>0</v>
      </c>
      <c r="G14" s="1289">
        <v>0</v>
      </c>
      <c r="H14" s="1290">
        <v>0</v>
      </c>
      <c r="I14" s="1288">
        <v>0</v>
      </c>
      <c r="J14" s="1289">
        <v>0</v>
      </c>
      <c r="K14" s="1289">
        <v>0</v>
      </c>
      <c r="L14" s="1289">
        <v>0</v>
      </c>
      <c r="M14" s="1289">
        <v>0</v>
      </c>
      <c r="N14" s="1289">
        <v>0</v>
      </c>
      <c r="O14" s="1290">
        <v>0</v>
      </c>
      <c r="P14" s="1288">
        <v>0</v>
      </c>
      <c r="Q14" s="1289">
        <v>0</v>
      </c>
      <c r="R14" s="1289">
        <v>0</v>
      </c>
      <c r="S14" s="1289">
        <v>0</v>
      </c>
      <c r="T14" s="1289">
        <v>0</v>
      </c>
      <c r="U14" s="1289">
        <v>0</v>
      </c>
      <c r="V14" s="1289">
        <v>0</v>
      </c>
      <c r="W14" s="1289">
        <v>0</v>
      </c>
      <c r="X14" s="1289">
        <v>0</v>
      </c>
      <c r="Y14" s="1289">
        <v>0</v>
      </c>
      <c r="Z14" s="1289">
        <v>0</v>
      </c>
      <c r="AA14" s="1290">
        <v>0</v>
      </c>
      <c r="AB14" s="1288">
        <v>0</v>
      </c>
      <c r="AC14" s="1289">
        <v>0</v>
      </c>
      <c r="AD14" s="1289">
        <v>0</v>
      </c>
      <c r="AE14" s="1289">
        <v>0</v>
      </c>
      <c r="AF14" s="1289">
        <v>0</v>
      </c>
      <c r="AG14" s="1289">
        <v>0</v>
      </c>
      <c r="AH14" s="1289">
        <v>0</v>
      </c>
      <c r="AI14" s="1289">
        <v>0</v>
      </c>
      <c r="AJ14" s="1290">
        <v>0</v>
      </c>
      <c r="AK14" s="1288">
        <v>2.0855787777999999</v>
      </c>
      <c r="AL14" s="1289">
        <v>0</v>
      </c>
      <c r="AM14" s="1289">
        <v>0</v>
      </c>
      <c r="AN14" s="1289">
        <v>0</v>
      </c>
      <c r="AO14" s="1289">
        <v>0</v>
      </c>
      <c r="AP14" s="1290">
        <v>0</v>
      </c>
      <c r="AQ14" s="1288">
        <v>0</v>
      </c>
      <c r="AR14" s="1290">
        <v>0</v>
      </c>
      <c r="AS14" s="1288">
        <v>0</v>
      </c>
      <c r="AT14" s="1289">
        <v>0</v>
      </c>
      <c r="AU14" s="1289">
        <v>0</v>
      </c>
      <c r="AV14" s="1289">
        <v>0</v>
      </c>
      <c r="AW14" s="1289">
        <v>0</v>
      </c>
      <c r="AX14" s="1290">
        <v>0</v>
      </c>
      <c r="AY14" s="1288">
        <v>0</v>
      </c>
      <c r="AZ14" s="1290">
        <v>0</v>
      </c>
      <c r="BA14" s="1290">
        <v>2.0855787777999999</v>
      </c>
    </row>
    <row r="15" spans="1:53" x14ac:dyDescent="0.25">
      <c r="A15" s="2162"/>
      <c r="B15" s="2162" t="s">
        <v>583</v>
      </c>
      <c r="C15" s="1288">
        <v>0</v>
      </c>
      <c r="D15" s="1289">
        <v>0</v>
      </c>
      <c r="E15" s="1289">
        <v>0</v>
      </c>
      <c r="F15" s="1289">
        <v>0</v>
      </c>
      <c r="G15" s="1289">
        <v>0</v>
      </c>
      <c r="H15" s="1290">
        <v>0</v>
      </c>
      <c r="I15" s="1288">
        <v>0</v>
      </c>
      <c r="J15" s="1289">
        <v>0</v>
      </c>
      <c r="K15" s="1289">
        <v>0</v>
      </c>
      <c r="L15" s="1289">
        <v>0</v>
      </c>
      <c r="M15" s="1289">
        <v>0</v>
      </c>
      <c r="N15" s="1289">
        <v>0</v>
      </c>
      <c r="O15" s="1290">
        <v>0</v>
      </c>
      <c r="P15" s="1288">
        <v>0</v>
      </c>
      <c r="Q15" s="1289">
        <v>0</v>
      </c>
      <c r="R15" s="1289">
        <v>0</v>
      </c>
      <c r="S15" s="1289">
        <v>0</v>
      </c>
      <c r="T15" s="1289">
        <v>0</v>
      </c>
      <c r="U15" s="1289">
        <v>0</v>
      </c>
      <c r="V15" s="1289">
        <v>0</v>
      </c>
      <c r="W15" s="1289">
        <v>0</v>
      </c>
      <c r="X15" s="1289">
        <v>0</v>
      </c>
      <c r="Y15" s="1289">
        <v>0</v>
      </c>
      <c r="Z15" s="1289">
        <v>0</v>
      </c>
      <c r="AA15" s="1290">
        <v>0</v>
      </c>
      <c r="AB15" s="1288">
        <v>0</v>
      </c>
      <c r="AC15" s="1289">
        <v>0</v>
      </c>
      <c r="AD15" s="1289">
        <v>0</v>
      </c>
      <c r="AE15" s="1289">
        <v>0</v>
      </c>
      <c r="AF15" s="1289">
        <v>0</v>
      </c>
      <c r="AG15" s="1289">
        <v>0</v>
      </c>
      <c r="AH15" s="1289">
        <v>0</v>
      </c>
      <c r="AI15" s="1289">
        <v>0</v>
      </c>
      <c r="AJ15" s="1290">
        <v>0</v>
      </c>
      <c r="AK15" s="1288">
        <v>0.3072934256</v>
      </c>
      <c r="AL15" s="1289">
        <v>0</v>
      </c>
      <c r="AM15" s="1289">
        <v>0</v>
      </c>
      <c r="AN15" s="1289">
        <v>0</v>
      </c>
      <c r="AO15" s="1289">
        <v>0</v>
      </c>
      <c r="AP15" s="1290">
        <v>0</v>
      </c>
      <c r="AQ15" s="1288">
        <v>0</v>
      </c>
      <c r="AR15" s="1290">
        <v>0</v>
      </c>
      <c r="AS15" s="1288">
        <v>0</v>
      </c>
      <c r="AT15" s="1289">
        <v>0</v>
      </c>
      <c r="AU15" s="1289">
        <v>0</v>
      </c>
      <c r="AV15" s="1289">
        <v>0</v>
      </c>
      <c r="AW15" s="1289">
        <v>0</v>
      </c>
      <c r="AX15" s="1290">
        <v>0</v>
      </c>
      <c r="AY15" s="1288">
        <v>0</v>
      </c>
      <c r="AZ15" s="1290">
        <v>0</v>
      </c>
      <c r="BA15" s="1290">
        <v>0.3072934256</v>
      </c>
    </row>
    <row r="16" spans="1:53" x14ac:dyDescent="0.25">
      <c r="A16" s="2162"/>
      <c r="B16" s="2162" t="s">
        <v>571</v>
      </c>
      <c r="C16" s="1288">
        <v>0</v>
      </c>
      <c r="D16" s="1289">
        <v>1.3359101574000001</v>
      </c>
      <c r="E16" s="1289">
        <v>0</v>
      </c>
      <c r="F16" s="1289">
        <v>0</v>
      </c>
      <c r="G16" s="1289">
        <v>0</v>
      </c>
      <c r="H16" s="1290">
        <v>0</v>
      </c>
      <c r="I16" s="1288">
        <v>0</v>
      </c>
      <c r="J16" s="1289">
        <v>0</v>
      </c>
      <c r="K16" s="1289">
        <v>0</v>
      </c>
      <c r="L16" s="1289">
        <v>0</v>
      </c>
      <c r="M16" s="1289">
        <v>0</v>
      </c>
      <c r="N16" s="1289">
        <v>0</v>
      </c>
      <c r="O16" s="1290">
        <v>0</v>
      </c>
      <c r="P16" s="1288">
        <v>0</v>
      </c>
      <c r="Q16" s="1289">
        <v>0</v>
      </c>
      <c r="R16" s="1289">
        <v>0</v>
      </c>
      <c r="S16" s="1289">
        <v>0</v>
      </c>
      <c r="T16" s="1289">
        <v>0</v>
      </c>
      <c r="U16" s="1289">
        <v>0</v>
      </c>
      <c r="V16" s="1289">
        <v>0</v>
      </c>
      <c r="W16" s="1289">
        <v>0</v>
      </c>
      <c r="X16" s="1289">
        <v>0</v>
      </c>
      <c r="Y16" s="1289">
        <v>0</v>
      </c>
      <c r="Z16" s="1289">
        <v>0</v>
      </c>
      <c r="AA16" s="1290">
        <v>0</v>
      </c>
      <c r="AB16" s="1288">
        <v>0</v>
      </c>
      <c r="AC16" s="1289">
        <v>0</v>
      </c>
      <c r="AD16" s="1289">
        <v>0</v>
      </c>
      <c r="AE16" s="1289">
        <v>0</v>
      </c>
      <c r="AF16" s="1289">
        <v>0</v>
      </c>
      <c r="AG16" s="1289">
        <v>0</v>
      </c>
      <c r="AH16" s="1289">
        <v>0</v>
      </c>
      <c r="AI16" s="1289">
        <v>0</v>
      </c>
      <c r="AJ16" s="1290">
        <v>0</v>
      </c>
      <c r="AK16" s="1288">
        <v>0.49191708579999999</v>
      </c>
      <c r="AL16" s="1289">
        <v>0</v>
      </c>
      <c r="AM16" s="1289">
        <v>0</v>
      </c>
      <c r="AN16" s="1289">
        <v>0</v>
      </c>
      <c r="AO16" s="1289">
        <v>0</v>
      </c>
      <c r="AP16" s="1290">
        <v>0</v>
      </c>
      <c r="AQ16" s="1288">
        <v>0</v>
      </c>
      <c r="AR16" s="1290">
        <v>0</v>
      </c>
      <c r="AS16" s="1288">
        <v>0</v>
      </c>
      <c r="AT16" s="1289">
        <v>0</v>
      </c>
      <c r="AU16" s="1289">
        <v>0</v>
      </c>
      <c r="AV16" s="1289">
        <v>0</v>
      </c>
      <c r="AW16" s="1289">
        <v>0</v>
      </c>
      <c r="AX16" s="1290">
        <v>0</v>
      </c>
      <c r="AY16" s="1288">
        <v>0</v>
      </c>
      <c r="AZ16" s="1290">
        <v>0</v>
      </c>
      <c r="BA16" s="1290">
        <v>1.8278272432000002</v>
      </c>
    </row>
    <row r="17" spans="1:53" x14ac:dyDescent="0.25">
      <c r="A17" s="2162"/>
      <c r="B17" s="2162" t="s">
        <v>807</v>
      </c>
      <c r="C17" s="1288">
        <v>0</v>
      </c>
      <c r="D17" s="1289">
        <v>0.20262347700000002</v>
      </c>
      <c r="E17" s="1289">
        <v>0</v>
      </c>
      <c r="F17" s="1289">
        <v>0</v>
      </c>
      <c r="G17" s="1289">
        <v>0</v>
      </c>
      <c r="H17" s="1290">
        <v>0</v>
      </c>
      <c r="I17" s="1288">
        <v>0</v>
      </c>
      <c r="J17" s="1289">
        <v>0</v>
      </c>
      <c r="K17" s="1289">
        <v>0</v>
      </c>
      <c r="L17" s="1289">
        <v>0</v>
      </c>
      <c r="M17" s="1289">
        <v>0</v>
      </c>
      <c r="N17" s="1289">
        <v>0</v>
      </c>
      <c r="O17" s="1290">
        <v>0</v>
      </c>
      <c r="P17" s="1288">
        <v>0</v>
      </c>
      <c r="Q17" s="1289">
        <v>0</v>
      </c>
      <c r="R17" s="1289">
        <v>0</v>
      </c>
      <c r="S17" s="1289">
        <v>0</v>
      </c>
      <c r="T17" s="1289">
        <v>0</v>
      </c>
      <c r="U17" s="1289">
        <v>0</v>
      </c>
      <c r="V17" s="1289">
        <v>0</v>
      </c>
      <c r="W17" s="1289">
        <v>0</v>
      </c>
      <c r="X17" s="1289">
        <v>0</v>
      </c>
      <c r="Y17" s="1289">
        <v>0</v>
      </c>
      <c r="Z17" s="1289">
        <v>0</v>
      </c>
      <c r="AA17" s="1290">
        <v>0</v>
      </c>
      <c r="AB17" s="1288">
        <v>0</v>
      </c>
      <c r="AC17" s="1289">
        <v>0</v>
      </c>
      <c r="AD17" s="1289">
        <v>0</v>
      </c>
      <c r="AE17" s="1289">
        <v>0</v>
      </c>
      <c r="AF17" s="1289">
        <v>0</v>
      </c>
      <c r="AG17" s="1289">
        <v>0</v>
      </c>
      <c r="AH17" s="1289">
        <v>0</v>
      </c>
      <c r="AI17" s="1289">
        <v>0</v>
      </c>
      <c r="AJ17" s="1290">
        <v>0</v>
      </c>
      <c r="AK17" s="1288">
        <v>0</v>
      </c>
      <c r="AL17" s="1289">
        <v>0</v>
      </c>
      <c r="AM17" s="1289">
        <v>0</v>
      </c>
      <c r="AN17" s="1289">
        <v>0</v>
      </c>
      <c r="AO17" s="1289">
        <v>0</v>
      </c>
      <c r="AP17" s="1290">
        <v>0</v>
      </c>
      <c r="AQ17" s="1288">
        <v>0</v>
      </c>
      <c r="AR17" s="1290">
        <v>0</v>
      </c>
      <c r="AS17" s="1288">
        <v>0</v>
      </c>
      <c r="AT17" s="1289">
        <v>0</v>
      </c>
      <c r="AU17" s="1289">
        <v>0</v>
      </c>
      <c r="AV17" s="1289">
        <v>0</v>
      </c>
      <c r="AW17" s="1289">
        <v>0</v>
      </c>
      <c r="AX17" s="1290">
        <v>0</v>
      </c>
      <c r="AY17" s="1288">
        <v>0</v>
      </c>
      <c r="AZ17" s="1290">
        <v>0</v>
      </c>
      <c r="BA17" s="1290">
        <v>0.20262347700000002</v>
      </c>
    </row>
    <row r="18" spans="1:53" x14ac:dyDescent="0.25">
      <c r="A18" s="2162"/>
      <c r="B18" s="2162" t="s">
        <v>589</v>
      </c>
      <c r="C18" s="1288">
        <v>0</v>
      </c>
      <c r="D18" s="1289">
        <v>0</v>
      </c>
      <c r="E18" s="1289">
        <v>0</v>
      </c>
      <c r="F18" s="1289">
        <v>0</v>
      </c>
      <c r="G18" s="1289">
        <v>0</v>
      </c>
      <c r="H18" s="1290">
        <v>0</v>
      </c>
      <c r="I18" s="1288">
        <v>0</v>
      </c>
      <c r="J18" s="1289">
        <v>0</v>
      </c>
      <c r="K18" s="1289">
        <v>0</v>
      </c>
      <c r="L18" s="1289">
        <v>0</v>
      </c>
      <c r="M18" s="1289">
        <v>0</v>
      </c>
      <c r="N18" s="1289">
        <v>0</v>
      </c>
      <c r="O18" s="1290">
        <v>0</v>
      </c>
      <c r="P18" s="1288">
        <v>0</v>
      </c>
      <c r="Q18" s="1289">
        <v>0</v>
      </c>
      <c r="R18" s="1289">
        <v>0</v>
      </c>
      <c r="S18" s="1289">
        <v>0</v>
      </c>
      <c r="T18" s="1289">
        <v>0</v>
      </c>
      <c r="U18" s="1289">
        <v>0</v>
      </c>
      <c r="V18" s="1289">
        <v>0</v>
      </c>
      <c r="W18" s="1289">
        <v>0</v>
      </c>
      <c r="X18" s="1289">
        <v>0</v>
      </c>
      <c r="Y18" s="1289">
        <v>0</v>
      </c>
      <c r="Z18" s="1289">
        <v>0</v>
      </c>
      <c r="AA18" s="1290">
        <v>0</v>
      </c>
      <c r="AB18" s="1288">
        <v>0</v>
      </c>
      <c r="AC18" s="1289">
        <v>0</v>
      </c>
      <c r="AD18" s="1289">
        <v>0</v>
      </c>
      <c r="AE18" s="1289">
        <v>0</v>
      </c>
      <c r="AF18" s="1289">
        <v>0</v>
      </c>
      <c r="AG18" s="1289">
        <v>0</v>
      </c>
      <c r="AH18" s="1289">
        <v>0</v>
      </c>
      <c r="AI18" s="1289">
        <v>0</v>
      </c>
      <c r="AJ18" s="1290">
        <v>0</v>
      </c>
      <c r="AK18" s="1288">
        <v>0.2397135762</v>
      </c>
      <c r="AL18" s="1289">
        <v>0</v>
      </c>
      <c r="AM18" s="1289">
        <v>0</v>
      </c>
      <c r="AN18" s="1289">
        <v>0</v>
      </c>
      <c r="AO18" s="1289">
        <v>0</v>
      </c>
      <c r="AP18" s="1290">
        <v>0</v>
      </c>
      <c r="AQ18" s="1288">
        <v>0</v>
      </c>
      <c r="AR18" s="1290">
        <v>0</v>
      </c>
      <c r="AS18" s="1288">
        <v>0</v>
      </c>
      <c r="AT18" s="1289">
        <v>0</v>
      </c>
      <c r="AU18" s="1289">
        <v>0</v>
      </c>
      <c r="AV18" s="1289">
        <v>0</v>
      </c>
      <c r="AW18" s="1289">
        <v>0</v>
      </c>
      <c r="AX18" s="1290">
        <v>0</v>
      </c>
      <c r="AY18" s="1288">
        <v>0</v>
      </c>
      <c r="AZ18" s="1290">
        <v>0</v>
      </c>
      <c r="BA18" s="1290">
        <v>0.2397135762</v>
      </c>
    </row>
    <row r="19" spans="1:53" x14ac:dyDescent="0.25">
      <c r="A19" s="2162"/>
      <c r="B19" s="2162" t="s">
        <v>557</v>
      </c>
      <c r="C19" s="1288">
        <v>0</v>
      </c>
      <c r="D19" s="1289">
        <v>3.4098384599999997E-2</v>
      </c>
      <c r="E19" s="1289">
        <v>0</v>
      </c>
      <c r="F19" s="1289">
        <v>0</v>
      </c>
      <c r="G19" s="1289">
        <v>0</v>
      </c>
      <c r="H19" s="1290">
        <v>0</v>
      </c>
      <c r="I19" s="1288">
        <v>0</v>
      </c>
      <c r="J19" s="1289">
        <v>0</v>
      </c>
      <c r="K19" s="1289">
        <v>0</v>
      </c>
      <c r="L19" s="1289">
        <v>0</v>
      </c>
      <c r="M19" s="1289">
        <v>0</v>
      </c>
      <c r="N19" s="1289">
        <v>0</v>
      </c>
      <c r="O19" s="1290">
        <v>0</v>
      </c>
      <c r="P19" s="1288">
        <v>0</v>
      </c>
      <c r="Q19" s="1289">
        <v>0</v>
      </c>
      <c r="R19" s="1289">
        <v>0</v>
      </c>
      <c r="S19" s="1289">
        <v>0</v>
      </c>
      <c r="T19" s="1289">
        <v>0</v>
      </c>
      <c r="U19" s="1289">
        <v>0</v>
      </c>
      <c r="V19" s="1289">
        <v>0</v>
      </c>
      <c r="W19" s="1289">
        <v>0</v>
      </c>
      <c r="X19" s="1289">
        <v>0</v>
      </c>
      <c r="Y19" s="1289">
        <v>0</v>
      </c>
      <c r="Z19" s="1289">
        <v>0</v>
      </c>
      <c r="AA19" s="1290">
        <v>0</v>
      </c>
      <c r="AB19" s="1288">
        <v>0</v>
      </c>
      <c r="AC19" s="1289">
        <v>0</v>
      </c>
      <c r="AD19" s="1289">
        <v>0</v>
      </c>
      <c r="AE19" s="1289">
        <v>0</v>
      </c>
      <c r="AF19" s="1289">
        <v>0</v>
      </c>
      <c r="AG19" s="1289">
        <v>0</v>
      </c>
      <c r="AH19" s="1289">
        <v>0</v>
      </c>
      <c r="AI19" s="1289">
        <v>0</v>
      </c>
      <c r="AJ19" s="1290">
        <v>0</v>
      </c>
      <c r="AK19" s="1288">
        <v>0</v>
      </c>
      <c r="AL19" s="1289">
        <v>0</v>
      </c>
      <c r="AM19" s="1289">
        <v>0</v>
      </c>
      <c r="AN19" s="1289">
        <v>0</v>
      </c>
      <c r="AO19" s="1289">
        <v>0</v>
      </c>
      <c r="AP19" s="1290">
        <v>0</v>
      </c>
      <c r="AQ19" s="1288">
        <v>0</v>
      </c>
      <c r="AR19" s="1290">
        <v>0</v>
      </c>
      <c r="AS19" s="1288">
        <v>0</v>
      </c>
      <c r="AT19" s="1289">
        <v>0</v>
      </c>
      <c r="AU19" s="1289">
        <v>0</v>
      </c>
      <c r="AV19" s="1289">
        <v>0</v>
      </c>
      <c r="AW19" s="1289">
        <v>0</v>
      </c>
      <c r="AX19" s="1290">
        <v>0</v>
      </c>
      <c r="AY19" s="1288">
        <v>0</v>
      </c>
      <c r="AZ19" s="1290">
        <v>0</v>
      </c>
      <c r="BA19" s="1290">
        <v>3.4098384599999997E-2</v>
      </c>
    </row>
    <row r="20" spans="1:53" ht="15.75" thickBot="1" x14ac:dyDescent="0.3">
      <c r="A20" s="2162"/>
      <c r="B20" s="2162" t="s">
        <v>601</v>
      </c>
      <c r="C20" s="1288">
        <v>0</v>
      </c>
      <c r="D20" s="1289">
        <v>0</v>
      </c>
      <c r="E20" s="1289">
        <v>0</v>
      </c>
      <c r="F20" s="1289">
        <v>0</v>
      </c>
      <c r="G20" s="1289">
        <v>0</v>
      </c>
      <c r="H20" s="1290">
        <v>0</v>
      </c>
      <c r="I20" s="1288">
        <v>0</v>
      </c>
      <c r="J20" s="1289">
        <v>0</v>
      </c>
      <c r="K20" s="1289">
        <v>0</v>
      </c>
      <c r="L20" s="1289">
        <v>0</v>
      </c>
      <c r="M20" s="1289">
        <v>0</v>
      </c>
      <c r="N20" s="1289">
        <v>0</v>
      </c>
      <c r="O20" s="1290">
        <v>0</v>
      </c>
      <c r="P20" s="1288">
        <v>0</v>
      </c>
      <c r="Q20" s="1289">
        <v>0</v>
      </c>
      <c r="R20" s="1289">
        <v>0</v>
      </c>
      <c r="S20" s="1289">
        <v>0</v>
      </c>
      <c r="T20" s="1289">
        <v>0</v>
      </c>
      <c r="U20" s="1289">
        <v>0</v>
      </c>
      <c r="V20" s="1289">
        <v>0</v>
      </c>
      <c r="W20" s="1289">
        <v>0</v>
      </c>
      <c r="X20" s="1289">
        <v>0</v>
      </c>
      <c r="Y20" s="1289">
        <v>0</v>
      </c>
      <c r="Z20" s="1289">
        <v>0</v>
      </c>
      <c r="AA20" s="1290">
        <v>0</v>
      </c>
      <c r="AB20" s="1288">
        <v>0</v>
      </c>
      <c r="AC20" s="1289">
        <v>0</v>
      </c>
      <c r="AD20" s="1289">
        <v>0</v>
      </c>
      <c r="AE20" s="1289">
        <v>0</v>
      </c>
      <c r="AF20" s="1289">
        <v>0</v>
      </c>
      <c r="AG20" s="1289">
        <v>0</v>
      </c>
      <c r="AH20" s="1289">
        <v>0</v>
      </c>
      <c r="AI20" s="1289">
        <v>0</v>
      </c>
      <c r="AJ20" s="1290">
        <v>0</v>
      </c>
      <c r="AK20" s="1288">
        <v>9.2396242400000009E-2</v>
      </c>
      <c r="AL20" s="1289">
        <v>0</v>
      </c>
      <c r="AM20" s="1289">
        <v>0</v>
      </c>
      <c r="AN20" s="1289">
        <v>0</v>
      </c>
      <c r="AO20" s="1289">
        <v>0</v>
      </c>
      <c r="AP20" s="1290">
        <v>0</v>
      </c>
      <c r="AQ20" s="1288">
        <v>0</v>
      </c>
      <c r="AR20" s="1290">
        <v>0</v>
      </c>
      <c r="AS20" s="1288">
        <v>0</v>
      </c>
      <c r="AT20" s="1289">
        <v>0</v>
      </c>
      <c r="AU20" s="1289">
        <v>0</v>
      </c>
      <c r="AV20" s="1289">
        <v>0</v>
      </c>
      <c r="AW20" s="1289">
        <v>0</v>
      </c>
      <c r="AX20" s="1290">
        <v>0</v>
      </c>
      <c r="AY20" s="1288">
        <v>0</v>
      </c>
      <c r="AZ20" s="1290">
        <v>0</v>
      </c>
      <c r="BA20" s="1290">
        <v>9.2396242400000009E-2</v>
      </c>
    </row>
    <row r="21" spans="1:53" ht="15.75" thickBot="1" x14ac:dyDescent="0.3">
      <c r="A21" s="1166" t="s">
        <v>511</v>
      </c>
      <c r="B21" s="1162"/>
      <c r="C21" s="1163">
        <v>2.1307922831999999</v>
      </c>
      <c r="D21" s="1164">
        <v>15.1614481704</v>
      </c>
      <c r="E21" s="1164">
        <v>1.8035787896</v>
      </c>
      <c r="F21" s="1164">
        <v>0</v>
      </c>
      <c r="G21" s="1164">
        <v>1.0485226682000002</v>
      </c>
      <c r="H21" s="1165">
        <v>90.243608219799995</v>
      </c>
      <c r="I21" s="1163">
        <v>26.2863961262</v>
      </c>
      <c r="J21" s="1164">
        <v>7.0927340063999997</v>
      </c>
      <c r="K21" s="1164">
        <v>22.711511279800003</v>
      </c>
      <c r="L21" s="1164">
        <v>12.361577998000001</v>
      </c>
      <c r="M21" s="1164">
        <v>15.070978627599999</v>
      </c>
      <c r="N21" s="1164">
        <v>0</v>
      </c>
      <c r="O21" s="1165">
        <v>5.2176405399999997</v>
      </c>
      <c r="P21" s="1163">
        <v>0</v>
      </c>
      <c r="Q21" s="1164">
        <v>5.2663572416000006</v>
      </c>
      <c r="R21" s="1164">
        <v>0</v>
      </c>
      <c r="S21" s="1164">
        <v>0</v>
      </c>
      <c r="T21" s="1164">
        <v>0</v>
      </c>
      <c r="U21" s="1164">
        <v>1.1334417164000001</v>
      </c>
      <c r="V21" s="1164">
        <v>0</v>
      </c>
      <c r="W21" s="1164">
        <v>0.42138071360000001</v>
      </c>
      <c r="X21" s="1164">
        <v>14.2213526042</v>
      </c>
      <c r="Y21" s="1164">
        <v>2.1152947200000001</v>
      </c>
      <c r="Z21" s="1164">
        <v>2.7016213896000005</v>
      </c>
      <c r="AA21" s="1165">
        <v>0</v>
      </c>
      <c r="AB21" s="1163">
        <v>22.157621914400004</v>
      </c>
      <c r="AC21" s="1164">
        <v>94.803375102800004</v>
      </c>
      <c r="AD21" s="1164">
        <v>22.497880932800001</v>
      </c>
      <c r="AE21" s="1164">
        <v>0</v>
      </c>
      <c r="AF21" s="1164">
        <v>16.4065745284</v>
      </c>
      <c r="AG21" s="1164">
        <v>17.000009941599998</v>
      </c>
      <c r="AH21" s="1164">
        <v>3.3428828706000004</v>
      </c>
      <c r="AI21" s="1164">
        <v>20.4834711564</v>
      </c>
      <c r="AJ21" s="1165">
        <v>46.863534340000001</v>
      </c>
      <c r="AK21" s="1163">
        <v>7.6303229141999998</v>
      </c>
      <c r="AL21" s="1164">
        <v>16.088327192000001</v>
      </c>
      <c r="AM21" s="1164">
        <v>15.766145714200002</v>
      </c>
      <c r="AN21" s="1164">
        <v>10.4198252256</v>
      </c>
      <c r="AO21" s="1164">
        <v>28.057950789399996</v>
      </c>
      <c r="AP21" s="1165">
        <v>29.442400111600001</v>
      </c>
      <c r="AQ21" s="1163">
        <v>0</v>
      </c>
      <c r="AR21" s="1165">
        <v>0</v>
      </c>
      <c r="AS21" s="1163">
        <v>12.748183519400001</v>
      </c>
      <c r="AT21" s="1164">
        <v>3.1609440086000005</v>
      </c>
      <c r="AU21" s="1164">
        <v>4.9645256108</v>
      </c>
      <c r="AV21" s="1164">
        <v>2.4572388288000004</v>
      </c>
      <c r="AW21" s="1164">
        <v>0</v>
      </c>
      <c r="AX21" s="1165">
        <v>0</v>
      </c>
      <c r="AY21" s="1163">
        <v>0</v>
      </c>
      <c r="AZ21" s="1165">
        <v>4.4450027874000009</v>
      </c>
      <c r="BA21" s="1165">
        <v>603.72445458359994</v>
      </c>
    </row>
    <row r="22" spans="1:53" x14ac:dyDescent="0.25">
      <c r="A22" s="2162"/>
      <c r="B22" s="2162" t="s">
        <v>665</v>
      </c>
      <c r="C22" s="1288">
        <v>0</v>
      </c>
      <c r="D22" s="1289">
        <v>0</v>
      </c>
      <c r="E22" s="1289">
        <v>0</v>
      </c>
      <c r="F22" s="1289">
        <v>0</v>
      </c>
      <c r="G22" s="1289">
        <v>0</v>
      </c>
      <c r="H22" s="1290">
        <v>0</v>
      </c>
      <c r="I22" s="1288">
        <v>0</v>
      </c>
      <c r="J22" s="1289">
        <v>0</v>
      </c>
      <c r="K22" s="1289">
        <v>0</v>
      </c>
      <c r="L22" s="1289">
        <v>0</v>
      </c>
      <c r="M22" s="1289">
        <v>0</v>
      </c>
      <c r="N22" s="1289">
        <v>0</v>
      </c>
      <c r="O22" s="1290">
        <v>0</v>
      </c>
      <c r="P22" s="1288">
        <v>0</v>
      </c>
      <c r="Q22" s="1289">
        <v>0</v>
      </c>
      <c r="R22" s="1289">
        <v>0</v>
      </c>
      <c r="S22" s="1289">
        <v>0</v>
      </c>
      <c r="T22" s="1289">
        <v>0</v>
      </c>
      <c r="U22" s="1289">
        <v>0</v>
      </c>
      <c r="V22" s="1289">
        <v>0</v>
      </c>
      <c r="W22" s="1289">
        <v>0</v>
      </c>
      <c r="X22" s="1289">
        <v>0</v>
      </c>
      <c r="Y22" s="1289">
        <v>0</v>
      </c>
      <c r="Z22" s="1289">
        <v>0</v>
      </c>
      <c r="AA22" s="1290">
        <v>0</v>
      </c>
      <c r="AB22" s="1288">
        <v>0.12292200760000001</v>
      </c>
      <c r="AC22" s="1289">
        <v>0</v>
      </c>
      <c r="AD22" s="1289">
        <v>0</v>
      </c>
      <c r="AE22" s="1289">
        <v>0</v>
      </c>
      <c r="AF22" s="1289">
        <v>0</v>
      </c>
      <c r="AG22" s="1289">
        <v>0</v>
      </c>
      <c r="AH22" s="1289">
        <v>0</v>
      </c>
      <c r="AI22" s="1289">
        <v>0</v>
      </c>
      <c r="AJ22" s="1290">
        <v>0.20486998980000001</v>
      </c>
      <c r="AK22" s="1288">
        <v>0</v>
      </c>
      <c r="AL22" s="1289">
        <v>0</v>
      </c>
      <c r="AM22" s="1289">
        <v>5.12175146E-2</v>
      </c>
      <c r="AN22" s="1289">
        <v>0.6146099693999999</v>
      </c>
      <c r="AO22" s="1289">
        <v>5.2642250164000002</v>
      </c>
      <c r="AP22" s="1290">
        <v>0</v>
      </c>
      <c r="AQ22" s="1288">
        <v>0</v>
      </c>
      <c r="AR22" s="1290">
        <v>0</v>
      </c>
      <c r="AS22" s="1288">
        <v>1.9515029590000004</v>
      </c>
      <c r="AT22" s="1289">
        <v>0</v>
      </c>
      <c r="AU22" s="1289">
        <v>0.9708969662000001</v>
      </c>
      <c r="AV22" s="1289">
        <v>0</v>
      </c>
      <c r="AW22" s="1289">
        <v>0</v>
      </c>
      <c r="AX22" s="1290">
        <v>0</v>
      </c>
      <c r="AY22" s="1288">
        <v>0</v>
      </c>
      <c r="AZ22" s="1290">
        <v>0</v>
      </c>
      <c r="BA22" s="1290">
        <v>9.1802444229999978</v>
      </c>
    </row>
    <row r="23" spans="1:53" x14ac:dyDescent="0.25">
      <c r="A23" s="2162"/>
      <c r="B23" s="2162" t="s">
        <v>666</v>
      </c>
      <c r="C23" s="1288">
        <v>0</v>
      </c>
      <c r="D23" s="1289">
        <v>0</v>
      </c>
      <c r="E23" s="1289">
        <v>0</v>
      </c>
      <c r="F23" s="1289">
        <v>0</v>
      </c>
      <c r="G23" s="1289">
        <v>0</v>
      </c>
      <c r="H23" s="1290">
        <v>0</v>
      </c>
      <c r="I23" s="1288">
        <v>5.3272460527999996</v>
      </c>
      <c r="J23" s="1289">
        <v>0</v>
      </c>
      <c r="K23" s="1289">
        <v>1.6769291952000003</v>
      </c>
      <c r="L23" s="1289">
        <v>0</v>
      </c>
      <c r="M23" s="1289">
        <v>2.0496760074000004</v>
      </c>
      <c r="N23" s="1289">
        <v>0</v>
      </c>
      <c r="O23" s="1290">
        <v>0</v>
      </c>
      <c r="P23" s="1288">
        <v>0</v>
      </c>
      <c r="Q23" s="1289">
        <v>0</v>
      </c>
      <c r="R23" s="1289">
        <v>0</v>
      </c>
      <c r="S23" s="1289">
        <v>0</v>
      </c>
      <c r="T23" s="1289">
        <v>0</v>
      </c>
      <c r="U23" s="1289">
        <v>0</v>
      </c>
      <c r="V23" s="1289">
        <v>0</v>
      </c>
      <c r="W23" s="1289">
        <v>0</v>
      </c>
      <c r="X23" s="1289">
        <v>0</v>
      </c>
      <c r="Y23" s="1289">
        <v>0</v>
      </c>
      <c r="Z23" s="1289">
        <v>0</v>
      </c>
      <c r="AA23" s="1290">
        <v>0</v>
      </c>
      <c r="AB23" s="1288">
        <v>2.3264682266000003</v>
      </c>
      <c r="AC23" s="1289">
        <v>8.9961939843999996</v>
      </c>
      <c r="AD23" s="1289">
        <v>1.2724382818</v>
      </c>
      <c r="AE23" s="1289">
        <v>0</v>
      </c>
      <c r="AF23" s="1289">
        <v>0</v>
      </c>
      <c r="AG23" s="1289">
        <v>0</v>
      </c>
      <c r="AH23" s="1289">
        <v>0.6353260718</v>
      </c>
      <c r="AI23" s="1289">
        <v>0</v>
      </c>
      <c r="AJ23" s="1290">
        <v>6.0006164498000008</v>
      </c>
      <c r="AK23" s="1288">
        <v>0</v>
      </c>
      <c r="AL23" s="1289">
        <v>0</v>
      </c>
      <c r="AM23" s="1289">
        <v>0</v>
      </c>
      <c r="AN23" s="1289">
        <v>0</v>
      </c>
      <c r="AO23" s="1289">
        <v>3.2604559917999998</v>
      </c>
      <c r="AP23" s="1290">
        <v>0</v>
      </c>
      <c r="AQ23" s="1288">
        <v>0</v>
      </c>
      <c r="AR23" s="1290">
        <v>0</v>
      </c>
      <c r="AS23" s="1288">
        <v>0</v>
      </c>
      <c r="AT23" s="1289">
        <v>0</v>
      </c>
      <c r="AU23" s="1289">
        <v>0</v>
      </c>
      <c r="AV23" s="1289">
        <v>0</v>
      </c>
      <c r="AW23" s="1289">
        <v>0</v>
      </c>
      <c r="AX23" s="1290">
        <v>0</v>
      </c>
      <c r="AY23" s="1288">
        <v>0</v>
      </c>
      <c r="AZ23" s="1290">
        <v>0</v>
      </c>
      <c r="BA23" s="1290">
        <v>31.545350261600007</v>
      </c>
    </row>
    <row r="24" spans="1:53" x14ac:dyDescent="0.25">
      <c r="A24" s="2162"/>
      <c r="B24" s="2162" t="s">
        <v>657</v>
      </c>
      <c r="C24" s="1288">
        <v>0</v>
      </c>
      <c r="D24" s="1289">
        <v>0</v>
      </c>
      <c r="E24" s="1289">
        <v>0</v>
      </c>
      <c r="F24" s="1289">
        <v>0</v>
      </c>
      <c r="G24" s="1289">
        <v>0</v>
      </c>
      <c r="H24" s="1290">
        <v>0</v>
      </c>
      <c r="I24" s="1288">
        <v>1.24865377</v>
      </c>
      <c r="J24" s="1289">
        <v>0</v>
      </c>
      <c r="K24" s="1289">
        <v>0</v>
      </c>
      <c r="L24" s="1289">
        <v>0</v>
      </c>
      <c r="M24" s="1289">
        <v>0</v>
      </c>
      <c r="N24" s="1289">
        <v>0</v>
      </c>
      <c r="O24" s="1290">
        <v>0</v>
      </c>
      <c r="P24" s="1288">
        <v>0</v>
      </c>
      <c r="Q24" s="1289">
        <v>0</v>
      </c>
      <c r="R24" s="1289">
        <v>0</v>
      </c>
      <c r="S24" s="1289">
        <v>0</v>
      </c>
      <c r="T24" s="1289">
        <v>0</v>
      </c>
      <c r="U24" s="1289">
        <v>0</v>
      </c>
      <c r="V24" s="1289">
        <v>0</v>
      </c>
      <c r="W24" s="1289">
        <v>0</v>
      </c>
      <c r="X24" s="1289">
        <v>0.20294274140000002</v>
      </c>
      <c r="Y24" s="1289">
        <v>0</v>
      </c>
      <c r="Z24" s="1289">
        <v>0</v>
      </c>
      <c r="AA24" s="1290">
        <v>0</v>
      </c>
      <c r="AB24" s="1288">
        <v>0</v>
      </c>
      <c r="AC24" s="1289">
        <v>2.3345314706</v>
      </c>
      <c r="AD24" s="1289">
        <v>0.28753401880000001</v>
      </c>
      <c r="AE24" s="1289">
        <v>0</v>
      </c>
      <c r="AF24" s="1289">
        <v>0</v>
      </c>
      <c r="AG24" s="1289">
        <v>0</v>
      </c>
      <c r="AH24" s="1289">
        <v>0</v>
      </c>
      <c r="AI24" s="1289">
        <v>0</v>
      </c>
      <c r="AJ24" s="1290">
        <v>2.0895570290000003</v>
      </c>
      <c r="AK24" s="1288">
        <v>0</v>
      </c>
      <c r="AL24" s="1289">
        <v>0</v>
      </c>
      <c r="AM24" s="1289">
        <v>1.0104349878000001</v>
      </c>
      <c r="AN24" s="1289">
        <v>0</v>
      </c>
      <c r="AO24" s="1289">
        <v>4.0417400198000006</v>
      </c>
      <c r="AP24" s="1290">
        <v>0</v>
      </c>
      <c r="AQ24" s="1288">
        <v>0</v>
      </c>
      <c r="AR24" s="1290">
        <v>0</v>
      </c>
      <c r="AS24" s="1288">
        <v>0</v>
      </c>
      <c r="AT24" s="1289">
        <v>0</v>
      </c>
      <c r="AU24" s="1289">
        <v>0</v>
      </c>
      <c r="AV24" s="1289">
        <v>0</v>
      </c>
      <c r="AW24" s="1289">
        <v>0</v>
      </c>
      <c r="AX24" s="1290">
        <v>0</v>
      </c>
      <c r="AY24" s="1288">
        <v>0</v>
      </c>
      <c r="AZ24" s="1290">
        <v>0</v>
      </c>
      <c r="BA24" s="1290">
        <v>11.215394037399999</v>
      </c>
    </row>
    <row r="25" spans="1:53" x14ac:dyDescent="0.25">
      <c r="A25" s="2162"/>
      <c r="B25" s="2162" t="s">
        <v>667</v>
      </c>
      <c r="C25" s="1288">
        <v>0</v>
      </c>
      <c r="D25" s="1289">
        <v>4.4139149823999997</v>
      </c>
      <c r="E25" s="1289">
        <v>1.7556946175999999</v>
      </c>
      <c r="F25" s="1289">
        <v>0</v>
      </c>
      <c r="G25" s="1289">
        <v>0</v>
      </c>
      <c r="H25" s="1290">
        <v>7.5440317974000006</v>
      </c>
      <c r="I25" s="1288">
        <v>2.5471175198</v>
      </c>
      <c r="J25" s="1289">
        <v>0</v>
      </c>
      <c r="K25" s="1289">
        <v>1.0136770237999999</v>
      </c>
      <c r="L25" s="1289">
        <v>0</v>
      </c>
      <c r="M25" s="1289">
        <v>2.2430144058000003</v>
      </c>
      <c r="N25" s="1289">
        <v>0</v>
      </c>
      <c r="O25" s="1290">
        <v>0</v>
      </c>
      <c r="P25" s="1288">
        <v>0</v>
      </c>
      <c r="Q25" s="1289">
        <v>0</v>
      </c>
      <c r="R25" s="1289">
        <v>0</v>
      </c>
      <c r="S25" s="1289">
        <v>0</v>
      </c>
      <c r="T25" s="1289">
        <v>0</v>
      </c>
      <c r="U25" s="1289">
        <v>0</v>
      </c>
      <c r="V25" s="1289">
        <v>0</v>
      </c>
      <c r="W25" s="1289">
        <v>0</v>
      </c>
      <c r="X25" s="1289">
        <v>9.9837298806000003</v>
      </c>
      <c r="Y25" s="1289">
        <v>2.1152947200000001</v>
      </c>
      <c r="Z25" s="1289">
        <v>0.74358297720000011</v>
      </c>
      <c r="AA25" s="1290">
        <v>0</v>
      </c>
      <c r="AB25" s="1288">
        <v>3.0811659815999999</v>
      </c>
      <c r="AC25" s="1289">
        <v>28.849573729199999</v>
      </c>
      <c r="AD25" s="1289">
        <v>4.6391685018000004</v>
      </c>
      <c r="AE25" s="1289">
        <v>0</v>
      </c>
      <c r="AF25" s="1289">
        <v>0</v>
      </c>
      <c r="AG25" s="1289">
        <v>0</v>
      </c>
      <c r="AH25" s="1289">
        <v>0.37554576079999996</v>
      </c>
      <c r="AI25" s="1289">
        <v>0</v>
      </c>
      <c r="AJ25" s="1290">
        <v>10.053072475600001</v>
      </c>
      <c r="AK25" s="1288">
        <v>0</v>
      </c>
      <c r="AL25" s="1289">
        <v>0</v>
      </c>
      <c r="AM25" s="1289">
        <v>0</v>
      </c>
      <c r="AN25" s="1289">
        <v>1.4686951986000003</v>
      </c>
      <c r="AO25" s="1289">
        <v>4.4014880237999998</v>
      </c>
      <c r="AP25" s="1290">
        <v>3.0601263616000001</v>
      </c>
      <c r="AQ25" s="1288">
        <v>0</v>
      </c>
      <c r="AR25" s="1290">
        <v>0</v>
      </c>
      <c r="AS25" s="1288">
        <v>1.0139259732000001</v>
      </c>
      <c r="AT25" s="1289">
        <v>0</v>
      </c>
      <c r="AU25" s="1289">
        <v>1.0139259732000001</v>
      </c>
      <c r="AV25" s="1289">
        <v>1.5083376294000002</v>
      </c>
      <c r="AW25" s="1289">
        <v>0</v>
      </c>
      <c r="AX25" s="1290">
        <v>0</v>
      </c>
      <c r="AY25" s="1288">
        <v>0</v>
      </c>
      <c r="AZ25" s="1290">
        <v>4.0011880216000009</v>
      </c>
      <c r="BA25" s="1290">
        <v>95.826271554999991</v>
      </c>
    </row>
    <row r="26" spans="1:53" x14ac:dyDescent="0.25">
      <c r="A26" s="2162"/>
      <c r="B26" s="2162" t="s">
        <v>677</v>
      </c>
      <c r="C26" s="1288">
        <v>0</v>
      </c>
      <c r="D26" s="1289">
        <v>0.19153668799999998</v>
      </c>
      <c r="E26" s="1289">
        <v>4.7884171999999996E-2</v>
      </c>
      <c r="F26" s="1289">
        <v>0</v>
      </c>
      <c r="G26" s="1289">
        <v>0</v>
      </c>
      <c r="H26" s="1290">
        <v>4.8203139362000007</v>
      </c>
      <c r="I26" s="1288">
        <v>0</v>
      </c>
      <c r="J26" s="1289">
        <v>5.74610064E-2</v>
      </c>
      <c r="K26" s="1289">
        <v>4.4430038520000004</v>
      </c>
      <c r="L26" s="1289">
        <v>7.0851232480000004</v>
      </c>
      <c r="M26" s="1289">
        <v>0</v>
      </c>
      <c r="N26" s="1289">
        <v>0</v>
      </c>
      <c r="O26" s="1290">
        <v>5.2176405399999997</v>
      </c>
      <c r="P26" s="1288">
        <v>0</v>
      </c>
      <c r="Q26" s="1289">
        <v>5.2663572416000006</v>
      </c>
      <c r="R26" s="1289">
        <v>0</v>
      </c>
      <c r="S26" s="1289">
        <v>0</v>
      </c>
      <c r="T26" s="1289">
        <v>0</v>
      </c>
      <c r="U26" s="1289">
        <v>1.1334417164000001</v>
      </c>
      <c r="V26" s="1289">
        <v>0</v>
      </c>
      <c r="W26" s="1289">
        <v>0.42138071360000001</v>
      </c>
      <c r="X26" s="1289">
        <v>4.0346799822000001</v>
      </c>
      <c r="Y26" s="1289">
        <v>0</v>
      </c>
      <c r="Z26" s="1289">
        <v>0</v>
      </c>
      <c r="AA26" s="1290">
        <v>0</v>
      </c>
      <c r="AB26" s="1288">
        <v>0</v>
      </c>
      <c r="AC26" s="1289">
        <v>4.1524258454000007</v>
      </c>
      <c r="AD26" s="1289">
        <v>0.88682320720000007</v>
      </c>
      <c r="AE26" s="1289">
        <v>0</v>
      </c>
      <c r="AF26" s="1289">
        <v>9.3692435284000002</v>
      </c>
      <c r="AG26" s="1289">
        <v>9.9626789416000001</v>
      </c>
      <c r="AH26" s="1289">
        <v>0</v>
      </c>
      <c r="AI26" s="1289">
        <v>13.4461401564</v>
      </c>
      <c r="AJ26" s="1290">
        <v>1.6116309818000001</v>
      </c>
      <c r="AK26" s="1288">
        <v>4.7035874690000004</v>
      </c>
      <c r="AL26" s="1289">
        <v>0</v>
      </c>
      <c r="AM26" s="1289">
        <v>5.6135795030000004</v>
      </c>
      <c r="AN26" s="1289">
        <v>4.1391570276000005</v>
      </c>
      <c r="AO26" s="1289">
        <v>4.7035874690000004</v>
      </c>
      <c r="AP26" s="1290">
        <v>0</v>
      </c>
      <c r="AQ26" s="1288">
        <v>0</v>
      </c>
      <c r="AR26" s="1290">
        <v>0</v>
      </c>
      <c r="AS26" s="1288">
        <v>0.2017340094</v>
      </c>
      <c r="AT26" s="1289">
        <v>0</v>
      </c>
      <c r="AU26" s="1289">
        <v>2.9797026713999997</v>
      </c>
      <c r="AV26" s="1289">
        <v>0.94890119940000017</v>
      </c>
      <c r="AW26" s="1289">
        <v>0</v>
      </c>
      <c r="AX26" s="1290">
        <v>0</v>
      </c>
      <c r="AY26" s="1288">
        <v>0</v>
      </c>
      <c r="AZ26" s="1290">
        <v>0.44381476580000001</v>
      </c>
      <c r="BA26" s="1290">
        <v>95.881829871800008</v>
      </c>
    </row>
    <row r="27" spans="1:53" x14ac:dyDescent="0.25">
      <c r="A27" s="2162"/>
      <c r="B27" s="2162" t="s">
        <v>668</v>
      </c>
      <c r="C27" s="1288">
        <v>0</v>
      </c>
      <c r="D27" s="1289">
        <v>0</v>
      </c>
      <c r="E27" s="1289">
        <v>0</v>
      </c>
      <c r="F27" s="1289">
        <v>0</v>
      </c>
      <c r="G27" s="1289">
        <v>0</v>
      </c>
      <c r="H27" s="1290">
        <v>0</v>
      </c>
      <c r="I27" s="1288">
        <v>1.0167730104000001</v>
      </c>
      <c r="J27" s="1289">
        <v>0</v>
      </c>
      <c r="K27" s="1289">
        <v>2.0335460208000002</v>
      </c>
      <c r="L27" s="1289">
        <v>0</v>
      </c>
      <c r="M27" s="1289">
        <v>1.0167730104000001</v>
      </c>
      <c r="N27" s="1289">
        <v>0</v>
      </c>
      <c r="O27" s="1290">
        <v>0</v>
      </c>
      <c r="P27" s="1288">
        <v>0</v>
      </c>
      <c r="Q27" s="1289">
        <v>0</v>
      </c>
      <c r="R27" s="1289">
        <v>0</v>
      </c>
      <c r="S27" s="1289">
        <v>0</v>
      </c>
      <c r="T27" s="1289">
        <v>0</v>
      </c>
      <c r="U27" s="1289">
        <v>0</v>
      </c>
      <c r="V27" s="1289">
        <v>0</v>
      </c>
      <c r="W27" s="1289">
        <v>0</v>
      </c>
      <c r="X27" s="1289">
        <v>0</v>
      </c>
      <c r="Y27" s="1289">
        <v>0</v>
      </c>
      <c r="Z27" s="1289">
        <v>0</v>
      </c>
      <c r="AA27" s="1290">
        <v>0</v>
      </c>
      <c r="AB27" s="1288">
        <v>2.8200579862000001</v>
      </c>
      <c r="AC27" s="1289">
        <v>10.6088504676</v>
      </c>
      <c r="AD27" s="1289">
        <v>3.0054750054000001</v>
      </c>
      <c r="AE27" s="1289">
        <v>0</v>
      </c>
      <c r="AF27" s="1289">
        <v>0</v>
      </c>
      <c r="AG27" s="1289">
        <v>0</v>
      </c>
      <c r="AH27" s="1289">
        <v>0.30054750740000002</v>
      </c>
      <c r="AI27" s="1289">
        <v>0</v>
      </c>
      <c r="AJ27" s="1290">
        <v>5.0539689662000002</v>
      </c>
      <c r="AK27" s="1288">
        <v>1.0167730104000001</v>
      </c>
      <c r="AL27" s="1289">
        <v>0</v>
      </c>
      <c r="AM27" s="1289">
        <v>1.0167730104000001</v>
      </c>
      <c r="AN27" s="1289">
        <v>0</v>
      </c>
      <c r="AO27" s="1289">
        <v>0</v>
      </c>
      <c r="AP27" s="1290">
        <v>0</v>
      </c>
      <c r="AQ27" s="1288">
        <v>0</v>
      </c>
      <c r="AR27" s="1290">
        <v>0</v>
      </c>
      <c r="AS27" s="1288">
        <v>1.0619345170000003</v>
      </c>
      <c r="AT27" s="1289">
        <v>0</v>
      </c>
      <c r="AU27" s="1289">
        <v>0</v>
      </c>
      <c r="AV27" s="1289">
        <v>0</v>
      </c>
      <c r="AW27" s="1289">
        <v>0</v>
      </c>
      <c r="AX27" s="1290">
        <v>0</v>
      </c>
      <c r="AY27" s="1288">
        <v>0</v>
      </c>
      <c r="AZ27" s="1290">
        <v>0</v>
      </c>
      <c r="BA27" s="1290">
        <v>28.951472512199999</v>
      </c>
    </row>
    <row r="28" spans="1:53" x14ac:dyDescent="0.25">
      <c r="A28" s="2162"/>
      <c r="B28" s="2162" t="s">
        <v>678</v>
      </c>
      <c r="C28" s="1288">
        <v>0</v>
      </c>
      <c r="D28" s="1289">
        <v>0</v>
      </c>
      <c r="E28" s="1289">
        <v>0</v>
      </c>
      <c r="F28" s="1289">
        <v>0</v>
      </c>
      <c r="G28" s="1289">
        <v>0</v>
      </c>
      <c r="H28" s="1290">
        <v>0</v>
      </c>
      <c r="I28" s="1288">
        <v>0</v>
      </c>
      <c r="J28" s="1289">
        <v>0</v>
      </c>
      <c r="K28" s="1289">
        <v>0</v>
      </c>
      <c r="L28" s="1289">
        <v>0</v>
      </c>
      <c r="M28" s="1289">
        <v>0</v>
      </c>
      <c r="N28" s="1289">
        <v>0</v>
      </c>
      <c r="O28" s="1290">
        <v>0</v>
      </c>
      <c r="P28" s="1288">
        <v>0</v>
      </c>
      <c r="Q28" s="1289">
        <v>0</v>
      </c>
      <c r="R28" s="1289">
        <v>0</v>
      </c>
      <c r="S28" s="1289">
        <v>0</v>
      </c>
      <c r="T28" s="1289">
        <v>0</v>
      </c>
      <c r="U28" s="1289">
        <v>0</v>
      </c>
      <c r="V28" s="1289">
        <v>0</v>
      </c>
      <c r="W28" s="1289">
        <v>0</v>
      </c>
      <c r="X28" s="1289">
        <v>0</v>
      </c>
      <c r="Y28" s="1289">
        <v>0</v>
      </c>
      <c r="Z28" s="1289">
        <v>0</v>
      </c>
      <c r="AA28" s="1290">
        <v>0</v>
      </c>
      <c r="AB28" s="1288">
        <v>1.0173041802</v>
      </c>
      <c r="AC28" s="1289">
        <v>3.4834962008000003</v>
      </c>
      <c r="AD28" s="1289">
        <v>0</v>
      </c>
      <c r="AE28" s="1289">
        <v>0</v>
      </c>
      <c r="AF28" s="1289">
        <v>0</v>
      </c>
      <c r="AG28" s="1289">
        <v>0</v>
      </c>
      <c r="AH28" s="1289">
        <v>0.5651689889999999</v>
      </c>
      <c r="AI28" s="1289">
        <v>0</v>
      </c>
      <c r="AJ28" s="1290">
        <v>4.6138341787999995</v>
      </c>
      <c r="AK28" s="1288">
        <v>0</v>
      </c>
      <c r="AL28" s="1289">
        <v>0</v>
      </c>
      <c r="AM28" s="1289">
        <v>0</v>
      </c>
      <c r="AN28" s="1289">
        <v>0</v>
      </c>
      <c r="AO28" s="1289">
        <v>0</v>
      </c>
      <c r="AP28" s="1290">
        <v>0</v>
      </c>
      <c r="AQ28" s="1288">
        <v>0</v>
      </c>
      <c r="AR28" s="1290">
        <v>0</v>
      </c>
      <c r="AS28" s="1288">
        <v>0</v>
      </c>
      <c r="AT28" s="1289">
        <v>0</v>
      </c>
      <c r="AU28" s="1289">
        <v>0</v>
      </c>
      <c r="AV28" s="1289">
        <v>0</v>
      </c>
      <c r="AW28" s="1289">
        <v>0</v>
      </c>
      <c r="AX28" s="1290">
        <v>0</v>
      </c>
      <c r="AY28" s="1288">
        <v>0</v>
      </c>
      <c r="AZ28" s="1290">
        <v>0</v>
      </c>
      <c r="BA28" s="1290">
        <v>9.6798035488000007</v>
      </c>
    </row>
    <row r="29" spans="1:53" x14ac:dyDescent="0.25">
      <c r="A29" s="2162"/>
      <c r="B29" s="2162" t="s">
        <v>669</v>
      </c>
      <c r="C29" s="1288">
        <v>0</v>
      </c>
      <c r="D29" s="1289">
        <v>0</v>
      </c>
      <c r="E29" s="1289">
        <v>0</v>
      </c>
      <c r="F29" s="1289">
        <v>0</v>
      </c>
      <c r="G29" s="1289">
        <v>0</v>
      </c>
      <c r="H29" s="1290">
        <v>9.2058559586000008</v>
      </c>
      <c r="I29" s="1288">
        <v>8.6157569064000015</v>
      </c>
      <c r="J29" s="1289">
        <v>0</v>
      </c>
      <c r="K29" s="1289">
        <v>5.4804333514000003</v>
      </c>
      <c r="L29" s="1289">
        <v>0</v>
      </c>
      <c r="M29" s="1289">
        <v>4.0960839794000004</v>
      </c>
      <c r="N29" s="1289">
        <v>0</v>
      </c>
      <c r="O29" s="1290">
        <v>0</v>
      </c>
      <c r="P29" s="1288">
        <v>0</v>
      </c>
      <c r="Q29" s="1289">
        <v>0</v>
      </c>
      <c r="R29" s="1289">
        <v>0</v>
      </c>
      <c r="S29" s="1289">
        <v>0</v>
      </c>
      <c r="T29" s="1289">
        <v>0</v>
      </c>
      <c r="U29" s="1289">
        <v>0</v>
      </c>
      <c r="V29" s="1289">
        <v>0</v>
      </c>
      <c r="W29" s="1289">
        <v>0</v>
      </c>
      <c r="X29" s="1289">
        <v>0</v>
      </c>
      <c r="Y29" s="1289">
        <v>0</v>
      </c>
      <c r="Z29" s="1289">
        <v>1.9580384124000003</v>
      </c>
      <c r="AA29" s="1290">
        <v>0</v>
      </c>
      <c r="AB29" s="1288">
        <v>7.1069219955999996</v>
      </c>
      <c r="AC29" s="1289">
        <v>22.669390330999999</v>
      </c>
      <c r="AD29" s="1289">
        <v>5.3959764614000001</v>
      </c>
      <c r="AE29" s="1289">
        <v>0</v>
      </c>
      <c r="AF29" s="1289">
        <v>0</v>
      </c>
      <c r="AG29" s="1289">
        <v>0</v>
      </c>
      <c r="AH29" s="1289">
        <v>0.48543555200000005</v>
      </c>
      <c r="AI29" s="1289">
        <v>0</v>
      </c>
      <c r="AJ29" s="1290">
        <v>11.4355086622</v>
      </c>
      <c r="AK29" s="1288">
        <v>0</v>
      </c>
      <c r="AL29" s="1289">
        <v>0</v>
      </c>
      <c r="AM29" s="1289">
        <v>0</v>
      </c>
      <c r="AN29" s="1289">
        <v>0</v>
      </c>
      <c r="AO29" s="1289">
        <v>0</v>
      </c>
      <c r="AP29" s="1290">
        <v>0</v>
      </c>
      <c r="AQ29" s="1288">
        <v>0</v>
      </c>
      <c r="AR29" s="1290">
        <v>0</v>
      </c>
      <c r="AS29" s="1288">
        <v>1.3815130364000001</v>
      </c>
      <c r="AT29" s="1289">
        <v>0</v>
      </c>
      <c r="AU29" s="1289">
        <v>0</v>
      </c>
      <c r="AV29" s="1289">
        <v>0</v>
      </c>
      <c r="AW29" s="1289">
        <v>0</v>
      </c>
      <c r="AX29" s="1290">
        <v>0</v>
      </c>
      <c r="AY29" s="1288">
        <v>0</v>
      </c>
      <c r="AZ29" s="1290">
        <v>0</v>
      </c>
      <c r="BA29" s="1290">
        <v>77.830914646799997</v>
      </c>
    </row>
    <row r="30" spans="1:53" x14ac:dyDescent="0.25">
      <c r="A30" s="2162"/>
      <c r="B30" s="2162" t="s">
        <v>670</v>
      </c>
      <c r="C30" s="1288">
        <v>0</v>
      </c>
      <c r="D30" s="1289">
        <v>0</v>
      </c>
      <c r="E30" s="1289">
        <v>0</v>
      </c>
      <c r="F30" s="1289">
        <v>0</v>
      </c>
      <c r="G30" s="1289">
        <v>0</v>
      </c>
      <c r="H30" s="1290">
        <v>0</v>
      </c>
      <c r="I30" s="1288">
        <v>0</v>
      </c>
      <c r="J30" s="1289">
        <v>0</v>
      </c>
      <c r="K30" s="1289">
        <v>1.2510669808000001</v>
      </c>
      <c r="L30" s="1289">
        <v>0</v>
      </c>
      <c r="M30" s="1289">
        <v>0.63726848079999998</v>
      </c>
      <c r="N30" s="1289">
        <v>0</v>
      </c>
      <c r="O30" s="1290">
        <v>0</v>
      </c>
      <c r="P30" s="1288">
        <v>0</v>
      </c>
      <c r="Q30" s="1289">
        <v>0</v>
      </c>
      <c r="R30" s="1289">
        <v>0</v>
      </c>
      <c r="S30" s="1289">
        <v>0</v>
      </c>
      <c r="T30" s="1289">
        <v>0</v>
      </c>
      <c r="U30" s="1289">
        <v>0</v>
      </c>
      <c r="V30" s="1289">
        <v>0</v>
      </c>
      <c r="W30" s="1289">
        <v>0</v>
      </c>
      <c r="X30" s="1289">
        <v>0</v>
      </c>
      <c r="Y30" s="1289">
        <v>0</v>
      </c>
      <c r="Z30" s="1289">
        <v>0</v>
      </c>
      <c r="AA30" s="1290">
        <v>0</v>
      </c>
      <c r="AB30" s="1288">
        <v>1.2006990086</v>
      </c>
      <c r="AC30" s="1289">
        <v>0.80046602859999993</v>
      </c>
      <c r="AD30" s="1289">
        <v>0.40023298000000002</v>
      </c>
      <c r="AE30" s="1289">
        <v>0</v>
      </c>
      <c r="AF30" s="1289">
        <v>0</v>
      </c>
      <c r="AG30" s="1289">
        <v>0</v>
      </c>
      <c r="AH30" s="1289">
        <v>0</v>
      </c>
      <c r="AI30" s="1289">
        <v>0</v>
      </c>
      <c r="AJ30" s="1290">
        <v>0.20011649000000001</v>
      </c>
      <c r="AK30" s="1288">
        <v>0</v>
      </c>
      <c r="AL30" s="1289">
        <v>0</v>
      </c>
      <c r="AM30" s="1289">
        <v>0</v>
      </c>
      <c r="AN30" s="1289">
        <v>0</v>
      </c>
      <c r="AO30" s="1289">
        <v>0</v>
      </c>
      <c r="AP30" s="1290">
        <v>0</v>
      </c>
      <c r="AQ30" s="1288">
        <v>0</v>
      </c>
      <c r="AR30" s="1290">
        <v>0</v>
      </c>
      <c r="AS30" s="1288">
        <v>0</v>
      </c>
      <c r="AT30" s="1289">
        <v>0</v>
      </c>
      <c r="AU30" s="1289">
        <v>0</v>
      </c>
      <c r="AV30" s="1289">
        <v>0</v>
      </c>
      <c r="AW30" s="1289">
        <v>0</v>
      </c>
      <c r="AX30" s="1290">
        <v>0</v>
      </c>
      <c r="AY30" s="1288">
        <v>0</v>
      </c>
      <c r="AZ30" s="1290">
        <v>0</v>
      </c>
      <c r="BA30" s="1290">
        <v>4.4898499687999998</v>
      </c>
    </row>
    <row r="31" spans="1:53" x14ac:dyDescent="0.25">
      <c r="A31" s="2162"/>
      <c r="B31" s="2162" t="s">
        <v>681</v>
      </c>
      <c r="C31" s="1288">
        <v>2.1307922831999999</v>
      </c>
      <c r="D31" s="1289">
        <v>0</v>
      </c>
      <c r="E31" s="1289">
        <v>0</v>
      </c>
      <c r="F31" s="1289">
        <v>0</v>
      </c>
      <c r="G31" s="1289">
        <v>0</v>
      </c>
      <c r="H31" s="1290">
        <v>5.5907931212000008</v>
      </c>
      <c r="I31" s="1288">
        <v>0</v>
      </c>
      <c r="J31" s="1289">
        <v>0</v>
      </c>
      <c r="K31" s="1289">
        <v>0</v>
      </c>
      <c r="L31" s="1289">
        <v>0</v>
      </c>
      <c r="M31" s="1289">
        <v>0</v>
      </c>
      <c r="N31" s="1289">
        <v>0</v>
      </c>
      <c r="O31" s="1290">
        <v>0</v>
      </c>
      <c r="P31" s="1288">
        <v>0</v>
      </c>
      <c r="Q31" s="1289">
        <v>0</v>
      </c>
      <c r="R31" s="1289">
        <v>0</v>
      </c>
      <c r="S31" s="1289">
        <v>0</v>
      </c>
      <c r="T31" s="1289">
        <v>0</v>
      </c>
      <c r="U31" s="1289">
        <v>0</v>
      </c>
      <c r="V31" s="1289">
        <v>0</v>
      </c>
      <c r="W31" s="1289">
        <v>0</v>
      </c>
      <c r="X31" s="1289">
        <v>0</v>
      </c>
      <c r="Y31" s="1289">
        <v>0</v>
      </c>
      <c r="Z31" s="1289">
        <v>0</v>
      </c>
      <c r="AA31" s="1290">
        <v>0</v>
      </c>
      <c r="AB31" s="1288">
        <v>0</v>
      </c>
      <c r="AC31" s="1289">
        <v>0</v>
      </c>
      <c r="AD31" s="1289">
        <v>0</v>
      </c>
      <c r="AE31" s="1289">
        <v>0</v>
      </c>
      <c r="AF31" s="1289">
        <v>0</v>
      </c>
      <c r="AG31" s="1289">
        <v>0</v>
      </c>
      <c r="AH31" s="1289">
        <v>0</v>
      </c>
      <c r="AI31" s="1289">
        <v>0</v>
      </c>
      <c r="AJ31" s="1290">
        <v>0</v>
      </c>
      <c r="AK31" s="1288">
        <v>0</v>
      </c>
      <c r="AL31" s="1289">
        <v>0</v>
      </c>
      <c r="AM31" s="1289">
        <v>0</v>
      </c>
      <c r="AN31" s="1289">
        <v>0</v>
      </c>
      <c r="AO31" s="1289">
        <v>0</v>
      </c>
      <c r="AP31" s="1290">
        <v>0</v>
      </c>
      <c r="AQ31" s="1288">
        <v>0</v>
      </c>
      <c r="AR31" s="1290">
        <v>0</v>
      </c>
      <c r="AS31" s="1288">
        <v>7.1375730244000009</v>
      </c>
      <c r="AT31" s="1289">
        <v>3.1609440086000005</v>
      </c>
      <c r="AU31" s="1289">
        <v>0</v>
      </c>
      <c r="AV31" s="1289">
        <v>0</v>
      </c>
      <c r="AW31" s="1289">
        <v>0</v>
      </c>
      <c r="AX31" s="1290">
        <v>0</v>
      </c>
      <c r="AY31" s="1288">
        <v>0</v>
      </c>
      <c r="AZ31" s="1290">
        <v>0</v>
      </c>
      <c r="BA31" s="1290">
        <v>18.020102437399999</v>
      </c>
    </row>
    <row r="32" spans="1:53" ht="15.75" thickBot="1" x14ac:dyDescent="0.3">
      <c r="A32" s="2162"/>
      <c r="B32" s="2162" t="s">
        <v>671</v>
      </c>
      <c r="C32" s="1288">
        <v>0</v>
      </c>
      <c r="D32" s="1289">
        <v>10.555996499999999</v>
      </c>
      <c r="E32" s="1289">
        <v>0</v>
      </c>
      <c r="F32" s="1289">
        <v>0</v>
      </c>
      <c r="G32" s="1289">
        <v>1.0485226682000002</v>
      </c>
      <c r="H32" s="1290">
        <v>63.0826134064</v>
      </c>
      <c r="I32" s="1288">
        <v>7.5308488667999995</v>
      </c>
      <c r="J32" s="1289">
        <v>7.0352730000000001</v>
      </c>
      <c r="K32" s="1289">
        <v>6.8128548558000013</v>
      </c>
      <c r="L32" s="1289">
        <v>5.2764547500000001</v>
      </c>
      <c r="M32" s="1289">
        <v>5.0281627438000003</v>
      </c>
      <c r="N32" s="1289">
        <v>0</v>
      </c>
      <c r="O32" s="1290">
        <v>0</v>
      </c>
      <c r="P32" s="1288">
        <v>0</v>
      </c>
      <c r="Q32" s="1289">
        <v>0</v>
      </c>
      <c r="R32" s="1289">
        <v>0</v>
      </c>
      <c r="S32" s="1289">
        <v>0</v>
      </c>
      <c r="T32" s="1289">
        <v>0</v>
      </c>
      <c r="U32" s="1289">
        <v>0</v>
      </c>
      <c r="V32" s="1289">
        <v>0</v>
      </c>
      <c r="W32" s="1289">
        <v>0</v>
      </c>
      <c r="X32" s="1289">
        <v>0</v>
      </c>
      <c r="Y32" s="1289">
        <v>0</v>
      </c>
      <c r="Z32" s="1289">
        <v>0</v>
      </c>
      <c r="AA32" s="1290">
        <v>0</v>
      </c>
      <c r="AB32" s="1288">
        <v>4.4820825280000012</v>
      </c>
      <c r="AC32" s="1289">
        <v>12.908447045200001</v>
      </c>
      <c r="AD32" s="1289">
        <v>6.6102324764000002</v>
      </c>
      <c r="AE32" s="1289">
        <v>0</v>
      </c>
      <c r="AF32" s="1289">
        <v>7.037331</v>
      </c>
      <c r="AG32" s="1289">
        <v>7.037331</v>
      </c>
      <c r="AH32" s="1289">
        <v>0.98085898959999995</v>
      </c>
      <c r="AI32" s="1289">
        <v>7.037331</v>
      </c>
      <c r="AJ32" s="1290">
        <v>5.6003591168</v>
      </c>
      <c r="AK32" s="1288">
        <v>1.9099624347999999</v>
      </c>
      <c r="AL32" s="1289">
        <v>16.088327192000001</v>
      </c>
      <c r="AM32" s="1289">
        <v>8.0741406984000008</v>
      </c>
      <c r="AN32" s="1289">
        <v>4.19736303</v>
      </c>
      <c r="AO32" s="1289">
        <v>6.3864542685999997</v>
      </c>
      <c r="AP32" s="1290">
        <v>26.38227375</v>
      </c>
      <c r="AQ32" s="1288">
        <v>0</v>
      </c>
      <c r="AR32" s="1290">
        <v>0</v>
      </c>
      <c r="AS32" s="1288">
        <v>0</v>
      </c>
      <c r="AT32" s="1289">
        <v>0</v>
      </c>
      <c r="AU32" s="1289">
        <v>0</v>
      </c>
      <c r="AV32" s="1289">
        <v>0</v>
      </c>
      <c r="AW32" s="1289">
        <v>0</v>
      </c>
      <c r="AX32" s="1290">
        <v>0</v>
      </c>
      <c r="AY32" s="1288">
        <v>0</v>
      </c>
      <c r="AZ32" s="1290">
        <v>0</v>
      </c>
      <c r="BA32" s="1290">
        <v>221.1032213208</v>
      </c>
    </row>
    <row r="33" spans="1:53" ht="15.75" thickBot="1" x14ac:dyDescent="0.3">
      <c r="A33" s="1166" t="s">
        <v>2017</v>
      </c>
      <c r="B33" s="1162"/>
      <c r="C33" s="1163">
        <v>2.8412444102000003</v>
      </c>
      <c r="D33" s="1164">
        <v>0</v>
      </c>
      <c r="E33" s="1164">
        <v>0</v>
      </c>
      <c r="F33" s="1164">
        <v>0</v>
      </c>
      <c r="G33" s="1164">
        <v>0</v>
      </c>
      <c r="H33" s="1165">
        <v>31.567713587199997</v>
      </c>
      <c r="I33" s="1163">
        <v>0</v>
      </c>
      <c r="J33" s="1164">
        <v>0</v>
      </c>
      <c r="K33" s="1164">
        <v>59.473805174000006</v>
      </c>
      <c r="L33" s="1164">
        <v>0</v>
      </c>
      <c r="M33" s="1164">
        <v>39.613444350200005</v>
      </c>
      <c r="N33" s="1164">
        <v>28.978583300800004</v>
      </c>
      <c r="O33" s="1165">
        <v>0</v>
      </c>
      <c r="P33" s="1163">
        <v>5.268966991400001</v>
      </c>
      <c r="Q33" s="1164">
        <v>42.223693352399998</v>
      </c>
      <c r="R33" s="1164">
        <v>149.81647282280002</v>
      </c>
      <c r="S33" s="1164">
        <v>0</v>
      </c>
      <c r="T33" s="1164">
        <v>0.15054249420000002</v>
      </c>
      <c r="U33" s="1164">
        <v>19.828124860600003</v>
      </c>
      <c r="V33" s="1164">
        <v>0</v>
      </c>
      <c r="W33" s="1164">
        <v>0</v>
      </c>
      <c r="X33" s="1164">
        <v>10.405136182</v>
      </c>
      <c r="Y33" s="1164">
        <v>0</v>
      </c>
      <c r="Z33" s="1164">
        <v>8.2348141092000002</v>
      </c>
      <c r="AA33" s="1165">
        <v>0</v>
      </c>
      <c r="AB33" s="1163">
        <v>13.9280725808</v>
      </c>
      <c r="AC33" s="1164">
        <v>68.674513182800013</v>
      </c>
      <c r="AD33" s="1164">
        <v>42.087922290400002</v>
      </c>
      <c r="AE33" s="1164">
        <v>0</v>
      </c>
      <c r="AF33" s="1164">
        <v>0</v>
      </c>
      <c r="AG33" s="1164">
        <v>0</v>
      </c>
      <c r="AH33" s="1164">
        <v>1.0073325528000001</v>
      </c>
      <c r="AI33" s="1164">
        <v>0</v>
      </c>
      <c r="AJ33" s="1165">
        <v>12.336185090600001</v>
      </c>
      <c r="AK33" s="1163">
        <v>0</v>
      </c>
      <c r="AL33" s="1164">
        <v>0</v>
      </c>
      <c r="AM33" s="1164">
        <v>8.9347393604000001</v>
      </c>
      <c r="AN33" s="1164">
        <v>16.677026186799999</v>
      </c>
      <c r="AO33" s="1164">
        <v>9.7850731985999992</v>
      </c>
      <c r="AP33" s="1165">
        <v>0</v>
      </c>
      <c r="AQ33" s="1163">
        <v>0</v>
      </c>
      <c r="AR33" s="1165">
        <v>0</v>
      </c>
      <c r="AS33" s="1163">
        <v>0</v>
      </c>
      <c r="AT33" s="1164">
        <v>19.4867106182</v>
      </c>
      <c r="AU33" s="1164">
        <v>0</v>
      </c>
      <c r="AV33" s="1164">
        <v>7.4769661736000002</v>
      </c>
      <c r="AW33" s="1164">
        <v>5.8936709020000002</v>
      </c>
      <c r="AX33" s="1165">
        <v>2.4755535881999999</v>
      </c>
      <c r="AY33" s="1163">
        <v>0</v>
      </c>
      <c r="AZ33" s="1165">
        <v>5.1521578612000001</v>
      </c>
      <c r="BA33" s="1165">
        <v>612.31846522140017</v>
      </c>
    </row>
    <row r="34" spans="1:53" ht="15.75" thickBot="1" x14ac:dyDescent="0.3">
      <c r="A34" s="2162"/>
      <c r="B34" s="2162" t="s">
        <v>685</v>
      </c>
      <c r="C34" s="1288">
        <v>2.8412444102000003</v>
      </c>
      <c r="D34" s="1289">
        <v>0</v>
      </c>
      <c r="E34" s="1289">
        <v>0</v>
      </c>
      <c r="F34" s="1289">
        <v>0</v>
      </c>
      <c r="G34" s="1289">
        <v>0</v>
      </c>
      <c r="H34" s="1290">
        <v>31.567713587199997</v>
      </c>
      <c r="I34" s="1288">
        <v>0</v>
      </c>
      <c r="J34" s="1289">
        <v>0</v>
      </c>
      <c r="K34" s="1289">
        <v>59.473805174000006</v>
      </c>
      <c r="L34" s="1289">
        <v>0</v>
      </c>
      <c r="M34" s="1289">
        <v>39.613444350200005</v>
      </c>
      <c r="N34" s="1289">
        <v>28.978583300800004</v>
      </c>
      <c r="O34" s="1290">
        <v>0</v>
      </c>
      <c r="P34" s="1288">
        <v>5.268966991400001</v>
      </c>
      <c r="Q34" s="1289">
        <v>42.223693352399998</v>
      </c>
      <c r="R34" s="1289">
        <v>149.81647282280002</v>
      </c>
      <c r="S34" s="1289">
        <v>0</v>
      </c>
      <c r="T34" s="1289">
        <v>0.15054249420000002</v>
      </c>
      <c r="U34" s="1289">
        <v>19.828124860600003</v>
      </c>
      <c r="V34" s="1289">
        <v>0</v>
      </c>
      <c r="W34" s="1289">
        <v>0</v>
      </c>
      <c r="X34" s="1289">
        <v>10.405136182</v>
      </c>
      <c r="Y34" s="1289">
        <v>0</v>
      </c>
      <c r="Z34" s="1289">
        <v>8.2348141092000002</v>
      </c>
      <c r="AA34" s="1290">
        <v>0</v>
      </c>
      <c r="AB34" s="1288">
        <v>13.9280725808</v>
      </c>
      <c r="AC34" s="1289">
        <v>68.674513182800013</v>
      </c>
      <c r="AD34" s="1289">
        <v>42.087922290400002</v>
      </c>
      <c r="AE34" s="1289">
        <v>0</v>
      </c>
      <c r="AF34" s="1289">
        <v>0</v>
      </c>
      <c r="AG34" s="1289">
        <v>0</v>
      </c>
      <c r="AH34" s="1289">
        <v>1.0073325528000001</v>
      </c>
      <c r="AI34" s="1289">
        <v>0</v>
      </c>
      <c r="AJ34" s="1290">
        <v>12.336185090600001</v>
      </c>
      <c r="AK34" s="1288">
        <v>0</v>
      </c>
      <c r="AL34" s="1289">
        <v>0</v>
      </c>
      <c r="AM34" s="1289">
        <v>8.9347393604000001</v>
      </c>
      <c r="AN34" s="1289">
        <v>16.677026186799999</v>
      </c>
      <c r="AO34" s="1289">
        <v>9.7850731985999992</v>
      </c>
      <c r="AP34" s="1290">
        <v>0</v>
      </c>
      <c r="AQ34" s="1288">
        <v>0</v>
      </c>
      <c r="AR34" s="1290">
        <v>0</v>
      </c>
      <c r="AS34" s="1288">
        <v>0</v>
      </c>
      <c r="AT34" s="1289">
        <v>19.4867106182</v>
      </c>
      <c r="AU34" s="1289">
        <v>0</v>
      </c>
      <c r="AV34" s="1289">
        <v>7.4769661736000002</v>
      </c>
      <c r="AW34" s="1289">
        <v>5.8936709020000002</v>
      </c>
      <c r="AX34" s="1290">
        <v>2.4755535881999999</v>
      </c>
      <c r="AY34" s="1288">
        <v>0</v>
      </c>
      <c r="AZ34" s="1290">
        <v>5.1521578612000001</v>
      </c>
      <c r="BA34" s="1290">
        <v>612.31846522140017</v>
      </c>
    </row>
    <row r="35" spans="1:53" ht="15.75" thickBot="1" x14ac:dyDescent="0.3">
      <c r="A35" s="1166" t="s">
        <v>658</v>
      </c>
      <c r="B35" s="1162"/>
      <c r="C35" s="1163">
        <v>40.264437701600002</v>
      </c>
      <c r="D35" s="1164">
        <v>0</v>
      </c>
      <c r="E35" s="1164">
        <v>0</v>
      </c>
      <c r="F35" s="1164">
        <v>0</v>
      </c>
      <c r="G35" s="1164">
        <v>7.4528472368000003</v>
      </c>
      <c r="H35" s="1165">
        <v>119.1910667402</v>
      </c>
      <c r="I35" s="1163">
        <v>18.721022045599998</v>
      </c>
      <c r="J35" s="1164">
        <v>7.0338859080000002</v>
      </c>
      <c r="K35" s="1164">
        <v>9.2397322850000005</v>
      </c>
      <c r="L35" s="1164">
        <v>9.2638105419999999</v>
      </c>
      <c r="M35" s="1164">
        <v>13.126442753200003</v>
      </c>
      <c r="N35" s="1164">
        <v>0.93951644499999998</v>
      </c>
      <c r="O35" s="1165">
        <v>8.5997733808000003</v>
      </c>
      <c r="P35" s="1163">
        <v>0</v>
      </c>
      <c r="Q35" s="1164">
        <v>6.9687441026000005</v>
      </c>
      <c r="R35" s="1164">
        <v>3.2738410866000001</v>
      </c>
      <c r="S35" s="1164">
        <v>0</v>
      </c>
      <c r="T35" s="1164">
        <v>0</v>
      </c>
      <c r="U35" s="1164">
        <v>0</v>
      </c>
      <c r="V35" s="1164">
        <v>0</v>
      </c>
      <c r="W35" s="1164">
        <v>0</v>
      </c>
      <c r="X35" s="1164">
        <v>9.044234427200001</v>
      </c>
      <c r="Y35" s="1164">
        <v>0</v>
      </c>
      <c r="Z35" s="1164">
        <v>9.044234427200001</v>
      </c>
      <c r="AA35" s="1165">
        <v>0</v>
      </c>
      <c r="AB35" s="1163">
        <v>7.8135485063999992</v>
      </c>
      <c r="AC35" s="1164">
        <v>32.532471951000005</v>
      </c>
      <c r="AD35" s="1164">
        <v>10.9523949458</v>
      </c>
      <c r="AE35" s="1164">
        <v>1.3179020400000001</v>
      </c>
      <c r="AF35" s="1164">
        <v>6.8151493200000006</v>
      </c>
      <c r="AG35" s="1164">
        <v>9.9194159400000004</v>
      </c>
      <c r="AH35" s="1164">
        <v>1.992582697</v>
      </c>
      <c r="AI35" s="1164">
        <v>9.9550364899999995</v>
      </c>
      <c r="AJ35" s="1165">
        <v>33.091182867400001</v>
      </c>
      <c r="AK35" s="1163">
        <v>27.3069107864</v>
      </c>
      <c r="AL35" s="1164">
        <v>6.9326408830000004</v>
      </c>
      <c r="AM35" s="1164">
        <v>50.357360603199993</v>
      </c>
      <c r="AN35" s="1164">
        <v>10.3581947798</v>
      </c>
      <c r="AO35" s="1164">
        <v>18.9477855196</v>
      </c>
      <c r="AP35" s="1165">
        <v>13.192466</v>
      </c>
      <c r="AQ35" s="1163">
        <v>0</v>
      </c>
      <c r="AR35" s="1165">
        <v>0</v>
      </c>
      <c r="AS35" s="1163">
        <v>6.5144776466000005</v>
      </c>
      <c r="AT35" s="1164">
        <v>0</v>
      </c>
      <c r="AU35" s="1164">
        <v>3.3424257202000001</v>
      </c>
      <c r="AV35" s="1164">
        <v>0</v>
      </c>
      <c r="AW35" s="1164">
        <v>2.9460014122000002</v>
      </c>
      <c r="AX35" s="1165">
        <v>8.6079005600000008E-2</v>
      </c>
      <c r="AY35" s="1163">
        <v>3.8057153400000003</v>
      </c>
      <c r="AZ35" s="1165">
        <v>11.111710968400001</v>
      </c>
      <c r="BA35" s="1165">
        <v>523.51156847920004</v>
      </c>
    </row>
    <row r="36" spans="1:53" x14ac:dyDescent="0.25">
      <c r="A36" s="2162"/>
      <c r="B36" s="2162" t="s">
        <v>695</v>
      </c>
      <c r="C36" s="1288">
        <v>11.056769983000001</v>
      </c>
      <c r="D36" s="1289">
        <v>0</v>
      </c>
      <c r="E36" s="1289">
        <v>0</v>
      </c>
      <c r="F36" s="1289">
        <v>0</v>
      </c>
      <c r="G36" s="1289">
        <v>2.4015413226</v>
      </c>
      <c r="H36" s="1290">
        <v>35.7454633284</v>
      </c>
      <c r="I36" s="1288">
        <v>4.3649905600000004E-2</v>
      </c>
      <c r="J36" s="1289">
        <v>0</v>
      </c>
      <c r="K36" s="1289">
        <v>2.1824952800000002E-2</v>
      </c>
      <c r="L36" s="1289">
        <v>0</v>
      </c>
      <c r="M36" s="1289">
        <v>0</v>
      </c>
      <c r="N36" s="1289">
        <v>0</v>
      </c>
      <c r="O36" s="1290">
        <v>0</v>
      </c>
      <c r="P36" s="1288">
        <v>0</v>
      </c>
      <c r="Q36" s="1289">
        <v>0</v>
      </c>
      <c r="R36" s="1289">
        <v>0</v>
      </c>
      <c r="S36" s="1289">
        <v>0</v>
      </c>
      <c r="T36" s="1289">
        <v>0</v>
      </c>
      <c r="U36" s="1289">
        <v>0</v>
      </c>
      <c r="V36" s="1289">
        <v>0</v>
      </c>
      <c r="W36" s="1289">
        <v>0</v>
      </c>
      <c r="X36" s="1289">
        <v>0</v>
      </c>
      <c r="Y36" s="1289">
        <v>0</v>
      </c>
      <c r="Z36" s="1289">
        <v>0</v>
      </c>
      <c r="AA36" s="1290">
        <v>0</v>
      </c>
      <c r="AB36" s="1288">
        <v>0</v>
      </c>
      <c r="AC36" s="1289">
        <v>2.2776488308</v>
      </c>
      <c r="AD36" s="1289">
        <v>1.4995565550000001</v>
      </c>
      <c r="AE36" s="1289">
        <v>0</v>
      </c>
      <c r="AF36" s="1289">
        <v>0</v>
      </c>
      <c r="AG36" s="1289">
        <v>0</v>
      </c>
      <c r="AH36" s="1289">
        <v>0</v>
      </c>
      <c r="AI36" s="1289">
        <v>0</v>
      </c>
      <c r="AJ36" s="1290">
        <v>0</v>
      </c>
      <c r="AK36" s="1288">
        <v>0</v>
      </c>
      <c r="AL36" s="1289">
        <v>0</v>
      </c>
      <c r="AM36" s="1289">
        <v>0</v>
      </c>
      <c r="AN36" s="1289">
        <v>0</v>
      </c>
      <c r="AO36" s="1289">
        <v>0</v>
      </c>
      <c r="AP36" s="1290">
        <v>0</v>
      </c>
      <c r="AQ36" s="1288">
        <v>0</v>
      </c>
      <c r="AR36" s="1290">
        <v>0</v>
      </c>
      <c r="AS36" s="1288">
        <v>0</v>
      </c>
      <c r="AT36" s="1289">
        <v>0</v>
      </c>
      <c r="AU36" s="1289">
        <v>0</v>
      </c>
      <c r="AV36" s="1289">
        <v>0</v>
      </c>
      <c r="AW36" s="1289">
        <v>0</v>
      </c>
      <c r="AX36" s="1290">
        <v>0</v>
      </c>
      <c r="AY36" s="1288">
        <v>0</v>
      </c>
      <c r="AZ36" s="1290">
        <v>3.0713249686000004</v>
      </c>
      <c r="BA36" s="1290">
        <v>56.117779846800005</v>
      </c>
    </row>
    <row r="37" spans="1:53" x14ac:dyDescent="0.25">
      <c r="A37" s="2162"/>
      <c r="B37" s="2162" t="s">
        <v>672</v>
      </c>
      <c r="C37" s="1288">
        <v>0</v>
      </c>
      <c r="D37" s="1289">
        <v>0</v>
      </c>
      <c r="E37" s="1289">
        <v>0</v>
      </c>
      <c r="F37" s="1289">
        <v>0</v>
      </c>
      <c r="G37" s="1289">
        <v>0</v>
      </c>
      <c r="H37" s="1290">
        <v>0</v>
      </c>
      <c r="I37" s="1288">
        <v>0</v>
      </c>
      <c r="J37" s="1289">
        <v>0</v>
      </c>
      <c r="K37" s="1289">
        <v>0</v>
      </c>
      <c r="L37" s="1289">
        <v>0</v>
      </c>
      <c r="M37" s="1289">
        <v>0</v>
      </c>
      <c r="N37" s="1289">
        <v>0</v>
      </c>
      <c r="O37" s="1290">
        <v>0</v>
      </c>
      <c r="P37" s="1288">
        <v>0</v>
      </c>
      <c r="Q37" s="1289">
        <v>0</v>
      </c>
      <c r="R37" s="1289">
        <v>0</v>
      </c>
      <c r="S37" s="1289">
        <v>0</v>
      </c>
      <c r="T37" s="1289">
        <v>0</v>
      </c>
      <c r="U37" s="1289">
        <v>0</v>
      </c>
      <c r="V37" s="1289">
        <v>0</v>
      </c>
      <c r="W37" s="1289">
        <v>0</v>
      </c>
      <c r="X37" s="1289">
        <v>0</v>
      </c>
      <c r="Y37" s="1289">
        <v>0</v>
      </c>
      <c r="Z37" s="1289">
        <v>0</v>
      </c>
      <c r="AA37" s="1290">
        <v>0</v>
      </c>
      <c r="AB37" s="1288">
        <v>0</v>
      </c>
      <c r="AC37" s="1289">
        <v>0.6622639884</v>
      </c>
      <c r="AD37" s="1289">
        <v>1.0264019808</v>
      </c>
      <c r="AE37" s="1289">
        <v>0</v>
      </c>
      <c r="AF37" s="1289">
        <v>0</v>
      </c>
      <c r="AG37" s="1289">
        <v>0</v>
      </c>
      <c r="AH37" s="1289">
        <v>0</v>
      </c>
      <c r="AI37" s="1289">
        <v>0</v>
      </c>
      <c r="AJ37" s="1290">
        <v>2.2293780291999998</v>
      </c>
      <c r="AK37" s="1288">
        <v>7.2527013860000009</v>
      </c>
      <c r="AL37" s="1289">
        <v>0</v>
      </c>
      <c r="AM37" s="1289">
        <v>13.020941029600001</v>
      </c>
      <c r="AN37" s="1289">
        <v>9.3917747867999992</v>
      </c>
      <c r="AO37" s="1289">
        <v>8.880167031400001</v>
      </c>
      <c r="AP37" s="1290">
        <v>0</v>
      </c>
      <c r="AQ37" s="1288">
        <v>0</v>
      </c>
      <c r="AR37" s="1290">
        <v>0</v>
      </c>
      <c r="AS37" s="1288">
        <v>0</v>
      </c>
      <c r="AT37" s="1289">
        <v>0</v>
      </c>
      <c r="AU37" s="1289">
        <v>0</v>
      </c>
      <c r="AV37" s="1289">
        <v>0</v>
      </c>
      <c r="AW37" s="1289">
        <v>0</v>
      </c>
      <c r="AX37" s="1290">
        <v>0</v>
      </c>
      <c r="AY37" s="1288">
        <v>0</v>
      </c>
      <c r="AZ37" s="1290">
        <v>0</v>
      </c>
      <c r="BA37" s="1290">
        <v>42.463628232200001</v>
      </c>
    </row>
    <row r="38" spans="1:53" x14ac:dyDescent="0.25">
      <c r="A38" s="2162"/>
      <c r="B38" s="2162" t="s">
        <v>562</v>
      </c>
      <c r="C38" s="1288">
        <v>0</v>
      </c>
      <c r="D38" s="1289">
        <v>0</v>
      </c>
      <c r="E38" s="1289">
        <v>0</v>
      </c>
      <c r="F38" s="1289">
        <v>0</v>
      </c>
      <c r="G38" s="1289">
        <v>0</v>
      </c>
      <c r="H38" s="1290">
        <v>0</v>
      </c>
      <c r="I38" s="1288">
        <v>0</v>
      </c>
      <c r="J38" s="1289">
        <v>0</v>
      </c>
      <c r="K38" s="1289">
        <v>0</v>
      </c>
      <c r="L38" s="1289">
        <v>0</v>
      </c>
      <c r="M38" s="1289">
        <v>0</v>
      </c>
      <c r="N38" s="1289">
        <v>0</v>
      </c>
      <c r="O38" s="1290">
        <v>0</v>
      </c>
      <c r="P38" s="1288">
        <v>0</v>
      </c>
      <c r="Q38" s="1289">
        <v>0</v>
      </c>
      <c r="R38" s="1289">
        <v>0</v>
      </c>
      <c r="S38" s="1289">
        <v>0</v>
      </c>
      <c r="T38" s="1289">
        <v>0</v>
      </c>
      <c r="U38" s="1289">
        <v>0</v>
      </c>
      <c r="V38" s="1289">
        <v>0</v>
      </c>
      <c r="W38" s="1289">
        <v>0</v>
      </c>
      <c r="X38" s="1289">
        <v>0</v>
      </c>
      <c r="Y38" s="1289">
        <v>0</v>
      </c>
      <c r="Z38" s="1289">
        <v>0</v>
      </c>
      <c r="AA38" s="1290">
        <v>0</v>
      </c>
      <c r="AB38" s="1288">
        <v>0</v>
      </c>
      <c r="AC38" s="1289">
        <v>0</v>
      </c>
      <c r="AD38" s="1289">
        <v>0</v>
      </c>
      <c r="AE38" s="1289">
        <v>0</v>
      </c>
      <c r="AF38" s="1289">
        <v>0</v>
      </c>
      <c r="AG38" s="1289">
        <v>0</v>
      </c>
      <c r="AH38" s="1289">
        <v>0</v>
      </c>
      <c r="AI38" s="1289">
        <v>0</v>
      </c>
      <c r="AJ38" s="1290">
        <v>0</v>
      </c>
      <c r="AK38" s="1288">
        <v>0</v>
      </c>
      <c r="AL38" s="1289">
        <v>0</v>
      </c>
      <c r="AM38" s="1289">
        <v>2.0018200300000002</v>
      </c>
      <c r="AN38" s="1289">
        <v>0</v>
      </c>
      <c r="AO38" s="1289">
        <v>0</v>
      </c>
      <c r="AP38" s="1290">
        <v>0</v>
      </c>
      <c r="AQ38" s="1288">
        <v>0</v>
      </c>
      <c r="AR38" s="1290">
        <v>0</v>
      </c>
      <c r="AS38" s="1288">
        <v>0</v>
      </c>
      <c r="AT38" s="1289">
        <v>0</v>
      </c>
      <c r="AU38" s="1289">
        <v>0</v>
      </c>
      <c r="AV38" s="1289">
        <v>0</v>
      </c>
      <c r="AW38" s="1289">
        <v>0</v>
      </c>
      <c r="AX38" s="1290">
        <v>0</v>
      </c>
      <c r="AY38" s="1288">
        <v>0</v>
      </c>
      <c r="AZ38" s="1290">
        <v>4.0036399914</v>
      </c>
      <c r="BA38" s="1290">
        <v>6.0054600214000002</v>
      </c>
    </row>
    <row r="39" spans="1:53" x14ac:dyDescent="0.25">
      <c r="A39" s="2162"/>
      <c r="B39" s="2162" t="s">
        <v>673</v>
      </c>
      <c r="C39" s="1288">
        <v>0</v>
      </c>
      <c r="D39" s="1289">
        <v>0</v>
      </c>
      <c r="E39" s="1289">
        <v>0</v>
      </c>
      <c r="F39" s="1289">
        <v>0</v>
      </c>
      <c r="G39" s="1289">
        <v>0</v>
      </c>
      <c r="H39" s="1290">
        <v>20.738064004000002</v>
      </c>
      <c r="I39" s="1288">
        <v>0</v>
      </c>
      <c r="J39" s="1289">
        <v>0</v>
      </c>
      <c r="K39" s="1289">
        <v>0</v>
      </c>
      <c r="L39" s="1289">
        <v>0</v>
      </c>
      <c r="M39" s="1289">
        <v>0</v>
      </c>
      <c r="N39" s="1289">
        <v>0</v>
      </c>
      <c r="O39" s="1290">
        <v>0</v>
      </c>
      <c r="P39" s="1288">
        <v>0</v>
      </c>
      <c r="Q39" s="1289">
        <v>0</v>
      </c>
      <c r="R39" s="1289">
        <v>0</v>
      </c>
      <c r="S39" s="1289">
        <v>0</v>
      </c>
      <c r="T39" s="1289">
        <v>0</v>
      </c>
      <c r="U39" s="1289">
        <v>0</v>
      </c>
      <c r="V39" s="1289">
        <v>0</v>
      </c>
      <c r="W39" s="1289">
        <v>0</v>
      </c>
      <c r="X39" s="1289">
        <v>0</v>
      </c>
      <c r="Y39" s="1289">
        <v>0</v>
      </c>
      <c r="Z39" s="1289">
        <v>0</v>
      </c>
      <c r="AA39" s="1290">
        <v>0</v>
      </c>
      <c r="AB39" s="1288">
        <v>0</v>
      </c>
      <c r="AC39" s="1289">
        <v>0</v>
      </c>
      <c r="AD39" s="1289">
        <v>0</v>
      </c>
      <c r="AE39" s="1289">
        <v>0</v>
      </c>
      <c r="AF39" s="1289">
        <v>0</v>
      </c>
      <c r="AG39" s="1289">
        <v>0</v>
      </c>
      <c r="AH39" s="1289">
        <v>0</v>
      </c>
      <c r="AI39" s="1289">
        <v>0</v>
      </c>
      <c r="AJ39" s="1290">
        <v>0</v>
      </c>
      <c r="AK39" s="1288">
        <v>0</v>
      </c>
      <c r="AL39" s="1289">
        <v>0</v>
      </c>
      <c r="AM39" s="1289">
        <v>0</v>
      </c>
      <c r="AN39" s="1289">
        <v>0</v>
      </c>
      <c r="AO39" s="1289">
        <v>0</v>
      </c>
      <c r="AP39" s="1290">
        <v>0</v>
      </c>
      <c r="AQ39" s="1288">
        <v>0</v>
      </c>
      <c r="AR39" s="1290">
        <v>0</v>
      </c>
      <c r="AS39" s="1288">
        <v>0</v>
      </c>
      <c r="AT39" s="1289">
        <v>0</v>
      </c>
      <c r="AU39" s="1289">
        <v>0</v>
      </c>
      <c r="AV39" s="1289">
        <v>0</v>
      </c>
      <c r="AW39" s="1289">
        <v>0</v>
      </c>
      <c r="AX39" s="1290">
        <v>0</v>
      </c>
      <c r="AY39" s="1288">
        <v>0</v>
      </c>
      <c r="AZ39" s="1290">
        <v>0</v>
      </c>
      <c r="BA39" s="1290">
        <v>20.738064004000002</v>
      </c>
    </row>
    <row r="40" spans="1:53" x14ac:dyDescent="0.25">
      <c r="A40" s="2162"/>
      <c r="B40" s="2162" t="s">
        <v>563</v>
      </c>
      <c r="C40" s="1288">
        <v>0</v>
      </c>
      <c r="D40" s="1289">
        <v>0</v>
      </c>
      <c r="E40" s="1289">
        <v>0</v>
      </c>
      <c r="F40" s="1289">
        <v>0</v>
      </c>
      <c r="G40" s="1289">
        <v>0</v>
      </c>
      <c r="H40" s="1290">
        <v>0</v>
      </c>
      <c r="I40" s="1288">
        <v>0</v>
      </c>
      <c r="J40" s="1289">
        <v>0</v>
      </c>
      <c r="K40" s="1289">
        <v>0</v>
      </c>
      <c r="L40" s="1289">
        <v>0</v>
      </c>
      <c r="M40" s="1289">
        <v>0</v>
      </c>
      <c r="N40" s="1289">
        <v>0</v>
      </c>
      <c r="O40" s="1290">
        <v>0</v>
      </c>
      <c r="P40" s="1288">
        <v>0</v>
      </c>
      <c r="Q40" s="1289">
        <v>0</v>
      </c>
      <c r="R40" s="1289">
        <v>0</v>
      </c>
      <c r="S40" s="1289">
        <v>0</v>
      </c>
      <c r="T40" s="1289">
        <v>0</v>
      </c>
      <c r="U40" s="1289">
        <v>0</v>
      </c>
      <c r="V40" s="1289">
        <v>0</v>
      </c>
      <c r="W40" s="1289">
        <v>0</v>
      </c>
      <c r="X40" s="1289">
        <v>0</v>
      </c>
      <c r="Y40" s="1289">
        <v>0</v>
      </c>
      <c r="Z40" s="1289">
        <v>0</v>
      </c>
      <c r="AA40" s="1290">
        <v>0</v>
      </c>
      <c r="AB40" s="1288">
        <v>0</v>
      </c>
      <c r="AC40" s="1289">
        <v>0</v>
      </c>
      <c r="AD40" s="1289">
        <v>0</v>
      </c>
      <c r="AE40" s="1289">
        <v>0</v>
      </c>
      <c r="AF40" s="1289">
        <v>0</v>
      </c>
      <c r="AG40" s="1289">
        <v>0</v>
      </c>
      <c r="AH40" s="1289">
        <v>0</v>
      </c>
      <c r="AI40" s="1289">
        <v>0</v>
      </c>
      <c r="AJ40" s="1290">
        <v>0</v>
      </c>
      <c r="AK40" s="1288">
        <v>0</v>
      </c>
      <c r="AL40" s="1289">
        <v>0</v>
      </c>
      <c r="AM40" s="1289">
        <v>0</v>
      </c>
      <c r="AN40" s="1289">
        <v>0</v>
      </c>
      <c r="AO40" s="1289">
        <v>0</v>
      </c>
      <c r="AP40" s="1290">
        <v>0</v>
      </c>
      <c r="AQ40" s="1288">
        <v>0</v>
      </c>
      <c r="AR40" s="1290">
        <v>0</v>
      </c>
      <c r="AS40" s="1288">
        <v>0</v>
      </c>
      <c r="AT40" s="1289">
        <v>0</v>
      </c>
      <c r="AU40" s="1289">
        <v>8.0428012000000007E-2</v>
      </c>
      <c r="AV40" s="1289">
        <v>0</v>
      </c>
      <c r="AW40" s="1289">
        <v>6.3399502600000004E-2</v>
      </c>
      <c r="AX40" s="1290">
        <v>0</v>
      </c>
      <c r="AY40" s="1288">
        <v>0</v>
      </c>
      <c r="AZ40" s="1290">
        <v>0</v>
      </c>
      <c r="BA40" s="1290">
        <v>0.14382751460000001</v>
      </c>
    </row>
    <row r="41" spans="1:53" x14ac:dyDescent="0.25">
      <c r="A41" s="2162"/>
      <c r="B41" s="2162" t="s">
        <v>591</v>
      </c>
      <c r="C41" s="1288">
        <v>0</v>
      </c>
      <c r="D41" s="1289">
        <v>0</v>
      </c>
      <c r="E41" s="1289">
        <v>0</v>
      </c>
      <c r="F41" s="1289">
        <v>0</v>
      </c>
      <c r="G41" s="1289">
        <v>0</v>
      </c>
      <c r="H41" s="1290">
        <v>0</v>
      </c>
      <c r="I41" s="1288">
        <v>1.8836596856000003</v>
      </c>
      <c r="J41" s="1289">
        <v>0</v>
      </c>
      <c r="K41" s="1289">
        <v>0</v>
      </c>
      <c r="L41" s="1289">
        <v>0</v>
      </c>
      <c r="M41" s="1289">
        <v>0</v>
      </c>
      <c r="N41" s="1289">
        <v>0</v>
      </c>
      <c r="O41" s="1290">
        <v>0</v>
      </c>
      <c r="P41" s="1288">
        <v>0</v>
      </c>
      <c r="Q41" s="1289">
        <v>0</v>
      </c>
      <c r="R41" s="1289">
        <v>0</v>
      </c>
      <c r="S41" s="1289">
        <v>0</v>
      </c>
      <c r="T41" s="1289">
        <v>0</v>
      </c>
      <c r="U41" s="1289">
        <v>0</v>
      </c>
      <c r="V41" s="1289">
        <v>0</v>
      </c>
      <c r="W41" s="1289">
        <v>0</v>
      </c>
      <c r="X41" s="1289">
        <v>0</v>
      </c>
      <c r="Y41" s="1289">
        <v>0</v>
      </c>
      <c r="Z41" s="1289">
        <v>0</v>
      </c>
      <c r="AA41" s="1290">
        <v>0</v>
      </c>
      <c r="AB41" s="1288">
        <v>0.33902998080000002</v>
      </c>
      <c r="AC41" s="1289">
        <v>0.33902998080000002</v>
      </c>
      <c r="AD41" s="1289">
        <v>0.52103435580000002</v>
      </c>
      <c r="AE41" s="1289">
        <v>0</v>
      </c>
      <c r="AF41" s="1289">
        <v>0</v>
      </c>
      <c r="AG41" s="1289">
        <v>0</v>
      </c>
      <c r="AH41" s="1289">
        <v>0</v>
      </c>
      <c r="AI41" s="1289">
        <v>0</v>
      </c>
      <c r="AJ41" s="1290">
        <v>0.33902998080000002</v>
      </c>
      <c r="AK41" s="1288">
        <v>0</v>
      </c>
      <c r="AL41" s="1289">
        <v>0</v>
      </c>
      <c r="AM41" s="1289">
        <v>4.3816468458000006</v>
      </c>
      <c r="AN41" s="1289">
        <v>0</v>
      </c>
      <c r="AO41" s="1289">
        <v>0</v>
      </c>
      <c r="AP41" s="1290">
        <v>0</v>
      </c>
      <c r="AQ41" s="1288">
        <v>0</v>
      </c>
      <c r="AR41" s="1290">
        <v>0</v>
      </c>
      <c r="AS41" s="1288">
        <v>0</v>
      </c>
      <c r="AT41" s="1289">
        <v>0</v>
      </c>
      <c r="AU41" s="1289">
        <v>0</v>
      </c>
      <c r="AV41" s="1289">
        <v>0</v>
      </c>
      <c r="AW41" s="1289">
        <v>0</v>
      </c>
      <c r="AX41" s="1290">
        <v>0</v>
      </c>
      <c r="AY41" s="1288">
        <v>0</v>
      </c>
      <c r="AZ41" s="1290">
        <v>0</v>
      </c>
      <c r="BA41" s="1290">
        <v>7.8034308296000008</v>
      </c>
    </row>
    <row r="42" spans="1:53" x14ac:dyDescent="0.25">
      <c r="A42" s="2162"/>
      <c r="B42" s="2162" t="s">
        <v>584</v>
      </c>
      <c r="C42" s="1288">
        <v>0</v>
      </c>
      <c r="D42" s="1289">
        <v>0</v>
      </c>
      <c r="E42" s="1289">
        <v>0</v>
      </c>
      <c r="F42" s="1289">
        <v>0</v>
      </c>
      <c r="G42" s="1289">
        <v>0</v>
      </c>
      <c r="H42" s="1290">
        <v>0</v>
      </c>
      <c r="I42" s="1288">
        <v>0</v>
      </c>
      <c r="J42" s="1289">
        <v>0</v>
      </c>
      <c r="K42" s="1289">
        <v>0</v>
      </c>
      <c r="L42" s="1289">
        <v>0</v>
      </c>
      <c r="M42" s="1289">
        <v>0</v>
      </c>
      <c r="N42" s="1289">
        <v>0</v>
      </c>
      <c r="O42" s="1290">
        <v>0</v>
      </c>
      <c r="P42" s="1288">
        <v>0</v>
      </c>
      <c r="Q42" s="1289">
        <v>0</v>
      </c>
      <c r="R42" s="1289">
        <v>0</v>
      </c>
      <c r="S42" s="1289">
        <v>0</v>
      </c>
      <c r="T42" s="1289">
        <v>0</v>
      </c>
      <c r="U42" s="1289">
        <v>0</v>
      </c>
      <c r="V42" s="1289">
        <v>0</v>
      </c>
      <c r="W42" s="1289">
        <v>0</v>
      </c>
      <c r="X42" s="1289">
        <v>0</v>
      </c>
      <c r="Y42" s="1289">
        <v>0</v>
      </c>
      <c r="Z42" s="1289">
        <v>0</v>
      </c>
      <c r="AA42" s="1290">
        <v>0</v>
      </c>
      <c r="AB42" s="1288">
        <v>2.0441679761999998</v>
      </c>
      <c r="AC42" s="1289">
        <v>6.4315142472</v>
      </c>
      <c r="AD42" s="1289">
        <v>2.0441679761999998</v>
      </c>
      <c r="AE42" s="1289">
        <v>0</v>
      </c>
      <c r="AF42" s="1289">
        <v>0</v>
      </c>
      <c r="AG42" s="1289">
        <v>0</v>
      </c>
      <c r="AH42" s="1289">
        <v>0.62463167480000004</v>
      </c>
      <c r="AI42" s="1289">
        <v>0</v>
      </c>
      <c r="AJ42" s="1290">
        <v>8.4961134985999998</v>
      </c>
      <c r="AK42" s="1288">
        <v>0</v>
      </c>
      <c r="AL42" s="1289">
        <v>0</v>
      </c>
      <c r="AM42" s="1289">
        <v>0</v>
      </c>
      <c r="AN42" s="1289">
        <v>0</v>
      </c>
      <c r="AO42" s="1289">
        <v>0</v>
      </c>
      <c r="AP42" s="1290">
        <v>0</v>
      </c>
      <c r="AQ42" s="1288">
        <v>0</v>
      </c>
      <c r="AR42" s="1290">
        <v>0</v>
      </c>
      <c r="AS42" s="1288">
        <v>1.0220840224000001</v>
      </c>
      <c r="AT42" s="1289">
        <v>0</v>
      </c>
      <c r="AU42" s="1289">
        <v>0</v>
      </c>
      <c r="AV42" s="1289">
        <v>0</v>
      </c>
      <c r="AW42" s="1289">
        <v>0</v>
      </c>
      <c r="AX42" s="1290">
        <v>0</v>
      </c>
      <c r="AY42" s="1288">
        <v>0</v>
      </c>
      <c r="AZ42" s="1290">
        <v>0</v>
      </c>
      <c r="BA42" s="1290">
        <v>20.662679395399998</v>
      </c>
    </row>
    <row r="43" spans="1:53" x14ac:dyDescent="0.25">
      <c r="A43" s="2162"/>
      <c r="B43" s="2162" t="s">
        <v>582</v>
      </c>
      <c r="C43" s="1288">
        <v>4.0893320244000009</v>
      </c>
      <c r="D43" s="1289">
        <v>0</v>
      </c>
      <c r="E43" s="1289">
        <v>0</v>
      </c>
      <c r="F43" s="1289">
        <v>0</v>
      </c>
      <c r="G43" s="1289">
        <v>1.0938962860000001</v>
      </c>
      <c r="H43" s="1290">
        <v>10.223329992400002</v>
      </c>
      <c r="I43" s="1288">
        <v>0</v>
      </c>
      <c r="J43" s="1289">
        <v>0</v>
      </c>
      <c r="K43" s="1289">
        <v>0</v>
      </c>
      <c r="L43" s="1289">
        <v>0</v>
      </c>
      <c r="M43" s="1289">
        <v>0</v>
      </c>
      <c r="N43" s="1289">
        <v>0</v>
      </c>
      <c r="O43" s="1290">
        <v>0</v>
      </c>
      <c r="P43" s="1288">
        <v>0</v>
      </c>
      <c r="Q43" s="1289">
        <v>0</v>
      </c>
      <c r="R43" s="1289">
        <v>0</v>
      </c>
      <c r="S43" s="1289">
        <v>0</v>
      </c>
      <c r="T43" s="1289">
        <v>0</v>
      </c>
      <c r="U43" s="1289">
        <v>0</v>
      </c>
      <c r="V43" s="1289">
        <v>0</v>
      </c>
      <c r="W43" s="1289">
        <v>0</v>
      </c>
      <c r="X43" s="1289">
        <v>0</v>
      </c>
      <c r="Y43" s="1289">
        <v>0</v>
      </c>
      <c r="Z43" s="1289">
        <v>0</v>
      </c>
      <c r="AA43" s="1290">
        <v>0</v>
      </c>
      <c r="AB43" s="1288">
        <v>0</v>
      </c>
      <c r="AC43" s="1289">
        <v>0</v>
      </c>
      <c r="AD43" s="1289">
        <v>0</v>
      </c>
      <c r="AE43" s="1289">
        <v>0</v>
      </c>
      <c r="AF43" s="1289">
        <v>0</v>
      </c>
      <c r="AG43" s="1289">
        <v>0</v>
      </c>
      <c r="AH43" s="1289">
        <v>0</v>
      </c>
      <c r="AI43" s="1289">
        <v>0</v>
      </c>
      <c r="AJ43" s="1290">
        <v>0</v>
      </c>
      <c r="AK43" s="1288">
        <v>0</v>
      </c>
      <c r="AL43" s="1289">
        <v>0</v>
      </c>
      <c r="AM43" s="1289">
        <v>0</v>
      </c>
      <c r="AN43" s="1289">
        <v>0</v>
      </c>
      <c r="AO43" s="1289">
        <v>0</v>
      </c>
      <c r="AP43" s="1290">
        <v>0</v>
      </c>
      <c r="AQ43" s="1288">
        <v>0</v>
      </c>
      <c r="AR43" s="1290">
        <v>0</v>
      </c>
      <c r="AS43" s="1288">
        <v>0</v>
      </c>
      <c r="AT43" s="1289">
        <v>0</v>
      </c>
      <c r="AU43" s="1289">
        <v>0</v>
      </c>
      <c r="AV43" s="1289">
        <v>0</v>
      </c>
      <c r="AW43" s="1289">
        <v>0</v>
      </c>
      <c r="AX43" s="1290">
        <v>0</v>
      </c>
      <c r="AY43" s="1288">
        <v>0</v>
      </c>
      <c r="AZ43" s="1290">
        <v>0</v>
      </c>
      <c r="BA43" s="1290">
        <v>15.406558302799999</v>
      </c>
    </row>
    <row r="44" spans="1:53" x14ac:dyDescent="0.25">
      <c r="A44" s="2162"/>
      <c r="B44" s="2162" t="s">
        <v>1873</v>
      </c>
      <c r="C44" s="1288">
        <v>0</v>
      </c>
      <c r="D44" s="1289">
        <v>0</v>
      </c>
      <c r="E44" s="1289">
        <v>0</v>
      </c>
      <c r="F44" s="1289">
        <v>0</v>
      </c>
      <c r="G44" s="1289">
        <v>0</v>
      </c>
      <c r="H44" s="1290">
        <v>0</v>
      </c>
      <c r="I44" s="1288">
        <v>3.9853117178000002</v>
      </c>
      <c r="J44" s="1289">
        <v>0</v>
      </c>
      <c r="K44" s="1289">
        <v>0.99657929700000014</v>
      </c>
      <c r="L44" s="1289">
        <v>0</v>
      </c>
      <c r="M44" s="1289">
        <v>0</v>
      </c>
      <c r="N44" s="1289">
        <v>0</v>
      </c>
      <c r="O44" s="1290">
        <v>0</v>
      </c>
      <c r="P44" s="1288">
        <v>0</v>
      </c>
      <c r="Q44" s="1289">
        <v>0</v>
      </c>
      <c r="R44" s="1289">
        <v>0</v>
      </c>
      <c r="S44" s="1289">
        <v>0</v>
      </c>
      <c r="T44" s="1289">
        <v>0</v>
      </c>
      <c r="U44" s="1289">
        <v>0</v>
      </c>
      <c r="V44" s="1289">
        <v>0</v>
      </c>
      <c r="W44" s="1289">
        <v>0</v>
      </c>
      <c r="X44" s="1289">
        <v>0</v>
      </c>
      <c r="Y44" s="1289">
        <v>0</v>
      </c>
      <c r="Z44" s="1289">
        <v>0</v>
      </c>
      <c r="AA44" s="1290">
        <v>0</v>
      </c>
      <c r="AB44" s="1288">
        <v>0</v>
      </c>
      <c r="AC44" s="1289">
        <v>5.9691829694000011</v>
      </c>
      <c r="AD44" s="1289">
        <v>2.0355000232</v>
      </c>
      <c r="AE44" s="1289">
        <v>0</v>
      </c>
      <c r="AF44" s="1289">
        <v>0</v>
      </c>
      <c r="AG44" s="1289">
        <v>0</v>
      </c>
      <c r="AH44" s="1289">
        <v>0</v>
      </c>
      <c r="AI44" s="1289">
        <v>0</v>
      </c>
      <c r="AJ44" s="1290">
        <v>2.0008330132000003</v>
      </c>
      <c r="AK44" s="1288">
        <v>0</v>
      </c>
      <c r="AL44" s="1289">
        <v>0</v>
      </c>
      <c r="AM44" s="1289">
        <v>0</v>
      </c>
      <c r="AN44" s="1289">
        <v>0</v>
      </c>
      <c r="AO44" s="1289">
        <v>0</v>
      </c>
      <c r="AP44" s="1290">
        <v>0</v>
      </c>
      <c r="AQ44" s="1288">
        <v>0</v>
      </c>
      <c r="AR44" s="1290">
        <v>0</v>
      </c>
      <c r="AS44" s="1288">
        <v>0</v>
      </c>
      <c r="AT44" s="1289">
        <v>0</v>
      </c>
      <c r="AU44" s="1289">
        <v>0</v>
      </c>
      <c r="AV44" s="1289">
        <v>0</v>
      </c>
      <c r="AW44" s="1289">
        <v>0</v>
      </c>
      <c r="AX44" s="1290">
        <v>0</v>
      </c>
      <c r="AY44" s="1288">
        <v>0</v>
      </c>
      <c r="AZ44" s="1290">
        <v>0</v>
      </c>
      <c r="BA44" s="1290">
        <v>14.987407020600001</v>
      </c>
    </row>
    <row r="45" spans="1:53" x14ac:dyDescent="0.25">
      <c r="A45" s="2162"/>
      <c r="B45" s="2162" t="s">
        <v>565</v>
      </c>
      <c r="C45" s="1288">
        <v>0</v>
      </c>
      <c r="D45" s="1289">
        <v>0</v>
      </c>
      <c r="E45" s="1289">
        <v>0</v>
      </c>
      <c r="F45" s="1289">
        <v>0</v>
      </c>
      <c r="G45" s="1289">
        <v>0</v>
      </c>
      <c r="H45" s="1290">
        <v>0</v>
      </c>
      <c r="I45" s="1288">
        <v>10.3593060998</v>
      </c>
      <c r="J45" s="1289">
        <v>0</v>
      </c>
      <c r="K45" s="1289">
        <v>7.3467390206000003</v>
      </c>
      <c r="L45" s="1289">
        <v>0</v>
      </c>
      <c r="M45" s="1289">
        <v>9.3809229528000007</v>
      </c>
      <c r="N45" s="1289">
        <v>2.0890758E-3</v>
      </c>
      <c r="O45" s="1290">
        <v>0</v>
      </c>
      <c r="P45" s="1288">
        <v>0</v>
      </c>
      <c r="Q45" s="1289">
        <v>0</v>
      </c>
      <c r="R45" s="1289">
        <v>0</v>
      </c>
      <c r="S45" s="1289">
        <v>0</v>
      </c>
      <c r="T45" s="1289">
        <v>0</v>
      </c>
      <c r="U45" s="1289">
        <v>0</v>
      </c>
      <c r="V45" s="1289">
        <v>0</v>
      </c>
      <c r="W45" s="1289">
        <v>0</v>
      </c>
      <c r="X45" s="1289">
        <v>0</v>
      </c>
      <c r="Y45" s="1289">
        <v>0</v>
      </c>
      <c r="Z45" s="1289">
        <v>0</v>
      </c>
      <c r="AA45" s="1290">
        <v>0</v>
      </c>
      <c r="AB45" s="1288">
        <v>2.0399599836000002</v>
      </c>
      <c r="AC45" s="1289">
        <v>5.1936730033999998</v>
      </c>
      <c r="AD45" s="1289">
        <v>0</v>
      </c>
      <c r="AE45" s="1289">
        <v>0</v>
      </c>
      <c r="AF45" s="1289">
        <v>0</v>
      </c>
      <c r="AG45" s="1289">
        <v>0</v>
      </c>
      <c r="AH45" s="1289">
        <v>0.30599400440000002</v>
      </c>
      <c r="AI45" s="1289">
        <v>0</v>
      </c>
      <c r="AJ45" s="1290">
        <v>3.6818360194000004</v>
      </c>
      <c r="AK45" s="1288">
        <v>0</v>
      </c>
      <c r="AL45" s="1289">
        <v>0</v>
      </c>
      <c r="AM45" s="1289">
        <v>0</v>
      </c>
      <c r="AN45" s="1289">
        <v>0</v>
      </c>
      <c r="AO45" s="1289">
        <v>0</v>
      </c>
      <c r="AP45" s="1290">
        <v>0</v>
      </c>
      <c r="AQ45" s="1288">
        <v>0</v>
      </c>
      <c r="AR45" s="1290">
        <v>0</v>
      </c>
      <c r="AS45" s="1288">
        <v>0</v>
      </c>
      <c r="AT45" s="1289">
        <v>0</v>
      </c>
      <c r="AU45" s="1289">
        <v>0</v>
      </c>
      <c r="AV45" s="1289">
        <v>0</v>
      </c>
      <c r="AW45" s="1289">
        <v>0</v>
      </c>
      <c r="AX45" s="1290">
        <v>0</v>
      </c>
      <c r="AY45" s="1288">
        <v>0</v>
      </c>
      <c r="AZ45" s="1290">
        <v>0</v>
      </c>
      <c r="BA45" s="1290">
        <v>38.310520159799999</v>
      </c>
    </row>
    <row r="46" spans="1:53" x14ac:dyDescent="0.25">
      <c r="A46" s="2162"/>
      <c r="B46" s="2162" t="s">
        <v>603</v>
      </c>
      <c r="C46" s="1288">
        <v>0</v>
      </c>
      <c r="D46" s="1289">
        <v>0</v>
      </c>
      <c r="E46" s="1289">
        <v>0</v>
      </c>
      <c r="F46" s="1289">
        <v>0</v>
      </c>
      <c r="G46" s="1289">
        <v>0</v>
      </c>
      <c r="H46" s="1290">
        <v>0</v>
      </c>
      <c r="I46" s="1288">
        <v>0</v>
      </c>
      <c r="J46" s="1289">
        <v>0</v>
      </c>
      <c r="K46" s="1289">
        <v>0</v>
      </c>
      <c r="L46" s="1289">
        <v>0</v>
      </c>
      <c r="M46" s="1289">
        <v>0</v>
      </c>
      <c r="N46" s="1289">
        <v>0</v>
      </c>
      <c r="O46" s="1290">
        <v>0</v>
      </c>
      <c r="P46" s="1288">
        <v>0</v>
      </c>
      <c r="Q46" s="1289">
        <v>0</v>
      </c>
      <c r="R46" s="1289">
        <v>0</v>
      </c>
      <c r="S46" s="1289">
        <v>0</v>
      </c>
      <c r="T46" s="1289">
        <v>0</v>
      </c>
      <c r="U46" s="1289">
        <v>0</v>
      </c>
      <c r="V46" s="1289">
        <v>0</v>
      </c>
      <c r="W46" s="1289">
        <v>0</v>
      </c>
      <c r="X46" s="1289">
        <v>0</v>
      </c>
      <c r="Y46" s="1289">
        <v>0</v>
      </c>
      <c r="Z46" s="1289">
        <v>0</v>
      </c>
      <c r="AA46" s="1290">
        <v>0</v>
      </c>
      <c r="AB46" s="1288">
        <v>0</v>
      </c>
      <c r="AC46" s="1289">
        <v>0.30179396940000003</v>
      </c>
      <c r="AD46" s="1289">
        <v>0</v>
      </c>
      <c r="AE46" s="1289">
        <v>0</v>
      </c>
      <c r="AF46" s="1289">
        <v>0</v>
      </c>
      <c r="AG46" s="1289">
        <v>0</v>
      </c>
      <c r="AH46" s="1289">
        <v>0</v>
      </c>
      <c r="AI46" s="1289">
        <v>0</v>
      </c>
      <c r="AJ46" s="1290">
        <v>1.9008236114000001</v>
      </c>
      <c r="AK46" s="1288">
        <v>0</v>
      </c>
      <c r="AL46" s="1289">
        <v>0</v>
      </c>
      <c r="AM46" s="1289">
        <v>0</v>
      </c>
      <c r="AN46" s="1289">
        <v>0</v>
      </c>
      <c r="AO46" s="1289">
        <v>0</v>
      </c>
      <c r="AP46" s="1290">
        <v>0</v>
      </c>
      <c r="AQ46" s="1288">
        <v>0</v>
      </c>
      <c r="AR46" s="1290">
        <v>0</v>
      </c>
      <c r="AS46" s="1288">
        <v>0</v>
      </c>
      <c r="AT46" s="1289">
        <v>0</v>
      </c>
      <c r="AU46" s="1289">
        <v>0</v>
      </c>
      <c r="AV46" s="1289">
        <v>0</v>
      </c>
      <c r="AW46" s="1289">
        <v>0</v>
      </c>
      <c r="AX46" s="1290">
        <v>0</v>
      </c>
      <c r="AY46" s="1288">
        <v>0</v>
      </c>
      <c r="AZ46" s="1290">
        <v>0</v>
      </c>
      <c r="BA46" s="1290">
        <v>2.2026175808000001</v>
      </c>
    </row>
    <row r="47" spans="1:53" x14ac:dyDescent="0.25">
      <c r="A47" s="2162"/>
      <c r="B47" s="2162" t="s">
        <v>566</v>
      </c>
      <c r="C47" s="1288">
        <v>0</v>
      </c>
      <c r="D47" s="1289">
        <v>0</v>
      </c>
      <c r="E47" s="1289">
        <v>0</v>
      </c>
      <c r="F47" s="1289">
        <v>0</v>
      </c>
      <c r="G47" s="1289">
        <v>0</v>
      </c>
      <c r="H47" s="1290">
        <v>0</v>
      </c>
      <c r="I47" s="1288">
        <v>0</v>
      </c>
      <c r="J47" s="1289">
        <v>0</v>
      </c>
      <c r="K47" s="1289">
        <v>0</v>
      </c>
      <c r="L47" s="1289">
        <v>0</v>
      </c>
      <c r="M47" s="1289">
        <v>0</v>
      </c>
      <c r="N47" s="1289">
        <v>0</v>
      </c>
      <c r="O47" s="1290">
        <v>0</v>
      </c>
      <c r="P47" s="1288">
        <v>0</v>
      </c>
      <c r="Q47" s="1289">
        <v>6.9687441026000005</v>
      </c>
      <c r="R47" s="1289">
        <v>0</v>
      </c>
      <c r="S47" s="1289">
        <v>0</v>
      </c>
      <c r="T47" s="1289">
        <v>0</v>
      </c>
      <c r="U47" s="1289">
        <v>0</v>
      </c>
      <c r="V47" s="1289">
        <v>0</v>
      </c>
      <c r="W47" s="1289">
        <v>0</v>
      </c>
      <c r="X47" s="1289">
        <v>3.5242694340000003</v>
      </c>
      <c r="Y47" s="1289">
        <v>0</v>
      </c>
      <c r="Z47" s="1289">
        <v>3.5242694340000003</v>
      </c>
      <c r="AA47" s="1290">
        <v>0</v>
      </c>
      <c r="AB47" s="1288">
        <v>0</v>
      </c>
      <c r="AC47" s="1289">
        <v>0</v>
      </c>
      <c r="AD47" s="1289">
        <v>0</v>
      </c>
      <c r="AE47" s="1289">
        <v>0</v>
      </c>
      <c r="AF47" s="1289">
        <v>0</v>
      </c>
      <c r="AG47" s="1289">
        <v>0</v>
      </c>
      <c r="AH47" s="1289">
        <v>0</v>
      </c>
      <c r="AI47" s="1289">
        <v>0</v>
      </c>
      <c r="AJ47" s="1290">
        <v>0</v>
      </c>
      <c r="AK47" s="1288">
        <v>0</v>
      </c>
      <c r="AL47" s="1289">
        <v>0</v>
      </c>
      <c r="AM47" s="1289">
        <v>0</v>
      </c>
      <c r="AN47" s="1289">
        <v>0</v>
      </c>
      <c r="AO47" s="1289">
        <v>0</v>
      </c>
      <c r="AP47" s="1290">
        <v>0</v>
      </c>
      <c r="AQ47" s="1288">
        <v>0</v>
      </c>
      <c r="AR47" s="1290">
        <v>0</v>
      </c>
      <c r="AS47" s="1288">
        <v>0</v>
      </c>
      <c r="AT47" s="1289">
        <v>0</v>
      </c>
      <c r="AU47" s="1289">
        <v>0</v>
      </c>
      <c r="AV47" s="1289">
        <v>0</v>
      </c>
      <c r="AW47" s="1289">
        <v>0</v>
      </c>
      <c r="AX47" s="1290">
        <v>0</v>
      </c>
      <c r="AY47" s="1288">
        <v>0</v>
      </c>
      <c r="AZ47" s="1290">
        <v>0</v>
      </c>
      <c r="BA47" s="1290">
        <v>14.0172829706</v>
      </c>
    </row>
    <row r="48" spans="1:53" x14ac:dyDescent="0.25">
      <c r="A48" s="2162"/>
      <c r="B48" s="2162" t="s">
        <v>555</v>
      </c>
      <c r="C48" s="1288">
        <v>0</v>
      </c>
      <c r="D48" s="1289">
        <v>0</v>
      </c>
      <c r="E48" s="1289">
        <v>0</v>
      </c>
      <c r="F48" s="1289">
        <v>0</v>
      </c>
      <c r="G48" s="1289">
        <v>1.0046360240000001</v>
      </c>
      <c r="H48" s="1290">
        <v>11.402618598000002</v>
      </c>
      <c r="I48" s="1288">
        <v>0</v>
      </c>
      <c r="J48" s="1289">
        <v>0</v>
      </c>
      <c r="K48" s="1289">
        <v>0</v>
      </c>
      <c r="L48" s="1289">
        <v>0</v>
      </c>
      <c r="M48" s="1289">
        <v>0</v>
      </c>
      <c r="N48" s="1289">
        <v>0</v>
      </c>
      <c r="O48" s="1290">
        <v>0</v>
      </c>
      <c r="P48" s="1288">
        <v>0</v>
      </c>
      <c r="Q48" s="1289">
        <v>0</v>
      </c>
      <c r="R48" s="1289">
        <v>0</v>
      </c>
      <c r="S48" s="1289">
        <v>0</v>
      </c>
      <c r="T48" s="1289">
        <v>0</v>
      </c>
      <c r="U48" s="1289">
        <v>0</v>
      </c>
      <c r="V48" s="1289">
        <v>0</v>
      </c>
      <c r="W48" s="1289">
        <v>0</v>
      </c>
      <c r="X48" s="1289">
        <v>0</v>
      </c>
      <c r="Y48" s="1289">
        <v>0</v>
      </c>
      <c r="Z48" s="1289">
        <v>0</v>
      </c>
      <c r="AA48" s="1290">
        <v>0</v>
      </c>
      <c r="AB48" s="1288">
        <v>0.58065001959999996</v>
      </c>
      <c r="AC48" s="1289">
        <v>2.6419575000000002</v>
      </c>
      <c r="AD48" s="1289">
        <v>0</v>
      </c>
      <c r="AE48" s="1289">
        <v>0</v>
      </c>
      <c r="AF48" s="1289">
        <v>0</v>
      </c>
      <c r="AG48" s="1289">
        <v>0</v>
      </c>
      <c r="AH48" s="1289">
        <v>0.20092720480000001</v>
      </c>
      <c r="AI48" s="1289">
        <v>0</v>
      </c>
      <c r="AJ48" s="1290">
        <v>2.7576518116000002</v>
      </c>
      <c r="AK48" s="1288">
        <v>0</v>
      </c>
      <c r="AL48" s="1289">
        <v>0</v>
      </c>
      <c r="AM48" s="1289">
        <v>0</v>
      </c>
      <c r="AN48" s="1289">
        <v>0</v>
      </c>
      <c r="AO48" s="1289">
        <v>0</v>
      </c>
      <c r="AP48" s="1290">
        <v>0</v>
      </c>
      <c r="AQ48" s="1288">
        <v>0</v>
      </c>
      <c r="AR48" s="1290">
        <v>0</v>
      </c>
      <c r="AS48" s="1288">
        <v>3.7577600298000005</v>
      </c>
      <c r="AT48" s="1289">
        <v>0</v>
      </c>
      <c r="AU48" s="1289">
        <v>0.66774752940000004</v>
      </c>
      <c r="AV48" s="1289">
        <v>0</v>
      </c>
      <c r="AW48" s="1289">
        <v>0</v>
      </c>
      <c r="AX48" s="1290">
        <v>0</v>
      </c>
      <c r="AY48" s="1288">
        <v>0</v>
      </c>
      <c r="AZ48" s="1290">
        <v>0</v>
      </c>
      <c r="BA48" s="1290">
        <v>23.013948717200005</v>
      </c>
    </row>
    <row r="49" spans="1:53" x14ac:dyDescent="0.25">
      <c r="A49" s="2162"/>
      <c r="B49" s="2162" t="s">
        <v>660</v>
      </c>
      <c r="C49" s="1288">
        <v>17.4200793662</v>
      </c>
      <c r="D49" s="1289">
        <v>0</v>
      </c>
      <c r="E49" s="1289">
        <v>0</v>
      </c>
      <c r="F49" s="1289">
        <v>0</v>
      </c>
      <c r="G49" s="1289">
        <v>1.4041886292000001</v>
      </c>
      <c r="H49" s="1290">
        <v>20.3505600284</v>
      </c>
      <c r="I49" s="1288">
        <v>0</v>
      </c>
      <c r="J49" s="1289">
        <v>0</v>
      </c>
      <c r="K49" s="1289">
        <v>0</v>
      </c>
      <c r="L49" s="1289">
        <v>0</v>
      </c>
      <c r="M49" s="1289">
        <v>0</v>
      </c>
      <c r="N49" s="1289">
        <v>0</v>
      </c>
      <c r="O49" s="1290">
        <v>0</v>
      </c>
      <c r="P49" s="1288">
        <v>0</v>
      </c>
      <c r="Q49" s="1289">
        <v>0</v>
      </c>
      <c r="R49" s="1289">
        <v>0</v>
      </c>
      <c r="S49" s="1289">
        <v>0</v>
      </c>
      <c r="T49" s="1289">
        <v>0</v>
      </c>
      <c r="U49" s="1289">
        <v>0</v>
      </c>
      <c r="V49" s="1289">
        <v>0</v>
      </c>
      <c r="W49" s="1289">
        <v>0</v>
      </c>
      <c r="X49" s="1289">
        <v>0</v>
      </c>
      <c r="Y49" s="1289">
        <v>0</v>
      </c>
      <c r="Z49" s="1289">
        <v>0</v>
      </c>
      <c r="AA49" s="1290">
        <v>0</v>
      </c>
      <c r="AB49" s="1288">
        <v>0</v>
      </c>
      <c r="AC49" s="1289">
        <v>0</v>
      </c>
      <c r="AD49" s="1289">
        <v>0</v>
      </c>
      <c r="AE49" s="1289">
        <v>0</v>
      </c>
      <c r="AF49" s="1289">
        <v>0</v>
      </c>
      <c r="AG49" s="1289">
        <v>0</v>
      </c>
      <c r="AH49" s="1289">
        <v>0</v>
      </c>
      <c r="AI49" s="1289">
        <v>0</v>
      </c>
      <c r="AJ49" s="1290">
        <v>0</v>
      </c>
      <c r="AK49" s="1288">
        <v>0</v>
      </c>
      <c r="AL49" s="1289">
        <v>0</v>
      </c>
      <c r="AM49" s="1289">
        <v>0</v>
      </c>
      <c r="AN49" s="1289">
        <v>0</v>
      </c>
      <c r="AO49" s="1289">
        <v>0</v>
      </c>
      <c r="AP49" s="1290">
        <v>0</v>
      </c>
      <c r="AQ49" s="1288">
        <v>0</v>
      </c>
      <c r="AR49" s="1290">
        <v>0</v>
      </c>
      <c r="AS49" s="1288">
        <v>0</v>
      </c>
      <c r="AT49" s="1289">
        <v>0</v>
      </c>
      <c r="AU49" s="1289">
        <v>0</v>
      </c>
      <c r="AV49" s="1289">
        <v>0</v>
      </c>
      <c r="AW49" s="1289">
        <v>0</v>
      </c>
      <c r="AX49" s="1290">
        <v>0</v>
      </c>
      <c r="AY49" s="1288">
        <v>0</v>
      </c>
      <c r="AZ49" s="1290">
        <v>0</v>
      </c>
      <c r="BA49" s="1290">
        <v>39.174828023800004</v>
      </c>
    </row>
    <row r="50" spans="1:53" x14ac:dyDescent="0.25">
      <c r="A50" s="2162"/>
      <c r="B50" s="2162" t="s">
        <v>593</v>
      </c>
      <c r="C50" s="1288">
        <v>0</v>
      </c>
      <c r="D50" s="1289">
        <v>0</v>
      </c>
      <c r="E50" s="1289">
        <v>0</v>
      </c>
      <c r="F50" s="1289">
        <v>0</v>
      </c>
      <c r="G50" s="1289">
        <v>0</v>
      </c>
      <c r="H50" s="1290">
        <v>0</v>
      </c>
      <c r="I50" s="1288">
        <v>0</v>
      </c>
      <c r="J50" s="1289">
        <v>0</v>
      </c>
      <c r="K50" s="1289">
        <v>0</v>
      </c>
      <c r="L50" s="1289">
        <v>0</v>
      </c>
      <c r="M50" s="1289">
        <v>0</v>
      </c>
      <c r="N50" s="1289">
        <v>0</v>
      </c>
      <c r="O50" s="1290">
        <v>0</v>
      </c>
      <c r="P50" s="1288">
        <v>0</v>
      </c>
      <c r="Q50" s="1289">
        <v>0</v>
      </c>
      <c r="R50" s="1289">
        <v>0</v>
      </c>
      <c r="S50" s="1289">
        <v>0</v>
      </c>
      <c r="T50" s="1289">
        <v>0</v>
      </c>
      <c r="U50" s="1289">
        <v>0</v>
      </c>
      <c r="V50" s="1289">
        <v>0</v>
      </c>
      <c r="W50" s="1289">
        <v>0</v>
      </c>
      <c r="X50" s="1289">
        <v>0</v>
      </c>
      <c r="Y50" s="1289">
        <v>0</v>
      </c>
      <c r="Z50" s="1289">
        <v>0</v>
      </c>
      <c r="AA50" s="1290">
        <v>0</v>
      </c>
      <c r="AB50" s="1288">
        <v>0</v>
      </c>
      <c r="AC50" s="1289">
        <v>0</v>
      </c>
      <c r="AD50" s="1289">
        <v>0</v>
      </c>
      <c r="AE50" s="1289">
        <v>0</v>
      </c>
      <c r="AF50" s="1289">
        <v>0</v>
      </c>
      <c r="AG50" s="1289">
        <v>0</v>
      </c>
      <c r="AH50" s="1289">
        <v>0</v>
      </c>
      <c r="AI50" s="1289">
        <v>0</v>
      </c>
      <c r="AJ50" s="1290">
        <v>0</v>
      </c>
      <c r="AK50" s="1288">
        <v>0</v>
      </c>
      <c r="AL50" s="1289">
        <v>0</v>
      </c>
      <c r="AM50" s="1289">
        <v>0</v>
      </c>
      <c r="AN50" s="1289">
        <v>0</v>
      </c>
      <c r="AO50" s="1289">
        <v>0.12050083920000002</v>
      </c>
      <c r="AP50" s="1290">
        <v>0</v>
      </c>
      <c r="AQ50" s="1288">
        <v>0</v>
      </c>
      <c r="AR50" s="1290">
        <v>0</v>
      </c>
      <c r="AS50" s="1288">
        <v>0</v>
      </c>
      <c r="AT50" s="1289">
        <v>0</v>
      </c>
      <c r="AU50" s="1289">
        <v>0</v>
      </c>
      <c r="AV50" s="1289">
        <v>0</v>
      </c>
      <c r="AW50" s="1289">
        <v>0</v>
      </c>
      <c r="AX50" s="1290">
        <v>0</v>
      </c>
      <c r="AY50" s="1288">
        <v>0</v>
      </c>
      <c r="AZ50" s="1290">
        <v>0</v>
      </c>
      <c r="BA50" s="1290">
        <v>0.12050083920000002</v>
      </c>
    </row>
    <row r="51" spans="1:53" x14ac:dyDescent="0.25">
      <c r="A51" s="2162"/>
      <c r="B51" s="2162" t="s">
        <v>567</v>
      </c>
      <c r="C51" s="1288">
        <v>0</v>
      </c>
      <c r="D51" s="1289">
        <v>0</v>
      </c>
      <c r="E51" s="1289">
        <v>0</v>
      </c>
      <c r="F51" s="1289">
        <v>0</v>
      </c>
      <c r="G51" s="1289">
        <v>0</v>
      </c>
      <c r="H51" s="1290">
        <v>0</v>
      </c>
      <c r="I51" s="1288">
        <v>0</v>
      </c>
      <c r="J51" s="1289">
        <v>0</v>
      </c>
      <c r="K51" s="1289">
        <v>0</v>
      </c>
      <c r="L51" s="1289">
        <v>0</v>
      </c>
      <c r="M51" s="1289">
        <v>0</v>
      </c>
      <c r="N51" s="1289">
        <v>0</v>
      </c>
      <c r="O51" s="1290">
        <v>0</v>
      </c>
      <c r="P51" s="1288">
        <v>0</v>
      </c>
      <c r="Q51" s="1289">
        <v>0</v>
      </c>
      <c r="R51" s="1289">
        <v>0</v>
      </c>
      <c r="S51" s="1289">
        <v>0</v>
      </c>
      <c r="T51" s="1289">
        <v>0</v>
      </c>
      <c r="U51" s="1289">
        <v>0</v>
      </c>
      <c r="V51" s="1289">
        <v>0</v>
      </c>
      <c r="W51" s="1289">
        <v>0</v>
      </c>
      <c r="X51" s="1289">
        <v>0</v>
      </c>
      <c r="Y51" s="1289">
        <v>0</v>
      </c>
      <c r="Z51" s="1289">
        <v>0</v>
      </c>
      <c r="AA51" s="1290">
        <v>0</v>
      </c>
      <c r="AB51" s="1288">
        <v>0</v>
      </c>
      <c r="AC51" s="1289">
        <v>0</v>
      </c>
      <c r="AD51" s="1289">
        <v>0</v>
      </c>
      <c r="AE51" s="1289">
        <v>0</v>
      </c>
      <c r="AF51" s="1289">
        <v>0</v>
      </c>
      <c r="AG51" s="1289">
        <v>0</v>
      </c>
      <c r="AH51" s="1289">
        <v>0</v>
      </c>
      <c r="AI51" s="1289">
        <v>0</v>
      </c>
      <c r="AJ51" s="1290">
        <v>0</v>
      </c>
      <c r="AK51" s="1288">
        <v>0</v>
      </c>
      <c r="AL51" s="1289">
        <v>0</v>
      </c>
      <c r="AM51" s="1289">
        <v>5.8584900094000005</v>
      </c>
      <c r="AN51" s="1289">
        <v>0</v>
      </c>
      <c r="AO51" s="1289">
        <v>0</v>
      </c>
      <c r="AP51" s="1290">
        <v>0</v>
      </c>
      <c r="AQ51" s="1288">
        <v>0</v>
      </c>
      <c r="AR51" s="1290">
        <v>0</v>
      </c>
      <c r="AS51" s="1288">
        <v>0</v>
      </c>
      <c r="AT51" s="1289">
        <v>0</v>
      </c>
      <c r="AU51" s="1289">
        <v>0</v>
      </c>
      <c r="AV51" s="1289">
        <v>0</v>
      </c>
      <c r="AW51" s="1289">
        <v>0</v>
      </c>
      <c r="AX51" s="1290">
        <v>0</v>
      </c>
      <c r="AY51" s="1288">
        <v>0</v>
      </c>
      <c r="AZ51" s="1290">
        <v>0</v>
      </c>
      <c r="BA51" s="1290">
        <v>5.8584900094000005</v>
      </c>
    </row>
    <row r="52" spans="1:53" x14ac:dyDescent="0.25">
      <c r="A52" s="2162"/>
      <c r="B52" s="2162" t="s">
        <v>606</v>
      </c>
      <c r="C52" s="1288">
        <v>0</v>
      </c>
      <c r="D52" s="1289">
        <v>0</v>
      </c>
      <c r="E52" s="1289">
        <v>0</v>
      </c>
      <c r="F52" s="1289">
        <v>0</v>
      </c>
      <c r="G52" s="1289">
        <v>0</v>
      </c>
      <c r="H52" s="1290">
        <v>0</v>
      </c>
      <c r="I52" s="1288">
        <v>1.1554970279999999</v>
      </c>
      <c r="J52" s="1289">
        <v>6.1835526872000006</v>
      </c>
      <c r="K52" s="1289">
        <v>0</v>
      </c>
      <c r="L52" s="1289">
        <v>6.9563054819999994</v>
      </c>
      <c r="M52" s="1289">
        <v>0</v>
      </c>
      <c r="N52" s="1289">
        <v>0</v>
      </c>
      <c r="O52" s="1290">
        <v>3.6551196808000004</v>
      </c>
      <c r="P52" s="1288">
        <v>0</v>
      </c>
      <c r="Q52" s="1289">
        <v>0</v>
      </c>
      <c r="R52" s="1289">
        <v>0</v>
      </c>
      <c r="S52" s="1289">
        <v>0</v>
      </c>
      <c r="T52" s="1289">
        <v>0</v>
      </c>
      <c r="U52" s="1289">
        <v>0</v>
      </c>
      <c r="V52" s="1289">
        <v>0</v>
      </c>
      <c r="W52" s="1289">
        <v>0</v>
      </c>
      <c r="X52" s="1289">
        <v>0</v>
      </c>
      <c r="Y52" s="1289">
        <v>0</v>
      </c>
      <c r="Z52" s="1289">
        <v>0</v>
      </c>
      <c r="AA52" s="1290">
        <v>0</v>
      </c>
      <c r="AB52" s="1288">
        <v>1.0047800154000002</v>
      </c>
      <c r="AC52" s="1289">
        <v>0</v>
      </c>
      <c r="AD52" s="1289">
        <v>0</v>
      </c>
      <c r="AE52" s="1289">
        <v>0</v>
      </c>
      <c r="AF52" s="1289">
        <v>3.1034297000000004</v>
      </c>
      <c r="AG52" s="1289">
        <v>6.2068594000000008</v>
      </c>
      <c r="AH52" s="1289">
        <v>0.20095601680000003</v>
      </c>
      <c r="AI52" s="1289">
        <v>6.2424799499999999</v>
      </c>
      <c r="AJ52" s="1290">
        <v>1.0047800154000002</v>
      </c>
      <c r="AK52" s="1288">
        <v>0</v>
      </c>
      <c r="AL52" s="1289">
        <v>0</v>
      </c>
      <c r="AM52" s="1289">
        <v>0</v>
      </c>
      <c r="AN52" s="1289">
        <v>0</v>
      </c>
      <c r="AO52" s="1289">
        <v>0</v>
      </c>
      <c r="AP52" s="1290">
        <v>0</v>
      </c>
      <c r="AQ52" s="1288">
        <v>0</v>
      </c>
      <c r="AR52" s="1290">
        <v>0</v>
      </c>
      <c r="AS52" s="1288">
        <v>0</v>
      </c>
      <c r="AT52" s="1289">
        <v>0</v>
      </c>
      <c r="AU52" s="1289">
        <v>0</v>
      </c>
      <c r="AV52" s="1289">
        <v>0</v>
      </c>
      <c r="AW52" s="1289">
        <v>0</v>
      </c>
      <c r="AX52" s="1290">
        <v>0</v>
      </c>
      <c r="AY52" s="1288">
        <v>0</v>
      </c>
      <c r="AZ52" s="1290">
        <v>0</v>
      </c>
      <c r="BA52" s="1290">
        <v>35.713759975600006</v>
      </c>
    </row>
    <row r="53" spans="1:53" x14ac:dyDescent="0.25">
      <c r="A53" s="2162"/>
      <c r="B53" s="2162" t="s">
        <v>674</v>
      </c>
      <c r="C53" s="1288">
        <v>0</v>
      </c>
      <c r="D53" s="1289">
        <v>0</v>
      </c>
      <c r="E53" s="1289">
        <v>0</v>
      </c>
      <c r="F53" s="1289">
        <v>0</v>
      </c>
      <c r="G53" s="1289">
        <v>0</v>
      </c>
      <c r="H53" s="1290">
        <v>0</v>
      </c>
      <c r="I53" s="1288">
        <v>0</v>
      </c>
      <c r="J53" s="1289">
        <v>0</v>
      </c>
      <c r="K53" s="1289">
        <v>0</v>
      </c>
      <c r="L53" s="1289">
        <v>0</v>
      </c>
      <c r="M53" s="1289">
        <v>0</v>
      </c>
      <c r="N53" s="1289">
        <v>0</v>
      </c>
      <c r="O53" s="1290">
        <v>0</v>
      </c>
      <c r="P53" s="1288">
        <v>0</v>
      </c>
      <c r="Q53" s="1289">
        <v>0</v>
      </c>
      <c r="R53" s="1289">
        <v>0</v>
      </c>
      <c r="S53" s="1289">
        <v>0</v>
      </c>
      <c r="T53" s="1289">
        <v>0</v>
      </c>
      <c r="U53" s="1289">
        <v>0</v>
      </c>
      <c r="V53" s="1289">
        <v>0</v>
      </c>
      <c r="W53" s="1289">
        <v>0</v>
      </c>
      <c r="X53" s="1289">
        <v>0</v>
      </c>
      <c r="Y53" s="1289">
        <v>0</v>
      </c>
      <c r="Z53" s="1289">
        <v>0</v>
      </c>
      <c r="AA53" s="1290">
        <v>0</v>
      </c>
      <c r="AB53" s="1288">
        <v>0.28781500440000002</v>
      </c>
      <c r="AC53" s="1289">
        <v>2.3157380204000004</v>
      </c>
      <c r="AD53" s="1289">
        <v>0.2036026048</v>
      </c>
      <c r="AE53" s="1289">
        <v>0</v>
      </c>
      <c r="AF53" s="1289">
        <v>0</v>
      </c>
      <c r="AG53" s="1289">
        <v>0</v>
      </c>
      <c r="AH53" s="1289">
        <v>0</v>
      </c>
      <c r="AI53" s="1289">
        <v>0</v>
      </c>
      <c r="AJ53" s="1290">
        <v>3.2519101468000002</v>
      </c>
      <c r="AK53" s="1288">
        <v>0</v>
      </c>
      <c r="AL53" s="1289">
        <v>0</v>
      </c>
      <c r="AM53" s="1289">
        <v>0</v>
      </c>
      <c r="AN53" s="1289">
        <v>0</v>
      </c>
      <c r="AO53" s="1289">
        <v>0</v>
      </c>
      <c r="AP53" s="1290">
        <v>0</v>
      </c>
      <c r="AQ53" s="1288">
        <v>0</v>
      </c>
      <c r="AR53" s="1290">
        <v>0</v>
      </c>
      <c r="AS53" s="1288">
        <v>0</v>
      </c>
      <c r="AT53" s="1289">
        <v>0</v>
      </c>
      <c r="AU53" s="1289">
        <v>0</v>
      </c>
      <c r="AV53" s="1289">
        <v>0</v>
      </c>
      <c r="AW53" s="1289">
        <v>0</v>
      </c>
      <c r="AX53" s="1290">
        <v>0</v>
      </c>
      <c r="AY53" s="1288">
        <v>0</v>
      </c>
      <c r="AZ53" s="1290">
        <v>2.0360259793999997</v>
      </c>
      <c r="BA53" s="1290">
        <v>8.0950917558000004</v>
      </c>
    </row>
    <row r="54" spans="1:53" x14ac:dyDescent="0.25">
      <c r="A54" s="2162"/>
      <c r="B54" s="2162" t="s">
        <v>576</v>
      </c>
      <c r="C54" s="1288">
        <v>0</v>
      </c>
      <c r="D54" s="1289">
        <v>0</v>
      </c>
      <c r="E54" s="1289">
        <v>0</v>
      </c>
      <c r="F54" s="1289">
        <v>0</v>
      </c>
      <c r="G54" s="1289">
        <v>0</v>
      </c>
      <c r="H54" s="1290">
        <v>0</v>
      </c>
      <c r="I54" s="1288">
        <v>0</v>
      </c>
      <c r="J54" s="1289">
        <v>0</v>
      </c>
      <c r="K54" s="1289">
        <v>0</v>
      </c>
      <c r="L54" s="1289">
        <v>0</v>
      </c>
      <c r="M54" s="1289">
        <v>0</v>
      </c>
      <c r="N54" s="1289">
        <v>0</v>
      </c>
      <c r="O54" s="1290">
        <v>0</v>
      </c>
      <c r="P54" s="1288">
        <v>0</v>
      </c>
      <c r="Q54" s="1289">
        <v>0</v>
      </c>
      <c r="R54" s="1289">
        <v>0</v>
      </c>
      <c r="S54" s="1289">
        <v>0</v>
      </c>
      <c r="T54" s="1289">
        <v>0</v>
      </c>
      <c r="U54" s="1289">
        <v>0</v>
      </c>
      <c r="V54" s="1289">
        <v>0</v>
      </c>
      <c r="W54" s="1289">
        <v>0</v>
      </c>
      <c r="X54" s="1289">
        <v>0</v>
      </c>
      <c r="Y54" s="1289">
        <v>0</v>
      </c>
      <c r="Z54" s="1289">
        <v>0</v>
      </c>
      <c r="AA54" s="1290">
        <v>0</v>
      </c>
      <c r="AB54" s="1288">
        <v>0</v>
      </c>
      <c r="AC54" s="1289">
        <v>0.63769002780000006</v>
      </c>
      <c r="AD54" s="1289">
        <v>0</v>
      </c>
      <c r="AE54" s="1289">
        <v>0</v>
      </c>
      <c r="AF54" s="1289">
        <v>0</v>
      </c>
      <c r="AG54" s="1289">
        <v>0</v>
      </c>
      <c r="AH54" s="1289">
        <v>0</v>
      </c>
      <c r="AI54" s="1289">
        <v>0</v>
      </c>
      <c r="AJ54" s="1290">
        <v>0</v>
      </c>
      <c r="AK54" s="1288">
        <v>0</v>
      </c>
      <c r="AL54" s="1289">
        <v>0</v>
      </c>
      <c r="AM54" s="1289">
        <v>0</v>
      </c>
      <c r="AN54" s="1289">
        <v>0</v>
      </c>
      <c r="AO54" s="1289">
        <v>0</v>
      </c>
      <c r="AP54" s="1290">
        <v>0</v>
      </c>
      <c r="AQ54" s="1288">
        <v>0</v>
      </c>
      <c r="AR54" s="1290">
        <v>0</v>
      </c>
      <c r="AS54" s="1288">
        <v>0</v>
      </c>
      <c r="AT54" s="1289">
        <v>0</v>
      </c>
      <c r="AU54" s="1289">
        <v>0</v>
      </c>
      <c r="AV54" s="1289">
        <v>0</v>
      </c>
      <c r="AW54" s="1289">
        <v>0</v>
      </c>
      <c r="AX54" s="1290">
        <v>0</v>
      </c>
      <c r="AY54" s="1288">
        <v>0</v>
      </c>
      <c r="AZ54" s="1290">
        <v>0</v>
      </c>
      <c r="BA54" s="1290">
        <v>0.63769002780000006</v>
      </c>
    </row>
    <row r="55" spans="1:53" x14ac:dyDescent="0.25">
      <c r="A55" s="2162"/>
      <c r="B55" s="2162" t="s">
        <v>594</v>
      </c>
      <c r="C55" s="1288">
        <v>0</v>
      </c>
      <c r="D55" s="1289">
        <v>0</v>
      </c>
      <c r="E55" s="1289">
        <v>0</v>
      </c>
      <c r="F55" s="1289">
        <v>0</v>
      </c>
      <c r="G55" s="1289">
        <v>0</v>
      </c>
      <c r="H55" s="1290">
        <v>0</v>
      </c>
      <c r="I55" s="1288">
        <v>0.20168544060000002</v>
      </c>
      <c r="J55" s="1289">
        <v>0</v>
      </c>
      <c r="K55" s="1289">
        <v>0</v>
      </c>
      <c r="L55" s="1289">
        <v>0</v>
      </c>
      <c r="M55" s="1289">
        <v>0.41253837940000004</v>
      </c>
      <c r="N55" s="1289">
        <v>0</v>
      </c>
      <c r="O55" s="1290">
        <v>0</v>
      </c>
      <c r="P55" s="1288">
        <v>0</v>
      </c>
      <c r="Q55" s="1289">
        <v>0</v>
      </c>
      <c r="R55" s="1289">
        <v>0</v>
      </c>
      <c r="S55" s="1289">
        <v>0</v>
      </c>
      <c r="T55" s="1289">
        <v>0</v>
      </c>
      <c r="U55" s="1289">
        <v>0</v>
      </c>
      <c r="V55" s="1289">
        <v>0</v>
      </c>
      <c r="W55" s="1289">
        <v>0</v>
      </c>
      <c r="X55" s="1289">
        <v>0</v>
      </c>
      <c r="Y55" s="1289">
        <v>0</v>
      </c>
      <c r="Z55" s="1289">
        <v>0</v>
      </c>
      <c r="AA55" s="1290">
        <v>0</v>
      </c>
      <c r="AB55" s="1288">
        <v>0</v>
      </c>
      <c r="AC55" s="1289">
        <v>0</v>
      </c>
      <c r="AD55" s="1289">
        <v>0</v>
      </c>
      <c r="AE55" s="1289">
        <v>0</v>
      </c>
      <c r="AF55" s="1289">
        <v>0</v>
      </c>
      <c r="AG55" s="1289">
        <v>0</v>
      </c>
      <c r="AH55" s="1289">
        <v>0</v>
      </c>
      <c r="AI55" s="1289">
        <v>0</v>
      </c>
      <c r="AJ55" s="1290">
        <v>1.0003599802000001</v>
      </c>
      <c r="AK55" s="1288">
        <v>0</v>
      </c>
      <c r="AL55" s="1289">
        <v>0</v>
      </c>
      <c r="AM55" s="1289">
        <v>0</v>
      </c>
      <c r="AN55" s="1289">
        <v>0</v>
      </c>
      <c r="AO55" s="1289">
        <v>0</v>
      </c>
      <c r="AP55" s="1290">
        <v>0</v>
      </c>
      <c r="AQ55" s="1288">
        <v>0</v>
      </c>
      <c r="AR55" s="1290">
        <v>0</v>
      </c>
      <c r="AS55" s="1288">
        <v>0</v>
      </c>
      <c r="AT55" s="1289">
        <v>0</v>
      </c>
      <c r="AU55" s="1289">
        <v>0</v>
      </c>
      <c r="AV55" s="1289">
        <v>0</v>
      </c>
      <c r="AW55" s="1289">
        <v>0</v>
      </c>
      <c r="AX55" s="1290">
        <v>0</v>
      </c>
      <c r="AY55" s="1288">
        <v>0</v>
      </c>
      <c r="AZ55" s="1290">
        <v>2.0007200290000005</v>
      </c>
      <c r="BA55" s="1290">
        <v>3.6153038292000002</v>
      </c>
    </row>
    <row r="56" spans="1:53" x14ac:dyDescent="0.25">
      <c r="A56" s="2162"/>
      <c r="B56" s="2162" t="s">
        <v>605</v>
      </c>
      <c r="C56" s="1288">
        <v>0</v>
      </c>
      <c r="D56" s="1289">
        <v>0</v>
      </c>
      <c r="E56" s="1289">
        <v>0</v>
      </c>
      <c r="F56" s="1289">
        <v>0</v>
      </c>
      <c r="G56" s="1289">
        <v>0</v>
      </c>
      <c r="H56" s="1290">
        <v>0</v>
      </c>
      <c r="I56" s="1288">
        <v>0</v>
      </c>
      <c r="J56" s="1289">
        <v>0</v>
      </c>
      <c r="K56" s="1289">
        <v>0</v>
      </c>
      <c r="L56" s="1289">
        <v>0</v>
      </c>
      <c r="M56" s="1289">
        <v>0</v>
      </c>
      <c r="N56" s="1289">
        <v>0</v>
      </c>
      <c r="O56" s="1290">
        <v>0</v>
      </c>
      <c r="P56" s="1288">
        <v>0</v>
      </c>
      <c r="Q56" s="1289">
        <v>0</v>
      </c>
      <c r="R56" s="1289">
        <v>0</v>
      </c>
      <c r="S56" s="1289">
        <v>0</v>
      </c>
      <c r="T56" s="1289">
        <v>0</v>
      </c>
      <c r="U56" s="1289">
        <v>0</v>
      </c>
      <c r="V56" s="1289">
        <v>0</v>
      </c>
      <c r="W56" s="1289">
        <v>0</v>
      </c>
      <c r="X56" s="1289">
        <v>0</v>
      </c>
      <c r="Y56" s="1289">
        <v>0</v>
      </c>
      <c r="Z56" s="1289">
        <v>0</v>
      </c>
      <c r="AA56" s="1290">
        <v>0</v>
      </c>
      <c r="AB56" s="1288">
        <v>0</v>
      </c>
      <c r="AC56" s="1289">
        <v>0</v>
      </c>
      <c r="AD56" s="1289">
        <v>0</v>
      </c>
      <c r="AE56" s="1289">
        <v>0</v>
      </c>
      <c r="AF56" s="1289">
        <v>0.41612760000000004</v>
      </c>
      <c r="AG56" s="1289">
        <v>0.41612760000000004</v>
      </c>
      <c r="AH56" s="1289">
        <v>0</v>
      </c>
      <c r="AI56" s="1289">
        <v>0.41612760000000004</v>
      </c>
      <c r="AJ56" s="1290">
        <v>0</v>
      </c>
      <c r="AK56" s="1288">
        <v>0</v>
      </c>
      <c r="AL56" s="1289">
        <v>0</v>
      </c>
      <c r="AM56" s="1289">
        <v>0</v>
      </c>
      <c r="AN56" s="1289">
        <v>0</v>
      </c>
      <c r="AO56" s="1289">
        <v>0</v>
      </c>
      <c r="AP56" s="1290">
        <v>0</v>
      </c>
      <c r="AQ56" s="1288">
        <v>0</v>
      </c>
      <c r="AR56" s="1290">
        <v>0</v>
      </c>
      <c r="AS56" s="1288">
        <v>0</v>
      </c>
      <c r="AT56" s="1289">
        <v>0</v>
      </c>
      <c r="AU56" s="1289">
        <v>0</v>
      </c>
      <c r="AV56" s="1289">
        <v>0</v>
      </c>
      <c r="AW56" s="1289">
        <v>0</v>
      </c>
      <c r="AX56" s="1290">
        <v>0</v>
      </c>
      <c r="AY56" s="1288">
        <v>0</v>
      </c>
      <c r="AZ56" s="1290">
        <v>0</v>
      </c>
      <c r="BA56" s="1290">
        <v>1.2483828000000001</v>
      </c>
    </row>
    <row r="57" spans="1:53" x14ac:dyDescent="0.25">
      <c r="A57" s="2162"/>
      <c r="B57" s="2162" t="s">
        <v>572</v>
      </c>
      <c r="C57" s="1288">
        <v>0</v>
      </c>
      <c r="D57" s="1289">
        <v>0</v>
      </c>
      <c r="E57" s="1289">
        <v>0</v>
      </c>
      <c r="F57" s="1289">
        <v>0</v>
      </c>
      <c r="G57" s="1289">
        <v>0</v>
      </c>
      <c r="H57" s="1290">
        <v>0</v>
      </c>
      <c r="I57" s="1288">
        <v>0</v>
      </c>
      <c r="J57" s="1289">
        <v>0.85033322079999996</v>
      </c>
      <c r="K57" s="1289">
        <v>0</v>
      </c>
      <c r="L57" s="1289">
        <v>2.30750506</v>
      </c>
      <c r="M57" s="1289">
        <v>0</v>
      </c>
      <c r="N57" s="1289">
        <v>0</v>
      </c>
      <c r="O57" s="1290">
        <v>4.9446536999999999</v>
      </c>
      <c r="P57" s="1288">
        <v>0</v>
      </c>
      <c r="Q57" s="1289">
        <v>0</v>
      </c>
      <c r="R57" s="1289">
        <v>0</v>
      </c>
      <c r="S57" s="1289">
        <v>0</v>
      </c>
      <c r="T57" s="1289">
        <v>0</v>
      </c>
      <c r="U57" s="1289">
        <v>0</v>
      </c>
      <c r="V57" s="1289">
        <v>0</v>
      </c>
      <c r="W57" s="1289">
        <v>0</v>
      </c>
      <c r="X57" s="1289">
        <v>0</v>
      </c>
      <c r="Y57" s="1289">
        <v>0</v>
      </c>
      <c r="Z57" s="1289">
        <v>0</v>
      </c>
      <c r="AA57" s="1290">
        <v>0</v>
      </c>
      <c r="AB57" s="1288">
        <v>0</v>
      </c>
      <c r="AC57" s="1289">
        <v>0</v>
      </c>
      <c r="AD57" s="1289">
        <v>0</v>
      </c>
      <c r="AE57" s="1289">
        <v>1.3179020400000001</v>
      </c>
      <c r="AF57" s="1289">
        <v>3.29559202</v>
      </c>
      <c r="AG57" s="1289">
        <v>3.2964289399999998</v>
      </c>
      <c r="AH57" s="1289">
        <v>0.35898482900000001</v>
      </c>
      <c r="AI57" s="1289">
        <v>3.2964289399999998</v>
      </c>
      <c r="AJ57" s="1290">
        <v>0.66668615019999999</v>
      </c>
      <c r="AK57" s="1288">
        <v>14.4720848496</v>
      </c>
      <c r="AL57" s="1289">
        <v>6.9326408830000004</v>
      </c>
      <c r="AM57" s="1289">
        <v>10.2928341404</v>
      </c>
      <c r="AN57" s="1289">
        <v>0</v>
      </c>
      <c r="AO57" s="1289">
        <v>1.0971829806</v>
      </c>
      <c r="AP57" s="1290">
        <v>13.192466</v>
      </c>
      <c r="AQ57" s="1288">
        <v>0</v>
      </c>
      <c r="AR57" s="1290">
        <v>0</v>
      </c>
      <c r="AS57" s="1288">
        <v>0</v>
      </c>
      <c r="AT57" s="1289">
        <v>0</v>
      </c>
      <c r="AU57" s="1289">
        <v>5.2208578800000002E-2</v>
      </c>
      <c r="AV57" s="1289">
        <v>0</v>
      </c>
      <c r="AW57" s="1289">
        <v>2.5648467096000003</v>
      </c>
      <c r="AX57" s="1290">
        <v>0</v>
      </c>
      <c r="AY57" s="1288">
        <v>0</v>
      </c>
      <c r="AZ57" s="1290">
        <v>0</v>
      </c>
      <c r="BA57" s="1290">
        <v>68.938779041999979</v>
      </c>
    </row>
    <row r="58" spans="1:53" x14ac:dyDescent="0.25">
      <c r="A58" s="2162"/>
      <c r="B58" s="2162" t="s">
        <v>573</v>
      </c>
      <c r="C58" s="1288">
        <v>0</v>
      </c>
      <c r="D58" s="1289">
        <v>0</v>
      </c>
      <c r="E58" s="1289">
        <v>0</v>
      </c>
      <c r="F58" s="1289">
        <v>0</v>
      </c>
      <c r="G58" s="1289">
        <v>0</v>
      </c>
      <c r="H58" s="1290">
        <v>2.6642057833999999</v>
      </c>
      <c r="I58" s="1288">
        <v>0</v>
      </c>
      <c r="J58" s="1289">
        <v>0</v>
      </c>
      <c r="K58" s="1289">
        <v>0</v>
      </c>
      <c r="L58" s="1289">
        <v>0</v>
      </c>
      <c r="M58" s="1289">
        <v>0</v>
      </c>
      <c r="N58" s="1289">
        <v>0</v>
      </c>
      <c r="O58" s="1290">
        <v>0</v>
      </c>
      <c r="P58" s="1288">
        <v>0</v>
      </c>
      <c r="Q58" s="1289">
        <v>0</v>
      </c>
      <c r="R58" s="1289">
        <v>0</v>
      </c>
      <c r="S58" s="1289">
        <v>0</v>
      </c>
      <c r="T58" s="1289">
        <v>0</v>
      </c>
      <c r="U58" s="1289">
        <v>0</v>
      </c>
      <c r="V58" s="1289">
        <v>0</v>
      </c>
      <c r="W58" s="1289">
        <v>0</v>
      </c>
      <c r="X58" s="1289">
        <v>0</v>
      </c>
      <c r="Y58" s="1289">
        <v>0</v>
      </c>
      <c r="Z58" s="1289">
        <v>0</v>
      </c>
      <c r="AA58" s="1290">
        <v>0</v>
      </c>
      <c r="AB58" s="1288">
        <v>0</v>
      </c>
      <c r="AC58" s="1289">
        <v>0</v>
      </c>
      <c r="AD58" s="1289">
        <v>0</v>
      </c>
      <c r="AE58" s="1289">
        <v>0</v>
      </c>
      <c r="AF58" s="1289">
        <v>0</v>
      </c>
      <c r="AG58" s="1289">
        <v>0</v>
      </c>
      <c r="AH58" s="1289">
        <v>0</v>
      </c>
      <c r="AI58" s="1289">
        <v>0</v>
      </c>
      <c r="AJ58" s="1290">
        <v>0</v>
      </c>
      <c r="AK58" s="1288">
        <v>0</v>
      </c>
      <c r="AL58" s="1289">
        <v>0</v>
      </c>
      <c r="AM58" s="1289">
        <v>0</v>
      </c>
      <c r="AN58" s="1289">
        <v>0</v>
      </c>
      <c r="AO58" s="1289">
        <v>0</v>
      </c>
      <c r="AP58" s="1290">
        <v>0</v>
      </c>
      <c r="AQ58" s="1288">
        <v>0</v>
      </c>
      <c r="AR58" s="1290">
        <v>0</v>
      </c>
      <c r="AS58" s="1288">
        <v>0</v>
      </c>
      <c r="AT58" s="1289">
        <v>0</v>
      </c>
      <c r="AU58" s="1289">
        <v>0</v>
      </c>
      <c r="AV58" s="1289">
        <v>0</v>
      </c>
      <c r="AW58" s="1289">
        <v>0</v>
      </c>
      <c r="AX58" s="1290">
        <v>0</v>
      </c>
      <c r="AY58" s="1288">
        <v>0</v>
      </c>
      <c r="AZ58" s="1290">
        <v>0</v>
      </c>
      <c r="BA58" s="1290">
        <v>2.6642057833999999</v>
      </c>
    </row>
    <row r="59" spans="1:53" x14ac:dyDescent="0.25">
      <c r="A59" s="2162"/>
      <c r="B59" s="2162" t="s">
        <v>696</v>
      </c>
      <c r="C59" s="1288">
        <v>0</v>
      </c>
      <c r="D59" s="1289">
        <v>0</v>
      </c>
      <c r="E59" s="1289">
        <v>0</v>
      </c>
      <c r="F59" s="1289">
        <v>0</v>
      </c>
      <c r="G59" s="1289">
        <v>0</v>
      </c>
      <c r="H59" s="1290">
        <v>0</v>
      </c>
      <c r="I59" s="1288">
        <v>0.15448479900000003</v>
      </c>
      <c r="J59" s="1289">
        <v>0</v>
      </c>
      <c r="K59" s="1289">
        <v>0</v>
      </c>
      <c r="L59" s="1289">
        <v>0</v>
      </c>
      <c r="M59" s="1289">
        <v>0.55454497560000016</v>
      </c>
      <c r="N59" s="1289">
        <v>0</v>
      </c>
      <c r="O59" s="1290">
        <v>0</v>
      </c>
      <c r="P59" s="1288">
        <v>0</v>
      </c>
      <c r="Q59" s="1289">
        <v>0</v>
      </c>
      <c r="R59" s="1289">
        <v>3.2738410866000001</v>
      </c>
      <c r="S59" s="1289">
        <v>0</v>
      </c>
      <c r="T59" s="1289">
        <v>0</v>
      </c>
      <c r="U59" s="1289">
        <v>0</v>
      </c>
      <c r="V59" s="1289">
        <v>0</v>
      </c>
      <c r="W59" s="1289">
        <v>0</v>
      </c>
      <c r="X59" s="1289">
        <v>5.5199649932000003</v>
      </c>
      <c r="Y59" s="1289">
        <v>0</v>
      </c>
      <c r="Z59" s="1289">
        <v>5.5199649932000003</v>
      </c>
      <c r="AA59" s="1290">
        <v>0</v>
      </c>
      <c r="AB59" s="1288">
        <v>0.16140002200000003</v>
      </c>
      <c r="AC59" s="1289">
        <v>0.90175598660000011</v>
      </c>
      <c r="AD59" s="1289">
        <v>0.6456000194</v>
      </c>
      <c r="AE59" s="1289">
        <v>0</v>
      </c>
      <c r="AF59" s="1289">
        <v>0</v>
      </c>
      <c r="AG59" s="1289">
        <v>0</v>
      </c>
      <c r="AH59" s="1289">
        <v>0.3010889672</v>
      </c>
      <c r="AI59" s="1289">
        <v>0</v>
      </c>
      <c r="AJ59" s="1290">
        <v>2.00726001</v>
      </c>
      <c r="AK59" s="1288">
        <v>0</v>
      </c>
      <c r="AL59" s="1289">
        <v>0</v>
      </c>
      <c r="AM59" s="1289">
        <v>3.9023800116000009</v>
      </c>
      <c r="AN59" s="1289">
        <v>0</v>
      </c>
      <c r="AO59" s="1289">
        <v>0.28426797280000005</v>
      </c>
      <c r="AP59" s="1290">
        <v>0</v>
      </c>
      <c r="AQ59" s="1288">
        <v>0</v>
      </c>
      <c r="AR59" s="1290">
        <v>0</v>
      </c>
      <c r="AS59" s="1288">
        <v>0</v>
      </c>
      <c r="AT59" s="1289">
        <v>0</v>
      </c>
      <c r="AU59" s="1289">
        <v>0</v>
      </c>
      <c r="AV59" s="1289">
        <v>0</v>
      </c>
      <c r="AW59" s="1289">
        <v>0</v>
      </c>
      <c r="AX59" s="1290">
        <v>0</v>
      </c>
      <c r="AY59" s="1288">
        <v>0</v>
      </c>
      <c r="AZ59" s="1290">
        <v>0</v>
      </c>
      <c r="BA59" s="1290">
        <v>23.226553837200004</v>
      </c>
    </row>
    <row r="60" spans="1:53" x14ac:dyDescent="0.25">
      <c r="A60" s="2162"/>
      <c r="B60" s="2162" t="s">
        <v>596</v>
      </c>
      <c r="C60" s="1288">
        <v>7.6982563280000003</v>
      </c>
      <c r="D60" s="1289">
        <v>0</v>
      </c>
      <c r="E60" s="1289">
        <v>0</v>
      </c>
      <c r="F60" s="1289">
        <v>0</v>
      </c>
      <c r="G60" s="1289">
        <v>1.548584975</v>
      </c>
      <c r="H60" s="1290">
        <v>18.066825005600002</v>
      </c>
      <c r="I60" s="1288">
        <v>0</v>
      </c>
      <c r="J60" s="1289">
        <v>0</v>
      </c>
      <c r="K60" s="1289">
        <v>0.87458901460000005</v>
      </c>
      <c r="L60" s="1289">
        <v>0</v>
      </c>
      <c r="M60" s="1289">
        <v>0.87458901460000005</v>
      </c>
      <c r="N60" s="1289">
        <v>0</v>
      </c>
      <c r="O60" s="1290">
        <v>0</v>
      </c>
      <c r="P60" s="1288">
        <v>0</v>
      </c>
      <c r="Q60" s="1289">
        <v>0</v>
      </c>
      <c r="R60" s="1289">
        <v>0</v>
      </c>
      <c r="S60" s="1289">
        <v>0</v>
      </c>
      <c r="T60" s="1289">
        <v>0</v>
      </c>
      <c r="U60" s="1289">
        <v>0</v>
      </c>
      <c r="V60" s="1289">
        <v>0</v>
      </c>
      <c r="W60" s="1289">
        <v>0</v>
      </c>
      <c r="X60" s="1289">
        <v>0</v>
      </c>
      <c r="Y60" s="1289">
        <v>0</v>
      </c>
      <c r="Z60" s="1289">
        <v>0</v>
      </c>
      <c r="AA60" s="1290">
        <v>0</v>
      </c>
      <c r="AB60" s="1288">
        <v>0.75214652100000001</v>
      </c>
      <c r="AC60" s="1289">
        <v>1.7491780292000001</v>
      </c>
      <c r="AD60" s="1289">
        <v>1.7491780292000001</v>
      </c>
      <c r="AE60" s="1289">
        <v>0</v>
      </c>
      <c r="AF60" s="1289">
        <v>0</v>
      </c>
      <c r="AG60" s="1289">
        <v>0</v>
      </c>
      <c r="AH60" s="1289">
        <v>0</v>
      </c>
      <c r="AI60" s="1289">
        <v>0</v>
      </c>
      <c r="AJ60" s="1290">
        <v>0.87458901460000005</v>
      </c>
      <c r="AK60" s="1288">
        <v>0</v>
      </c>
      <c r="AL60" s="1289">
        <v>0</v>
      </c>
      <c r="AM60" s="1289">
        <v>0</v>
      </c>
      <c r="AN60" s="1289">
        <v>0</v>
      </c>
      <c r="AO60" s="1289">
        <v>0</v>
      </c>
      <c r="AP60" s="1290">
        <v>0</v>
      </c>
      <c r="AQ60" s="1288">
        <v>0</v>
      </c>
      <c r="AR60" s="1290">
        <v>0</v>
      </c>
      <c r="AS60" s="1288">
        <v>0</v>
      </c>
      <c r="AT60" s="1289">
        <v>0</v>
      </c>
      <c r="AU60" s="1289">
        <v>0</v>
      </c>
      <c r="AV60" s="1289">
        <v>0</v>
      </c>
      <c r="AW60" s="1289">
        <v>0</v>
      </c>
      <c r="AX60" s="1290">
        <v>0</v>
      </c>
      <c r="AY60" s="1288">
        <v>0</v>
      </c>
      <c r="AZ60" s="1290">
        <v>0</v>
      </c>
      <c r="BA60" s="1290">
        <v>34.187935931799991</v>
      </c>
    </row>
    <row r="61" spans="1:53" x14ac:dyDescent="0.25">
      <c r="A61" s="2162"/>
      <c r="B61" s="2162" t="s">
        <v>587</v>
      </c>
      <c r="C61" s="1288">
        <v>0</v>
      </c>
      <c r="D61" s="1289">
        <v>0</v>
      </c>
      <c r="E61" s="1289">
        <v>0</v>
      </c>
      <c r="F61" s="1289">
        <v>0</v>
      </c>
      <c r="G61" s="1289">
        <v>0</v>
      </c>
      <c r="H61" s="1290">
        <v>0</v>
      </c>
      <c r="I61" s="1288">
        <v>0.93742736920000003</v>
      </c>
      <c r="J61" s="1289">
        <v>0</v>
      </c>
      <c r="K61" s="1289">
        <v>0</v>
      </c>
      <c r="L61" s="1289">
        <v>0</v>
      </c>
      <c r="M61" s="1289">
        <v>1.9038474308000002</v>
      </c>
      <c r="N61" s="1289">
        <v>0.93742736920000003</v>
      </c>
      <c r="O61" s="1290">
        <v>0</v>
      </c>
      <c r="P61" s="1288">
        <v>0</v>
      </c>
      <c r="Q61" s="1289">
        <v>0</v>
      </c>
      <c r="R61" s="1289">
        <v>0</v>
      </c>
      <c r="S61" s="1289">
        <v>0</v>
      </c>
      <c r="T61" s="1289">
        <v>0</v>
      </c>
      <c r="U61" s="1289">
        <v>0</v>
      </c>
      <c r="V61" s="1289">
        <v>0</v>
      </c>
      <c r="W61" s="1289">
        <v>0</v>
      </c>
      <c r="X61" s="1289">
        <v>0</v>
      </c>
      <c r="Y61" s="1289">
        <v>0</v>
      </c>
      <c r="Z61" s="1289">
        <v>0</v>
      </c>
      <c r="AA61" s="1290">
        <v>0</v>
      </c>
      <c r="AB61" s="1288">
        <v>0.60359898340000007</v>
      </c>
      <c r="AC61" s="1289">
        <v>3.1110453975999999</v>
      </c>
      <c r="AD61" s="1289">
        <v>1.2273534014</v>
      </c>
      <c r="AE61" s="1289">
        <v>0</v>
      </c>
      <c r="AF61" s="1289">
        <v>0</v>
      </c>
      <c r="AG61" s="1289">
        <v>0</v>
      </c>
      <c r="AH61" s="1289">
        <v>0</v>
      </c>
      <c r="AI61" s="1289">
        <v>0</v>
      </c>
      <c r="AJ61" s="1290">
        <v>2.8799315860000001</v>
      </c>
      <c r="AK61" s="1288">
        <v>0</v>
      </c>
      <c r="AL61" s="1289">
        <v>0</v>
      </c>
      <c r="AM61" s="1289">
        <v>2.7122834759999996</v>
      </c>
      <c r="AN61" s="1289">
        <v>0.96641999300000003</v>
      </c>
      <c r="AO61" s="1289">
        <v>4.2070722624000005</v>
      </c>
      <c r="AP61" s="1290">
        <v>0</v>
      </c>
      <c r="AQ61" s="1288">
        <v>0</v>
      </c>
      <c r="AR61" s="1290">
        <v>0</v>
      </c>
      <c r="AS61" s="1288">
        <v>1.7346335944</v>
      </c>
      <c r="AT61" s="1289">
        <v>0</v>
      </c>
      <c r="AU61" s="1289">
        <v>0</v>
      </c>
      <c r="AV61" s="1289">
        <v>0</v>
      </c>
      <c r="AW61" s="1289">
        <v>0</v>
      </c>
      <c r="AX61" s="1290">
        <v>0</v>
      </c>
      <c r="AY61" s="1288">
        <v>0</v>
      </c>
      <c r="AZ61" s="1290">
        <v>0</v>
      </c>
      <c r="BA61" s="1290">
        <v>21.221040863399999</v>
      </c>
    </row>
    <row r="62" spans="1:53" x14ac:dyDescent="0.25">
      <c r="A62" s="2162"/>
      <c r="B62" s="2162" t="s">
        <v>556</v>
      </c>
      <c r="C62" s="1288">
        <v>0</v>
      </c>
      <c r="D62" s="1289">
        <v>0</v>
      </c>
      <c r="E62" s="1289">
        <v>0</v>
      </c>
      <c r="F62" s="1289">
        <v>0</v>
      </c>
      <c r="G62" s="1289">
        <v>0</v>
      </c>
      <c r="H62" s="1290">
        <v>0</v>
      </c>
      <c r="I62" s="1288">
        <v>0</v>
      </c>
      <c r="J62" s="1289">
        <v>0</v>
      </c>
      <c r="K62" s="1289">
        <v>0</v>
      </c>
      <c r="L62" s="1289">
        <v>0</v>
      </c>
      <c r="M62" s="1289">
        <v>0</v>
      </c>
      <c r="N62" s="1289">
        <v>0</v>
      </c>
      <c r="O62" s="1290">
        <v>0</v>
      </c>
      <c r="P62" s="1288">
        <v>0</v>
      </c>
      <c r="Q62" s="1289">
        <v>0</v>
      </c>
      <c r="R62" s="1289">
        <v>0</v>
      </c>
      <c r="S62" s="1289">
        <v>0</v>
      </c>
      <c r="T62" s="1289">
        <v>0</v>
      </c>
      <c r="U62" s="1289">
        <v>0</v>
      </c>
      <c r="V62" s="1289">
        <v>0</v>
      </c>
      <c r="W62" s="1289">
        <v>0</v>
      </c>
      <c r="X62" s="1289">
        <v>0</v>
      </c>
      <c r="Y62" s="1289">
        <v>0</v>
      </c>
      <c r="Z62" s="1289">
        <v>0</v>
      </c>
      <c r="AA62" s="1290">
        <v>0</v>
      </c>
      <c r="AB62" s="1288">
        <v>0</v>
      </c>
      <c r="AC62" s="1289">
        <v>0</v>
      </c>
      <c r="AD62" s="1289">
        <v>0</v>
      </c>
      <c r="AE62" s="1289">
        <v>0</v>
      </c>
      <c r="AF62" s="1289">
        <v>0</v>
      </c>
      <c r="AG62" s="1289">
        <v>0</v>
      </c>
      <c r="AH62" s="1289">
        <v>0</v>
      </c>
      <c r="AI62" s="1289">
        <v>0</v>
      </c>
      <c r="AJ62" s="1290">
        <v>0</v>
      </c>
      <c r="AK62" s="1288">
        <v>0</v>
      </c>
      <c r="AL62" s="1289">
        <v>0</v>
      </c>
      <c r="AM62" s="1289">
        <v>0</v>
      </c>
      <c r="AN62" s="1289">
        <v>0</v>
      </c>
      <c r="AO62" s="1289">
        <v>0</v>
      </c>
      <c r="AP62" s="1290">
        <v>0</v>
      </c>
      <c r="AQ62" s="1288">
        <v>0</v>
      </c>
      <c r="AR62" s="1290">
        <v>0</v>
      </c>
      <c r="AS62" s="1288">
        <v>0</v>
      </c>
      <c r="AT62" s="1289">
        <v>0</v>
      </c>
      <c r="AU62" s="1289">
        <v>0</v>
      </c>
      <c r="AV62" s="1289">
        <v>0</v>
      </c>
      <c r="AW62" s="1289">
        <v>0</v>
      </c>
      <c r="AX62" s="1290">
        <v>8.6079005600000008E-2</v>
      </c>
      <c r="AY62" s="1288">
        <v>0</v>
      </c>
      <c r="AZ62" s="1290">
        <v>0</v>
      </c>
      <c r="BA62" s="1290">
        <v>8.6079005600000008E-2</v>
      </c>
    </row>
    <row r="63" spans="1:53" x14ac:dyDescent="0.25">
      <c r="A63" s="2162"/>
      <c r="B63" s="2162" t="s">
        <v>575</v>
      </c>
      <c r="C63" s="1288">
        <v>0</v>
      </c>
      <c r="D63" s="1289">
        <v>0</v>
      </c>
      <c r="E63" s="1289">
        <v>0</v>
      </c>
      <c r="F63" s="1289">
        <v>0</v>
      </c>
      <c r="G63" s="1289">
        <v>0</v>
      </c>
      <c r="H63" s="1290">
        <v>0</v>
      </c>
      <c r="I63" s="1288">
        <v>0</v>
      </c>
      <c r="J63" s="1289">
        <v>0</v>
      </c>
      <c r="K63" s="1289">
        <v>0</v>
      </c>
      <c r="L63" s="1289">
        <v>0</v>
      </c>
      <c r="M63" s="1289">
        <v>0</v>
      </c>
      <c r="N63" s="1289">
        <v>0</v>
      </c>
      <c r="O63" s="1290">
        <v>0</v>
      </c>
      <c r="P63" s="1288">
        <v>0</v>
      </c>
      <c r="Q63" s="1289">
        <v>0</v>
      </c>
      <c r="R63" s="1289">
        <v>0</v>
      </c>
      <c r="S63" s="1289">
        <v>0</v>
      </c>
      <c r="T63" s="1289">
        <v>0</v>
      </c>
      <c r="U63" s="1289">
        <v>0</v>
      </c>
      <c r="V63" s="1289">
        <v>0</v>
      </c>
      <c r="W63" s="1289">
        <v>0</v>
      </c>
      <c r="X63" s="1289">
        <v>0</v>
      </c>
      <c r="Y63" s="1289">
        <v>0</v>
      </c>
      <c r="Z63" s="1289">
        <v>0</v>
      </c>
      <c r="AA63" s="1290">
        <v>0</v>
      </c>
      <c r="AB63" s="1288">
        <v>0</v>
      </c>
      <c r="AC63" s="1289">
        <v>0</v>
      </c>
      <c r="AD63" s="1289">
        <v>0</v>
      </c>
      <c r="AE63" s="1289">
        <v>0</v>
      </c>
      <c r="AF63" s="1289">
        <v>0</v>
      </c>
      <c r="AG63" s="1289">
        <v>0</v>
      </c>
      <c r="AH63" s="1289">
        <v>0</v>
      </c>
      <c r="AI63" s="1289">
        <v>0</v>
      </c>
      <c r="AJ63" s="1290">
        <v>0</v>
      </c>
      <c r="AK63" s="1288">
        <v>0</v>
      </c>
      <c r="AL63" s="1289">
        <v>0</v>
      </c>
      <c r="AM63" s="1289">
        <v>0</v>
      </c>
      <c r="AN63" s="1289">
        <v>0</v>
      </c>
      <c r="AO63" s="1289">
        <v>0</v>
      </c>
      <c r="AP63" s="1290">
        <v>0</v>
      </c>
      <c r="AQ63" s="1288">
        <v>0</v>
      </c>
      <c r="AR63" s="1290">
        <v>0</v>
      </c>
      <c r="AS63" s="1288">
        <v>0</v>
      </c>
      <c r="AT63" s="1289">
        <v>0</v>
      </c>
      <c r="AU63" s="1289">
        <v>2.5420416000000001</v>
      </c>
      <c r="AV63" s="1289">
        <v>0</v>
      </c>
      <c r="AW63" s="1289">
        <v>0.31775520000000002</v>
      </c>
      <c r="AX63" s="1290">
        <v>0</v>
      </c>
      <c r="AY63" s="1288">
        <v>3.8057153400000003</v>
      </c>
      <c r="AZ63" s="1290">
        <v>0</v>
      </c>
      <c r="BA63" s="1290">
        <v>6.6655121400000006</v>
      </c>
    </row>
    <row r="64" spans="1:53" ht="15.75" thickBot="1" x14ac:dyDescent="0.3">
      <c r="A64" s="2162"/>
      <c r="B64" s="2162" t="s">
        <v>597</v>
      </c>
      <c r="C64" s="1288">
        <v>0</v>
      </c>
      <c r="D64" s="1289">
        <v>0</v>
      </c>
      <c r="E64" s="1289">
        <v>0</v>
      </c>
      <c r="F64" s="1289">
        <v>0</v>
      </c>
      <c r="G64" s="1289">
        <v>0</v>
      </c>
      <c r="H64" s="1290">
        <v>0</v>
      </c>
      <c r="I64" s="1288">
        <v>0</v>
      </c>
      <c r="J64" s="1289">
        <v>0</v>
      </c>
      <c r="K64" s="1289">
        <v>0</v>
      </c>
      <c r="L64" s="1289">
        <v>0</v>
      </c>
      <c r="M64" s="1289">
        <v>0</v>
      </c>
      <c r="N64" s="1289">
        <v>0</v>
      </c>
      <c r="O64" s="1290">
        <v>0</v>
      </c>
      <c r="P64" s="1288">
        <v>0</v>
      </c>
      <c r="Q64" s="1289">
        <v>0</v>
      </c>
      <c r="R64" s="1289">
        <v>0</v>
      </c>
      <c r="S64" s="1289">
        <v>0</v>
      </c>
      <c r="T64" s="1289">
        <v>0</v>
      </c>
      <c r="U64" s="1289">
        <v>0</v>
      </c>
      <c r="V64" s="1289">
        <v>0</v>
      </c>
      <c r="W64" s="1289">
        <v>0</v>
      </c>
      <c r="X64" s="1289">
        <v>0</v>
      </c>
      <c r="Y64" s="1289">
        <v>0</v>
      </c>
      <c r="Z64" s="1289">
        <v>0</v>
      </c>
      <c r="AA64" s="1290">
        <v>0</v>
      </c>
      <c r="AB64" s="1288">
        <v>0</v>
      </c>
      <c r="AC64" s="1289">
        <v>0</v>
      </c>
      <c r="AD64" s="1289">
        <v>0</v>
      </c>
      <c r="AE64" s="1289">
        <v>0</v>
      </c>
      <c r="AF64" s="1289">
        <v>0</v>
      </c>
      <c r="AG64" s="1289">
        <v>0</v>
      </c>
      <c r="AH64" s="1289">
        <v>0</v>
      </c>
      <c r="AI64" s="1289">
        <v>0</v>
      </c>
      <c r="AJ64" s="1290">
        <v>0</v>
      </c>
      <c r="AK64" s="1288">
        <v>5.0921050096000009</v>
      </c>
      <c r="AL64" s="1289">
        <v>0</v>
      </c>
      <c r="AM64" s="1289">
        <v>5.0921050096000009</v>
      </c>
      <c r="AN64" s="1289">
        <v>0</v>
      </c>
      <c r="AO64" s="1289">
        <v>0</v>
      </c>
      <c r="AP64" s="1290">
        <v>0</v>
      </c>
      <c r="AQ64" s="1288">
        <v>0</v>
      </c>
      <c r="AR64" s="1290">
        <v>0</v>
      </c>
      <c r="AS64" s="1288">
        <v>0</v>
      </c>
      <c r="AT64" s="1289">
        <v>0</v>
      </c>
      <c r="AU64" s="1289">
        <v>0</v>
      </c>
      <c r="AV64" s="1289">
        <v>0</v>
      </c>
      <c r="AW64" s="1289">
        <v>0</v>
      </c>
      <c r="AX64" s="1290">
        <v>0</v>
      </c>
      <c r="AY64" s="1288">
        <v>0</v>
      </c>
      <c r="AZ64" s="1290">
        <v>0</v>
      </c>
      <c r="BA64" s="1290">
        <v>10.184210019200002</v>
      </c>
    </row>
    <row r="65" spans="1:53" ht="15.75" thickBot="1" x14ac:dyDescent="0.3">
      <c r="A65" s="1166" t="s">
        <v>1623</v>
      </c>
      <c r="B65" s="1162"/>
      <c r="C65" s="1163">
        <v>0</v>
      </c>
      <c r="D65" s="1164">
        <v>0</v>
      </c>
      <c r="E65" s="1164">
        <v>0</v>
      </c>
      <c r="F65" s="1164">
        <v>0</v>
      </c>
      <c r="G65" s="1164">
        <v>0</v>
      </c>
      <c r="H65" s="1165">
        <v>0</v>
      </c>
      <c r="I65" s="1163">
        <v>0</v>
      </c>
      <c r="J65" s="1164">
        <v>0</v>
      </c>
      <c r="K65" s="1164">
        <v>0</v>
      </c>
      <c r="L65" s="1164">
        <v>0</v>
      </c>
      <c r="M65" s="1164">
        <v>0</v>
      </c>
      <c r="N65" s="1164">
        <v>0</v>
      </c>
      <c r="O65" s="1165">
        <v>0</v>
      </c>
      <c r="P65" s="1163">
        <v>0</v>
      </c>
      <c r="Q65" s="1164">
        <v>0</v>
      </c>
      <c r="R65" s="1164">
        <v>0</v>
      </c>
      <c r="S65" s="1164">
        <v>0</v>
      </c>
      <c r="T65" s="1164">
        <v>0</v>
      </c>
      <c r="U65" s="1164">
        <v>0</v>
      </c>
      <c r="V65" s="1164">
        <v>0</v>
      </c>
      <c r="W65" s="1164">
        <v>0</v>
      </c>
      <c r="X65" s="1164">
        <v>0</v>
      </c>
      <c r="Y65" s="1164">
        <v>0</v>
      </c>
      <c r="Z65" s="1164">
        <v>0</v>
      </c>
      <c r="AA65" s="1165">
        <v>0</v>
      </c>
      <c r="AB65" s="1163">
        <v>0</v>
      </c>
      <c r="AC65" s="1164">
        <v>0</v>
      </c>
      <c r="AD65" s="1164">
        <v>0</v>
      </c>
      <c r="AE65" s="1164">
        <v>0</v>
      </c>
      <c r="AF65" s="1164">
        <v>0</v>
      </c>
      <c r="AG65" s="1164">
        <v>0</v>
      </c>
      <c r="AH65" s="1164">
        <v>0</v>
      </c>
      <c r="AI65" s="1164">
        <v>0</v>
      </c>
      <c r="AJ65" s="1165">
        <v>0</v>
      </c>
      <c r="AK65" s="1163">
        <v>0.24500977060000001</v>
      </c>
      <c r="AL65" s="1164">
        <v>0</v>
      </c>
      <c r="AM65" s="1164">
        <v>1.5474300254000002</v>
      </c>
      <c r="AN65" s="1164">
        <v>0</v>
      </c>
      <c r="AO65" s="1164">
        <v>2.1792972165999998</v>
      </c>
      <c r="AP65" s="1165">
        <v>0</v>
      </c>
      <c r="AQ65" s="1163">
        <v>0</v>
      </c>
      <c r="AR65" s="1165">
        <v>0</v>
      </c>
      <c r="AS65" s="1163">
        <v>0</v>
      </c>
      <c r="AT65" s="1164">
        <v>0</v>
      </c>
      <c r="AU65" s="1164">
        <v>0</v>
      </c>
      <c r="AV65" s="1164">
        <v>0</v>
      </c>
      <c r="AW65" s="1164">
        <v>0</v>
      </c>
      <c r="AX65" s="1165">
        <v>0</v>
      </c>
      <c r="AY65" s="1163">
        <v>0</v>
      </c>
      <c r="AZ65" s="1165">
        <v>0</v>
      </c>
      <c r="BA65" s="1165">
        <v>3.9717370126000007</v>
      </c>
    </row>
    <row r="66" spans="1:53" ht="15.75" thickBot="1" x14ac:dyDescent="0.3">
      <c r="A66" s="2162"/>
      <c r="B66" s="2162" t="s">
        <v>809</v>
      </c>
      <c r="C66" s="2166">
        <v>0</v>
      </c>
      <c r="D66" s="2167">
        <v>0</v>
      </c>
      <c r="E66" s="2167">
        <v>0</v>
      </c>
      <c r="F66" s="2167">
        <v>0</v>
      </c>
      <c r="G66" s="2167">
        <v>0</v>
      </c>
      <c r="H66" s="2168">
        <v>0</v>
      </c>
      <c r="I66" s="2166">
        <v>0</v>
      </c>
      <c r="J66" s="2167">
        <v>0</v>
      </c>
      <c r="K66" s="2167">
        <v>0</v>
      </c>
      <c r="L66" s="2167">
        <v>0</v>
      </c>
      <c r="M66" s="2167">
        <v>0</v>
      </c>
      <c r="N66" s="2167">
        <v>0</v>
      </c>
      <c r="O66" s="2168">
        <v>0</v>
      </c>
      <c r="P66" s="2166">
        <v>0</v>
      </c>
      <c r="Q66" s="2167">
        <v>0</v>
      </c>
      <c r="R66" s="2167">
        <v>0</v>
      </c>
      <c r="S66" s="2167">
        <v>0</v>
      </c>
      <c r="T66" s="2167">
        <v>0</v>
      </c>
      <c r="U66" s="2167">
        <v>0</v>
      </c>
      <c r="V66" s="2167">
        <v>0</v>
      </c>
      <c r="W66" s="2167">
        <v>0</v>
      </c>
      <c r="X66" s="2167">
        <v>0</v>
      </c>
      <c r="Y66" s="2167">
        <v>0</v>
      </c>
      <c r="Z66" s="2167">
        <v>0</v>
      </c>
      <c r="AA66" s="2168">
        <v>0</v>
      </c>
      <c r="AB66" s="2166">
        <v>0</v>
      </c>
      <c r="AC66" s="2167">
        <v>0</v>
      </c>
      <c r="AD66" s="2167">
        <v>0</v>
      </c>
      <c r="AE66" s="2167">
        <v>0</v>
      </c>
      <c r="AF66" s="2167">
        <v>0</v>
      </c>
      <c r="AG66" s="2167">
        <v>0</v>
      </c>
      <c r="AH66" s="2167">
        <v>0</v>
      </c>
      <c r="AI66" s="2167">
        <v>0</v>
      </c>
      <c r="AJ66" s="2168">
        <v>0</v>
      </c>
      <c r="AK66" s="2166">
        <v>0.24500977060000001</v>
      </c>
      <c r="AL66" s="2167">
        <v>0</v>
      </c>
      <c r="AM66" s="2167">
        <v>1.5474300254000002</v>
      </c>
      <c r="AN66" s="2167">
        <v>0</v>
      </c>
      <c r="AO66" s="2167">
        <v>2.1792972165999998</v>
      </c>
      <c r="AP66" s="2168">
        <v>0</v>
      </c>
      <c r="AQ66" s="2166">
        <v>0</v>
      </c>
      <c r="AR66" s="2168">
        <v>0</v>
      </c>
      <c r="AS66" s="2166">
        <v>0</v>
      </c>
      <c r="AT66" s="2167">
        <v>0</v>
      </c>
      <c r="AU66" s="2167">
        <v>0</v>
      </c>
      <c r="AV66" s="2167">
        <v>0</v>
      </c>
      <c r="AW66" s="2167">
        <v>0</v>
      </c>
      <c r="AX66" s="2168">
        <v>0</v>
      </c>
      <c r="AY66" s="2166">
        <v>0</v>
      </c>
      <c r="AZ66" s="2168">
        <v>0</v>
      </c>
      <c r="BA66" s="2168">
        <v>3.9717370126000007</v>
      </c>
    </row>
    <row r="67" spans="1:53" ht="15.75" thickBot="1" x14ac:dyDescent="0.3">
      <c r="A67" s="1166" t="s">
        <v>1624</v>
      </c>
      <c r="B67" s="1162"/>
      <c r="C67" s="1163">
        <v>0</v>
      </c>
      <c r="D67" s="1164">
        <v>0</v>
      </c>
      <c r="E67" s="1164">
        <v>0</v>
      </c>
      <c r="F67" s="1164">
        <v>0</v>
      </c>
      <c r="G67" s="1164">
        <v>0</v>
      </c>
      <c r="H67" s="1165">
        <v>0</v>
      </c>
      <c r="I67" s="1163">
        <v>0</v>
      </c>
      <c r="J67" s="1164">
        <v>0</v>
      </c>
      <c r="K67" s="1164">
        <v>0</v>
      </c>
      <c r="L67" s="1164">
        <v>0</v>
      </c>
      <c r="M67" s="1164">
        <v>0</v>
      </c>
      <c r="N67" s="1164">
        <v>0</v>
      </c>
      <c r="O67" s="1165">
        <v>0</v>
      </c>
      <c r="P67" s="1163">
        <v>0</v>
      </c>
      <c r="Q67" s="1164">
        <v>0</v>
      </c>
      <c r="R67" s="1164">
        <v>0</v>
      </c>
      <c r="S67" s="1164">
        <v>0</v>
      </c>
      <c r="T67" s="1164">
        <v>0</v>
      </c>
      <c r="U67" s="1164">
        <v>0</v>
      </c>
      <c r="V67" s="1164">
        <v>0</v>
      </c>
      <c r="W67" s="1164">
        <v>0</v>
      </c>
      <c r="X67" s="1164">
        <v>0</v>
      </c>
      <c r="Y67" s="1164">
        <v>0</v>
      </c>
      <c r="Z67" s="1164">
        <v>0</v>
      </c>
      <c r="AA67" s="1165">
        <v>0</v>
      </c>
      <c r="AB67" s="1163">
        <v>0</v>
      </c>
      <c r="AC67" s="1164">
        <v>0</v>
      </c>
      <c r="AD67" s="1164">
        <v>0</v>
      </c>
      <c r="AE67" s="1164">
        <v>0</v>
      </c>
      <c r="AF67" s="1164">
        <v>0</v>
      </c>
      <c r="AG67" s="1164">
        <v>0</v>
      </c>
      <c r="AH67" s="1164">
        <v>0</v>
      </c>
      <c r="AI67" s="1164">
        <v>0</v>
      </c>
      <c r="AJ67" s="1165">
        <v>0</v>
      </c>
      <c r="AK67" s="1163">
        <v>0</v>
      </c>
      <c r="AL67" s="1164">
        <v>0</v>
      </c>
      <c r="AM67" s="1164">
        <v>0</v>
      </c>
      <c r="AN67" s="1164">
        <v>0</v>
      </c>
      <c r="AO67" s="1164">
        <v>0</v>
      </c>
      <c r="AP67" s="1165">
        <v>0</v>
      </c>
      <c r="AQ67" s="1163">
        <v>0</v>
      </c>
      <c r="AR67" s="1165">
        <v>0</v>
      </c>
      <c r="AS67" s="1163">
        <v>7.7836029600000009E-2</v>
      </c>
      <c r="AT67" s="1164">
        <v>0</v>
      </c>
      <c r="AU67" s="1164">
        <v>6.2268837400000006E-2</v>
      </c>
      <c r="AV67" s="1164">
        <v>0</v>
      </c>
      <c r="AW67" s="1164">
        <v>0</v>
      </c>
      <c r="AX67" s="1165">
        <v>0.13232116800000002</v>
      </c>
      <c r="AY67" s="1163">
        <v>0</v>
      </c>
      <c r="AZ67" s="1165">
        <v>0</v>
      </c>
      <c r="BA67" s="1165">
        <v>0.27242603500000001</v>
      </c>
    </row>
    <row r="68" spans="1:53" ht="15.75" thickBot="1" x14ac:dyDescent="0.3">
      <c r="A68" s="2162"/>
      <c r="B68" s="2162" t="s">
        <v>575</v>
      </c>
      <c r="C68" s="2166">
        <v>0</v>
      </c>
      <c r="D68" s="2167">
        <v>0</v>
      </c>
      <c r="E68" s="2167">
        <v>0</v>
      </c>
      <c r="F68" s="2167">
        <v>0</v>
      </c>
      <c r="G68" s="2167">
        <v>0</v>
      </c>
      <c r="H68" s="2168">
        <v>0</v>
      </c>
      <c r="I68" s="2166">
        <v>0</v>
      </c>
      <c r="J68" s="2167">
        <v>0</v>
      </c>
      <c r="K68" s="2167">
        <v>0</v>
      </c>
      <c r="L68" s="2167">
        <v>0</v>
      </c>
      <c r="M68" s="2167">
        <v>0</v>
      </c>
      <c r="N68" s="2167">
        <v>0</v>
      </c>
      <c r="O68" s="2168">
        <v>0</v>
      </c>
      <c r="P68" s="2166">
        <v>0</v>
      </c>
      <c r="Q68" s="2167">
        <v>0</v>
      </c>
      <c r="R68" s="2167">
        <v>0</v>
      </c>
      <c r="S68" s="2167">
        <v>0</v>
      </c>
      <c r="T68" s="2167">
        <v>0</v>
      </c>
      <c r="U68" s="2167">
        <v>0</v>
      </c>
      <c r="V68" s="2167">
        <v>0</v>
      </c>
      <c r="W68" s="2167">
        <v>0</v>
      </c>
      <c r="X68" s="2167">
        <v>0</v>
      </c>
      <c r="Y68" s="2167">
        <v>0</v>
      </c>
      <c r="Z68" s="2167">
        <v>0</v>
      </c>
      <c r="AA68" s="2168">
        <v>0</v>
      </c>
      <c r="AB68" s="2166">
        <v>0</v>
      </c>
      <c r="AC68" s="2167">
        <v>0</v>
      </c>
      <c r="AD68" s="2167">
        <v>0</v>
      </c>
      <c r="AE68" s="2167">
        <v>0</v>
      </c>
      <c r="AF68" s="2167">
        <v>0</v>
      </c>
      <c r="AG68" s="2167">
        <v>0</v>
      </c>
      <c r="AH68" s="2167">
        <v>0</v>
      </c>
      <c r="AI68" s="2167">
        <v>0</v>
      </c>
      <c r="AJ68" s="2168">
        <v>0</v>
      </c>
      <c r="AK68" s="2166">
        <v>0</v>
      </c>
      <c r="AL68" s="2167">
        <v>0</v>
      </c>
      <c r="AM68" s="2167">
        <v>0</v>
      </c>
      <c r="AN68" s="2167">
        <v>0</v>
      </c>
      <c r="AO68" s="2167">
        <v>0</v>
      </c>
      <c r="AP68" s="2168">
        <v>0</v>
      </c>
      <c r="AQ68" s="2166">
        <v>0</v>
      </c>
      <c r="AR68" s="2168">
        <v>0</v>
      </c>
      <c r="AS68" s="2166">
        <v>7.7836029600000009E-2</v>
      </c>
      <c r="AT68" s="2167">
        <v>0</v>
      </c>
      <c r="AU68" s="2167">
        <v>6.2268837400000006E-2</v>
      </c>
      <c r="AV68" s="2167">
        <v>0</v>
      </c>
      <c r="AW68" s="2167">
        <v>0</v>
      </c>
      <c r="AX68" s="2168">
        <v>0.13232116800000002</v>
      </c>
      <c r="AY68" s="2166">
        <v>0</v>
      </c>
      <c r="AZ68" s="2168">
        <v>0</v>
      </c>
      <c r="BA68" s="2168">
        <v>0.27242603500000001</v>
      </c>
    </row>
    <row r="69" spans="1:53" ht="15.75" thickBot="1" x14ac:dyDescent="0.3">
      <c r="A69" s="1166" t="s">
        <v>1625</v>
      </c>
      <c r="B69" s="1162"/>
      <c r="C69" s="1163">
        <v>0</v>
      </c>
      <c r="D69" s="1164">
        <v>0</v>
      </c>
      <c r="E69" s="1164">
        <v>0</v>
      </c>
      <c r="F69" s="1164">
        <v>0</v>
      </c>
      <c r="G69" s="1164">
        <v>0</v>
      </c>
      <c r="H69" s="1165">
        <v>0</v>
      </c>
      <c r="I69" s="1163">
        <v>0</v>
      </c>
      <c r="J69" s="1164">
        <v>0</v>
      </c>
      <c r="K69" s="1164">
        <v>0</v>
      </c>
      <c r="L69" s="1164">
        <v>0</v>
      </c>
      <c r="M69" s="1164">
        <v>0</v>
      </c>
      <c r="N69" s="1164">
        <v>0</v>
      </c>
      <c r="O69" s="1165">
        <v>0</v>
      </c>
      <c r="P69" s="1163">
        <v>0</v>
      </c>
      <c r="Q69" s="1164">
        <v>0</v>
      </c>
      <c r="R69" s="1164">
        <v>28.299175897999998</v>
      </c>
      <c r="S69" s="1164">
        <v>0</v>
      </c>
      <c r="T69" s="1164">
        <v>0</v>
      </c>
      <c r="U69" s="1164">
        <v>0</v>
      </c>
      <c r="V69" s="1164">
        <v>0</v>
      </c>
      <c r="W69" s="1164">
        <v>0</v>
      </c>
      <c r="X69" s="1164">
        <v>0</v>
      </c>
      <c r="Y69" s="1164">
        <v>0</v>
      </c>
      <c r="Z69" s="1164">
        <v>0</v>
      </c>
      <c r="AA69" s="1165">
        <v>0</v>
      </c>
      <c r="AB69" s="1163">
        <v>0</v>
      </c>
      <c r="AC69" s="1164">
        <v>0</v>
      </c>
      <c r="AD69" s="1164">
        <v>0</v>
      </c>
      <c r="AE69" s="1164">
        <v>0</v>
      </c>
      <c r="AF69" s="1164">
        <v>0</v>
      </c>
      <c r="AG69" s="1164">
        <v>0</v>
      </c>
      <c r="AH69" s="1164">
        <v>0</v>
      </c>
      <c r="AI69" s="1164">
        <v>0</v>
      </c>
      <c r="AJ69" s="1165">
        <v>0</v>
      </c>
      <c r="AK69" s="1163">
        <v>0</v>
      </c>
      <c r="AL69" s="1164">
        <v>0</v>
      </c>
      <c r="AM69" s="1164">
        <v>0</v>
      </c>
      <c r="AN69" s="1164">
        <v>0</v>
      </c>
      <c r="AO69" s="1164">
        <v>0</v>
      </c>
      <c r="AP69" s="1165">
        <v>0</v>
      </c>
      <c r="AQ69" s="1163">
        <v>0</v>
      </c>
      <c r="AR69" s="1165">
        <v>0</v>
      </c>
      <c r="AS69" s="1163">
        <v>0</v>
      </c>
      <c r="AT69" s="1164">
        <v>0</v>
      </c>
      <c r="AU69" s="1164">
        <v>0</v>
      </c>
      <c r="AV69" s="1164">
        <v>0</v>
      </c>
      <c r="AW69" s="1164">
        <v>0</v>
      </c>
      <c r="AX69" s="1165">
        <v>0</v>
      </c>
      <c r="AY69" s="1163">
        <v>0</v>
      </c>
      <c r="AZ69" s="1165">
        <v>0</v>
      </c>
      <c r="BA69" s="1165">
        <v>28.299175897999998</v>
      </c>
    </row>
    <row r="70" spans="1:53" ht="15.75" thickBot="1" x14ac:dyDescent="0.3">
      <c r="A70" s="2162"/>
      <c r="B70" s="2162" t="s">
        <v>685</v>
      </c>
      <c r="C70" s="2166">
        <v>0</v>
      </c>
      <c r="D70" s="2167">
        <v>0</v>
      </c>
      <c r="E70" s="2167">
        <v>0</v>
      </c>
      <c r="F70" s="2167">
        <v>0</v>
      </c>
      <c r="G70" s="2167">
        <v>0</v>
      </c>
      <c r="H70" s="2168">
        <v>0</v>
      </c>
      <c r="I70" s="2166">
        <v>0</v>
      </c>
      <c r="J70" s="2167">
        <v>0</v>
      </c>
      <c r="K70" s="2167">
        <v>0</v>
      </c>
      <c r="L70" s="2167">
        <v>0</v>
      </c>
      <c r="M70" s="2167">
        <v>0</v>
      </c>
      <c r="N70" s="2167">
        <v>0</v>
      </c>
      <c r="O70" s="2168">
        <v>0</v>
      </c>
      <c r="P70" s="2166">
        <v>0</v>
      </c>
      <c r="Q70" s="2167">
        <v>0</v>
      </c>
      <c r="R70" s="2167">
        <v>28.299175897999998</v>
      </c>
      <c r="S70" s="2167">
        <v>0</v>
      </c>
      <c r="T70" s="2167">
        <v>0</v>
      </c>
      <c r="U70" s="2167">
        <v>0</v>
      </c>
      <c r="V70" s="2167">
        <v>0</v>
      </c>
      <c r="W70" s="2167">
        <v>0</v>
      </c>
      <c r="X70" s="2167">
        <v>0</v>
      </c>
      <c r="Y70" s="2167">
        <v>0</v>
      </c>
      <c r="Z70" s="2167">
        <v>0</v>
      </c>
      <c r="AA70" s="2168">
        <v>0</v>
      </c>
      <c r="AB70" s="2166">
        <v>0</v>
      </c>
      <c r="AC70" s="2167">
        <v>0</v>
      </c>
      <c r="AD70" s="2167">
        <v>0</v>
      </c>
      <c r="AE70" s="2167">
        <v>0</v>
      </c>
      <c r="AF70" s="2167">
        <v>0</v>
      </c>
      <c r="AG70" s="2167">
        <v>0</v>
      </c>
      <c r="AH70" s="2167">
        <v>0</v>
      </c>
      <c r="AI70" s="2167">
        <v>0</v>
      </c>
      <c r="AJ70" s="2168">
        <v>0</v>
      </c>
      <c r="AK70" s="2166">
        <v>0</v>
      </c>
      <c r="AL70" s="2167">
        <v>0</v>
      </c>
      <c r="AM70" s="2167">
        <v>0</v>
      </c>
      <c r="AN70" s="2167">
        <v>0</v>
      </c>
      <c r="AO70" s="2167">
        <v>0</v>
      </c>
      <c r="AP70" s="2168">
        <v>0</v>
      </c>
      <c r="AQ70" s="2166">
        <v>0</v>
      </c>
      <c r="AR70" s="2168">
        <v>0</v>
      </c>
      <c r="AS70" s="2166">
        <v>0</v>
      </c>
      <c r="AT70" s="2167">
        <v>0</v>
      </c>
      <c r="AU70" s="2167">
        <v>0</v>
      </c>
      <c r="AV70" s="2167">
        <v>0</v>
      </c>
      <c r="AW70" s="2167">
        <v>0</v>
      </c>
      <c r="AX70" s="2168">
        <v>0</v>
      </c>
      <c r="AY70" s="2166">
        <v>0</v>
      </c>
      <c r="AZ70" s="2168">
        <v>0</v>
      </c>
      <c r="BA70" s="2168">
        <v>28.299175897999998</v>
      </c>
    </row>
    <row r="71" spans="1:53" ht="15.75" thickBot="1" x14ac:dyDescent="0.3">
      <c r="A71" s="1166" t="s">
        <v>1561</v>
      </c>
      <c r="B71" s="1162"/>
      <c r="C71" s="1163">
        <v>0</v>
      </c>
      <c r="D71" s="1164">
        <v>0</v>
      </c>
      <c r="E71" s="1164">
        <v>0</v>
      </c>
      <c r="F71" s="1164">
        <v>0</v>
      </c>
      <c r="G71" s="1164">
        <v>2.0231999746000002</v>
      </c>
      <c r="H71" s="1165">
        <v>0</v>
      </c>
      <c r="I71" s="1163">
        <v>0</v>
      </c>
      <c r="J71" s="1164">
        <v>0</v>
      </c>
      <c r="K71" s="1164">
        <v>0</v>
      </c>
      <c r="L71" s="1164">
        <v>0</v>
      </c>
      <c r="M71" s="1164">
        <v>0</v>
      </c>
      <c r="N71" s="1164">
        <v>0</v>
      </c>
      <c r="O71" s="1165">
        <v>0</v>
      </c>
      <c r="P71" s="1163">
        <v>0</v>
      </c>
      <c r="Q71" s="1164">
        <v>0</v>
      </c>
      <c r="R71" s="1164">
        <v>0</v>
      </c>
      <c r="S71" s="1164">
        <v>0</v>
      </c>
      <c r="T71" s="1164">
        <v>0</v>
      </c>
      <c r="U71" s="1164">
        <v>0</v>
      </c>
      <c r="V71" s="1164">
        <v>0</v>
      </c>
      <c r="W71" s="1164">
        <v>0</v>
      </c>
      <c r="X71" s="1164">
        <v>0</v>
      </c>
      <c r="Y71" s="1164">
        <v>0</v>
      </c>
      <c r="Z71" s="1164">
        <v>0.50071997499999998</v>
      </c>
      <c r="AA71" s="1165">
        <v>0</v>
      </c>
      <c r="AB71" s="1163">
        <v>0</v>
      </c>
      <c r="AC71" s="1164">
        <v>0</v>
      </c>
      <c r="AD71" s="1164">
        <v>0</v>
      </c>
      <c r="AE71" s="1164">
        <v>0</v>
      </c>
      <c r="AF71" s="1164">
        <v>0</v>
      </c>
      <c r="AG71" s="1164">
        <v>0</v>
      </c>
      <c r="AH71" s="1164">
        <v>0</v>
      </c>
      <c r="AI71" s="1164">
        <v>0</v>
      </c>
      <c r="AJ71" s="1165">
        <v>0</v>
      </c>
      <c r="AK71" s="1163">
        <v>0</v>
      </c>
      <c r="AL71" s="1164">
        <v>0</v>
      </c>
      <c r="AM71" s="1164">
        <v>0</v>
      </c>
      <c r="AN71" s="1164">
        <v>0</v>
      </c>
      <c r="AO71" s="1164">
        <v>0</v>
      </c>
      <c r="AP71" s="1165">
        <v>0</v>
      </c>
      <c r="AQ71" s="1163">
        <v>0</v>
      </c>
      <c r="AR71" s="1165">
        <v>0</v>
      </c>
      <c r="AS71" s="1163">
        <v>0.50233502479999992</v>
      </c>
      <c r="AT71" s="1164">
        <v>0.90420301719999996</v>
      </c>
      <c r="AU71" s="1164">
        <v>1.7955270018000002</v>
      </c>
      <c r="AV71" s="1164">
        <v>25.958166598000002</v>
      </c>
      <c r="AW71" s="1164">
        <v>0</v>
      </c>
      <c r="AX71" s="1165">
        <v>1.0046699809999999</v>
      </c>
      <c r="AY71" s="1163">
        <v>0</v>
      </c>
      <c r="AZ71" s="1165">
        <v>0</v>
      </c>
      <c r="BA71" s="1165">
        <v>32.688821572400002</v>
      </c>
    </row>
    <row r="72" spans="1:53" ht="15.75" thickBot="1" x14ac:dyDescent="0.3">
      <c r="A72" s="2162"/>
      <c r="B72" s="2162" t="s">
        <v>697</v>
      </c>
      <c r="C72" s="2166">
        <v>0</v>
      </c>
      <c r="D72" s="2167">
        <v>0</v>
      </c>
      <c r="E72" s="2167">
        <v>0</v>
      </c>
      <c r="F72" s="2167">
        <v>0</v>
      </c>
      <c r="G72" s="2167">
        <v>2.0231999746000002</v>
      </c>
      <c r="H72" s="2168">
        <v>0</v>
      </c>
      <c r="I72" s="2166">
        <v>0</v>
      </c>
      <c r="J72" s="2167">
        <v>0</v>
      </c>
      <c r="K72" s="2167">
        <v>0</v>
      </c>
      <c r="L72" s="2167">
        <v>0</v>
      </c>
      <c r="M72" s="2167">
        <v>0</v>
      </c>
      <c r="N72" s="2167">
        <v>0</v>
      </c>
      <c r="O72" s="2168">
        <v>0</v>
      </c>
      <c r="P72" s="2166">
        <v>0</v>
      </c>
      <c r="Q72" s="2167">
        <v>0</v>
      </c>
      <c r="R72" s="2167">
        <v>0</v>
      </c>
      <c r="S72" s="2167">
        <v>0</v>
      </c>
      <c r="T72" s="2167">
        <v>0</v>
      </c>
      <c r="U72" s="2167">
        <v>0</v>
      </c>
      <c r="V72" s="2167">
        <v>0</v>
      </c>
      <c r="W72" s="2167">
        <v>0</v>
      </c>
      <c r="X72" s="2167">
        <v>0</v>
      </c>
      <c r="Y72" s="2167">
        <v>0</v>
      </c>
      <c r="Z72" s="2167">
        <v>0.50071997499999998</v>
      </c>
      <c r="AA72" s="2168">
        <v>0</v>
      </c>
      <c r="AB72" s="2166">
        <v>0</v>
      </c>
      <c r="AC72" s="2167">
        <v>0</v>
      </c>
      <c r="AD72" s="2167">
        <v>0</v>
      </c>
      <c r="AE72" s="2167">
        <v>0</v>
      </c>
      <c r="AF72" s="2167">
        <v>0</v>
      </c>
      <c r="AG72" s="2167">
        <v>0</v>
      </c>
      <c r="AH72" s="2167">
        <v>0</v>
      </c>
      <c r="AI72" s="2167">
        <v>0</v>
      </c>
      <c r="AJ72" s="2168">
        <v>0</v>
      </c>
      <c r="AK72" s="2166">
        <v>0</v>
      </c>
      <c r="AL72" s="2167">
        <v>0</v>
      </c>
      <c r="AM72" s="2167">
        <v>0</v>
      </c>
      <c r="AN72" s="2167">
        <v>0</v>
      </c>
      <c r="AO72" s="2167">
        <v>0</v>
      </c>
      <c r="AP72" s="2168">
        <v>0</v>
      </c>
      <c r="AQ72" s="2166">
        <v>0</v>
      </c>
      <c r="AR72" s="2168">
        <v>0</v>
      </c>
      <c r="AS72" s="2166">
        <v>0.50233502479999992</v>
      </c>
      <c r="AT72" s="2167">
        <v>0.90420301719999996</v>
      </c>
      <c r="AU72" s="2167">
        <v>1.7955270018000002</v>
      </c>
      <c r="AV72" s="2167">
        <v>25.958166598000002</v>
      </c>
      <c r="AW72" s="2167">
        <v>0</v>
      </c>
      <c r="AX72" s="2168">
        <v>1.0046699809999999</v>
      </c>
      <c r="AY72" s="2166">
        <v>0</v>
      </c>
      <c r="AZ72" s="2168">
        <v>0</v>
      </c>
      <c r="BA72" s="2168">
        <v>32.688821572400002</v>
      </c>
    </row>
    <row r="73" spans="1:53" ht="15.75" thickBot="1" x14ac:dyDescent="0.3">
      <c r="A73" s="1166" t="s">
        <v>2079</v>
      </c>
      <c r="B73" s="1162"/>
      <c r="C73" s="1163">
        <v>0</v>
      </c>
      <c r="D73" s="1164">
        <v>0</v>
      </c>
      <c r="E73" s="1164">
        <v>0</v>
      </c>
      <c r="F73" s="1164">
        <v>0</v>
      </c>
      <c r="G73" s="1164">
        <v>0</v>
      </c>
      <c r="H73" s="1165">
        <v>0</v>
      </c>
      <c r="I73" s="1163">
        <v>3.0377194064000004</v>
      </c>
      <c r="J73" s="1164">
        <v>0</v>
      </c>
      <c r="K73" s="1164">
        <v>5.0628657001999997</v>
      </c>
      <c r="L73" s="1164">
        <v>0</v>
      </c>
      <c r="M73" s="1164">
        <v>2.0251462938000002</v>
      </c>
      <c r="N73" s="1164">
        <v>0</v>
      </c>
      <c r="O73" s="1165">
        <v>0</v>
      </c>
      <c r="P73" s="1163">
        <v>0</v>
      </c>
      <c r="Q73" s="1164">
        <v>0</v>
      </c>
      <c r="R73" s="1164">
        <v>0</v>
      </c>
      <c r="S73" s="1164">
        <v>0</v>
      </c>
      <c r="T73" s="1164">
        <v>0</v>
      </c>
      <c r="U73" s="1164">
        <v>0</v>
      </c>
      <c r="V73" s="1164">
        <v>0</v>
      </c>
      <c r="W73" s="1164">
        <v>0</v>
      </c>
      <c r="X73" s="1164">
        <v>0</v>
      </c>
      <c r="Y73" s="1164">
        <v>0</v>
      </c>
      <c r="Z73" s="1164">
        <v>0</v>
      </c>
      <c r="AA73" s="1165">
        <v>0</v>
      </c>
      <c r="AB73" s="1163">
        <v>2.0312400318000003</v>
      </c>
      <c r="AC73" s="1164">
        <v>3.0458443904000005</v>
      </c>
      <c r="AD73" s="1164">
        <v>0</v>
      </c>
      <c r="AE73" s="1164">
        <v>0</v>
      </c>
      <c r="AF73" s="1164">
        <v>0</v>
      </c>
      <c r="AG73" s="1164">
        <v>0</v>
      </c>
      <c r="AH73" s="1164">
        <v>0.3035639866</v>
      </c>
      <c r="AI73" s="1164">
        <v>0</v>
      </c>
      <c r="AJ73" s="1165">
        <v>3.0468600133999999</v>
      </c>
      <c r="AK73" s="1163">
        <v>0</v>
      </c>
      <c r="AL73" s="1164">
        <v>0</v>
      </c>
      <c r="AM73" s="1164">
        <v>5.0780999766000008</v>
      </c>
      <c r="AN73" s="1164">
        <v>0</v>
      </c>
      <c r="AO73" s="1164">
        <v>0</v>
      </c>
      <c r="AP73" s="1165">
        <v>0</v>
      </c>
      <c r="AQ73" s="1163">
        <v>0</v>
      </c>
      <c r="AR73" s="1165">
        <v>0</v>
      </c>
      <c r="AS73" s="1163">
        <v>0</v>
      </c>
      <c r="AT73" s="1164">
        <v>0</v>
      </c>
      <c r="AU73" s="1164">
        <v>0</v>
      </c>
      <c r="AV73" s="1164">
        <v>0</v>
      </c>
      <c r="AW73" s="1164">
        <v>0</v>
      </c>
      <c r="AX73" s="1165">
        <v>0</v>
      </c>
      <c r="AY73" s="1163">
        <v>0</v>
      </c>
      <c r="AZ73" s="1165">
        <v>0</v>
      </c>
      <c r="BA73" s="1165">
        <v>23.631339799200003</v>
      </c>
    </row>
    <row r="74" spans="1:53" ht="15.75" thickBot="1" x14ac:dyDescent="0.3">
      <c r="A74" s="2162"/>
      <c r="B74" s="2162" t="s">
        <v>668</v>
      </c>
      <c r="C74" s="2166">
        <v>0</v>
      </c>
      <c r="D74" s="2167">
        <v>0</v>
      </c>
      <c r="E74" s="2167">
        <v>0</v>
      </c>
      <c r="F74" s="2167">
        <v>0</v>
      </c>
      <c r="G74" s="2167">
        <v>0</v>
      </c>
      <c r="H74" s="2168">
        <v>0</v>
      </c>
      <c r="I74" s="2166">
        <v>3.0377194064000004</v>
      </c>
      <c r="J74" s="2167">
        <v>0</v>
      </c>
      <c r="K74" s="2167">
        <v>5.0628657001999997</v>
      </c>
      <c r="L74" s="2167">
        <v>0</v>
      </c>
      <c r="M74" s="2167">
        <v>2.0251462938000002</v>
      </c>
      <c r="N74" s="2167">
        <v>0</v>
      </c>
      <c r="O74" s="2168">
        <v>0</v>
      </c>
      <c r="P74" s="2166">
        <v>0</v>
      </c>
      <c r="Q74" s="2167">
        <v>0</v>
      </c>
      <c r="R74" s="2167">
        <v>0</v>
      </c>
      <c r="S74" s="2167">
        <v>0</v>
      </c>
      <c r="T74" s="2167">
        <v>0</v>
      </c>
      <c r="U74" s="2167">
        <v>0</v>
      </c>
      <c r="V74" s="2167">
        <v>0</v>
      </c>
      <c r="W74" s="2167">
        <v>0</v>
      </c>
      <c r="X74" s="2167">
        <v>0</v>
      </c>
      <c r="Y74" s="2167">
        <v>0</v>
      </c>
      <c r="Z74" s="2167">
        <v>0</v>
      </c>
      <c r="AA74" s="2168">
        <v>0</v>
      </c>
      <c r="AB74" s="2166">
        <v>2.0312400318000003</v>
      </c>
      <c r="AC74" s="2167">
        <v>3.0458443904000005</v>
      </c>
      <c r="AD74" s="2167">
        <v>0</v>
      </c>
      <c r="AE74" s="2167">
        <v>0</v>
      </c>
      <c r="AF74" s="2167">
        <v>0</v>
      </c>
      <c r="AG74" s="2167">
        <v>0</v>
      </c>
      <c r="AH74" s="2167">
        <v>0.3035639866</v>
      </c>
      <c r="AI74" s="2167">
        <v>0</v>
      </c>
      <c r="AJ74" s="2168">
        <v>3.0468600133999999</v>
      </c>
      <c r="AK74" s="2166">
        <v>0</v>
      </c>
      <c r="AL74" s="2167">
        <v>0</v>
      </c>
      <c r="AM74" s="2167">
        <v>5.0780999766000008</v>
      </c>
      <c r="AN74" s="2167">
        <v>0</v>
      </c>
      <c r="AO74" s="2167">
        <v>0</v>
      </c>
      <c r="AP74" s="2168">
        <v>0</v>
      </c>
      <c r="AQ74" s="2166">
        <v>0</v>
      </c>
      <c r="AR74" s="2168">
        <v>0</v>
      </c>
      <c r="AS74" s="2166">
        <v>0</v>
      </c>
      <c r="AT74" s="2167">
        <v>0</v>
      </c>
      <c r="AU74" s="2167">
        <v>0</v>
      </c>
      <c r="AV74" s="2167">
        <v>0</v>
      </c>
      <c r="AW74" s="2167">
        <v>0</v>
      </c>
      <c r="AX74" s="2168">
        <v>0</v>
      </c>
      <c r="AY74" s="2166">
        <v>0</v>
      </c>
      <c r="AZ74" s="2168">
        <v>0</v>
      </c>
      <c r="BA74" s="2168">
        <v>23.631339799200003</v>
      </c>
    </row>
    <row r="75" spans="1:53" ht="15.75" thickBot="1" x14ac:dyDescent="0.3">
      <c r="A75" s="1166" t="s">
        <v>698</v>
      </c>
      <c r="B75" s="1162"/>
      <c r="C75" s="1163">
        <v>0</v>
      </c>
      <c r="D75" s="1164">
        <v>0</v>
      </c>
      <c r="E75" s="1164">
        <v>0</v>
      </c>
      <c r="F75" s="1164">
        <v>0</v>
      </c>
      <c r="G75" s="1164">
        <v>0</v>
      </c>
      <c r="H75" s="1165">
        <v>0</v>
      </c>
      <c r="I75" s="1163">
        <v>0</v>
      </c>
      <c r="J75" s="1164">
        <v>0</v>
      </c>
      <c r="K75" s="1164">
        <v>0</v>
      </c>
      <c r="L75" s="1164">
        <v>0</v>
      </c>
      <c r="M75" s="1164">
        <v>0</v>
      </c>
      <c r="N75" s="1164">
        <v>0</v>
      </c>
      <c r="O75" s="1165">
        <v>0</v>
      </c>
      <c r="P75" s="1163">
        <v>0</v>
      </c>
      <c r="Q75" s="1164">
        <v>0</v>
      </c>
      <c r="R75" s="1164">
        <v>0</v>
      </c>
      <c r="S75" s="1164">
        <v>0</v>
      </c>
      <c r="T75" s="1164">
        <v>0</v>
      </c>
      <c r="U75" s="1164">
        <v>0</v>
      </c>
      <c r="V75" s="1164">
        <v>0</v>
      </c>
      <c r="W75" s="1164">
        <v>0</v>
      </c>
      <c r="X75" s="1164">
        <v>0</v>
      </c>
      <c r="Y75" s="1164">
        <v>0</v>
      </c>
      <c r="Z75" s="1164">
        <v>1.0572000194000002</v>
      </c>
      <c r="AA75" s="1165">
        <v>0.22099997640000002</v>
      </c>
      <c r="AB75" s="1163">
        <v>0</v>
      </c>
      <c r="AC75" s="1164">
        <v>0</v>
      </c>
      <c r="AD75" s="1164">
        <v>0</v>
      </c>
      <c r="AE75" s="1164">
        <v>0</v>
      </c>
      <c r="AF75" s="1164">
        <v>0</v>
      </c>
      <c r="AG75" s="1164">
        <v>0</v>
      </c>
      <c r="AH75" s="1164">
        <v>0</v>
      </c>
      <c r="AI75" s="1164">
        <v>0</v>
      </c>
      <c r="AJ75" s="1165">
        <v>0</v>
      </c>
      <c r="AK75" s="1163">
        <v>0</v>
      </c>
      <c r="AL75" s="1164">
        <v>0</v>
      </c>
      <c r="AM75" s="1164">
        <v>0</v>
      </c>
      <c r="AN75" s="1164">
        <v>0</v>
      </c>
      <c r="AO75" s="1164">
        <v>0</v>
      </c>
      <c r="AP75" s="1165">
        <v>0</v>
      </c>
      <c r="AQ75" s="1163">
        <v>0</v>
      </c>
      <c r="AR75" s="1165">
        <v>0</v>
      </c>
      <c r="AS75" s="1163">
        <v>0</v>
      </c>
      <c r="AT75" s="1164">
        <v>8.4342723822000014</v>
      </c>
      <c r="AU75" s="1164">
        <v>0</v>
      </c>
      <c r="AV75" s="1164">
        <v>42.9309574316</v>
      </c>
      <c r="AW75" s="1164">
        <v>0</v>
      </c>
      <c r="AX75" s="1165">
        <v>0</v>
      </c>
      <c r="AY75" s="1163">
        <v>0</v>
      </c>
      <c r="AZ75" s="1165">
        <v>0</v>
      </c>
      <c r="BA75" s="1165">
        <v>52.643429809599994</v>
      </c>
    </row>
    <row r="76" spans="1:53" ht="15.75" thickBot="1" x14ac:dyDescent="0.3">
      <c r="A76" s="2162"/>
      <c r="B76" s="2162" t="s">
        <v>697</v>
      </c>
      <c r="C76" s="2166">
        <v>0</v>
      </c>
      <c r="D76" s="2167">
        <v>0</v>
      </c>
      <c r="E76" s="2167">
        <v>0</v>
      </c>
      <c r="F76" s="2167">
        <v>0</v>
      </c>
      <c r="G76" s="2167">
        <v>0</v>
      </c>
      <c r="H76" s="2168">
        <v>0</v>
      </c>
      <c r="I76" s="2166">
        <v>0</v>
      </c>
      <c r="J76" s="2167">
        <v>0</v>
      </c>
      <c r="K76" s="2167">
        <v>0</v>
      </c>
      <c r="L76" s="2167">
        <v>0</v>
      </c>
      <c r="M76" s="2167">
        <v>0</v>
      </c>
      <c r="N76" s="2167">
        <v>0</v>
      </c>
      <c r="O76" s="2168">
        <v>0</v>
      </c>
      <c r="P76" s="2166">
        <v>0</v>
      </c>
      <c r="Q76" s="2167">
        <v>0</v>
      </c>
      <c r="R76" s="2167">
        <v>0</v>
      </c>
      <c r="S76" s="2167">
        <v>0</v>
      </c>
      <c r="T76" s="2167">
        <v>0</v>
      </c>
      <c r="U76" s="2167">
        <v>0</v>
      </c>
      <c r="V76" s="2167">
        <v>0</v>
      </c>
      <c r="W76" s="2167">
        <v>0</v>
      </c>
      <c r="X76" s="2167">
        <v>0</v>
      </c>
      <c r="Y76" s="2167">
        <v>0</v>
      </c>
      <c r="Z76" s="2167">
        <v>1.0572000194000002</v>
      </c>
      <c r="AA76" s="2168">
        <v>0.22099997640000002</v>
      </c>
      <c r="AB76" s="2166">
        <v>0</v>
      </c>
      <c r="AC76" s="2167">
        <v>0</v>
      </c>
      <c r="AD76" s="2167">
        <v>0</v>
      </c>
      <c r="AE76" s="2167">
        <v>0</v>
      </c>
      <c r="AF76" s="2167">
        <v>0</v>
      </c>
      <c r="AG76" s="2167">
        <v>0</v>
      </c>
      <c r="AH76" s="2167">
        <v>0</v>
      </c>
      <c r="AI76" s="2167">
        <v>0</v>
      </c>
      <c r="AJ76" s="2168">
        <v>0</v>
      </c>
      <c r="AK76" s="2166">
        <v>0</v>
      </c>
      <c r="AL76" s="2167">
        <v>0</v>
      </c>
      <c r="AM76" s="2167">
        <v>0</v>
      </c>
      <c r="AN76" s="2167">
        <v>0</v>
      </c>
      <c r="AO76" s="2167">
        <v>0</v>
      </c>
      <c r="AP76" s="2168">
        <v>0</v>
      </c>
      <c r="AQ76" s="2166">
        <v>0</v>
      </c>
      <c r="AR76" s="2168">
        <v>0</v>
      </c>
      <c r="AS76" s="2166">
        <v>0</v>
      </c>
      <c r="AT76" s="2167">
        <v>8.4342723822000014</v>
      </c>
      <c r="AU76" s="2167">
        <v>0</v>
      </c>
      <c r="AV76" s="2167">
        <v>42.9309574316</v>
      </c>
      <c r="AW76" s="2167">
        <v>0</v>
      </c>
      <c r="AX76" s="2168">
        <v>0</v>
      </c>
      <c r="AY76" s="2166">
        <v>0</v>
      </c>
      <c r="AZ76" s="2168">
        <v>0</v>
      </c>
      <c r="BA76" s="2168">
        <v>52.643429809599994</v>
      </c>
    </row>
    <row r="77" spans="1:53" ht="15.75" thickBot="1" x14ac:dyDescent="0.3">
      <c r="A77" s="1166" t="s">
        <v>676</v>
      </c>
      <c r="B77" s="1162"/>
      <c r="C77" s="1163">
        <v>48.7903028144</v>
      </c>
      <c r="D77" s="1164">
        <v>141.30114089700001</v>
      </c>
      <c r="E77" s="1164">
        <v>93.562306434800007</v>
      </c>
      <c r="F77" s="1164">
        <v>122.23417193260001</v>
      </c>
      <c r="G77" s="1164">
        <v>4.9519747606000006</v>
      </c>
      <c r="H77" s="1165">
        <v>94.835927243400008</v>
      </c>
      <c r="I77" s="1163">
        <v>75.127951235400005</v>
      </c>
      <c r="J77" s="1164">
        <v>93.134835001599996</v>
      </c>
      <c r="K77" s="1164">
        <v>98.438796705200019</v>
      </c>
      <c r="L77" s="1164">
        <v>91.393448491800015</v>
      </c>
      <c r="M77" s="1164">
        <v>115.80999802260001</v>
      </c>
      <c r="N77" s="1164">
        <v>42.995913674000001</v>
      </c>
      <c r="O77" s="1165">
        <v>22.481885813799998</v>
      </c>
      <c r="P77" s="1163">
        <v>2.5438616951999999</v>
      </c>
      <c r="Q77" s="1164">
        <v>67.621652525000002</v>
      </c>
      <c r="R77" s="1164">
        <v>5.0317722700000003</v>
      </c>
      <c r="S77" s="1164">
        <v>147.22092020440002</v>
      </c>
      <c r="T77" s="1164">
        <v>0</v>
      </c>
      <c r="U77" s="1164">
        <v>50.123241082600003</v>
      </c>
      <c r="V77" s="1164">
        <v>33.771657000200001</v>
      </c>
      <c r="W77" s="1164">
        <v>47.165687773399995</v>
      </c>
      <c r="X77" s="1164">
        <v>19.714050538000002</v>
      </c>
      <c r="Y77" s="1164">
        <v>28.426664539000001</v>
      </c>
      <c r="Z77" s="1164">
        <v>28.824600379400003</v>
      </c>
      <c r="AA77" s="1165">
        <v>33.9349046946</v>
      </c>
      <c r="AB77" s="1163">
        <v>20.469549883999999</v>
      </c>
      <c r="AC77" s="1164">
        <v>132.3189273182</v>
      </c>
      <c r="AD77" s="1164">
        <v>84.117478397399992</v>
      </c>
      <c r="AE77" s="1164">
        <v>35.589041951399999</v>
      </c>
      <c r="AF77" s="1164">
        <v>166.82348764760002</v>
      </c>
      <c r="AG77" s="1164">
        <v>83.846194621000009</v>
      </c>
      <c r="AH77" s="1164">
        <v>0.47576679359999996</v>
      </c>
      <c r="AI77" s="1164">
        <v>158.48985112240001</v>
      </c>
      <c r="AJ77" s="1165">
        <v>32.925933630800003</v>
      </c>
      <c r="AK77" s="1163">
        <v>56.577755400599997</v>
      </c>
      <c r="AL77" s="1164">
        <v>66.313926334600012</v>
      </c>
      <c r="AM77" s="1164">
        <v>59.7672654096</v>
      </c>
      <c r="AN77" s="1164">
        <v>58.667714700000005</v>
      </c>
      <c r="AO77" s="1164">
        <v>200.07425723320003</v>
      </c>
      <c r="AP77" s="1165">
        <v>478.48489058300004</v>
      </c>
      <c r="AQ77" s="1163">
        <v>0</v>
      </c>
      <c r="AR77" s="1165">
        <v>0</v>
      </c>
      <c r="AS77" s="1163">
        <v>54.052139178799997</v>
      </c>
      <c r="AT77" s="1164">
        <v>65.390786630400001</v>
      </c>
      <c r="AU77" s="1164">
        <v>60.696448019199998</v>
      </c>
      <c r="AV77" s="1164">
        <v>50.174003985000006</v>
      </c>
      <c r="AW77" s="1164">
        <v>96.332097496599999</v>
      </c>
      <c r="AX77" s="1165">
        <v>23.552931096800002</v>
      </c>
      <c r="AY77" s="1163">
        <v>12.5683947186</v>
      </c>
      <c r="AZ77" s="1165">
        <v>181.99953691640002</v>
      </c>
      <c r="BA77" s="1165">
        <v>3689.1460447981999</v>
      </c>
    </row>
    <row r="78" spans="1:53" x14ac:dyDescent="0.25">
      <c r="A78" s="2162"/>
      <c r="B78" s="2162" t="s">
        <v>665</v>
      </c>
      <c r="C78" s="2169">
        <v>0</v>
      </c>
      <c r="D78" s="2170">
        <v>0</v>
      </c>
      <c r="E78" s="2170">
        <v>0</v>
      </c>
      <c r="F78" s="2170">
        <v>5.0727670126</v>
      </c>
      <c r="G78" s="2170">
        <v>0</v>
      </c>
      <c r="H78" s="2171">
        <v>7.3375903874000015</v>
      </c>
      <c r="I78" s="2169">
        <v>25.757207974400004</v>
      </c>
      <c r="J78" s="2170">
        <v>0</v>
      </c>
      <c r="K78" s="2170">
        <v>16.254643021400003</v>
      </c>
      <c r="L78" s="2170">
        <v>0</v>
      </c>
      <c r="M78" s="2170">
        <v>31.694899359200001</v>
      </c>
      <c r="N78" s="2170">
        <v>0</v>
      </c>
      <c r="O78" s="2171">
        <v>0</v>
      </c>
      <c r="P78" s="2169">
        <v>0</v>
      </c>
      <c r="Q78" s="2170">
        <v>0</v>
      </c>
      <c r="R78" s="2170">
        <v>0</v>
      </c>
      <c r="S78" s="2170">
        <v>0</v>
      </c>
      <c r="T78" s="2170">
        <v>0</v>
      </c>
      <c r="U78" s="2170">
        <v>0</v>
      </c>
      <c r="V78" s="2170">
        <v>0</v>
      </c>
      <c r="W78" s="2170">
        <v>0</v>
      </c>
      <c r="X78" s="2170">
        <v>0</v>
      </c>
      <c r="Y78" s="2170">
        <v>0</v>
      </c>
      <c r="Z78" s="2170">
        <v>0</v>
      </c>
      <c r="AA78" s="2171">
        <v>0</v>
      </c>
      <c r="AB78" s="2169">
        <v>3.5204340080000001</v>
      </c>
      <c r="AC78" s="2170">
        <v>6.2725098743999999</v>
      </c>
      <c r="AD78" s="2170">
        <v>10.5295005732</v>
      </c>
      <c r="AE78" s="2170">
        <v>0</v>
      </c>
      <c r="AF78" s="2170">
        <v>0</v>
      </c>
      <c r="AG78" s="2170">
        <v>0</v>
      </c>
      <c r="AH78" s="2170">
        <v>0</v>
      </c>
      <c r="AI78" s="2170">
        <v>0</v>
      </c>
      <c r="AJ78" s="2171">
        <v>8.8969010410000013</v>
      </c>
      <c r="AK78" s="2169">
        <v>0</v>
      </c>
      <c r="AL78" s="2170">
        <v>0</v>
      </c>
      <c r="AM78" s="2170">
        <v>0</v>
      </c>
      <c r="AN78" s="2170">
        <v>0</v>
      </c>
      <c r="AO78" s="2170">
        <v>7.6224190280000013</v>
      </c>
      <c r="AP78" s="2171">
        <v>0</v>
      </c>
      <c r="AQ78" s="2169">
        <v>0</v>
      </c>
      <c r="AR78" s="2171">
        <v>0</v>
      </c>
      <c r="AS78" s="2169">
        <v>0</v>
      </c>
      <c r="AT78" s="2170">
        <v>0</v>
      </c>
      <c r="AU78" s="2170">
        <v>0</v>
      </c>
      <c r="AV78" s="2170">
        <v>0</v>
      </c>
      <c r="AW78" s="2170">
        <v>0</v>
      </c>
      <c r="AX78" s="2171">
        <v>0</v>
      </c>
      <c r="AY78" s="2169">
        <v>0</v>
      </c>
      <c r="AZ78" s="2171">
        <v>2.0305978672</v>
      </c>
      <c r="BA78" s="2171">
        <v>124.98947014680003</v>
      </c>
    </row>
    <row r="79" spans="1:53" x14ac:dyDescent="0.25">
      <c r="A79" s="2162"/>
      <c r="B79" s="2162" t="s">
        <v>666</v>
      </c>
      <c r="C79" s="1288">
        <v>0</v>
      </c>
      <c r="D79" s="1289">
        <v>21.400733144</v>
      </c>
      <c r="E79" s="1289">
        <v>3.4340827290000004</v>
      </c>
      <c r="F79" s="1289">
        <v>4.899904342200001</v>
      </c>
      <c r="G79" s="1289">
        <v>0</v>
      </c>
      <c r="H79" s="1290">
        <v>5.2125674328000002</v>
      </c>
      <c r="I79" s="1288">
        <v>2.4177154190000003</v>
      </c>
      <c r="J79" s="1289">
        <v>11.676015323000001</v>
      </c>
      <c r="K79" s="1289">
        <v>2.9730696688</v>
      </c>
      <c r="L79" s="1289">
        <v>0</v>
      </c>
      <c r="M79" s="1289">
        <v>0</v>
      </c>
      <c r="N79" s="1289">
        <v>0</v>
      </c>
      <c r="O79" s="1290">
        <v>0</v>
      </c>
      <c r="P79" s="1288">
        <v>0</v>
      </c>
      <c r="Q79" s="1289">
        <v>0</v>
      </c>
      <c r="R79" s="1289">
        <v>0</v>
      </c>
      <c r="S79" s="1289">
        <v>33.098397117800005</v>
      </c>
      <c r="T79" s="1289">
        <v>0</v>
      </c>
      <c r="U79" s="1289">
        <v>0</v>
      </c>
      <c r="V79" s="1289">
        <v>8.9623483222000004</v>
      </c>
      <c r="W79" s="1289">
        <v>6.2180270684000005</v>
      </c>
      <c r="X79" s="1289">
        <v>6.5577743994000004</v>
      </c>
      <c r="Y79" s="1289">
        <v>6.2133854552000001</v>
      </c>
      <c r="Z79" s="1289">
        <v>6.5579960460000004</v>
      </c>
      <c r="AA79" s="1290">
        <v>7.5924383583999999</v>
      </c>
      <c r="AB79" s="1288">
        <v>0.54218202080000011</v>
      </c>
      <c r="AC79" s="1289">
        <v>0</v>
      </c>
      <c r="AD79" s="1289">
        <v>5.1403373266000001</v>
      </c>
      <c r="AE79" s="1289">
        <v>4.2570064082000005</v>
      </c>
      <c r="AF79" s="1289">
        <v>17.6316858074</v>
      </c>
      <c r="AG79" s="1289">
        <v>6.9918256701999999</v>
      </c>
      <c r="AH79" s="1289">
        <v>0</v>
      </c>
      <c r="AI79" s="1289">
        <v>24.0179128728</v>
      </c>
      <c r="AJ79" s="1290">
        <v>0</v>
      </c>
      <c r="AK79" s="1288">
        <v>5.6884053646000003</v>
      </c>
      <c r="AL79" s="1289">
        <v>2.0602194844000001</v>
      </c>
      <c r="AM79" s="1289">
        <v>0</v>
      </c>
      <c r="AN79" s="1289">
        <v>0</v>
      </c>
      <c r="AO79" s="1289">
        <v>0</v>
      </c>
      <c r="AP79" s="1290">
        <v>34.452746886599996</v>
      </c>
      <c r="AQ79" s="1288">
        <v>0</v>
      </c>
      <c r="AR79" s="1290">
        <v>0</v>
      </c>
      <c r="AS79" s="1288">
        <v>16.196400798200003</v>
      </c>
      <c r="AT79" s="1289">
        <v>0</v>
      </c>
      <c r="AU79" s="1289">
        <v>14.923769887600001</v>
      </c>
      <c r="AV79" s="1289">
        <v>0</v>
      </c>
      <c r="AW79" s="1289">
        <v>6.2946756320000006</v>
      </c>
      <c r="AX79" s="1290">
        <v>0</v>
      </c>
      <c r="AY79" s="1288">
        <v>3.5524427680000001</v>
      </c>
      <c r="AZ79" s="1290">
        <v>10.106530329</v>
      </c>
      <c r="BA79" s="1290">
        <v>279.0705960826001</v>
      </c>
    </row>
    <row r="80" spans="1:53" x14ac:dyDescent="0.25">
      <c r="A80" s="2162"/>
      <c r="B80" s="2162" t="s">
        <v>657</v>
      </c>
      <c r="C80" s="1288">
        <v>16.136130004400002</v>
      </c>
      <c r="D80" s="1289">
        <v>29.561512075200003</v>
      </c>
      <c r="E80" s="1289">
        <v>26.077889856200002</v>
      </c>
      <c r="F80" s="1289">
        <v>0</v>
      </c>
      <c r="G80" s="1289">
        <v>0</v>
      </c>
      <c r="H80" s="1290">
        <v>23.123485149800004</v>
      </c>
      <c r="I80" s="1288">
        <v>0</v>
      </c>
      <c r="J80" s="1289">
        <v>0</v>
      </c>
      <c r="K80" s="1289">
        <v>0</v>
      </c>
      <c r="L80" s="1289">
        <v>0</v>
      </c>
      <c r="M80" s="1289">
        <v>0</v>
      </c>
      <c r="N80" s="1289">
        <v>1.9698268422000003</v>
      </c>
      <c r="O80" s="1290">
        <v>0</v>
      </c>
      <c r="P80" s="1288">
        <v>2.5438616951999999</v>
      </c>
      <c r="Q80" s="1289">
        <v>18.090039382800001</v>
      </c>
      <c r="R80" s="1289">
        <v>0</v>
      </c>
      <c r="S80" s="1289">
        <v>2.7607268752</v>
      </c>
      <c r="T80" s="1289">
        <v>0</v>
      </c>
      <c r="U80" s="1289">
        <v>30.370699702000003</v>
      </c>
      <c r="V80" s="1289">
        <v>0.69018171880000001</v>
      </c>
      <c r="W80" s="1289">
        <v>0</v>
      </c>
      <c r="X80" s="1289">
        <v>0</v>
      </c>
      <c r="Y80" s="1289">
        <v>1.3803634376</v>
      </c>
      <c r="Z80" s="1289">
        <v>0</v>
      </c>
      <c r="AA80" s="1290">
        <v>2.0705451564000001</v>
      </c>
      <c r="AB80" s="1288">
        <v>0</v>
      </c>
      <c r="AC80" s="1289">
        <v>44.350360374600001</v>
      </c>
      <c r="AD80" s="1289">
        <v>0</v>
      </c>
      <c r="AE80" s="1289">
        <v>5.5137105940000009</v>
      </c>
      <c r="AF80" s="1289">
        <v>8.2976816188000004</v>
      </c>
      <c r="AG80" s="1289">
        <v>1.3782877387999999</v>
      </c>
      <c r="AH80" s="1289">
        <v>0</v>
      </c>
      <c r="AI80" s="1289">
        <v>3.4595599458000001</v>
      </c>
      <c r="AJ80" s="1290">
        <v>8.9696642378</v>
      </c>
      <c r="AK80" s="1288">
        <v>0</v>
      </c>
      <c r="AL80" s="1289">
        <v>0</v>
      </c>
      <c r="AM80" s="1289">
        <v>0</v>
      </c>
      <c r="AN80" s="1289">
        <v>0</v>
      </c>
      <c r="AO80" s="1289">
        <v>0</v>
      </c>
      <c r="AP80" s="1290">
        <v>34.550544693000006</v>
      </c>
      <c r="AQ80" s="1288">
        <v>0</v>
      </c>
      <c r="AR80" s="1290">
        <v>0</v>
      </c>
      <c r="AS80" s="1288">
        <v>0</v>
      </c>
      <c r="AT80" s="1289">
        <v>0</v>
      </c>
      <c r="AU80" s="1289">
        <v>0</v>
      </c>
      <c r="AV80" s="1289">
        <v>0</v>
      </c>
      <c r="AW80" s="1289">
        <v>0</v>
      </c>
      <c r="AX80" s="1290">
        <v>0</v>
      </c>
      <c r="AY80" s="1288">
        <v>0</v>
      </c>
      <c r="AZ80" s="1290">
        <v>0</v>
      </c>
      <c r="BA80" s="1290">
        <v>261.29507109859998</v>
      </c>
    </row>
    <row r="81" spans="1:53" x14ac:dyDescent="0.25">
      <c r="A81" s="2162"/>
      <c r="B81" s="2162" t="s">
        <v>667</v>
      </c>
      <c r="C81" s="1288">
        <v>25.5653525022</v>
      </c>
      <c r="D81" s="1289">
        <v>18.863771305400004</v>
      </c>
      <c r="E81" s="1289">
        <v>18.495402065</v>
      </c>
      <c r="F81" s="1289">
        <v>32.826969555800005</v>
      </c>
      <c r="G81" s="1289">
        <v>0</v>
      </c>
      <c r="H81" s="1290">
        <v>44.891278509000003</v>
      </c>
      <c r="I81" s="1288">
        <v>15.299022108999999</v>
      </c>
      <c r="J81" s="1289">
        <v>24.195861409999999</v>
      </c>
      <c r="K81" s="1289">
        <v>20.796874372400001</v>
      </c>
      <c r="L81" s="1289">
        <v>21.881261806600001</v>
      </c>
      <c r="M81" s="1289">
        <v>18.814955271000002</v>
      </c>
      <c r="N81" s="1289">
        <v>10.950511669999999</v>
      </c>
      <c r="O81" s="1290">
        <v>8.2411054151999998</v>
      </c>
      <c r="P81" s="1288">
        <v>0</v>
      </c>
      <c r="Q81" s="1289">
        <v>20.656749337000001</v>
      </c>
      <c r="R81" s="1289">
        <v>5.0317722700000003</v>
      </c>
      <c r="S81" s="1289">
        <v>9.9732164504000007</v>
      </c>
      <c r="T81" s="1289">
        <v>0</v>
      </c>
      <c r="U81" s="1289">
        <v>0</v>
      </c>
      <c r="V81" s="1289">
        <v>7.5757024280000005</v>
      </c>
      <c r="W81" s="1289">
        <v>8.2474312956000002</v>
      </c>
      <c r="X81" s="1289">
        <v>0</v>
      </c>
      <c r="Y81" s="1289">
        <v>5.1550504488</v>
      </c>
      <c r="Z81" s="1289">
        <v>2.5832158688000004</v>
      </c>
      <c r="AA81" s="1290">
        <v>7.5575929883999997</v>
      </c>
      <c r="AB81" s="1288">
        <v>7.3817598694000006</v>
      </c>
      <c r="AC81" s="1289">
        <v>20.321831583200002</v>
      </c>
      <c r="AD81" s="1289">
        <v>19.877629570400003</v>
      </c>
      <c r="AE81" s="1289">
        <v>4.2056319368000006</v>
      </c>
      <c r="AF81" s="1289">
        <v>37.590715520400003</v>
      </c>
      <c r="AG81" s="1289">
        <v>27.838371724800002</v>
      </c>
      <c r="AH81" s="1289">
        <v>0.47576679359999996</v>
      </c>
      <c r="AI81" s="1289">
        <v>44.483709445000002</v>
      </c>
      <c r="AJ81" s="1290">
        <v>9.2020249229999997</v>
      </c>
      <c r="AK81" s="1288">
        <v>7.8931426854</v>
      </c>
      <c r="AL81" s="1289">
        <v>3.4373066546</v>
      </c>
      <c r="AM81" s="1289">
        <v>7.9244750494000007</v>
      </c>
      <c r="AN81" s="1289">
        <v>52.780263348400005</v>
      </c>
      <c r="AO81" s="1289">
        <v>54.920474480200006</v>
      </c>
      <c r="AP81" s="1290">
        <v>106.46363725900001</v>
      </c>
      <c r="AQ81" s="1288">
        <v>0</v>
      </c>
      <c r="AR81" s="1290">
        <v>0</v>
      </c>
      <c r="AS81" s="1288">
        <v>0</v>
      </c>
      <c r="AT81" s="1289">
        <v>1.5229499095999999</v>
      </c>
      <c r="AU81" s="1289">
        <v>8.9535861814000004</v>
      </c>
      <c r="AV81" s="1289">
        <v>21.347458727000003</v>
      </c>
      <c r="AW81" s="1289">
        <v>20.696516414000001</v>
      </c>
      <c r="AX81" s="1290">
        <v>1.5229499095999999</v>
      </c>
      <c r="AY81" s="1288">
        <v>0</v>
      </c>
      <c r="AZ81" s="1290">
        <v>13.0828117126</v>
      </c>
      <c r="BA81" s="1290">
        <v>799.52611077640006</v>
      </c>
    </row>
    <row r="82" spans="1:53" x14ac:dyDescent="0.25">
      <c r="A82" s="2162"/>
      <c r="B82" s="2162" t="s">
        <v>677</v>
      </c>
      <c r="C82" s="1288">
        <v>0</v>
      </c>
      <c r="D82" s="1289">
        <v>27.483190560000004</v>
      </c>
      <c r="E82" s="1289">
        <v>13.8085565632</v>
      </c>
      <c r="F82" s="1289">
        <v>24.549946552600005</v>
      </c>
      <c r="G82" s="1289">
        <v>0</v>
      </c>
      <c r="H82" s="1290">
        <v>0</v>
      </c>
      <c r="I82" s="1288">
        <v>0</v>
      </c>
      <c r="J82" s="1289">
        <v>24.173200429000001</v>
      </c>
      <c r="K82" s="1289">
        <v>3.6291742690000004</v>
      </c>
      <c r="L82" s="1289">
        <v>13.820577547000001</v>
      </c>
      <c r="M82" s="1289">
        <v>0</v>
      </c>
      <c r="N82" s="1289">
        <v>2.1770451471999999</v>
      </c>
      <c r="O82" s="1290">
        <v>0</v>
      </c>
      <c r="P82" s="1288">
        <v>0</v>
      </c>
      <c r="Q82" s="1289">
        <v>0</v>
      </c>
      <c r="R82" s="1289">
        <v>0</v>
      </c>
      <c r="S82" s="1289">
        <v>37.337018177199994</v>
      </c>
      <c r="T82" s="1289">
        <v>0</v>
      </c>
      <c r="U82" s="1289">
        <v>0</v>
      </c>
      <c r="V82" s="1289">
        <v>8.9521597816000007</v>
      </c>
      <c r="W82" s="1289">
        <v>10.9295460008</v>
      </c>
      <c r="X82" s="1289">
        <v>5.5522826590000003</v>
      </c>
      <c r="Y82" s="1289">
        <v>5.1783749976000006</v>
      </c>
      <c r="Z82" s="1289">
        <v>9.549969130800001</v>
      </c>
      <c r="AA82" s="1290">
        <v>2.0658967518</v>
      </c>
      <c r="AB82" s="1288">
        <v>0.64466074820000008</v>
      </c>
      <c r="AC82" s="1289">
        <v>4.1368785472000003</v>
      </c>
      <c r="AD82" s="1289">
        <v>9.5668051486000003</v>
      </c>
      <c r="AE82" s="1289">
        <v>8.1434273158000003</v>
      </c>
      <c r="AF82" s="1289">
        <v>31.156877654000002</v>
      </c>
      <c r="AG82" s="1289">
        <v>2.4835172935999998</v>
      </c>
      <c r="AH82" s="1289">
        <v>0</v>
      </c>
      <c r="AI82" s="1289">
        <v>17.182301407600001</v>
      </c>
      <c r="AJ82" s="1290">
        <v>0.54418671860000001</v>
      </c>
      <c r="AK82" s="1288">
        <v>3.8123416883999997</v>
      </c>
      <c r="AL82" s="1289">
        <v>38.109293996200002</v>
      </c>
      <c r="AM82" s="1289">
        <v>10.545945982599999</v>
      </c>
      <c r="AN82" s="1289">
        <v>5.8874513516000002</v>
      </c>
      <c r="AO82" s="1289">
        <v>50.206853163599995</v>
      </c>
      <c r="AP82" s="1290">
        <v>100.69773193620001</v>
      </c>
      <c r="AQ82" s="1288">
        <v>0</v>
      </c>
      <c r="AR82" s="1290">
        <v>0</v>
      </c>
      <c r="AS82" s="1288">
        <v>8.9762874991999997</v>
      </c>
      <c r="AT82" s="1289">
        <v>0</v>
      </c>
      <c r="AU82" s="1289">
        <v>4.2370398980000008</v>
      </c>
      <c r="AV82" s="1289">
        <v>0</v>
      </c>
      <c r="AW82" s="1289">
        <v>13.0181072322</v>
      </c>
      <c r="AX82" s="1290">
        <v>1.6830539404000002</v>
      </c>
      <c r="AY82" s="1288">
        <v>0</v>
      </c>
      <c r="AZ82" s="1290">
        <v>3.0454047329999998</v>
      </c>
      <c r="BA82" s="1290">
        <v>503.28510482179985</v>
      </c>
    </row>
    <row r="83" spans="1:53" x14ac:dyDescent="0.25">
      <c r="A83" s="2162"/>
      <c r="B83" s="2162" t="s">
        <v>668</v>
      </c>
      <c r="C83" s="1288">
        <v>0</v>
      </c>
      <c r="D83" s="1289">
        <v>0</v>
      </c>
      <c r="E83" s="1289">
        <v>0</v>
      </c>
      <c r="F83" s="1289">
        <v>4.2790313985999999</v>
      </c>
      <c r="G83" s="1289">
        <v>0.56541752680000013</v>
      </c>
      <c r="H83" s="1290">
        <v>0</v>
      </c>
      <c r="I83" s="1288">
        <v>18.082974954800001</v>
      </c>
      <c r="J83" s="1289">
        <v>0</v>
      </c>
      <c r="K83" s="1289">
        <v>23.827049493800004</v>
      </c>
      <c r="L83" s="1289">
        <v>0</v>
      </c>
      <c r="M83" s="1289">
        <v>33.7511932086</v>
      </c>
      <c r="N83" s="1289">
        <v>6.9909388780000006</v>
      </c>
      <c r="O83" s="1290">
        <v>0</v>
      </c>
      <c r="P83" s="1288">
        <v>0</v>
      </c>
      <c r="Q83" s="1289">
        <v>0</v>
      </c>
      <c r="R83" s="1289">
        <v>0</v>
      </c>
      <c r="S83" s="1289">
        <v>0</v>
      </c>
      <c r="T83" s="1289">
        <v>0</v>
      </c>
      <c r="U83" s="1289">
        <v>0</v>
      </c>
      <c r="V83" s="1289">
        <v>0</v>
      </c>
      <c r="W83" s="1289">
        <v>0</v>
      </c>
      <c r="X83" s="1289">
        <v>0</v>
      </c>
      <c r="Y83" s="1289">
        <v>0</v>
      </c>
      <c r="Z83" s="1289">
        <v>0</v>
      </c>
      <c r="AA83" s="1290">
        <v>0</v>
      </c>
      <c r="AB83" s="1288">
        <v>0</v>
      </c>
      <c r="AC83" s="1289">
        <v>15.434742201200001</v>
      </c>
      <c r="AD83" s="1289">
        <v>4.4161511366000008</v>
      </c>
      <c r="AE83" s="1289">
        <v>0</v>
      </c>
      <c r="AF83" s="1289">
        <v>0</v>
      </c>
      <c r="AG83" s="1289">
        <v>0</v>
      </c>
      <c r="AH83" s="1289">
        <v>0</v>
      </c>
      <c r="AI83" s="1289">
        <v>0</v>
      </c>
      <c r="AJ83" s="1290">
        <v>0</v>
      </c>
      <c r="AK83" s="1288">
        <v>0</v>
      </c>
      <c r="AL83" s="1289">
        <v>0</v>
      </c>
      <c r="AM83" s="1289">
        <v>0</v>
      </c>
      <c r="AN83" s="1289">
        <v>0</v>
      </c>
      <c r="AO83" s="1289">
        <v>45.902708882800006</v>
      </c>
      <c r="AP83" s="1290">
        <v>0</v>
      </c>
      <c r="AQ83" s="1288">
        <v>0</v>
      </c>
      <c r="AR83" s="1290">
        <v>0</v>
      </c>
      <c r="AS83" s="1288">
        <v>2.5234926402000002</v>
      </c>
      <c r="AT83" s="1289">
        <v>0</v>
      </c>
      <c r="AU83" s="1289">
        <v>0</v>
      </c>
      <c r="AV83" s="1289">
        <v>6.1867228303999999</v>
      </c>
      <c r="AW83" s="1289">
        <v>6.5679099808000005</v>
      </c>
      <c r="AX83" s="1290">
        <v>1.5069292714</v>
      </c>
      <c r="AY83" s="1288">
        <v>0</v>
      </c>
      <c r="AZ83" s="1290">
        <v>1.0036191662</v>
      </c>
      <c r="BA83" s="1290">
        <v>171.03888157020003</v>
      </c>
    </row>
    <row r="84" spans="1:53" x14ac:dyDescent="0.25">
      <c r="A84" s="2162"/>
      <c r="B84" s="2162" t="s">
        <v>678</v>
      </c>
      <c r="C84" s="1288">
        <v>0</v>
      </c>
      <c r="D84" s="1289">
        <v>0</v>
      </c>
      <c r="E84" s="1289">
        <v>0</v>
      </c>
      <c r="F84" s="1289">
        <v>0</v>
      </c>
      <c r="G84" s="1289">
        <v>2.0801385234000001</v>
      </c>
      <c r="H84" s="1290">
        <v>0</v>
      </c>
      <c r="I84" s="1288">
        <v>3.5197959594000001</v>
      </c>
      <c r="J84" s="1289">
        <v>13.724801451200001</v>
      </c>
      <c r="K84" s="1289">
        <v>12.730022629799999</v>
      </c>
      <c r="L84" s="1289">
        <v>27.446401752000003</v>
      </c>
      <c r="M84" s="1289">
        <v>5.4075746634000001</v>
      </c>
      <c r="N84" s="1289">
        <v>10.8756110344</v>
      </c>
      <c r="O84" s="1290">
        <v>0</v>
      </c>
      <c r="P84" s="1288">
        <v>0</v>
      </c>
      <c r="Q84" s="1289">
        <v>0</v>
      </c>
      <c r="R84" s="1289">
        <v>0</v>
      </c>
      <c r="S84" s="1289">
        <v>0</v>
      </c>
      <c r="T84" s="1289">
        <v>0</v>
      </c>
      <c r="U84" s="1289">
        <v>1.6672095356000001</v>
      </c>
      <c r="V84" s="1289">
        <v>0</v>
      </c>
      <c r="W84" s="1289">
        <v>0</v>
      </c>
      <c r="X84" s="1289">
        <v>0</v>
      </c>
      <c r="Y84" s="1289">
        <v>0</v>
      </c>
      <c r="Z84" s="1289">
        <v>0</v>
      </c>
      <c r="AA84" s="1290">
        <v>0</v>
      </c>
      <c r="AB84" s="1288">
        <v>0.221978967</v>
      </c>
      <c r="AC84" s="1289">
        <v>8.6260956124000003</v>
      </c>
      <c r="AD84" s="1289">
        <v>7.2019686675999992</v>
      </c>
      <c r="AE84" s="1289">
        <v>0</v>
      </c>
      <c r="AF84" s="1289">
        <v>0</v>
      </c>
      <c r="AG84" s="1289">
        <v>0</v>
      </c>
      <c r="AH84" s="1289">
        <v>0</v>
      </c>
      <c r="AI84" s="1289">
        <v>0</v>
      </c>
      <c r="AJ84" s="1290">
        <v>3.4542016684000005</v>
      </c>
      <c r="AK84" s="1288">
        <v>3.9139656598000006</v>
      </c>
      <c r="AL84" s="1289">
        <v>0</v>
      </c>
      <c r="AM84" s="1289">
        <v>11.9750035524</v>
      </c>
      <c r="AN84" s="1289">
        <v>0</v>
      </c>
      <c r="AO84" s="1289">
        <v>2.6581912784000004</v>
      </c>
      <c r="AP84" s="1290">
        <v>0</v>
      </c>
      <c r="AQ84" s="1288">
        <v>0</v>
      </c>
      <c r="AR84" s="1290">
        <v>0</v>
      </c>
      <c r="AS84" s="1288">
        <v>0</v>
      </c>
      <c r="AT84" s="1289">
        <v>0</v>
      </c>
      <c r="AU84" s="1289">
        <v>0</v>
      </c>
      <c r="AV84" s="1289">
        <v>0</v>
      </c>
      <c r="AW84" s="1289">
        <v>0</v>
      </c>
      <c r="AX84" s="1290">
        <v>1.2625319616000001</v>
      </c>
      <c r="AY84" s="1288">
        <v>0</v>
      </c>
      <c r="AZ84" s="1290">
        <v>0</v>
      </c>
      <c r="BA84" s="1290">
        <v>116.76549291679999</v>
      </c>
    </row>
    <row r="85" spans="1:53" x14ac:dyDescent="0.25">
      <c r="A85" s="2162"/>
      <c r="B85" s="2162" t="s">
        <v>669</v>
      </c>
      <c r="C85" s="1288">
        <v>0</v>
      </c>
      <c r="D85" s="1289">
        <v>21.329498217999998</v>
      </c>
      <c r="E85" s="1289">
        <v>0</v>
      </c>
      <c r="F85" s="1289">
        <v>15.331139531400003</v>
      </c>
      <c r="G85" s="1289">
        <v>0</v>
      </c>
      <c r="H85" s="1290">
        <v>7.0564003594000004</v>
      </c>
      <c r="I85" s="1288">
        <v>0</v>
      </c>
      <c r="J85" s="1289">
        <v>13.864252766</v>
      </c>
      <c r="K85" s="1289">
        <v>2.4634877400000001</v>
      </c>
      <c r="L85" s="1289">
        <v>10.717582976800001</v>
      </c>
      <c r="M85" s="1289">
        <v>0</v>
      </c>
      <c r="N85" s="1289">
        <v>3.4712781978000002</v>
      </c>
      <c r="O85" s="1290">
        <v>10.6884588468</v>
      </c>
      <c r="P85" s="1288">
        <v>0</v>
      </c>
      <c r="Q85" s="1289">
        <v>0</v>
      </c>
      <c r="R85" s="1289">
        <v>0</v>
      </c>
      <c r="S85" s="1289">
        <v>30.986800829600003</v>
      </c>
      <c r="T85" s="1289">
        <v>0</v>
      </c>
      <c r="U85" s="1289">
        <v>5.2185048999999997E-2</v>
      </c>
      <c r="V85" s="1289">
        <v>0.68712229600000008</v>
      </c>
      <c r="W85" s="1289">
        <v>3.5520445450000002</v>
      </c>
      <c r="X85" s="1289">
        <v>0</v>
      </c>
      <c r="Y85" s="1289">
        <v>3.1753888362000002</v>
      </c>
      <c r="Z85" s="1289">
        <v>0</v>
      </c>
      <c r="AA85" s="1290">
        <v>7.0453751732000001</v>
      </c>
      <c r="AB85" s="1288">
        <v>2.7412605276000002</v>
      </c>
      <c r="AC85" s="1289">
        <v>13.328432572000001</v>
      </c>
      <c r="AD85" s="1289">
        <v>9.3604622482000011</v>
      </c>
      <c r="AE85" s="1289">
        <v>5.6480719945999995</v>
      </c>
      <c r="AF85" s="1289">
        <v>26.965755989200005</v>
      </c>
      <c r="AG85" s="1289">
        <v>8.6848471906000011</v>
      </c>
      <c r="AH85" s="1289">
        <v>0</v>
      </c>
      <c r="AI85" s="1289">
        <v>25.289338001200001</v>
      </c>
      <c r="AJ85" s="1290">
        <v>0</v>
      </c>
      <c r="AK85" s="1288">
        <v>3.4723034934000001</v>
      </c>
      <c r="AL85" s="1289">
        <v>22.707106199400002</v>
      </c>
      <c r="AM85" s="1289">
        <v>1.8265907968000001</v>
      </c>
      <c r="AN85" s="1289">
        <v>0</v>
      </c>
      <c r="AO85" s="1289">
        <v>2.7840637720000005</v>
      </c>
      <c r="AP85" s="1290">
        <v>52.671450988800004</v>
      </c>
      <c r="AQ85" s="1288">
        <v>0</v>
      </c>
      <c r="AR85" s="1290">
        <v>0</v>
      </c>
      <c r="AS85" s="1288">
        <v>0</v>
      </c>
      <c r="AT85" s="1289">
        <v>0</v>
      </c>
      <c r="AU85" s="1289">
        <v>15.0280814012</v>
      </c>
      <c r="AV85" s="1289">
        <v>11.223298678200001</v>
      </c>
      <c r="AW85" s="1289">
        <v>10.819256957599999</v>
      </c>
      <c r="AX85" s="1290">
        <v>0</v>
      </c>
      <c r="AY85" s="1288">
        <v>3.442471823</v>
      </c>
      <c r="AZ85" s="1290">
        <v>2.5195064999999999</v>
      </c>
      <c r="BA85" s="1290">
        <v>348.93331449900001</v>
      </c>
    </row>
    <row r="86" spans="1:53" x14ac:dyDescent="0.25">
      <c r="A86" s="2162"/>
      <c r="B86" s="2162" t="s">
        <v>673</v>
      </c>
      <c r="C86" s="1288">
        <v>7.0888203078000007</v>
      </c>
      <c r="D86" s="1289">
        <v>0</v>
      </c>
      <c r="E86" s="1289">
        <v>0</v>
      </c>
      <c r="F86" s="1289">
        <v>0</v>
      </c>
      <c r="G86" s="1289">
        <v>0</v>
      </c>
      <c r="H86" s="1290">
        <v>7.0888203078000007</v>
      </c>
      <c r="I86" s="1288">
        <v>0</v>
      </c>
      <c r="J86" s="1289">
        <v>0</v>
      </c>
      <c r="K86" s="1289">
        <v>0</v>
      </c>
      <c r="L86" s="1289">
        <v>0</v>
      </c>
      <c r="M86" s="1289">
        <v>0</v>
      </c>
      <c r="N86" s="1289">
        <v>0</v>
      </c>
      <c r="O86" s="1290">
        <v>0</v>
      </c>
      <c r="P86" s="1288">
        <v>0</v>
      </c>
      <c r="Q86" s="1289">
        <v>0</v>
      </c>
      <c r="R86" s="1289">
        <v>0</v>
      </c>
      <c r="S86" s="1289">
        <v>0</v>
      </c>
      <c r="T86" s="1289">
        <v>0</v>
      </c>
      <c r="U86" s="1289">
        <v>0</v>
      </c>
      <c r="V86" s="1289">
        <v>0</v>
      </c>
      <c r="W86" s="1289">
        <v>0</v>
      </c>
      <c r="X86" s="1289">
        <v>0</v>
      </c>
      <c r="Y86" s="1289">
        <v>0</v>
      </c>
      <c r="Z86" s="1289">
        <v>0</v>
      </c>
      <c r="AA86" s="1290">
        <v>0</v>
      </c>
      <c r="AB86" s="1288">
        <v>0</v>
      </c>
      <c r="AC86" s="1289">
        <v>0</v>
      </c>
      <c r="AD86" s="1289">
        <v>0</v>
      </c>
      <c r="AE86" s="1289">
        <v>0</v>
      </c>
      <c r="AF86" s="1289">
        <v>0</v>
      </c>
      <c r="AG86" s="1289">
        <v>0</v>
      </c>
      <c r="AH86" s="1289">
        <v>0</v>
      </c>
      <c r="AI86" s="1289">
        <v>0</v>
      </c>
      <c r="AJ86" s="1290">
        <v>0</v>
      </c>
      <c r="AK86" s="1288">
        <v>0</v>
      </c>
      <c r="AL86" s="1289">
        <v>0</v>
      </c>
      <c r="AM86" s="1289">
        <v>0</v>
      </c>
      <c r="AN86" s="1289">
        <v>0</v>
      </c>
      <c r="AO86" s="1289">
        <v>0</v>
      </c>
      <c r="AP86" s="1290">
        <v>0</v>
      </c>
      <c r="AQ86" s="1288">
        <v>0</v>
      </c>
      <c r="AR86" s="1290">
        <v>0</v>
      </c>
      <c r="AS86" s="1288">
        <v>0</v>
      </c>
      <c r="AT86" s="1289">
        <v>0</v>
      </c>
      <c r="AU86" s="1289">
        <v>3.4564035225999996</v>
      </c>
      <c r="AV86" s="1289">
        <v>0</v>
      </c>
      <c r="AW86" s="1289">
        <v>6.2190550393999997</v>
      </c>
      <c r="AX86" s="1290">
        <v>0</v>
      </c>
      <c r="AY86" s="1288">
        <v>2.1197373246</v>
      </c>
      <c r="AZ86" s="1290">
        <v>39.980865950200005</v>
      </c>
      <c r="BA86" s="1290">
        <v>65.953702452399995</v>
      </c>
    </row>
    <row r="87" spans="1:53" x14ac:dyDescent="0.25">
      <c r="A87" s="2162"/>
      <c r="B87" s="2162" t="s">
        <v>810</v>
      </c>
      <c r="C87" s="1288">
        <v>0</v>
      </c>
      <c r="D87" s="1289">
        <v>0</v>
      </c>
      <c r="E87" s="1289">
        <v>0</v>
      </c>
      <c r="F87" s="1289">
        <v>0</v>
      </c>
      <c r="G87" s="1289">
        <v>0</v>
      </c>
      <c r="H87" s="1290">
        <v>0</v>
      </c>
      <c r="I87" s="1288">
        <v>0</v>
      </c>
      <c r="J87" s="1289">
        <v>0</v>
      </c>
      <c r="K87" s="1289">
        <v>0</v>
      </c>
      <c r="L87" s="1289">
        <v>0</v>
      </c>
      <c r="M87" s="1289">
        <v>0</v>
      </c>
      <c r="N87" s="1289">
        <v>0</v>
      </c>
      <c r="O87" s="1290">
        <v>0</v>
      </c>
      <c r="P87" s="1288">
        <v>0</v>
      </c>
      <c r="Q87" s="1289">
        <v>0</v>
      </c>
      <c r="R87" s="1289">
        <v>0</v>
      </c>
      <c r="S87" s="1289">
        <v>0</v>
      </c>
      <c r="T87" s="1289">
        <v>0</v>
      </c>
      <c r="U87" s="1289">
        <v>0</v>
      </c>
      <c r="V87" s="1289">
        <v>0</v>
      </c>
      <c r="W87" s="1289">
        <v>0</v>
      </c>
      <c r="X87" s="1289">
        <v>0</v>
      </c>
      <c r="Y87" s="1289">
        <v>0</v>
      </c>
      <c r="Z87" s="1289">
        <v>0</v>
      </c>
      <c r="AA87" s="1290">
        <v>0</v>
      </c>
      <c r="AB87" s="1288">
        <v>0</v>
      </c>
      <c r="AC87" s="1289">
        <v>0</v>
      </c>
      <c r="AD87" s="1289">
        <v>0</v>
      </c>
      <c r="AE87" s="1289">
        <v>0</v>
      </c>
      <c r="AF87" s="1289">
        <v>0</v>
      </c>
      <c r="AG87" s="1289">
        <v>0</v>
      </c>
      <c r="AH87" s="1289">
        <v>0</v>
      </c>
      <c r="AI87" s="1289">
        <v>0</v>
      </c>
      <c r="AJ87" s="1290">
        <v>0</v>
      </c>
      <c r="AK87" s="1288">
        <v>0</v>
      </c>
      <c r="AL87" s="1289">
        <v>0</v>
      </c>
      <c r="AM87" s="1289">
        <v>0</v>
      </c>
      <c r="AN87" s="1289">
        <v>0</v>
      </c>
      <c r="AO87" s="1289">
        <v>0</v>
      </c>
      <c r="AP87" s="1290">
        <v>0</v>
      </c>
      <c r="AQ87" s="1288">
        <v>0</v>
      </c>
      <c r="AR87" s="1290">
        <v>0</v>
      </c>
      <c r="AS87" s="1288">
        <v>0</v>
      </c>
      <c r="AT87" s="1289">
        <v>2.7906102700000002</v>
      </c>
      <c r="AU87" s="1289">
        <v>0</v>
      </c>
      <c r="AV87" s="1289">
        <v>0</v>
      </c>
      <c r="AW87" s="1289">
        <v>0</v>
      </c>
      <c r="AX87" s="1290">
        <v>0</v>
      </c>
      <c r="AY87" s="1288">
        <v>0</v>
      </c>
      <c r="AZ87" s="1290">
        <v>0</v>
      </c>
      <c r="BA87" s="1290">
        <v>2.7906102700000002</v>
      </c>
    </row>
    <row r="88" spans="1:53" x14ac:dyDescent="0.25">
      <c r="A88" s="2162"/>
      <c r="B88" s="2162" t="s">
        <v>670</v>
      </c>
      <c r="C88" s="1288">
        <v>0</v>
      </c>
      <c r="D88" s="1289">
        <v>0</v>
      </c>
      <c r="E88" s="1289">
        <v>0</v>
      </c>
      <c r="F88" s="1289">
        <v>0</v>
      </c>
      <c r="G88" s="1289">
        <v>0</v>
      </c>
      <c r="H88" s="1290">
        <v>0</v>
      </c>
      <c r="I88" s="1288">
        <v>0</v>
      </c>
      <c r="J88" s="1289">
        <v>0</v>
      </c>
      <c r="K88" s="1289">
        <v>0</v>
      </c>
      <c r="L88" s="1289">
        <v>0</v>
      </c>
      <c r="M88" s="1289">
        <v>0</v>
      </c>
      <c r="N88" s="1289">
        <v>0</v>
      </c>
      <c r="O88" s="1290">
        <v>0</v>
      </c>
      <c r="P88" s="1288">
        <v>0</v>
      </c>
      <c r="Q88" s="1289">
        <v>0</v>
      </c>
      <c r="R88" s="1289">
        <v>0</v>
      </c>
      <c r="S88" s="1289">
        <v>0</v>
      </c>
      <c r="T88" s="1289">
        <v>0</v>
      </c>
      <c r="U88" s="1289">
        <v>0</v>
      </c>
      <c r="V88" s="1289">
        <v>0</v>
      </c>
      <c r="W88" s="1289">
        <v>0</v>
      </c>
      <c r="X88" s="1289">
        <v>0</v>
      </c>
      <c r="Y88" s="1289">
        <v>0</v>
      </c>
      <c r="Z88" s="1289">
        <v>0</v>
      </c>
      <c r="AA88" s="1290">
        <v>0</v>
      </c>
      <c r="AB88" s="1288">
        <v>3.4877157868000004</v>
      </c>
      <c r="AC88" s="1289">
        <v>11.059995211999999</v>
      </c>
      <c r="AD88" s="1289">
        <v>5.0457093890000007</v>
      </c>
      <c r="AE88" s="1289">
        <v>3.5694969338000004</v>
      </c>
      <c r="AF88" s="1289">
        <v>10.962899869600001</v>
      </c>
      <c r="AG88" s="1289">
        <v>6.9891561012000007</v>
      </c>
      <c r="AH88" s="1289">
        <v>0</v>
      </c>
      <c r="AI88" s="1289">
        <v>10.107730897600002</v>
      </c>
      <c r="AJ88" s="1290">
        <v>0</v>
      </c>
      <c r="AK88" s="1288">
        <v>28.813253596400003</v>
      </c>
      <c r="AL88" s="1289">
        <v>0</v>
      </c>
      <c r="AM88" s="1289">
        <v>20.018668289200004</v>
      </c>
      <c r="AN88" s="1289">
        <v>0</v>
      </c>
      <c r="AO88" s="1289">
        <v>20.8141422958</v>
      </c>
      <c r="AP88" s="1290">
        <v>0</v>
      </c>
      <c r="AQ88" s="1288">
        <v>0</v>
      </c>
      <c r="AR88" s="1290">
        <v>0</v>
      </c>
      <c r="AS88" s="1288">
        <v>2.8954217404000002</v>
      </c>
      <c r="AT88" s="1289">
        <v>24.451676503800002</v>
      </c>
      <c r="AU88" s="1289">
        <v>3.5703374896</v>
      </c>
      <c r="AV88" s="1289">
        <v>1.5212667400000003E-2</v>
      </c>
      <c r="AW88" s="1289">
        <v>23.110937180799997</v>
      </c>
      <c r="AX88" s="1290">
        <v>2.2113418544000001</v>
      </c>
      <c r="AY88" s="1288">
        <v>0</v>
      </c>
      <c r="AZ88" s="1290">
        <v>0</v>
      </c>
      <c r="BA88" s="1290">
        <v>177.12369580780003</v>
      </c>
    </row>
    <row r="89" spans="1:53" x14ac:dyDescent="0.25">
      <c r="A89" s="2162"/>
      <c r="B89" s="2162" t="s">
        <v>681</v>
      </c>
      <c r="C89" s="1288">
        <v>0</v>
      </c>
      <c r="D89" s="1289">
        <v>0</v>
      </c>
      <c r="E89" s="1289">
        <v>0</v>
      </c>
      <c r="F89" s="1289">
        <v>0</v>
      </c>
      <c r="G89" s="1289">
        <v>0</v>
      </c>
      <c r="H89" s="1290">
        <v>0</v>
      </c>
      <c r="I89" s="1288">
        <v>0</v>
      </c>
      <c r="J89" s="1289">
        <v>0</v>
      </c>
      <c r="K89" s="1289">
        <v>0</v>
      </c>
      <c r="L89" s="1289">
        <v>0</v>
      </c>
      <c r="M89" s="1289">
        <v>0</v>
      </c>
      <c r="N89" s="1289">
        <v>0</v>
      </c>
      <c r="O89" s="1290">
        <v>0</v>
      </c>
      <c r="P89" s="1288">
        <v>0</v>
      </c>
      <c r="Q89" s="1289">
        <v>28.874863805200004</v>
      </c>
      <c r="R89" s="1289">
        <v>0</v>
      </c>
      <c r="S89" s="1289">
        <v>0</v>
      </c>
      <c r="T89" s="1289">
        <v>0</v>
      </c>
      <c r="U89" s="1289">
        <v>15.4734610016</v>
      </c>
      <c r="V89" s="1289">
        <v>0</v>
      </c>
      <c r="W89" s="1289">
        <v>0</v>
      </c>
      <c r="X89" s="1289">
        <v>7.6039934796000015</v>
      </c>
      <c r="Y89" s="1289">
        <v>0</v>
      </c>
      <c r="Z89" s="1289">
        <v>10.133419333800001</v>
      </c>
      <c r="AA89" s="1290">
        <v>0</v>
      </c>
      <c r="AB89" s="1288">
        <v>0.49914443880000003</v>
      </c>
      <c r="AC89" s="1289">
        <v>5.268512104800001</v>
      </c>
      <c r="AD89" s="1289">
        <v>5.1671945696000003</v>
      </c>
      <c r="AE89" s="1289">
        <v>0</v>
      </c>
      <c r="AF89" s="1289">
        <v>0</v>
      </c>
      <c r="AG89" s="1289">
        <v>0</v>
      </c>
      <c r="AH89" s="1289">
        <v>0</v>
      </c>
      <c r="AI89" s="1289">
        <v>0</v>
      </c>
      <c r="AJ89" s="1290">
        <v>0</v>
      </c>
      <c r="AK89" s="1288">
        <v>0</v>
      </c>
      <c r="AL89" s="1289">
        <v>0</v>
      </c>
      <c r="AM89" s="1289">
        <v>0</v>
      </c>
      <c r="AN89" s="1289">
        <v>0</v>
      </c>
      <c r="AO89" s="1289">
        <v>0</v>
      </c>
      <c r="AP89" s="1290">
        <v>0</v>
      </c>
      <c r="AQ89" s="1288">
        <v>0</v>
      </c>
      <c r="AR89" s="1290">
        <v>0</v>
      </c>
      <c r="AS89" s="1288">
        <v>7.4474409394000007</v>
      </c>
      <c r="AT89" s="1289">
        <v>17.794836158399999</v>
      </c>
      <c r="AU89" s="1289">
        <v>5.1559206398000006</v>
      </c>
      <c r="AV89" s="1289">
        <v>3.0422728000000002E-3</v>
      </c>
      <c r="AW89" s="1289">
        <v>2.5453717870000001</v>
      </c>
      <c r="AX89" s="1290">
        <v>1.4105134805999999</v>
      </c>
      <c r="AY89" s="1288">
        <v>0</v>
      </c>
      <c r="AZ89" s="1290">
        <v>34.108043480000006</v>
      </c>
      <c r="BA89" s="1290">
        <v>141.48575749140002</v>
      </c>
    </row>
    <row r="90" spans="1:53" x14ac:dyDescent="0.25">
      <c r="A90" s="2162"/>
      <c r="B90" s="2162" t="s">
        <v>671</v>
      </c>
      <c r="C90" s="1288">
        <v>0</v>
      </c>
      <c r="D90" s="1289">
        <v>22.662435594400002</v>
      </c>
      <c r="E90" s="1289">
        <v>31.746375221400005</v>
      </c>
      <c r="F90" s="1289">
        <v>30.744943366200001</v>
      </c>
      <c r="G90" s="1289">
        <v>2.3064187104</v>
      </c>
      <c r="H90" s="1290">
        <v>0.1257850972</v>
      </c>
      <c r="I90" s="1288">
        <v>10.051234818800001</v>
      </c>
      <c r="J90" s="1289">
        <v>5.5007036223999997</v>
      </c>
      <c r="K90" s="1289">
        <v>11.0369821072</v>
      </c>
      <c r="L90" s="1289">
        <v>17.527624409400001</v>
      </c>
      <c r="M90" s="1289">
        <v>22.997988584200002</v>
      </c>
      <c r="N90" s="1289">
        <v>3.1234577444</v>
      </c>
      <c r="O90" s="1290">
        <v>3.5523215518</v>
      </c>
      <c r="P90" s="1288">
        <v>0</v>
      </c>
      <c r="Q90" s="1289">
        <v>0</v>
      </c>
      <c r="R90" s="1289">
        <v>0</v>
      </c>
      <c r="S90" s="1289">
        <v>26.1615688222</v>
      </c>
      <c r="T90" s="1289">
        <v>0</v>
      </c>
      <c r="U90" s="1289">
        <v>0</v>
      </c>
      <c r="V90" s="1289">
        <v>6.9041424536000005</v>
      </c>
      <c r="W90" s="1289">
        <v>11.362527797599999</v>
      </c>
      <c r="X90" s="1289">
        <v>0</v>
      </c>
      <c r="Y90" s="1289">
        <v>7.3241013636000005</v>
      </c>
      <c r="Z90" s="1289">
        <v>0</v>
      </c>
      <c r="AA90" s="1290">
        <v>7.6030562664000003</v>
      </c>
      <c r="AB90" s="1288">
        <v>0.86610408640000003</v>
      </c>
      <c r="AC90" s="1289">
        <v>3.5195692364000002</v>
      </c>
      <c r="AD90" s="1289">
        <v>7.8117197675999996</v>
      </c>
      <c r="AE90" s="1289">
        <v>4.2516967681999995</v>
      </c>
      <c r="AF90" s="1289">
        <v>34.217871188200007</v>
      </c>
      <c r="AG90" s="1289">
        <v>29.480188901799998</v>
      </c>
      <c r="AH90" s="1289">
        <v>0</v>
      </c>
      <c r="AI90" s="1289">
        <v>33.949298552400002</v>
      </c>
      <c r="AJ90" s="1290">
        <v>1.8589550420000001</v>
      </c>
      <c r="AK90" s="1288">
        <v>0</v>
      </c>
      <c r="AL90" s="1289">
        <v>0</v>
      </c>
      <c r="AM90" s="1289">
        <v>1.5313206874</v>
      </c>
      <c r="AN90" s="1289">
        <v>0</v>
      </c>
      <c r="AO90" s="1289">
        <v>0.43486294599999997</v>
      </c>
      <c r="AP90" s="1290">
        <v>81.047556573199998</v>
      </c>
      <c r="AQ90" s="1288">
        <v>0</v>
      </c>
      <c r="AR90" s="1290">
        <v>0</v>
      </c>
      <c r="AS90" s="1288">
        <v>8.0433798410000001</v>
      </c>
      <c r="AT90" s="1289">
        <v>6.6937875508000007</v>
      </c>
      <c r="AU90" s="1289">
        <v>2.4965804486000001</v>
      </c>
      <c r="AV90" s="1289">
        <v>0</v>
      </c>
      <c r="AW90" s="1289">
        <v>5.6229681675999998</v>
      </c>
      <c r="AX90" s="1290">
        <v>1.2258017379999999</v>
      </c>
      <c r="AY90" s="1288">
        <v>3.4537428030000004</v>
      </c>
      <c r="AZ90" s="1290">
        <v>2.0130493011999997</v>
      </c>
      <c r="BA90" s="1290">
        <v>449.25012113099996</v>
      </c>
    </row>
    <row r="91" spans="1:53" x14ac:dyDescent="0.25">
      <c r="A91" s="2162"/>
      <c r="B91" s="2162" t="s">
        <v>699</v>
      </c>
      <c r="C91" s="1288">
        <v>0</v>
      </c>
      <c r="D91" s="1289">
        <v>0</v>
      </c>
      <c r="E91" s="1289">
        <v>0</v>
      </c>
      <c r="F91" s="1289">
        <v>0</v>
      </c>
      <c r="G91" s="1289">
        <v>0</v>
      </c>
      <c r="H91" s="1290">
        <v>0</v>
      </c>
      <c r="I91" s="1288">
        <v>0</v>
      </c>
      <c r="J91" s="1289">
        <v>0</v>
      </c>
      <c r="K91" s="1289">
        <v>0</v>
      </c>
      <c r="L91" s="1289">
        <v>0</v>
      </c>
      <c r="M91" s="1289">
        <v>0</v>
      </c>
      <c r="N91" s="1289">
        <v>0</v>
      </c>
      <c r="O91" s="1290">
        <v>0</v>
      </c>
      <c r="P91" s="1288">
        <v>0</v>
      </c>
      <c r="Q91" s="1289">
        <v>0</v>
      </c>
      <c r="R91" s="1289">
        <v>0</v>
      </c>
      <c r="S91" s="1289">
        <v>0</v>
      </c>
      <c r="T91" s="1289">
        <v>0</v>
      </c>
      <c r="U91" s="1289">
        <v>0</v>
      </c>
      <c r="V91" s="1289">
        <v>0</v>
      </c>
      <c r="W91" s="1289">
        <v>0</v>
      </c>
      <c r="X91" s="1289">
        <v>0</v>
      </c>
      <c r="Y91" s="1289">
        <v>0</v>
      </c>
      <c r="Z91" s="1289">
        <v>0</v>
      </c>
      <c r="AA91" s="1290">
        <v>0</v>
      </c>
      <c r="AB91" s="1288">
        <v>0</v>
      </c>
      <c r="AC91" s="1289">
        <v>0</v>
      </c>
      <c r="AD91" s="1289">
        <v>0</v>
      </c>
      <c r="AE91" s="1289">
        <v>0</v>
      </c>
      <c r="AF91" s="1289">
        <v>0</v>
      </c>
      <c r="AG91" s="1289">
        <v>0</v>
      </c>
      <c r="AH91" s="1289">
        <v>0</v>
      </c>
      <c r="AI91" s="1289">
        <v>0</v>
      </c>
      <c r="AJ91" s="1290">
        <v>0</v>
      </c>
      <c r="AK91" s="1288">
        <v>2.9843429125999998</v>
      </c>
      <c r="AL91" s="1289">
        <v>0</v>
      </c>
      <c r="AM91" s="1289">
        <v>5.9452610518000002</v>
      </c>
      <c r="AN91" s="1289">
        <v>0</v>
      </c>
      <c r="AO91" s="1289">
        <v>14.730541386400002</v>
      </c>
      <c r="AP91" s="1290">
        <v>2.5488547462</v>
      </c>
      <c r="AQ91" s="1288">
        <v>0</v>
      </c>
      <c r="AR91" s="1290">
        <v>0</v>
      </c>
      <c r="AS91" s="1288">
        <v>0</v>
      </c>
      <c r="AT91" s="1289">
        <v>5.0475636469999996</v>
      </c>
      <c r="AU91" s="1289">
        <v>0</v>
      </c>
      <c r="AV91" s="1289">
        <v>4.0515913228000002</v>
      </c>
      <c r="AW91" s="1289">
        <v>0</v>
      </c>
      <c r="AX91" s="1290">
        <v>5.5432042036000002</v>
      </c>
      <c r="AY91" s="1288">
        <v>0</v>
      </c>
      <c r="AZ91" s="1290">
        <v>0</v>
      </c>
      <c r="BA91" s="1290">
        <v>40.851359270400003</v>
      </c>
    </row>
    <row r="92" spans="1:53" x14ac:dyDescent="0.25">
      <c r="A92" s="2162"/>
      <c r="B92" s="2162" t="s">
        <v>682</v>
      </c>
      <c r="C92" s="1288">
        <v>0</v>
      </c>
      <c r="D92" s="1289">
        <v>0</v>
      </c>
      <c r="E92" s="1289">
        <v>0</v>
      </c>
      <c r="F92" s="1289">
        <v>0</v>
      </c>
      <c r="G92" s="1289">
        <v>0</v>
      </c>
      <c r="H92" s="1290">
        <v>0</v>
      </c>
      <c r="I92" s="1288">
        <v>0</v>
      </c>
      <c r="J92" s="1289">
        <v>0</v>
      </c>
      <c r="K92" s="1289">
        <v>0</v>
      </c>
      <c r="L92" s="1289">
        <v>0</v>
      </c>
      <c r="M92" s="1289">
        <v>0</v>
      </c>
      <c r="N92" s="1289">
        <v>0</v>
      </c>
      <c r="O92" s="1290">
        <v>0</v>
      </c>
      <c r="P92" s="1288">
        <v>0</v>
      </c>
      <c r="Q92" s="1289">
        <v>0</v>
      </c>
      <c r="R92" s="1289">
        <v>0</v>
      </c>
      <c r="S92" s="1289">
        <v>0</v>
      </c>
      <c r="T92" s="1289">
        <v>0</v>
      </c>
      <c r="U92" s="1289">
        <v>0</v>
      </c>
      <c r="V92" s="1289">
        <v>0</v>
      </c>
      <c r="W92" s="1289">
        <v>0</v>
      </c>
      <c r="X92" s="1289">
        <v>0</v>
      </c>
      <c r="Y92" s="1289">
        <v>0</v>
      </c>
      <c r="Z92" s="1289">
        <v>0</v>
      </c>
      <c r="AA92" s="1290">
        <v>0</v>
      </c>
      <c r="AB92" s="1288">
        <v>0</v>
      </c>
      <c r="AC92" s="1289">
        <v>0</v>
      </c>
      <c r="AD92" s="1289">
        <v>0</v>
      </c>
      <c r="AE92" s="1289">
        <v>0</v>
      </c>
      <c r="AF92" s="1289">
        <v>0</v>
      </c>
      <c r="AG92" s="1289">
        <v>0</v>
      </c>
      <c r="AH92" s="1289">
        <v>0</v>
      </c>
      <c r="AI92" s="1289">
        <v>0</v>
      </c>
      <c r="AJ92" s="1290">
        <v>0</v>
      </c>
      <c r="AK92" s="1288">
        <v>0</v>
      </c>
      <c r="AL92" s="1289">
        <v>0</v>
      </c>
      <c r="AM92" s="1289">
        <v>0</v>
      </c>
      <c r="AN92" s="1289">
        <v>0</v>
      </c>
      <c r="AO92" s="1289">
        <v>0</v>
      </c>
      <c r="AP92" s="1290">
        <v>0</v>
      </c>
      <c r="AQ92" s="1288">
        <v>0</v>
      </c>
      <c r="AR92" s="1290">
        <v>0</v>
      </c>
      <c r="AS92" s="1288">
        <v>5.4294426969999998</v>
      </c>
      <c r="AT92" s="1289">
        <v>5.8142707923999994</v>
      </c>
      <c r="AU92" s="1289">
        <v>0</v>
      </c>
      <c r="AV92" s="1289">
        <v>0</v>
      </c>
      <c r="AW92" s="1289">
        <v>0</v>
      </c>
      <c r="AX92" s="1290">
        <v>0</v>
      </c>
      <c r="AY92" s="1288">
        <v>0</v>
      </c>
      <c r="AZ92" s="1290">
        <v>0</v>
      </c>
      <c r="BA92" s="1290">
        <v>11.243713489400001</v>
      </c>
    </row>
    <row r="93" spans="1:53" x14ac:dyDescent="0.25">
      <c r="A93" s="2162"/>
      <c r="B93" s="2162" t="s">
        <v>660</v>
      </c>
      <c r="C93" s="1288">
        <v>0</v>
      </c>
      <c r="D93" s="1289">
        <v>0</v>
      </c>
      <c r="E93" s="1289">
        <v>0</v>
      </c>
      <c r="F93" s="1289">
        <v>0</v>
      </c>
      <c r="G93" s="1289">
        <v>0</v>
      </c>
      <c r="H93" s="1290">
        <v>0</v>
      </c>
      <c r="I93" s="1288">
        <v>0</v>
      </c>
      <c r="J93" s="1289">
        <v>0</v>
      </c>
      <c r="K93" s="1289">
        <v>0</v>
      </c>
      <c r="L93" s="1289">
        <v>0</v>
      </c>
      <c r="M93" s="1289">
        <v>0</v>
      </c>
      <c r="N93" s="1289">
        <v>0</v>
      </c>
      <c r="O93" s="1290">
        <v>0</v>
      </c>
      <c r="P93" s="1288">
        <v>0</v>
      </c>
      <c r="Q93" s="1289">
        <v>0</v>
      </c>
      <c r="R93" s="1289">
        <v>0</v>
      </c>
      <c r="S93" s="1289">
        <v>0</v>
      </c>
      <c r="T93" s="1289">
        <v>0</v>
      </c>
      <c r="U93" s="1289">
        <v>0</v>
      </c>
      <c r="V93" s="1289">
        <v>0</v>
      </c>
      <c r="W93" s="1289">
        <v>0</v>
      </c>
      <c r="X93" s="1289">
        <v>0</v>
      </c>
      <c r="Y93" s="1289">
        <v>0</v>
      </c>
      <c r="Z93" s="1289">
        <v>0</v>
      </c>
      <c r="AA93" s="1290">
        <v>0</v>
      </c>
      <c r="AB93" s="1288">
        <v>0</v>
      </c>
      <c r="AC93" s="1289">
        <v>0</v>
      </c>
      <c r="AD93" s="1289">
        <v>0</v>
      </c>
      <c r="AE93" s="1289">
        <v>0</v>
      </c>
      <c r="AF93" s="1289">
        <v>0</v>
      </c>
      <c r="AG93" s="1289">
        <v>0</v>
      </c>
      <c r="AH93" s="1289">
        <v>0</v>
      </c>
      <c r="AI93" s="1289">
        <v>0</v>
      </c>
      <c r="AJ93" s="1290">
        <v>0</v>
      </c>
      <c r="AK93" s="1288">
        <v>0</v>
      </c>
      <c r="AL93" s="1289">
        <v>0</v>
      </c>
      <c r="AM93" s="1289">
        <v>0</v>
      </c>
      <c r="AN93" s="1289">
        <v>0</v>
      </c>
      <c r="AO93" s="1289">
        <v>0</v>
      </c>
      <c r="AP93" s="1290">
        <v>0</v>
      </c>
      <c r="AQ93" s="1288">
        <v>0</v>
      </c>
      <c r="AR93" s="1290">
        <v>0</v>
      </c>
      <c r="AS93" s="1288">
        <v>0</v>
      </c>
      <c r="AT93" s="1289">
        <v>0</v>
      </c>
      <c r="AU93" s="1289">
        <v>0</v>
      </c>
      <c r="AV93" s="1289">
        <v>0</v>
      </c>
      <c r="AW93" s="1289">
        <v>0</v>
      </c>
      <c r="AX93" s="1290">
        <v>0</v>
      </c>
      <c r="AY93" s="1288">
        <v>0</v>
      </c>
      <c r="AZ93" s="1290">
        <v>38.1913046102</v>
      </c>
      <c r="BA93" s="1290">
        <v>38.1913046102</v>
      </c>
    </row>
    <row r="94" spans="1:53" x14ac:dyDescent="0.25">
      <c r="A94" s="2162"/>
      <c r="B94" s="2162" t="s">
        <v>1819</v>
      </c>
      <c r="C94" s="1288">
        <v>0</v>
      </c>
      <c r="D94" s="1289">
        <v>0</v>
      </c>
      <c r="E94" s="1289">
        <v>0</v>
      </c>
      <c r="F94" s="1289">
        <v>0</v>
      </c>
      <c r="G94" s="1289">
        <v>0</v>
      </c>
      <c r="H94" s="1290">
        <v>0</v>
      </c>
      <c r="I94" s="1288">
        <v>0</v>
      </c>
      <c r="J94" s="1289">
        <v>0</v>
      </c>
      <c r="K94" s="1289">
        <v>0</v>
      </c>
      <c r="L94" s="1289">
        <v>0</v>
      </c>
      <c r="M94" s="1289">
        <v>0</v>
      </c>
      <c r="N94" s="1289">
        <v>0</v>
      </c>
      <c r="O94" s="1290">
        <v>0</v>
      </c>
      <c r="P94" s="1288">
        <v>0</v>
      </c>
      <c r="Q94" s="1289">
        <v>0</v>
      </c>
      <c r="R94" s="1289">
        <v>0</v>
      </c>
      <c r="S94" s="1289">
        <v>0</v>
      </c>
      <c r="T94" s="1289">
        <v>0</v>
      </c>
      <c r="U94" s="1289">
        <v>0</v>
      </c>
      <c r="V94" s="1289">
        <v>0</v>
      </c>
      <c r="W94" s="1289">
        <v>0</v>
      </c>
      <c r="X94" s="1289">
        <v>0</v>
      </c>
      <c r="Y94" s="1289">
        <v>0</v>
      </c>
      <c r="Z94" s="1289">
        <v>0</v>
      </c>
      <c r="AA94" s="1290">
        <v>0</v>
      </c>
      <c r="AB94" s="1288">
        <v>0</v>
      </c>
      <c r="AC94" s="1289">
        <v>0</v>
      </c>
      <c r="AD94" s="1289">
        <v>0</v>
      </c>
      <c r="AE94" s="1289">
        <v>0</v>
      </c>
      <c r="AF94" s="1289">
        <v>0</v>
      </c>
      <c r="AG94" s="1289">
        <v>0</v>
      </c>
      <c r="AH94" s="1289">
        <v>0</v>
      </c>
      <c r="AI94" s="1289">
        <v>0</v>
      </c>
      <c r="AJ94" s="1290">
        <v>0</v>
      </c>
      <c r="AK94" s="1288">
        <v>0</v>
      </c>
      <c r="AL94" s="1289">
        <v>0</v>
      </c>
      <c r="AM94" s="1289">
        <v>0</v>
      </c>
      <c r="AN94" s="1289">
        <v>0</v>
      </c>
      <c r="AO94" s="1289">
        <v>0</v>
      </c>
      <c r="AP94" s="1290">
        <v>0</v>
      </c>
      <c r="AQ94" s="1288">
        <v>0</v>
      </c>
      <c r="AR94" s="1290">
        <v>0</v>
      </c>
      <c r="AS94" s="1288">
        <v>0</v>
      </c>
      <c r="AT94" s="1289">
        <v>0</v>
      </c>
      <c r="AU94" s="1289">
        <v>0</v>
      </c>
      <c r="AV94" s="1289">
        <v>0</v>
      </c>
      <c r="AW94" s="1289">
        <v>0</v>
      </c>
      <c r="AX94" s="1290">
        <v>0</v>
      </c>
      <c r="AY94" s="1288">
        <v>0</v>
      </c>
      <c r="AZ94" s="1290">
        <v>35.9178032668</v>
      </c>
      <c r="BA94" s="1290">
        <v>35.9178032668</v>
      </c>
    </row>
    <row r="95" spans="1:53" ht="15.75" thickBot="1" x14ac:dyDescent="0.3">
      <c r="A95" s="2162"/>
      <c r="B95" s="2162" t="s">
        <v>683</v>
      </c>
      <c r="C95" s="1288">
        <v>0</v>
      </c>
      <c r="D95" s="1289">
        <v>0</v>
      </c>
      <c r="E95" s="1289">
        <v>0</v>
      </c>
      <c r="F95" s="1289">
        <v>4.5294701732</v>
      </c>
      <c r="G95" s="1289">
        <v>0</v>
      </c>
      <c r="H95" s="1290">
        <v>0</v>
      </c>
      <c r="I95" s="1288">
        <v>0</v>
      </c>
      <c r="J95" s="1289">
        <v>0</v>
      </c>
      <c r="K95" s="1289">
        <v>4.7274934028000004</v>
      </c>
      <c r="L95" s="1289">
        <v>0</v>
      </c>
      <c r="M95" s="1289">
        <v>3.1433869361999998</v>
      </c>
      <c r="N95" s="1289">
        <v>3.4372441600000001</v>
      </c>
      <c r="O95" s="1290">
        <v>0</v>
      </c>
      <c r="P95" s="1288">
        <v>0</v>
      </c>
      <c r="Q95" s="1289">
        <v>0</v>
      </c>
      <c r="R95" s="1289">
        <v>0</v>
      </c>
      <c r="S95" s="1289">
        <v>6.9031919320000004</v>
      </c>
      <c r="T95" s="1289">
        <v>0</v>
      </c>
      <c r="U95" s="1289">
        <v>2.5596857944</v>
      </c>
      <c r="V95" s="1289">
        <v>0</v>
      </c>
      <c r="W95" s="1289">
        <v>6.8561110660000004</v>
      </c>
      <c r="X95" s="1289">
        <v>0</v>
      </c>
      <c r="Y95" s="1289">
        <v>0</v>
      </c>
      <c r="Z95" s="1289">
        <v>0</v>
      </c>
      <c r="AA95" s="1290">
        <v>0</v>
      </c>
      <c r="AB95" s="1288">
        <v>0.56430943100000008</v>
      </c>
      <c r="AC95" s="1289">
        <v>0</v>
      </c>
      <c r="AD95" s="1289">
        <v>0</v>
      </c>
      <c r="AE95" s="1289">
        <v>0</v>
      </c>
      <c r="AF95" s="1289">
        <v>0</v>
      </c>
      <c r="AG95" s="1289">
        <v>0</v>
      </c>
      <c r="AH95" s="1289">
        <v>0</v>
      </c>
      <c r="AI95" s="1289">
        <v>0</v>
      </c>
      <c r="AJ95" s="1290">
        <v>0</v>
      </c>
      <c r="AK95" s="1288">
        <v>0</v>
      </c>
      <c r="AL95" s="1289">
        <v>0</v>
      </c>
      <c r="AM95" s="1289">
        <v>0</v>
      </c>
      <c r="AN95" s="1289">
        <v>0</v>
      </c>
      <c r="AO95" s="1289">
        <v>0</v>
      </c>
      <c r="AP95" s="1290">
        <v>66.052367500000003</v>
      </c>
      <c r="AQ95" s="1288">
        <v>0</v>
      </c>
      <c r="AR95" s="1290">
        <v>0</v>
      </c>
      <c r="AS95" s="1288">
        <v>2.5402730234000002</v>
      </c>
      <c r="AT95" s="1289">
        <v>1.2750917983999999</v>
      </c>
      <c r="AU95" s="1289">
        <v>2.8747285504</v>
      </c>
      <c r="AV95" s="1289">
        <v>7.3466774864</v>
      </c>
      <c r="AW95" s="1289">
        <v>1.4372991052000001</v>
      </c>
      <c r="AX95" s="1290">
        <v>7.1866047372000006</v>
      </c>
      <c r="AY95" s="1288">
        <v>0</v>
      </c>
      <c r="AZ95" s="1290">
        <v>0</v>
      </c>
      <c r="BA95" s="1290">
        <v>121.4339350966</v>
      </c>
    </row>
    <row r="96" spans="1:53" ht="15.75" thickBot="1" x14ac:dyDescent="0.3">
      <c r="A96" s="1166" t="s">
        <v>2080</v>
      </c>
      <c r="B96" s="1162"/>
      <c r="C96" s="1163">
        <v>0</v>
      </c>
      <c r="D96" s="1164">
        <v>0</v>
      </c>
      <c r="E96" s="1164">
        <v>0</v>
      </c>
      <c r="F96" s="1164">
        <v>0</v>
      </c>
      <c r="G96" s="1164">
        <v>0</v>
      </c>
      <c r="H96" s="1165">
        <v>8.6041460133999994</v>
      </c>
      <c r="I96" s="1163">
        <v>0</v>
      </c>
      <c r="J96" s="1164">
        <v>0</v>
      </c>
      <c r="K96" s="1164">
        <v>6.9921684644000006</v>
      </c>
      <c r="L96" s="1164">
        <v>0</v>
      </c>
      <c r="M96" s="1164">
        <v>11.064213220200001</v>
      </c>
      <c r="N96" s="1164">
        <v>0</v>
      </c>
      <c r="O96" s="1165">
        <v>0</v>
      </c>
      <c r="P96" s="1163">
        <v>0.80809736700000001</v>
      </c>
      <c r="Q96" s="1164">
        <v>17.281711999999999</v>
      </c>
      <c r="R96" s="1164">
        <v>120.0287743368</v>
      </c>
      <c r="S96" s="1164">
        <v>0</v>
      </c>
      <c r="T96" s="1164">
        <v>0.2483562158</v>
      </c>
      <c r="U96" s="1164">
        <v>49.141706794600005</v>
      </c>
      <c r="V96" s="1164">
        <v>0</v>
      </c>
      <c r="W96" s="1164">
        <v>0</v>
      </c>
      <c r="X96" s="1164">
        <v>1.8607878968000002</v>
      </c>
      <c r="Y96" s="1164">
        <v>0</v>
      </c>
      <c r="Z96" s="1164">
        <v>7.2314980178000008</v>
      </c>
      <c r="AA96" s="1165">
        <v>0</v>
      </c>
      <c r="AB96" s="1163">
        <v>2.6936246875999998</v>
      </c>
      <c r="AC96" s="1164">
        <v>21.646427062399997</v>
      </c>
      <c r="AD96" s="1164">
        <v>22.291432868600001</v>
      </c>
      <c r="AE96" s="1164">
        <v>0</v>
      </c>
      <c r="AF96" s="1164">
        <v>0</v>
      </c>
      <c r="AG96" s="1164">
        <v>0</v>
      </c>
      <c r="AH96" s="1164">
        <v>0</v>
      </c>
      <c r="AI96" s="1164">
        <v>0</v>
      </c>
      <c r="AJ96" s="1165">
        <v>2.3569216188000004</v>
      </c>
      <c r="AK96" s="1163">
        <v>0</v>
      </c>
      <c r="AL96" s="1164">
        <v>0</v>
      </c>
      <c r="AM96" s="1164">
        <v>0</v>
      </c>
      <c r="AN96" s="1164">
        <v>5.3504915058</v>
      </c>
      <c r="AO96" s="1164">
        <v>2.6871306E-3</v>
      </c>
      <c r="AP96" s="1165">
        <v>0</v>
      </c>
      <c r="AQ96" s="1163">
        <v>0</v>
      </c>
      <c r="AR96" s="1165">
        <v>0</v>
      </c>
      <c r="AS96" s="1163">
        <v>6.1044210780000006</v>
      </c>
      <c r="AT96" s="1164">
        <v>0</v>
      </c>
      <c r="AU96" s="1164">
        <v>0</v>
      </c>
      <c r="AV96" s="1164">
        <v>3.059785008</v>
      </c>
      <c r="AW96" s="1164">
        <v>0</v>
      </c>
      <c r="AX96" s="1165">
        <v>0</v>
      </c>
      <c r="AY96" s="1163">
        <v>0</v>
      </c>
      <c r="AZ96" s="1165">
        <v>48.446191562999999</v>
      </c>
      <c r="BA96" s="1165">
        <v>335.21344284959991</v>
      </c>
    </row>
    <row r="97" spans="1:53" ht="15.75" thickBot="1" x14ac:dyDescent="0.3">
      <c r="A97" s="2162"/>
      <c r="B97" s="2162" t="s">
        <v>685</v>
      </c>
      <c r="C97" s="2172">
        <v>0</v>
      </c>
      <c r="D97" s="2173">
        <v>0</v>
      </c>
      <c r="E97" s="2173">
        <v>0</v>
      </c>
      <c r="F97" s="2173">
        <v>0</v>
      </c>
      <c r="G97" s="2173">
        <v>0</v>
      </c>
      <c r="H97" s="2174">
        <v>8.6041460133999994</v>
      </c>
      <c r="I97" s="1289">
        <v>0</v>
      </c>
      <c r="J97" s="1289">
        <v>0</v>
      </c>
      <c r="K97" s="1289">
        <v>6.9921684644000006</v>
      </c>
      <c r="L97" s="1289">
        <v>0</v>
      </c>
      <c r="M97" s="1289">
        <v>11.064213220200001</v>
      </c>
      <c r="N97" s="1289">
        <v>0</v>
      </c>
      <c r="O97" s="1289">
        <v>0</v>
      </c>
      <c r="P97" s="2172">
        <v>0.80809736700000001</v>
      </c>
      <c r="Q97" s="2173">
        <v>17.281711999999999</v>
      </c>
      <c r="R97" s="2173">
        <v>120.0287743368</v>
      </c>
      <c r="S97" s="2173">
        <v>0</v>
      </c>
      <c r="T97" s="2173">
        <v>0.2483562158</v>
      </c>
      <c r="U97" s="2173">
        <v>49.141706794600005</v>
      </c>
      <c r="V97" s="2173">
        <v>0</v>
      </c>
      <c r="W97" s="2173">
        <v>0</v>
      </c>
      <c r="X97" s="2173">
        <v>1.8607878968000002</v>
      </c>
      <c r="Y97" s="2173">
        <v>0</v>
      </c>
      <c r="Z97" s="2173">
        <v>7.2314980178000008</v>
      </c>
      <c r="AA97" s="2174">
        <v>0</v>
      </c>
      <c r="AB97" s="1289">
        <v>2.6936246875999998</v>
      </c>
      <c r="AC97" s="1289">
        <v>21.646427062399997</v>
      </c>
      <c r="AD97" s="1289">
        <v>22.291432868600001</v>
      </c>
      <c r="AE97" s="1289">
        <v>0</v>
      </c>
      <c r="AF97" s="1289">
        <v>0</v>
      </c>
      <c r="AG97" s="1289">
        <v>0</v>
      </c>
      <c r="AH97" s="1289">
        <v>0</v>
      </c>
      <c r="AI97" s="1289">
        <v>0</v>
      </c>
      <c r="AJ97" s="1289">
        <v>2.3569216188000004</v>
      </c>
      <c r="AK97" s="2172">
        <v>0</v>
      </c>
      <c r="AL97" s="2173">
        <v>0</v>
      </c>
      <c r="AM97" s="2173">
        <v>0</v>
      </c>
      <c r="AN97" s="2173">
        <v>5.3504915058</v>
      </c>
      <c r="AO97" s="2173">
        <v>2.6871306E-3</v>
      </c>
      <c r="AP97" s="2174">
        <v>0</v>
      </c>
      <c r="AQ97" s="1289">
        <v>0</v>
      </c>
      <c r="AR97" s="1289">
        <v>0</v>
      </c>
      <c r="AS97" s="2172">
        <v>6.1044210780000006</v>
      </c>
      <c r="AT97" s="2173">
        <v>0</v>
      </c>
      <c r="AU97" s="2173">
        <v>0</v>
      </c>
      <c r="AV97" s="2173">
        <v>3.059785008</v>
      </c>
      <c r="AW97" s="2173">
        <v>0</v>
      </c>
      <c r="AX97" s="2174">
        <v>0</v>
      </c>
      <c r="AY97" s="1289">
        <v>0</v>
      </c>
      <c r="AZ97" s="2174">
        <v>48.446191562999999</v>
      </c>
      <c r="BA97" s="1290">
        <v>335.21344284959991</v>
      </c>
    </row>
    <row r="98" spans="1:53" ht="15.75" thickBot="1" x14ac:dyDescent="0.3">
      <c r="A98" s="1166" t="s">
        <v>684</v>
      </c>
      <c r="B98" s="1162"/>
      <c r="C98" s="1163">
        <v>0</v>
      </c>
      <c r="D98" s="1164">
        <v>0</v>
      </c>
      <c r="E98" s="1164">
        <v>0</v>
      </c>
      <c r="F98" s="1164">
        <v>41.356974472800005</v>
      </c>
      <c r="G98" s="1164">
        <v>0</v>
      </c>
      <c r="H98" s="1165">
        <v>0</v>
      </c>
      <c r="I98" s="1164">
        <v>3.1107708604000002</v>
      </c>
      <c r="J98" s="1164">
        <v>0</v>
      </c>
      <c r="K98" s="1164">
        <v>5.1839549216000007</v>
      </c>
      <c r="L98" s="1164">
        <v>0</v>
      </c>
      <c r="M98" s="1164">
        <v>3.1107708604000002</v>
      </c>
      <c r="N98" s="1164">
        <v>7.2507066352000002</v>
      </c>
      <c r="O98" s="1164">
        <v>0</v>
      </c>
      <c r="P98" s="1163">
        <v>0</v>
      </c>
      <c r="Q98" s="1164">
        <v>0</v>
      </c>
      <c r="R98" s="1164">
        <v>0</v>
      </c>
      <c r="S98" s="1164">
        <v>0</v>
      </c>
      <c r="T98" s="1164">
        <v>0</v>
      </c>
      <c r="U98" s="1164">
        <v>0</v>
      </c>
      <c r="V98" s="1164">
        <v>0</v>
      </c>
      <c r="W98" s="1164">
        <v>0</v>
      </c>
      <c r="X98" s="1164">
        <v>0</v>
      </c>
      <c r="Y98" s="1164">
        <v>0</v>
      </c>
      <c r="Z98" s="1164">
        <v>0</v>
      </c>
      <c r="AA98" s="1165">
        <v>0</v>
      </c>
      <c r="AB98" s="1164">
        <v>0</v>
      </c>
      <c r="AC98" s="1164">
        <v>0</v>
      </c>
      <c r="AD98" s="1164">
        <v>9.948100001000002</v>
      </c>
      <c r="AE98" s="1164">
        <v>0</v>
      </c>
      <c r="AF98" s="1164">
        <v>0</v>
      </c>
      <c r="AG98" s="1164">
        <v>0</v>
      </c>
      <c r="AH98" s="1164">
        <v>0</v>
      </c>
      <c r="AI98" s="1164">
        <v>0</v>
      </c>
      <c r="AJ98" s="1164">
        <v>0</v>
      </c>
      <c r="AK98" s="1163">
        <v>1.9541999680000002</v>
      </c>
      <c r="AL98" s="1164">
        <v>0</v>
      </c>
      <c r="AM98" s="1164">
        <v>0</v>
      </c>
      <c r="AN98" s="1164">
        <v>0</v>
      </c>
      <c r="AO98" s="1164">
        <v>0</v>
      </c>
      <c r="AP98" s="1165">
        <v>0</v>
      </c>
      <c r="AQ98" s="1164">
        <v>0</v>
      </c>
      <c r="AR98" s="1164">
        <v>0</v>
      </c>
      <c r="AS98" s="1163">
        <v>0.49877002000000004</v>
      </c>
      <c r="AT98" s="1164">
        <v>0</v>
      </c>
      <c r="AU98" s="1164">
        <v>0</v>
      </c>
      <c r="AV98" s="1164">
        <v>18.558368015599999</v>
      </c>
      <c r="AW98" s="1164">
        <v>0</v>
      </c>
      <c r="AX98" s="1165">
        <v>0</v>
      </c>
      <c r="AY98" s="1164">
        <v>0</v>
      </c>
      <c r="AZ98" s="1165">
        <v>7.391080002599999</v>
      </c>
      <c r="BA98" s="1165">
        <v>98.363695757600013</v>
      </c>
    </row>
    <row r="99" spans="1:53" ht="15.75" thickBot="1" x14ac:dyDescent="0.3">
      <c r="A99" s="2162"/>
      <c r="B99" s="2162" t="s">
        <v>685</v>
      </c>
      <c r="C99" s="2175">
        <v>0</v>
      </c>
      <c r="D99" s="1412">
        <v>0</v>
      </c>
      <c r="E99" s="1412">
        <v>0</v>
      </c>
      <c r="F99" s="1412">
        <v>41.356974472800005</v>
      </c>
      <c r="G99" s="1412">
        <v>0</v>
      </c>
      <c r="H99" s="2176">
        <v>0</v>
      </c>
      <c r="I99" s="1412">
        <v>3.1107708604000002</v>
      </c>
      <c r="J99" s="1412">
        <v>0</v>
      </c>
      <c r="K99" s="1412">
        <v>5.1839549216000007</v>
      </c>
      <c r="L99" s="1412">
        <v>0</v>
      </c>
      <c r="M99" s="1412">
        <v>3.1107708604000002</v>
      </c>
      <c r="N99" s="1412">
        <v>7.2507066352000002</v>
      </c>
      <c r="O99" s="1412">
        <v>0</v>
      </c>
      <c r="P99" s="2175">
        <v>0</v>
      </c>
      <c r="Q99" s="1412">
        <v>0</v>
      </c>
      <c r="R99" s="1412">
        <v>0</v>
      </c>
      <c r="S99" s="1412">
        <v>0</v>
      </c>
      <c r="T99" s="1412">
        <v>0</v>
      </c>
      <c r="U99" s="1412">
        <v>0</v>
      </c>
      <c r="V99" s="1412">
        <v>0</v>
      </c>
      <c r="W99" s="1412">
        <v>0</v>
      </c>
      <c r="X99" s="1412">
        <v>0</v>
      </c>
      <c r="Y99" s="1412">
        <v>0</v>
      </c>
      <c r="Z99" s="1412">
        <v>0</v>
      </c>
      <c r="AA99" s="2176">
        <v>0</v>
      </c>
      <c r="AB99" s="1412">
        <v>0</v>
      </c>
      <c r="AC99" s="1412">
        <v>0</v>
      </c>
      <c r="AD99" s="1412">
        <v>9.948100001000002</v>
      </c>
      <c r="AE99" s="1412">
        <v>0</v>
      </c>
      <c r="AF99" s="1412">
        <v>0</v>
      </c>
      <c r="AG99" s="1412">
        <v>0</v>
      </c>
      <c r="AH99" s="1412">
        <v>0</v>
      </c>
      <c r="AI99" s="1412">
        <v>0</v>
      </c>
      <c r="AJ99" s="1412">
        <v>0</v>
      </c>
      <c r="AK99" s="2175">
        <v>1.9541999680000002</v>
      </c>
      <c r="AL99" s="1412">
        <v>0</v>
      </c>
      <c r="AM99" s="1412">
        <v>0</v>
      </c>
      <c r="AN99" s="1412">
        <v>0</v>
      </c>
      <c r="AO99" s="1412">
        <v>0</v>
      </c>
      <c r="AP99" s="2176">
        <v>0</v>
      </c>
      <c r="AQ99" s="1412">
        <v>0</v>
      </c>
      <c r="AR99" s="1412">
        <v>0</v>
      </c>
      <c r="AS99" s="2175">
        <v>0.49877002000000004</v>
      </c>
      <c r="AT99" s="1412">
        <v>0</v>
      </c>
      <c r="AU99" s="1412">
        <v>0</v>
      </c>
      <c r="AV99" s="1412">
        <v>18.558368015599999</v>
      </c>
      <c r="AW99" s="1412">
        <v>0</v>
      </c>
      <c r="AX99" s="2176">
        <v>0</v>
      </c>
      <c r="AY99" s="1412">
        <v>0</v>
      </c>
      <c r="AZ99" s="2176">
        <v>7.391080002599999</v>
      </c>
      <c r="BA99" s="1290">
        <v>98.363695757600013</v>
      </c>
    </row>
    <row r="100" spans="1:53" ht="15.75" thickBot="1" x14ac:dyDescent="0.3">
      <c r="A100" s="1166" t="s">
        <v>659</v>
      </c>
      <c r="B100" s="1162"/>
      <c r="C100" s="1163">
        <v>4.8262248552000004</v>
      </c>
      <c r="D100" s="1164">
        <v>0</v>
      </c>
      <c r="E100" s="1164">
        <v>0</v>
      </c>
      <c r="F100" s="1164">
        <v>0</v>
      </c>
      <c r="G100" s="1164">
        <v>0</v>
      </c>
      <c r="H100" s="1165">
        <v>16.937559177000001</v>
      </c>
      <c r="I100" s="1164">
        <v>2.0786400250000003</v>
      </c>
      <c r="J100" s="1164">
        <v>0</v>
      </c>
      <c r="K100" s="1164">
        <v>0</v>
      </c>
      <c r="L100" s="1164">
        <v>0</v>
      </c>
      <c r="M100" s="1164">
        <v>0</v>
      </c>
      <c r="N100" s="1164">
        <v>0</v>
      </c>
      <c r="O100" s="1164">
        <v>0</v>
      </c>
      <c r="P100" s="1163">
        <v>5.196600920000001E-2</v>
      </c>
      <c r="Q100" s="1164">
        <v>0</v>
      </c>
      <c r="R100" s="1164">
        <v>0</v>
      </c>
      <c r="S100" s="1164">
        <v>0</v>
      </c>
      <c r="T100" s="1164">
        <v>5.196600920000001E-2</v>
      </c>
      <c r="U100" s="1164">
        <v>0</v>
      </c>
      <c r="V100" s="1164">
        <v>0</v>
      </c>
      <c r="W100" s="1164">
        <v>0</v>
      </c>
      <c r="X100" s="1164">
        <v>0</v>
      </c>
      <c r="Y100" s="1164">
        <v>0</v>
      </c>
      <c r="Z100" s="1164">
        <v>0</v>
      </c>
      <c r="AA100" s="1165">
        <v>0</v>
      </c>
      <c r="AB100" s="1164">
        <v>0</v>
      </c>
      <c r="AC100" s="1164">
        <v>1.5923700225999999</v>
      </c>
      <c r="AD100" s="1164">
        <v>1.9109159748</v>
      </c>
      <c r="AE100" s="1164">
        <v>0</v>
      </c>
      <c r="AF100" s="1164">
        <v>0</v>
      </c>
      <c r="AG100" s="1164">
        <v>0</v>
      </c>
      <c r="AH100" s="1164">
        <v>0</v>
      </c>
      <c r="AI100" s="1164">
        <v>0</v>
      </c>
      <c r="AJ100" s="1164">
        <v>0</v>
      </c>
      <c r="AK100" s="1163">
        <v>0</v>
      </c>
      <c r="AL100" s="1164">
        <v>0</v>
      </c>
      <c r="AM100" s="1164">
        <v>12.312599999</v>
      </c>
      <c r="AN100" s="1164">
        <v>14.530604491200002</v>
      </c>
      <c r="AO100" s="1164">
        <v>3.9621026913999997</v>
      </c>
      <c r="AP100" s="1165">
        <v>0</v>
      </c>
      <c r="AQ100" s="1164">
        <v>0</v>
      </c>
      <c r="AR100" s="1164">
        <v>0</v>
      </c>
      <c r="AS100" s="1163">
        <v>0</v>
      </c>
      <c r="AT100" s="1164">
        <v>5.7022600264000012</v>
      </c>
      <c r="AU100" s="1164">
        <v>0</v>
      </c>
      <c r="AV100" s="1164">
        <v>1.0323200342000001</v>
      </c>
      <c r="AW100" s="1164">
        <v>0</v>
      </c>
      <c r="AX100" s="1165">
        <v>0</v>
      </c>
      <c r="AY100" s="1164">
        <v>0</v>
      </c>
      <c r="AZ100" s="1165">
        <v>71.353299210200007</v>
      </c>
      <c r="BA100" s="1165">
        <v>136.34282852540002</v>
      </c>
    </row>
    <row r="101" spans="1:53" x14ac:dyDescent="0.25">
      <c r="A101" s="2162"/>
      <c r="B101" s="2162" t="s">
        <v>666</v>
      </c>
      <c r="C101" s="2175">
        <v>0</v>
      </c>
      <c r="D101" s="1412">
        <v>0</v>
      </c>
      <c r="E101" s="1412">
        <v>0</v>
      </c>
      <c r="F101" s="1412">
        <v>0</v>
      </c>
      <c r="G101" s="1412">
        <v>0</v>
      </c>
      <c r="H101" s="2176">
        <v>0</v>
      </c>
      <c r="I101" s="1412">
        <v>2.0786400250000003</v>
      </c>
      <c r="J101" s="1412">
        <v>0</v>
      </c>
      <c r="K101" s="1412">
        <v>0</v>
      </c>
      <c r="L101" s="1412">
        <v>0</v>
      </c>
      <c r="M101" s="1412">
        <v>0</v>
      </c>
      <c r="N101" s="1412">
        <v>0</v>
      </c>
      <c r="O101" s="1412">
        <v>0</v>
      </c>
      <c r="P101" s="2175">
        <v>5.196600920000001E-2</v>
      </c>
      <c r="Q101" s="1412">
        <v>0</v>
      </c>
      <c r="R101" s="1412">
        <v>0</v>
      </c>
      <c r="S101" s="1412">
        <v>0</v>
      </c>
      <c r="T101" s="1412">
        <v>5.196600920000001E-2</v>
      </c>
      <c r="U101" s="1412">
        <v>0</v>
      </c>
      <c r="V101" s="1412">
        <v>0</v>
      </c>
      <c r="W101" s="1412">
        <v>0</v>
      </c>
      <c r="X101" s="1412">
        <v>0</v>
      </c>
      <c r="Y101" s="1412">
        <v>0</v>
      </c>
      <c r="Z101" s="1412">
        <v>0</v>
      </c>
      <c r="AA101" s="2176">
        <v>0</v>
      </c>
      <c r="AB101" s="1412">
        <v>0</v>
      </c>
      <c r="AC101" s="1412">
        <v>0</v>
      </c>
      <c r="AD101" s="1412">
        <v>0</v>
      </c>
      <c r="AE101" s="1412">
        <v>0</v>
      </c>
      <c r="AF101" s="1412">
        <v>0</v>
      </c>
      <c r="AG101" s="1412">
        <v>0</v>
      </c>
      <c r="AH101" s="1412">
        <v>0</v>
      </c>
      <c r="AI101" s="1412">
        <v>0</v>
      </c>
      <c r="AJ101" s="1412">
        <v>0</v>
      </c>
      <c r="AK101" s="2175">
        <v>0</v>
      </c>
      <c r="AL101" s="1412">
        <v>0</v>
      </c>
      <c r="AM101" s="1412">
        <v>0</v>
      </c>
      <c r="AN101" s="1412">
        <v>0</v>
      </c>
      <c r="AO101" s="1412">
        <v>0</v>
      </c>
      <c r="AP101" s="2176">
        <v>0</v>
      </c>
      <c r="AQ101" s="1412">
        <v>0</v>
      </c>
      <c r="AR101" s="1412">
        <v>0</v>
      </c>
      <c r="AS101" s="2175">
        <v>0</v>
      </c>
      <c r="AT101" s="1412">
        <v>3.6376200266000005</v>
      </c>
      <c r="AU101" s="1412">
        <v>0</v>
      </c>
      <c r="AV101" s="1412">
        <v>0</v>
      </c>
      <c r="AW101" s="1412">
        <v>0</v>
      </c>
      <c r="AX101" s="2176">
        <v>0</v>
      </c>
      <c r="AY101" s="1412">
        <v>0</v>
      </c>
      <c r="AZ101" s="2176">
        <v>15.2445259946</v>
      </c>
      <c r="BA101" s="1290">
        <v>21.064718064600001</v>
      </c>
    </row>
    <row r="102" spans="1:53" x14ac:dyDescent="0.25">
      <c r="A102" s="2162"/>
      <c r="B102" s="2162" t="s">
        <v>562</v>
      </c>
      <c r="C102" s="2163">
        <v>0</v>
      </c>
      <c r="D102" s="2164">
        <v>0</v>
      </c>
      <c r="E102" s="2164">
        <v>0</v>
      </c>
      <c r="F102" s="2164">
        <v>0</v>
      </c>
      <c r="G102" s="2164">
        <v>0</v>
      </c>
      <c r="H102" s="2165">
        <v>2.7666064440000002</v>
      </c>
      <c r="I102" s="2163">
        <v>0</v>
      </c>
      <c r="J102" s="2164">
        <v>0</v>
      </c>
      <c r="K102" s="2164">
        <v>0</v>
      </c>
      <c r="L102" s="2164">
        <v>0</v>
      </c>
      <c r="M102" s="2164">
        <v>0</v>
      </c>
      <c r="N102" s="2164">
        <v>0</v>
      </c>
      <c r="O102" s="2165">
        <v>0</v>
      </c>
      <c r="P102" s="2163">
        <v>0</v>
      </c>
      <c r="Q102" s="2164">
        <v>0</v>
      </c>
      <c r="R102" s="2164">
        <v>0</v>
      </c>
      <c r="S102" s="2164">
        <v>0</v>
      </c>
      <c r="T102" s="2164">
        <v>0</v>
      </c>
      <c r="U102" s="2164">
        <v>0</v>
      </c>
      <c r="V102" s="2164">
        <v>0</v>
      </c>
      <c r="W102" s="2164">
        <v>0</v>
      </c>
      <c r="X102" s="2164">
        <v>0</v>
      </c>
      <c r="Y102" s="2164">
        <v>0</v>
      </c>
      <c r="Z102" s="2164">
        <v>0</v>
      </c>
      <c r="AA102" s="2165">
        <v>0</v>
      </c>
      <c r="AB102" s="2163">
        <v>0</v>
      </c>
      <c r="AC102" s="2164">
        <v>0</v>
      </c>
      <c r="AD102" s="2164">
        <v>0</v>
      </c>
      <c r="AE102" s="2164">
        <v>0</v>
      </c>
      <c r="AF102" s="2164">
        <v>0</v>
      </c>
      <c r="AG102" s="2164">
        <v>0</v>
      </c>
      <c r="AH102" s="2164">
        <v>0</v>
      </c>
      <c r="AI102" s="2164">
        <v>0</v>
      </c>
      <c r="AJ102" s="2165">
        <v>0</v>
      </c>
      <c r="AK102" s="2163">
        <v>0</v>
      </c>
      <c r="AL102" s="2164">
        <v>0</v>
      </c>
      <c r="AM102" s="2164">
        <v>0</v>
      </c>
      <c r="AN102" s="2164">
        <v>0</v>
      </c>
      <c r="AO102" s="2164">
        <v>0</v>
      </c>
      <c r="AP102" s="2165">
        <v>0</v>
      </c>
      <c r="AQ102" s="2163">
        <v>0</v>
      </c>
      <c r="AR102" s="2165">
        <v>0</v>
      </c>
      <c r="AS102" s="2163">
        <v>0</v>
      </c>
      <c r="AT102" s="2164">
        <v>0</v>
      </c>
      <c r="AU102" s="2164">
        <v>0</v>
      </c>
      <c r="AV102" s="2164">
        <v>0</v>
      </c>
      <c r="AW102" s="2164">
        <v>0</v>
      </c>
      <c r="AX102" s="2165">
        <v>0</v>
      </c>
      <c r="AY102" s="2163">
        <v>0</v>
      </c>
      <c r="AZ102" s="2165">
        <v>5.0923499801999998</v>
      </c>
      <c r="BA102" s="2165">
        <v>7.8589564242000005</v>
      </c>
    </row>
    <row r="103" spans="1:53" x14ac:dyDescent="0.25">
      <c r="A103" s="2162"/>
      <c r="B103" s="2162" t="s">
        <v>591</v>
      </c>
      <c r="C103" s="1523">
        <v>0</v>
      </c>
      <c r="D103" s="1524">
        <v>0</v>
      </c>
      <c r="E103" s="1524">
        <v>0</v>
      </c>
      <c r="F103" s="1524">
        <v>0</v>
      </c>
      <c r="G103" s="1524">
        <v>0</v>
      </c>
      <c r="H103" s="1525">
        <v>0</v>
      </c>
      <c r="I103" s="1523">
        <v>0</v>
      </c>
      <c r="J103" s="1524">
        <v>0</v>
      </c>
      <c r="K103" s="1524">
        <v>0</v>
      </c>
      <c r="L103" s="1524">
        <v>0</v>
      </c>
      <c r="M103" s="1524">
        <v>0</v>
      </c>
      <c r="N103" s="1524">
        <v>0</v>
      </c>
      <c r="O103" s="1525">
        <v>0</v>
      </c>
      <c r="P103" s="1523">
        <v>0</v>
      </c>
      <c r="Q103" s="1524">
        <v>0</v>
      </c>
      <c r="R103" s="1524">
        <v>0</v>
      </c>
      <c r="S103" s="1524">
        <v>0</v>
      </c>
      <c r="T103" s="1524">
        <v>0</v>
      </c>
      <c r="U103" s="1524">
        <v>0</v>
      </c>
      <c r="V103" s="1524">
        <v>0</v>
      </c>
      <c r="W103" s="1524">
        <v>0</v>
      </c>
      <c r="X103" s="1524">
        <v>0</v>
      </c>
      <c r="Y103" s="1524">
        <v>0</v>
      </c>
      <c r="Z103" s="1524">
        <v>0</v>
      </c>
      <c r="AA103" s="1525">
        <v>0</v>
      </c>
      <c r="AB103" s="1523">
        <v>0</v>
      </c>
      <c r="AC103" s="1524">
        <v>0</v>
      </c>
      <c r="AD103" s="1524">
        <v>0</v>
      </c>
      <c r="AE103" s="1524">
        <v>0</v>
      </c>
      <c r="AF103" s="1524">
        <v>0</v>
      </c>
      <c r="AG103" s="1524">
        <v>0</v>
      </c>
      <c r="AH103" s="1524">
        <v>0</v>
      </c>
      <c r="AI103" s="1524">
        <v>0</v>
      </c>
      <c r="AJ103" s="1525">
        <v>0</v>
      </c>
      <c r="AK103" s="1523">
        <v>0</v>
      </c>
      <c r="AL103" s="1524">
        <v>0</v>
      </c>
      <c r="AM103" s="1524">
        <v>4.1799600331999995</v>
      </c>
      <c r="AN103" s="1524">
        <v>8.3805179710000015</v>
      </c>
      <c r="AO103" s="1524">
        <v>0</v>
      </c>
      <c r="AP103" s="1525">
        <v>0</v>
      </c>
      <c r="AQ103" s="1523">
        <v>0</v>
      </c>
      <c r="AR103" s="1525">
        <v>0</v>
      </c>
      <c r="AS103" s="1523">
        <v>0</v>
      </c>
      <c r="AT103" s="1524">
        <v>0</v>
      </c>
      <c r="AU103" s="1524">
        <v>0</v>
      </c>
      <c r="AV103" s="1524">
        <v>0</v>
      </c>
      <c r="AW103" s="1524">
        <v>0</v>
      </c>
      <c r="AX103" s="1525">
        <v>0</v>
      </c>
      <c r="AY103" s="1523">
        <v>0</v>
      </c>
      <c r="AZ103" s="1525">
        <v>3.0224100130000005</v>
      </c>
      <c r="BA103" s="1525">
        <v>15.5828880172</v>
      </c>
    </row>
    <row r="104" spans="1:53" x14ac:dyDescent="0.25">
      <c r="A104" s="2162"/>
      <c r="B104" s="2162" t="s">
        <v>567</v>
      </c>
      <c r="C104" s="1523">
        <v>0</v>
      </c>
      <c r="D104" s="1524">
        <v>0</v>
      </c>
      <c r="E104" s="1524">
        <v>0</v>
      </c>
      <c r="F104" s="1524">
        <v>0</v>
      </c>
      <c r="G104" s="1524">
        <v>0</v>
      </c>
      <c r="H104" s="1525">
        <v>0</v>
      </c>
      <c r="I104" s="1523">
        <v>0</v>
      </c>
      <c r="J104" s="1524">
        <v>0</v>
      </c>
      <c r="K104" s="1524">
        <v>0</v>
      </c>
      <c r="L104" s="1524">
        <v>0</v>
      </c>
      <c r="M104" s="1524">
        <v>0</v>
      </c>
      <c r="N104" s="1524">
        <v>0</v>
      </c>
      <c r="O104" s="1525">
        <v>0</v>
      </c>
      <c r="P104" s="1523">
        <v>0</v>
      </c>
      <c r="Q104" s="1524">
        <v>0</v>
      </c>
      <c r="R104" s="1524">
        <v>0</v>
      </c>
      <c r="S104" s="1524">
        <v>0</v>
      </c>
      <c r="T104" s="1524">
        <v>0</v>
      </c>
      <c r="U104" s="1524">
        <v>0</v>
      </c>
      <c r="V104" s="1524">
        <v>0</v>
      </c>
      <c r="W104" s="1524">
        <v>0</v>
      </c>
      <c r="X104" s="1524">
        <v>0</v>
      </c>
      <c r="Y104" s="1524">
        <v>0</v>
      </c>
      <c r="Z104" s="1524">
        <v>0</v>
      </c>
      <c r="AA104" s="1525">
        <v>0</v>
      </c>
      <c r="AB104" s="1523">
        <v>0</v>
      </c>
      <c r="AC104" s="1524">
        <v>0</v>
      </c>
      <c r="AD104" s="1524">
        <v>0</v>
      </c>
      <c r="AE104" s="1524">
        <v>0</v>
      </c>
      <c r="AF104" s="1524">
        <v>0</v>
      </c>
      <c r="AG104" s="1524">
        <v>0</v>
      </c>
      <c r="AH104" s="1524">
        <v>0</v>
      </c>
      <c r="AI104" s="1524">
        <v>0</v>
      </c>
      <c r="AJ104" s="1525">
        <v>0</v>
      </c>
      <c r="AK104" s="1523">
        <v>0</v>
      </c>
      <c r="AL104" s="1524">
        <v>0</v>
      </c>
      <c r="AM104" s="1524">
        <v>0</v>
      </c>
      <c r="AN104" s="1524">
        <v>0</v>
      </c>
      <c r="AO104" s="1524">
        <v>0</v>
      </c>
      <c r="AP104" s="1525">
        <v>0</v>
      </c>
      <c r="AQ104" s="1523">
        <v>0</v>
      </c>
      <c r="AR104" s="1525">
        <v>0</v>
      </c>
      <c r="AS104" s="1523">
        <v>0</v>
      </c>
      <c r="AT104" s="1524">
        <v>0</v>
      </c>
      <c r="AU104" s="1524">
        <v>0</v>
      </c>
      <c r="AV104" s="1524">
        <v>0</v>
      </c>
      <c r="AW104" s="1524">
        <v>0</v>
      </c>
      <c r="AX104" s="1525">
        <v>0</v>
      </c>
      <c r="AY104" s="1523">
        <v>0</v>
      </c>
      <c r="AZ104" s="1525">
        <v>5.0037499932000005</v>
      </c>
      <c r="BA104" s="1525">
        <v>5.0037499932000005</v>
      </c>
    </row>
    <row r="105" spans="1:53" x14ac:dyDescent="0.25">
      <c r="A105" s="2162"/>
      <c r="B105" s="2162" t="s">
        <v>1152</v>
      </c>
      <c r="C105" s="1523">
        <v>0</v>
      </c>
      <c r="D105" s="1524">
        <v>0</v>
      </c>
      <c r="E105" s="1524">
        <v>0</v>
      </c>
      <c r="F105" s="1524">
        <v>0</v>
      </c>
      <c r="G105" s="1524">
        <v>0</v>
      </c>
      <c r="H105" s="1525">
        <v>0</v>
      </c>
      <c r="I105" s="1523">
        <v>0</v>
      </c>
      <c r="J105" s="1524">
        <v>0</v>
      </c>
      <c r="K105" s="1524">
        <v>0</v>
      </c>
      <c r="L105" s="1524">
        <v>0</v>
      </c>
      <c r="M105" s="1524">
        <v>0</v>
      </c>
      <c r="N105" s="1524">
        <v>0</v>
      </c>
      <c r="O105" s="1525">
        <v>0</v>
      </c>
      <c r="P105" s="1523">
        <v>0</v>
      </c>
      <c r="Q105" s="1524">
        <v>0</v>
      </c>
      <c r="R105" s="1524">
        <v>0</v>
      </c>
      <c r="S105" s="1524">
        <v>0</v>
      </c>
      <c r="T105" s="1524">
        <v>0</v>
      </c>
      <c r="U105" s="1524">
        <v>0</v>
      </c>
      <c r="V105" s="1524">
        <v>0</v>
      </c>
      <c r="W105" s="1524">
        <v>0</v>
      </c>
      <c r="X105" s="1524">
        <v>0</v>
      </c>
      <c r="Y105" s="1524">
        <v>0</v>
      </c>
      <c r="Z105" s="1524">
        <v>0</v>
      </c>
      <c r="AA105" s="1525">
        <v>0</v>
      </c>
      <c r="AB105" s="1523">
        <v>0</v>
      </c>
      <c r="AC105" s="1524">
        <v>0</v>
      </c>
      <c r="AD105" s="1524">
        <v>0</v>
      </c>
      <c r="AE105" s="1524">
        <v>0</v>
      </c>
      <c r="AF105" s="1524">
        <v>0</v>
      </c>
      <c r="AG105" s="1524">
        <v>0</v>
      </c>
      <c r="AH105" s="1524">
        <v>0</v>
      </c>
      <c r="AI105" s="1524">
        <v>0</v>
      </c>
      <c r="AJ105" s="1525">
        <v>0</v>
      </c>
      <c r="AK105" s="1523">
        <v>0</v>
      </c>
      <c r="AL105" s="1524">
        <v>0</v>
      </c>
      <c r="AM105" s="1524">
        <v>0</v>
      </c>
      <c r="AN105" s="1524">
        <v>0</v>
      </c>
      <c r="AO105" s="1524">
        <v>0</v>
      </c>
      <c r="AP105" s="1525">
        <v>0</v>
      </c>
      <c r="AQ105" s="1523">
        <v>0</v>
      </c>
      <c r="AR105" s="1525">
        <v>0</v>
      </c>
      <c r="AS105" s="1523">
        <v>0</v>
      </c>
      <c r="AT105" s="1524">
        <v>0</v>
      </c>
      <c r="AU105" s="1524">
        <v>0</v>
      </c>
      <c r="AV105" s="1524">
        <v>0</v>
      </c>
      <c r="AW105" s="1524">
        <v>0</v>
      </c>
      <c r="AX105" s="1525">
        <v>0</v>
      </c>
      <c r="AY105" s="1523">
        <v>0</v>
      </c>
      <c r="AZ105" s="1525">
        <v>2.2519317883999999</v>
      </c>
      <c r="BA105" s="1525">
        <v>2.2519317883999999</v>
      </c>
    </row>
    <row r="106" spans="1:53" x14ac:dyDescent="0.25">
      <c r="A106" s="2162"/>
      <c r="B106" s="2162" t="s">
        <v>576</v>
      </c>
      <c r="C106" s="1523">
        <v>0</v>
      </c>
      <c r="D106" s="1524">
        <v>0</v>
      </c>
      <c r="E106" s="1524">
        <v>0</v>
      </c>
      <c r="F106" s="1524">
        <v>0</v>
      </c>
      <c r="G106" s="1524">
        <v>0</v>
      </c>
      <c r="H106" s="1525">
        <v>0</v>
      </c>
      <c r="I106" s="1523">
        <v>0</v>
      </c>
      <c r="J106" s="1524">
        <v>0</v>
      </c>
      <c r="K106" s="1524">
        <v>0</v>
      </c>
      <c r="L106" s="1524">
        <v>0</v>
      </c>
      <c r="M106" s="1524">
        <v>0</v>
      </c>
      <c r="N106" s="1524">
        <v>0</v>
      </c>
      <c r="O106" s="1525">
        <v>0</v>
      </c>
      <c r="P106" s="1523">
        <v>0</v>
      </c>
      <c r="Q106" s="1524">
        <v>0</v>
      </c>
      <c r="R106" s="1524">
        <v>0</v>
      </c>
      <c r="S106" s="1524">
        <v>0</v>
      </c>
      <c r="T106" s="1524">
        <v>0</v>
      </c>
      <c r="U106" s="1524">
        <v>0</v>
      </c>
      <c r="V106" s="1524">
        <v>0</v>
      </c>
      <c r="W106" s="1524">
        <v>0</v>
      </c>
      <c r="X106" s="1524">
        <v>0</v>
      </c>
      <c r="Y106" s="1524">
        <v>0</v>
      </c>
      <c r="Z106" s="1524">
        <v>0</v>
      </c>
      <c r="AA106" s="1525">
        <v>0</v>
      </c>
      <c r="AB106" s="1523">
        <v>0</v>
      </c>
      <c r="AC106" s="1524">
        <v>0</v>
      </c>
      <c r="AD106" s="1524">
        <v>0</v>
      </c>
      <c r="AE106" s="1524">
        <v>0</v>
      </c>
      <c r="AF106" s="1524">
        <v>0</v>
      </c>
      <c r="AG106" s="1524">
        <v>0</v>
      </c>
      <c r="AH106" s="1524">
        <v>0</v>
      </c>
      <c r="AI106" s="1524">
        <v>0</v>
      </c>
      <c r="AJ106" s="1525">
        <v>0</v>
      </c>
      <c r="AK106" s="1523">
        <v>0</v>
      </c>
      <c r="AL106" s="1524">
        <v>0</v>
      </c>
      <c r="AM106" s="1524">
        <v>8.132639965800001</v>
      </c>
      <c r="AN106" s="1524">
        <v>6.0960000163999997</v>
      </c>
      <c r="AO106" s="1524">
        <v>0</v>
      </c>
      <c r="AP106" s="1525">
        <v>0</v>
      </c>
      <c r="AQ106" s="1523">
        <v>0</v>
      </c>
      <c r="AR106" s="1525">
        <v>0</v>
      </c>
      <c r="AS106" s="1523">
        <v>0</v>
      </c>
      <c r="AT106" s="1524">
        <v>0</v>
      </c>
      <c r="AU106" s="1524">
        <v>0</v>
      </c>
      <c r="AV106" s="1524">
        <v>0</v>
      </c>
      <c r="AW106" s="1524">
        <v>0</v>
      </c>
      <c r="AX106" s="1525">
        <v>0</v>
      </c>
      <c r="AY106" s="1523">
        <v>0</v>
      </c>
      <c r="AZ106" s="1525">
        <v>11.1810600118</v>
      </c>
      <c r="BA106" s="1525">
        <v>25.409699994000004</v>
      </c>
    </row>
    <row r="107" spans="1:53" x14ac:dyDescent="0.25">
      <c r="A107" s="2162"/>
      <c r="B107" s="2162" t="s">
        <v>572</v>
      </c>
      <c r="C107" s="1523">
        <v>0</v>
      </c>
      <c r="D107" s="1524">
        <v>0</v>
      </c>
      <c r="E107" s="1524">
        <v>0</v>
      </c>
      <c r="F107" s="1524">
        <v>0</v>
      </c>
      <c r="G107" s="1524">
        <v>0</v>
      </c>
      <c r="H107" s="1525">
        <v>0</v>
      </c>
      <c r="I107" s="1523">
        <v>0</v>
      </c>
      <c r="J107" s="1524">
        <v>0</v>
      </c>
      <c r="K107" s="1524">
        <v>0</v>
      </c>
      <c r="L107" s="1524">
        <v>0</v>
      </c>
      <c r="M107" s="1524">
        <v>0</v>
      </c>
      <c r="N107" s="1524">
        <v>0</v>
      </c>
      <c r="O107" s="1525">
        <v>0</v>
      </c>
      <c r="P107" s="1523">
        <v>0</v>
      </c>
      <c r="Q107" s="1524">
        <v>0</v>
      </c>
      <c r="R107" s="1524">
        <v>0</v>
      </c>
      <c r="S107" s="1524">
        <v>0</v>
      </c>
      <c r="T107" s="1524">
        <v>0</v>
      </c>
      <c r="U107" s="1524">
        <v>0</v>
      </c>
      <c r="V107" s="1524">
        <v>0</v>
      </c>
      <c r="W107" s="1524">
        <v>0</v>
      </c>
      <c r="X107" s="1524">
        <v>0</v>
      </c>
      <c r="Y107" s="1524">
        <v>0</v>
      </c>
      <c r="Z107" s="1524">
        <v>0</v>
      </c>
      <c r="AA107" s="1525">
        <v>0</v>
      </c>
      <c r="AB107" s="1523">
        <v>0</v>
      </c>
      <c r="AC107" s="1524">
        <v>0</v>
      </c>
      <c r="AD107" s="1524">
        <v>0</v>
      </c>
      <c r="AE107" s="1524">
        <v>0</v>
      </c>
      <c r="AF107" s="1524">
        <v>0</v>
      </c>
      <c r="AG107" s="1524">
        <v>0</v>
      </c>
      <c r="AH107" s="1524">
        <v>0</v>
      </c>
      <c r="AI107" s="1524">
        <v>0</v>
      </c>
      <c r="AJ107" s="1525">
        <v>0</v>
      </c>
      <c r="AK107" s="1523">
        <v>0</v>
      </c>
      <c r="AL107" s="1524">
        <v>0</v>
      </c>
      <c r="AM107" s="1524">
        <v>0</v>
      </c>
      <c r="AN107" s="1524">
        <v>5.4086503799999998E-2</v>
      </c>
      <c r="AO107" s="1524">
        <v>3.9621026913999997</v>
      </c>
      <c r="AP107" s="1525">
        <v>0</v>
      </c>
      <c r="AQ107" s="1523">
        <v>0</v>
      </c>
      <c r="AR107" s="1525">
        <v>0</v>
      </c>
      <c r="AS107" s="1523">
        <v>0</v>
      </c>
      <c r="AT107" s="1524">
        <v>0</v>
      </c>
      <c r="AU107" s="1524">
        <v>0</v>
      </c>
      <c r="AV107" s="1524">
        <v>0</v>
      </c>
      <c r="AW107" s="1524">
        <v>0</v>
      </c>
      <c r="AX107" s="1525">
        <v>0</v>
      </c>
      <c r="AY107" s="1523">
        <v>0</v>
      </c>
      <c r="AZ107" s="1525">
        <v>4.2421599962000007</v>
      </c>
      <c r="BA107" s="1525">
        <v>8.2583491914000007</v>
      </c>
    </row>
    <row r="108" spans="1:53" x14ac:dyDescent="0.25">
      <c r="A108" s="2162"/>
      <c r="B108" s="2162" t="s">
        <v>573</v>
      </c>
      <c r="C108" s="1523">
        <v>0</v>
      </c>
      <c r="D108" s="1524">
        <v>0</v>
      </c>
      <c r="E108" s="1524">
        <v>0</v>
      </c>
      <c r="F108" s="1524">
        <v>0</v>
      </c>
      <c r="G108" s="1524">
        <v>0</v>
      </c>
      <c r="H108" s="1525">
        <v>1.6177559328</v>
      </c>
      <c r="I108" s="1523">
        <v>0</v>
      </c>
      <c r="J108" s="1524">
        <v>0</v>
      </c>
      <c r="K108" s="1524">
        <v>0</v>
      </c>
      <c r="L108" s="1524">
        <v>0</v>
      </c>
      <c r="M108" s="1524">
        <v>0</v>
      </c>
      <c r="N108" s="1524">
        <v>0</v>
      </c>
      <c r="O108" s="1525">
        <v>0</v>
      </c>
      <c r="P108" s="1523">
        <v>0</v>
      </c>
      <c r="Q108" s="1524">
        <v>0</v>
      </c>
      <c r="R108" s="1524">
        <v>0</v>
      </c>
      <c r="S108" s="1524">
        <v>0</v>
      </c>
      <c r="T108" s="1524">
        <v>0</v>
      </c>
      <c r="U108" s="1524">
        <v>0</v>
      </c>
      <c r="V108" s="1524">
        <v>0</v>
      </c>
      <c r="W108" s="1524">
        <v>0</v>
      </c>
      <c r="X108" s="1524">
        <v>0</v>
      </c>
      <c r="Y108" s="1524">
        <v>0</v>
      </c>
      <c r="Z108" s="1524">
        <v>0</v>
      </c>
      <c r="AA108" s="1525">
        <v>0</v>
      </c>
      <c r="AB108" s="1523">
        <v>0</v>
      </c>
      <c r="AC108" s="1524">
        <v>0</v>
      </c>
      <c r="AD108" s="1524">
        <v>0</v>
      </c>
      <c r="AE108" s="1524">
        <v>0</v>
      </c>
      <c r="AF108" s="1524">
        <v>0</v>
      </c>
      <c r="AG108" s="1524">
        <v>0</v>
      </c>
      <c r="AH108" s="1524">
        <v>0</v>
      </c>
      <c r="AI108" s="1524">
        <v>0</v>
      </c>
      <c r="AJ108" s="1525">
        <v>0</v>
      </c>
      <c r="AK108" s="1523">
        <v>0</v>
      </c>
      <c r="AL108" s="1524">
        <v>0</v>
      </c>
      <c r="AM108" s="1524">
        <v>0</v>
      </c>
      <c r="AN108" s="1524">
        <v>0</v>
      </c>
      <c r="AO108" s="1524">
        <v>0</v>
      </c>
      <c r="AP108" s="1525">
        <v>0</v>
      </c>
      <c r="AQ108" s="1523">
        <v>0</v>
      </c>
      <c r="AR108" s="1525">
        <v>0</v>
      </c>
      <c r="AS108" s="1523">
        <v>0</v>
      </c>
      <c r="AT108" s="1524">
        <v>0</v>
      </c>
      <c r="AU108" s="1524">
        <v>0</v>
      </c>
      <c r="AV108" s="1524">
        <v>0</v>
      </c>
      <c r="AW108" s="1524">
        <v>0</v>
      </c>
      <c r="AX108" s="1525">
        <v>0</v>
      </c>
      <c r="AY108" s="1523">
        <v>0</v>
      </c>
      <c r="AZ108" s="1525">
        <v>0</v>
      </c>
      <c r="BA108" s="1525">
        <v>1.6177559328</v>
      </c>
    </row>
    <row r="109" spans="1:53" x14ac:dyDescent="0.25">
      <c r="A109" s="2162"/>
      <c r="B109" s="2162" t="s">
        <v>596</v>
      </c>
      <c r="C109" s="1523">
        <v>4.8262248552000004</v>
      </c>
      <c r="D109" s="1524">
        <v>0</v>
      </c>
      <c r="E109" s="1524">
        <v>0</v>
      </c>
      <c r="F109" s="1524">
        <v>0</v>
      </c>
      <c r="G109" s="1524">
        <v>0</v>
      </c>
      <c r="H109" s="1525">
        <v>12.5531968002</v>
      </c>
      <c r="I109" s="1523">
        <v>0</v>
      </c>
      <c r="J109" s="1524">
        <v>0</v>
      </c>
      <c r="K109" s="1524">
        <v>0</v>
      </c>
      <c r="L109" s="1524">
        <v>0</v>
      </c>
      <c r="M109" s="1524">
        <v>0</v>
      </c>
      <c r="N109" s="1524">
        <v>0</v>
      </c>
      <c r="O109" s="1525">
        <v>0</v>
      </c>
      <c r="P109" s="1523">
        <v>0</v>
      </c>
      <c r="Q109" s="1524">
        <v>0</v>
      </c>
      <c r="R109" s="1524">
        <v>0</v>
      </c>
      <c r="S109" s="1524">
        <v>0</v>
      </c>
      <c r="T109" s="1524">
        <v>0</v>
      </c>
      <c r="U109" s="1524">
        <v>0</v>
      </c>
      <c r="V109" s="1524">
        <v>0</v>
      </c>
      <c r="W109" s="1524">
        <v>0</v>
      </c>
      <c r="X109" s="1524">
        <v>0</v>
      </c>
      <c r="Y109" s="1524">
        <v>0</v>
      </c>
      <c r="Z109" s="1524">
        <v>0</v>
      </c>
      <c r="AA109" s="1525">
        <v>0</v>
      </c>
      <c r="AB109" s="1523">
        <v>0</v>
      </c>
      <c r="AC109" s="1524">
        <v>1.5923700225999999</v>
      </c>
      <c r="AD109" s="1524">
        <v>1.9109159748</v>
      </c>
      <c r="AE109" s="1524">
        <v>0</v>
      </c>
      <c r="AF109" s="1524">
        <v>0</v>
      </c>
      <c r="AG109" s="1524">
        <v>0</v>
      </c>
      <c r="AH109" s="1524">
        <v>0</v>
      </c>
      <c r="AI109" s="1524">
        <v>0</v>
      </c>
      <c r="AJ109" s="1525">
        <v>0</v>
      </c>
      <c r="AK109" s="1523">
        <v>0</v>
      </c>
      <c r="AL109" s="1524">
        <v>0</v>
      </c>
      <c r="AM109" s="1524">
        <v>0</v>
      </c>
      <c r="AN109" s="1524">
        <v>0</v>
      </c>
      <c r="AO109" s="1524">
        <v>0</v>
      </c>
      <c r="AP109" s="1525">
        <v>0</v>
      </c>
      <c r="AQ109" s="1523">
        <v>0</v>
      </c>
      <c r="AR109" s="1525">
        <v>0</v>
      </c>
      <c r="AS109" s="1523">
        <v>0</v>
      </c>
      <c r="AT109" s="1524">
        <v>0</v>
      </c>
      <c r="AU109" s="1524">
        <v>0</v>
      </c>
      <c r="AV109" s="1524">
        <v>0</v>
      </c>
      <c r="AW109" s="1524">
        <v>0</v>
      </c>
      <c r="AX109" s="1525">
        <v>0</v>
      </c>
      <c r="AY109" s="1523">
        <v>0</v>
      </c>
      <c r="AZ109" s="1525">
        <v>0</v>
      </c>
      <c r="BA109" s="1525">
        <v>20.882707652800004</v>
      </c>
    </row>
    <row r="110" spans="1:53" ht="15.75" thickBot="1" x14ac:dyDescent="0.3">
      <c r="A110" s="2162"/>
      <c r="B110" s="2162" t="s">
        <v>575</v>
      </c>
      <c r="C110" s="1523">
        <v>0</v>
      </c>
      <c r="D110" s="1524">
        <v>0</v>
      </c>
      <c r="E110" s="1524">
        <v>0</v>
      </c>
      <c r="F110" s="1524">
        <v>0</v>
      </c>
      <c r="G110" s="1524">
        <v>0</v>
      </c>
      <c r="H110" s="1525">
        <v>0</v>
      </c>
      <c r="I110" s="1523">
        <v>0</v>
      </c>
      <c r="J110" s="1524">
        <v>0</v>
      </c>
      <c r="K110" s="1524">
        <v>0</v>
      </c>
      <c r="L110" s="1524">
        <v>0</v>
      </c>
      <c r="M110" s="1524">
        <v>0</v>
      </c>
      <c r="N110" s="1524">
        <v>0</v>
      </c>
      <c r="O110" s="1525">
        <v>0</v>
      </c>
      <c r="P110" s="1523">
        <v>0</v>
      </c>
      <c r="Q110" s="1524">
        <v>0</v>
      </c>
      <c r="R110" s="1524">
        <v>0</v>
      </c>
      <c r="S110" s="1524">
        <v>0</v>
      </c>
      <c r="T110" s="1524">
        <v>0</v>
      </c>
      <c r="U110" s="1524">
        <v>0</v>
      </c>
      <c r="V110" s="1524">
        <v>0</v>
      </c>
      <c r="W110" s="1524">
        <v>0</v>
      </c>
      <c r="X110" s="1524">
        <v>0</v>
      </c>
      <c r="Y110" s="1524">
        <v>0</v>
      </c>
      <c r="Z110" s="1524">
        <v>0</v>
      </c>
      <c r="AA110" s="1525">
        <v>0</v>
      </c>
      <c r="AB110" s="1523">
        <v>0</v>
      </c>
      <c r="AC110" s="1524">
        <v>0</v>
      </c>
      <c r="AD110" s="1524">
        <v>0</v>
      </c>
      <c r="AE110" s="1524">
        <v>0</v>
      </c>
      <c r="AF110" s="1524">
        <v>0</v>
      </c>
      <c r="AG110" s="1524">
        <v>0</v>
      </c>
      <c r="AH110" s="1524">
        <v>0</v>
      </c>
      <c r="AI110" s="1524">
        <v>0</v>
      </c>
      <c r="AJ110" s="1525">
        <v>0</v>
      </c>
      <c r="AK110" s="1523">
        <v>0</v>
      </c>
      <c r="AL110" s="1524">
        <v>0</v>
      </c>
      <c r="AM110" s="1524">
        <v>0</v>
      </c>
      <c r="AN110" s="1524">
        <v>0</v>
      </c>
      <c r="AO110" s="1524">
        <v>0</v>
      </c>
      <c r="AP110" s="1525">
        <v>0</v>
      </c>
      <c r="AQ110" s="1523">
        <v>0</v>
      </c>
      <c r="AR110" s="1525">
        <v>0</v>
      </c>
      <c r="AS110" s="1523">
        <v>0</v>
      </c>
      <c r="AT110" s="1524">
        <v>2.0646399998000002</v>
      </c>
      <c r="AU110" s="1524">
        <v>0</v>
      </c>
      <c r="AV110" s="1524">
        <v>1.0323200342000001</v>
      </c>
      <c r="AW110" s="1524">
        <v>0</v>
      </c>
      <c r="AX110" s="1525">
        <v>0</v>
      </c>
      <c r="AY110" s="1523">
        <v>0</v>
      </c>
      <c r="AZ110" s="1525">
        <v>25.315111432800002</v>
      </c>
      <c r="BA110" s="1525">
        <v>28.412071466800004</v>
      </c>
    </row>
    <row r="111" spans="1:53" ht="15.75" thickBot="1" x14ac:dyDescent="0.3">
      <c r="A111" s="1166" t="s">
        <v>661</v>
      </c>
      <c r="B111" s="1162"/>
      <c r="C111" s="1163">
        <v>7.7827305052000009</v>
      </c>
      <c r="D111" s="1164">
        <v>0</v>
      </c>
      <c r="E111" s="1164">
        <v>0</v>
      </c>
      <c r="F111" s="1164">
        <v>0</v>
      </c>
      <c r="G111" s="1164">
        <v>1.3749340220000001</v>
      </c>
      <c r="H111" s="1165">
        <v>17.122198478000001</v>
      </c>
      <c r="I111" s="1163">
        <v>0.36221623200000003</v>
      </c>
      <c r="J111" s="1164">
        <v>0</v>
      </c>
      <c r="K111" s="1164">
        <v>0.1119029954</v>
      </c>
      <c r="L111" s="1164">
        <v>0</v>
      </c>
      <c r="M111" s="1164">
        <v>0.89616302859999997</v>
      </c>
      <c r="N111" s="1164">
        <v>0</v>
      </c>
      <c r="O111" s="1165">
        <v>0</v>
      </c>
      <c r="P111" s="1163">
        <v>0</v>
      </c>
      <c r="Q111" s="1164">
        <v>0</v>
      </c>
      <c r="R111" s="1164">
        <v>0</v>
      </c>
      <c r="S111" s="1164">
        <v>0</v>
      </c>
      <c r="T111" s="1164">
        <v>0</v>
      </c>
      <c r="U111" s="1164">
        <v>0</v>
      </c>
      <c r="V111" s="1164">
        <v>0</v>
      </c>
      <c r="W111" s="1164">
        <v>0</v>
      </c>
      <c r="X111" s="1164">
        <v>0</v>
      </c>
      <c r="Y111" s="1164">
        <v>0</v>
      </c>
      <c r="Z111" s="1164">
        <v>0</v>
      </c>
      <c r="AA111" s="1165">
        <v>0</v>
      </c>
      <c r="AB111" s="1163">
        <v>0</v>
      </c>
      <c r="AC111" s="1164">
        <v>0</v>
      </c>
      <c r="AD111" s="1164">
        <v>0</v>
      </c>
      <c r="AE111" s="1164">
        <v>0</v>
      </c>
      <c r="AF111" s="1164">
        <v>0</v>
      </c>
      <c r="AG111" s="1164">
        <v>0</v>
      </c>
      <c r="AH111" s="1164">
        <v>0</v>
      </c>
      <c r="AI111" s="1164">
        <v>0</v>
      </c>
      <c r="AJ111" s="1165">
        <v>0</v>
      </c>
      <c r="AK111" s="1163">
        <v>0</v>
      </c>
      <c r="AL111" s="1164">
        <v>0</v>
      </c>
      <c r="AM111" s="1164">
        <v>10.760229881799999</v>
      </c>
      <c r="AN111" s="1164">
        <v>0</v>
      </c>
      <c r="AO111" s="1164">
        <v>8.0375200289999995</v>
      </c>
      <c r="AP111" s="1165">
        <v>0</v>
      </c>
      <c r="AQ111" s="1163">
        <v>0</v>
      </c>
      <c r="AR111" s="1165">
        <v>0</v>
      </c>
      <c r="AS111" s="1163">
        <v>0.136610383</v>
      </c>
      <c r="AT111" s="1164">
        <v>0.37183731340000004</v>
      </c>
      <c r="AU111" s="1164">
        <v>0</v>
      </c>
      <c r="AV111" s="1164">
        <v>0</v>
      </c>
      <c r="AW111" s="1164">
        <v>0.24026162159999997</v>
      </c>
      <c r="AX111" s="1165">
        <v>0</v>
      </c>
      <c r="AY111" s="1163">
        <v>0</v>
      </c>
      <c r="AZ111" s="1165">
        <v>6.8832983435999999</v>
      </c>
      <c r="BA111" s="1165">
        <v>54.079902833600009</v>
      </c>
    </row>
    <row r="112" spans="1:53" x14ac:dyDescent="0.25">
      <c r="A112" s="2162"/>
      <c r="B112" s="2162" t="s">
        <v>700</v>
      </c>
      <c r="C112" s="1523">
        <v>0</v>
      </c>
      <c r="D112" s="1524">
        <v>0</v>
      </c>
      <c r="E112" s="1524">
        <v>0</v>
      </c>
      <c r="F112" s="1524">
        <v>0</v>
      </c>
      <c r="G112" s="1524">
        <v>0</v>
      </c>
      <c r="H112" s="1525">
        <v>0</v>
      </c>
      <c r="I112" s="1523">
        <v>0</v>
      </c>
      <c r="J112" s="1524">
        <v>0</v>
      </c>
      <c r="K112" s="1524">
        <v>0</v>
      </c>
      <c r="L112" s="1524">
        <v>0</v>
      </c>
      <c r="M112" s="1524">
        <v>0</v>
      </c>
      <c r="N112" s="1524">
        <v>0</v>
      </c>
      <c r="O112" s="1525">
        <v>0</v>
      </c>
      <c r="P112" s="1523">
        <v>0</v>
      </c>
      <c r="Q112" s="1524">
        <v>0</v>
      </c>
      <c r="R112" s="1524">
        <v>0</v>
      </c>
      <c r="S112" s="1524">
        <v>0</v>
      </c>
      <c r="T112" s="1524">
        <v>0</v>
      </c>
      <c r="U112" s="1524">
        <v>0</v>
      </c>
      <c r="V112" s="1524">
        <v>0</v>
      </c>
      <c r="W112" s="1524">
        <v>0</v>
      </c>
      <c r="X112" s="1524">
        <v>0</v>
      </c>
      <c r="Y112" s="1524">
        <v>0</v>
      </c>
      <c r="Z112" s="1524">
        <v>0</v>
      </c>
      <c r="AA112" s="1525">
        <v>0</v>
      </c>
      <c r="AB112" s="1523">
        <v>0</v>
      </c>
      <c r="AC112" s="1524">
        <v>0</v>
      </c>
      <c r="AD112" s="1524">
        <v>0</v>
      </c>
      <c r="AE112" s="1524">
        <v>0</v>
      </c>
      <c r="AF112" s="1524">
        <v>0</v>
      </c>
      <c r="AG112" s="1524">
        <v>0</v>
      </c>
      <c r="AH112" s="1524">
        <v>0</v>
      </c>
      <c r="AI112" s="1524">
        <v>0</v>
      </c>
      <c r="AJ112" s="1525">
        <v>0</v>
      </c>
      <c r="AK112" s="1523">
        <v>0</v>
      </c>
      <c r="AL112" s="1524">
        <v>0</v>
      </c>
      <c r="AM112" s="1524">
        <v>0</v>
      </c>
      <c r="AN112" s="1524">
        <v>0</v>
      </c>
      <c r="AO112" s="1524">
        <v>0</v>
      </c>
      <c r="AP112" s="1525">
        <v>0</v>
      </c>
      <c r="AQ112" s="1523">
        <v>0</v>
      </c>
      <c r="AR112" s="1525">
        <v>0</v>
      </c>
      <c r="AS112" s="1523">
        <v>0</v>
      </c>
      <c r="AT112" s="1524">
        <v>0.23522693040000001</v>
      </c>
      <c r="AU112" s="1524">
        <v>0</v>
      </c>
      <c r="AV112" s="1524">
        <v>0</v>
      </c>
      <c r="AW112" s="1524">
        <v>0.24026162159999997</v>
      </c>
      <c r="AX112" s="1525">
        <v>0</v>
      </c>
      <c r="AY112" s="1523">
        <v>0</v>
      </c>
      <c r="AZ112" s="1525">
        <v>0</v>
      </c>
      <c r="BA112" s="1525">
        <v>0.47548855200000001</v>
      </c>
    </row>
    <row r="113" spans="1:53" x14ac:dyDescent="0.25">
      <c r="A113" s="2162"/>
      <c r="B113" s="2162" t="s">
        <v>1820</v>
      </c>
      <c r="C113" s="2163">
        <v>0</v>
      </c>
      <c r="D113" s="2164">
        <v>0</v>
      </c>
      <c r="E113" s="2164">
        <v>0</v>
      </c>
      <c r="F113" s="2164">
        <v>0</v>
      </c>
      <c r="G113" s="2164">
        <v>0</v>
      </c>
      <c r="H113" s="2165">
        <v>0</v>
      </c>
      <c r="I113" s="2163">
        <v>0</v>
      </c>
      <c r="J113" s="2164">
        <v>0</v>
      </c>
      <c r="K113" s="2164">
        <v>0</v>
      </c>
      <c r="L113" s="2164">
        <v>0</v>
      </c>
      <c r="M113" s="2164">
        <v>0</v>
      </c>
      <c r="N113" s="2164">
        <v>0</v>
      </c>
      <c r="O113" s="2165">
        <v>0</v>
      </c>
      <c r="P113" s="2163">
        <v>0</v>
      </c>
      <c r="Q113" s="2164">
        <v>0</v>
      </c>
      <c r="R113" s="2164">
        <v>0</v>
      </c>
      <c r="S113" s="2164">
        <v>0</v>
      </c>
      <c r="T113" s="2164">
        <v>0</v>
      </c>
      <c r="U113" s="2164">
        <v>0</v>
      </c>
      <c r="V113" s="2164">
        <v>0</v>
      </c>
      <c r="W113" s="2164">
        <v>0</v>
      </c>
      <c r="X113" s="2164">
        <v>0</v>
      </c>
      <c r="Y113" s="2164">
        <v>0</v>
      </c>
      <c r="Z113" s="2164">
        <v>0</v>
      </c>
      <c r="AA113" s="2165">
        <v>0</v>
      </c>
      <c r="AB113" s="2163">
        <v>0</v>
      </c>
      <c r="AC113" s="2164">
        <v>0</v>
      </c>
      <c r="AD113" s="2164">
        <v>0</v>
      </c>
      <c r="AE113" s="2164">
        <v>0</v>
      </c>
      <c r="AF113" s="2164">
        <v>0</v>
      </c>
      <c r="AG113" s="2164">
        <v>0</v>
      </c>
      <c r="AH113" s="2164">
        <v>0</v>
      </c>
      <c r="AI113" s="2164">
        <v>0</v>
      </c>
      <c r="AJ113" s="2165">
        <v>0</v>
      </c>
      <c r="AK113" s="2163">
        <v>0</v>
      </c>
      <c r="AL113" s="2164">
        <v>0</v>
      </c>
      <c r="AM113" s="2164">
        <v>0</v>
      </c>
      <c r="AN113" s="2164">
        <v>0</v>
      </c>
      <c r="AO113" s="2164">
        <v>0</v>
      </c>
      <c r="AP113" s="2165">
        <v>0</v>
      </c>
      <c r="AQ113" s="2163">
        <v>0</v>
      </c>
      <c r="AR113" s="2165">
        <v>0</v>
      </c>
      <c r="AS113" s="2163">
        <v>0.136610383</v>
      </c>
      <c r="AT113" s="2164">
        <v>0.136610383</v>
      </c>
      <c r="AU113" s="2164">
        <v>0</v>
      </c>
      <c r="AV113" s="2164">
        <v>0</v>
      </c>
      <c r="AW113" s="2164">
        <v>0</v>
      </c>
      <c r="AX113" s="2165">
        <v>0</v>
      </c>
      <c r="AY113" s="2163">
        <v>0</v>
      </c>
      <c r="AZ113" s="2165">
        <v>0</v>
      </c>
      <c r="BA113" s="2165">
        <v>0.273220766</v>
      </c>
    </row>
    <row r="114" spans="1:53" x14ac:dyDescent="0.25">
      <c r="A114" s="2162"/>
      <c r="B114" s="2162" t="s">
        <v>811</v>
      </c>
      <c r="C114" s="1288">
        <v>7.7827305052000009</v>
      </c>
      <c r="D114" s="1289">
        <v>0</v>
      </c>
      <c r="E114" s="1289">
        <v>0</v>
      </c>
      <c r="F114" s="1289">
        <v>0</v>
      </c>
      <c r="G114" s="1289">
        <v>0</v>
      </c>
      <c r="H114" s="1290">
        <v>8.3284847337999999</v>
      </c>
      <c r="I114" s="1288">
        <v>0.16008194160000003</v>
      </c>
      <c r="J114" s="1289">
        <v>0</v>
      </c>
      <c r="K114" s="1289">
        <v>0</v>
      </c>
      <c r="L114" s="1289">
        <v>0</v>
      </c>
      <c r="M114" s="1289">
        <v>0</v>
      </c>
      <c r="N114" s="1289">
        <v>0</v>
      </c>
      <c r="O114" s="1290">
        <v>0</v>
      </c>
      <c r="P114" s="1288">
        <v>0</v>
      </c>
      <c r="Q114" s="1289">
        <v>0</v>
      </c>
      <c r="R114" s="1289">
        <v>0</v>
      </c>
      <c r="S114" s="1289">
        <v>0</v>
      </c>
      <c r="T114" s="1289">
        <v>0</v>
      </c>
      <c r="U114" s="1289">
        <v>0</v>
      </c>
      <c r="V114" s="1289">
        <v>0</v>
      </c>
      <c r="W114" s="1289">
        <v>0</v>
      </c>
      <c r="X114" s="1289">
        <v>0</v>
      </c>
      <c r="Y114" s="1289">
        <v>0</v>
      </c>
      <c r="Z114" s="1289">
        <v>0</v>
      </c>
      <c r="AA114" s="1290">
        <v>0</v>
      </c>
      <c r="AB114" s="1288">
        <v>0</v>
      </c>
      <c r="AC114" s="1289">
        <v>0</v>
      </c>
      <c r="AD114" s="1289">
        <v>0</v>
      </c>
      <c r="AE114" s="1289">
        <v>0</v>
      </c>
      <c r="AF114" s="1289">
        <v>0</v>
      </c>
      <c r="AG114" s="1289">
        <v>0</v>
      </c>
      <c r="AH114" s="1289">
        <v>0</v>
      </c>
      <c r="AI114" s="1289">
        <v>0</v>
      </c>
      <c r="AJ114" s="1290">
        <v>0</v>
      </c>
      <c r="AK114" s="1288">
        <v>0</v>
      </c>
      <c r="AL114" s="1289">
        <v>0</v>
      </c>
      <c r="AM114" s="1289">
        <v>0</v>
      </c>
      <c r="AN114" s="1289">
        <v>0</v>
      </c>
      <c r="AO114" s="1289">
        <v>0</v>
      </c>
      <c r="AP114" s="1290">
        <v>0</v>
      </c>
      <c r="AQ114" s="1288">
        <v>0</v>
      </c>
      <c r="AR114" s="1290">
        <v>0</v>
      </c>
      <c r="AS114" s="1288">
        <v>0</v>
      </c>
      <c r="AT114" s="1289">
        <v>0</v>
      </c>
      <c r="AU114" s="1289">
        <v>0</v>
      </c>
      <c r="AV114" s="1289">
        <v>0</v>
      </c>
      <c r="AW114" s="1289">
        <v>0</v>
      </c>
      <c r="AX114" s="1290">
        <v>0</v>
      </c>
      <c r="AY114" s="1288">
        <v>0</v>
      </c>
      <c r="AZ114" s="1290">
        <v>0</v>
      </c>
      <c r="BA114" s="1290">
        <v>16.271297180600005</v>
      </c>
    </row>
    <row r="115" spans="1:53" x14ac:dyDescent="0.25">
      <c r="A115" s="2162"/>
      <c r="B115" s="2162" t="s">
        <v>2602</v>
      </c>
      <c r="C115" s="1288">
        <v>0</v>
      </c>
      <c r="D115" s="1289">
        <v>0</v>
      </c>
      <c r="E115" s="1289">
        <v>0</v>
      </c>
      <c r="F115" s="1289">
        <v>0</v>
      </c>
      <c r="G115" s="1289">
        <v>0</v>
      </c>
      <c r="H115" s="1290">
        <v>0</v>
      </c>
      <c r="I115" s="1288">
        <v>0</v>
      </c>
      <c r="J115" s="1289">
        <v>0</v>
      </c>
      <c r="K115" s="1289">
        <v>0</v>
      </c>
      <c r="L115" s="1289">
        <v>0</v>
      </c>
      <c r="M115" s="1289">
        <v>0</v>
      </c>
      <c r="N115" s="1289">
        <v>0</v>
      </c>
      <c r="O115" s="1290">
        <v>0</v>
      </c>
      <c r="P115" s="1288">
        <v>0</v>
      </c>
      <c r="Q115" s="1289">
        <v>0</v>
      </c>
      <c r="R115" s="1289">
        <v>0</v>
      </c>
      <c r="S115" s="1289">
        <v>0</v>
      </c>
      <c r="T115" s="1289">
        <v>0</v>
      </c>
      <c r="U115" s="1289">
        <v>0</v>
      </c>
      <c r="V115" s="1289">
        <v>0</v>
      </c>
      <c r="W115" s="1289">
        <v>0</v>
      </c>
      <c r="X115" s="1289">
        <v>0</v>
      </c>
      <c r="Y115" s="1289">
        <v>0</v>
      </c>
      <c r="Z115" s="1289">
        <v>0</v>
      </c>
      <c r="AA115" s="1290">
        <v>0</v>
      </c>
      <c r="AB115" s="1288">
        <v>0</v>
      </c>
      <c r="AC115" s="1289">
        <v>0</v>
      </c>
      <c r="AD115" s="1289">
        <v>0</v>
      </c>
      <c r="AE115" s="1289">
        <v>0</v>
      </c>
      <c r="AF115" s="1289">
        <v>0</v>
      </c>
      <c r="AG115" s="1289">
        <v>0</v>
      </c>
      <c r="AH115" s="1289">
        <v>0</v>
      </c>
      <c r="AI115" s="1289">
        <v>0</v>
      </c>
      <c r="AJ115" s="1290">
        <v>0</v>
      </c>
      <c r="AK115" s="1288">
        <v>0</v>
      </c>
      <c r="AL115" s="1289">
        <v>0</v>
      </c>
      <c r="AM115" s="1289">
        <v>0</v>
      </c>
      <c r="AN115" s="1289">
        <v>0</v>
      </c>
      <c r="AO115" s="1289">
        <v>0</v>
      </c>
      <c r="AP115" s="1290">
        <v>0</v>
      </c>
      <c r="AQ115" s="1288">
        <v>0</v>
      </c>
      <c r="AR115" s="1290">
        <v>0</v>
      </c>
      <c r="AS115" s="1288">
        <v>0</v>
      </c>
      <c r="AT115" s="1289">
        <v>0</v>
      </c>
      <c r="AU115" s="1289">
        <v>0</v>
      </c>
      <c r="AV115" s="1289">
        <v>0</v>
      </c>
      <c r="AW115" s="1289">
        <v>0</v>
      </c>
      <c r="AX115" s="1290">
        <v>0</v>
      </c>
      <c r="AY115" s="1288">
        <v>0</v>
      </c>
      <c r="AZ115" s="1290">
        <v>3.8660063708000001</v>
      </c>
      <c r="BA115" s="1290">
        <v>3.8660063708000001</v>
      </c>
    </row>
    <row r="116" spans="1:53" x14ac:dyDescent="0.25">
      <c r="A116" s="2162"/>
      <c r="B116" s="2162" t="s">
        <v>813</v>
      </c>
      <c r="C116" s="1288">
        <v>0</v>
      </c>
      <c r="D116" s="1289">
        <v>0</v>
      </c>
      <c r="E116" s="1289">
        <v>0</v>
      </c>
      <c r="F116" s="1289">
        <v>0</v>
      </c>
      <c r="G116" s="1289">
        <v>0</v>
      </c>
      <c r="H116" s="1290">
        <v>2.2971505759999999</v>
      </c>
      <c r="I116" s="1288">
        <v>0</v>
      </c>
      <c r="J116" s="1289">
        <v>0</v>
      </c>
      <c r="K116" s="1289">
        <v>0</v>
      </c>
      <c r="L116" s="1289">
        <v>0</v>
      </c>
      <c r="M116" s="1289">
        <v>0</v>
      </c>
      <c r="N116" s="1289">
        <v>0</v>
      </c>
      <c r="O116" s="1290">
        <v>0</v>
      </c>
      <c r="P116" s="1288">
        <v>0</v>
      </c>
      <c r="Q116" s="1289">
        <v>0</v>
      </c>
      <c r="R116" s="1289">
        <v>0</v>
      </c>
      <c r="S116" s="1289">
        <v>0</v>
      </c>
      <c r="T116" s="1289">
        <v>0</v>
      </c>
      <c r="U116" s="1289">
        <v>0</v>
      </c>
      <c r="V116" s="1289">
        <v>0</v>
      </c>
      <c r="W116" s="1289">
        <v>0</v>
      </c>
      <c r="X116" s="1289">
        <v>0</v>
      </c>
      <c r="Y116" s="1289">
        <v>0</v>
      </c>
      <c r="Z116" s="1289">
        <v>0</v>
      </c>
      <c r="AA116" s="1290">
        <v>0</v>
      </c>
      <c r="AB116" s="1288">
        <v>0</v>
      </c>
      <c r="AC116" s="1289">
        <v>0</v>
      </c>
      <c r="AD116" s="1289">
        <v>0</v>
      </c>
      <c r="AE116" s="1289">
        <v>0</v>
      </c>
      <c r="AF116" s="1289">
        <v>0</v>
      </c>
      <c r="AG116" s="1289">
        <v>0</v>
      </c>
      <c r="AH116" s="1289">
        <v>0</v>
      </c>
      <c r="AI116" s="1289">
        <v>0</v>
      </c>
      <c r="AJ116" s="1290">
        <v>0</v>
      </c>
      <c r="AK116" s="1288">
        <v>0</v>
      </c>
      <c r="AL116" s="1289">
        <v>0</v>
      </c>
      <c r="AM116" s="1289">
        <v>0</v>
      </c>
      <c r="AN116" s="1289">
        <v>0</v>
      </c>
      <c r="AO116" s="1289">
        <v>0</v>
      </c>
      <c r="AP116" s="1290">
        <v>0</v>
      </c>
      <c r="AQ116" s="1288">
        <v>0</v>
      </c>
      <c r="AR116" s="1290">
        <v>0</v>
      </c>
      <c r="AS116" s="1288">
        <v>0</v>
      </c>
      <c r="AT116" s="1289">
        <v>0</v>
      </c>
      <c r="AU116" s="1289">
        <v>0</v>
      </c>
      <c r="AV116" s="1289">
        <v>0</v>
      </c>
      <c r="AW116" s="1289">
        <v>0</v>
      </c>
      <c r="AX116" s="1290">
        <v>0</v>
      </c>
      <c r="AY116" s="1288">
        <v>0</v>
      </c>
      <c r="AZ116" s="1290">
        <v>0</v>
      </c>
      <c r="BA116" s="1290">
        <v>2.2971505759999999</v>
      </c>
    </row>
    <row r="117" spans="1:53" x14ac:dyDescent="0.25">
      <c r="A117" s="2162"/>
      <c r="B117" s="2162" t="s">
        <v>659</v>
      </c>
      <c r="C117" s="1288">
        <v>0</v>
      </c>
      <c r="D117" s="1289">
        <v>0</v>
      </c>
      <c r="E117" s="1289">
        <v>0</v>
      </c>
      <c r="F117" s="1289">
        <v>0</v>
      </c>
      <c r="G117" s="1289">
        <v>1.3749340220000001</v>
      </c>
      <c r="H117" s="1290">
        <v>6.4965631681999998</v>
      </c>
      <c r="I117" s="1288">
        <v>0</v>
      </c>
      <c r="J117" s="1289">
        <v>0</v>
      </c>
      <c r="K117" s="1289">
        <v>0</v>
      </c>
      <c r="L117" s="1289">
        <v>0</v>
      </c>
      <c r="M117" s="1289">
        <v>0</v>
      </c>
      <c r="N117" s="1289">
        <v>0</v>
      </c>
      <c r="O117" s="1290">
        <v>0</v>
      </c>
      <c r="P117" s="1288">
        <v>0</v>
      </c>
      <c r="Q117" s="1289">
        <v>0</v>
      </c>
      <c r="R117" s="1289">
        <v>0</v>
      </c>
      <c r="S117" s="1289">
        <v>0</v>
      </c>
      <c r="T117" s="1289">
        <v>0</v>
      </c>
      <c r="U117" s="1289">
        <v>0</v>
      </c>
      <c r="V117" s="1289">
        <v>0</v>
      </c>
      <c r="W117" s="1289">
        <v>0</v>
      </c>
      <c r="X117" s="1289">
        <v>0</v>
      </c>
      <c r="Y117" s="1289">
        <v>0</v>
      </c>
      <c r="Z117" s="1289">
        <v>0</v>
      </c>
      <c r="AA117" s="1290">
        <v>0</v>
      </c>
      <c r="AB117" s="1288">
        <v>0</v>
      </c>
      <c r="AC117" s="1289">
        <v>0</v>
      </c>
      <c r="AD117" s="1289">
        <v>0</v>
      </c>
      <c r="AE117" s="1289">
        <v>0</v>
      </c>
      <c r="AF117" s="1289">
        <v>0</v>
      </c>
      <c r="AG117" s="1289">
        <v>0</v>
      </c>
      <c r="AH117" s="1289">
        <v>0</v>
      </c>
      <c r="AI117" s="1289">
        <v>0</v>
      </c>
      <c r="AJ117" s="1290">
        <v>0</v>
      </c>
      <c r="AK117" s="1288">
        <v>0</v>
      </c>
      <c r="AL117" s="1289">
        <v>0</v>
      </c>
      <c r="AM117" s="1289">
        <v>0</v>
      </c>
      <c r="AN117" s="1289">
        <v>0</v>
      </c>
      <c r="AO117" s="1289">
        <v>0</v>
      </c>
      <c r="AP117" s="1290">
        <v>0</v>
      </c>
      <c r="AQ117" s="1288">
        <v>0</v>
      </c>
      <c r="AR117" s="1290">
        <v>0</v>
      </c>
      <c r="AS117" s="1288">
        <v>0</v>
      </c>
      <c r="AT117" s="1289">
        <v>0</v>
      </c>
      <c r="AU117" s="1289">
        <v>0</v>
      </c>
      <c r="AV117" s="1289">
        <v>0</v>
      </c>
      <c r="AW117" s="1289">
        <v>0</v>
      </c>
      <c r="AX117" s="1290">
        <v>0</v>
      </c>
      <c r="AY117" s="1288">
        <v>0</v>
      </c>
      <c r="AZ117" s="1290">
        <v>0</v>
      </c>
      <c r="BA117" s="1290">
        <v>7.8714971902000013</v>
      </c>
    </row>
    <row r="118" spans="1:53" x14ac:dyDescent="0.25">
      <c r="A118" s="2162"/>
      <c r="B118" s="2162" t="s">
        <v>816</v>
      </c>
      <c r="C118" s="1288">
        <v>0</v>
      </c>
      <c r="D118" s="1289">
        <v>0</v>
      </c>
      <c r="E118" s="1289">
        <v>0</v>
      </c>
      <c r="F118" s="1289">
        <v>0</v>
      </c>
      <c r="G118" s="1289">
        <v>0</v>
      </c>
      <c r="H118" s="1290">
        <v>0</v>
      </c>
      <c r="I118" s="1288">
        <v>0.11149798100000001</v>
      </c>
      <c r="J118" s="1289">
        <v>0</v>
      </c>
      <c r="K118" s="1289">
        <v>0.1119029954</v>
      </c>
      <c r="L118" s="1289">
        <v>0</v>
      </c>
      <c r="M118" s="1289">
        <v>0.89616302859999997</v>
      </c>
      <c r="N118" s="1289">
        <v>0</v>
      </c>
      <c r="O118" s="1290">
        <v>0</v>
      </c>
      <c r="P118" s="1288">
        <v>0</v>
      </c>
      <c r="Q118" s="1289">
        <v>0</v>
      </c>
      <c r="R118" s="1289">
        <v>0</v>
      </c>
      <c r="S118" s="1289">
        <v>0</v>
      </c>
      <c r="T118" s="1289">
        <v>0</v>
      </c>
      <c r="U118" s="1289">
        <v>0</v>
      </c>
      <c r="V118" s="1289">
        <v>0</v>
      </c>
      <c r="W118" s="1289">
        <v>0</v>
      </c>
      <c r="X118" s="1289">
        <v>0</v>
      </c>
      <c r="Y118" s="1289">
        <v>0</v>
      </c>
      <c r="Z118" s="1289">
        <v>0</v>
      </c>
      <c r="AA118" s="1290">
        <v>0</v>
      </c>
      <c r="AB118" s="1288">
        <v>0</v>
      </c>
      <c r="AC118" s="1289">
        <v>0</v>
      </c>
      <c r="AD118" s="1289">
        <v>0</v>
      </c>
      <c r="AE118" s="1289">
        <v>0</v>
      </c>
      <c r="AF118" s="1289">
        <v>0</v>
      </c>
      <c r="AG118" s="1289">
        <v>0</v>
      </c>
      <c r="AH118" s="1289">
        <v>0</v>
      </c>
      <c r="AI118" s="1289">
        <v>0</v>
      </c>
      <c r="AJ118" s="1290">
        <v>0</v>
      </c>
      <c r="AK118" s="1288">
        <v>0</v>
      </c>
      <c r="AL118" s="1289">
        <v>0</v>
      </c>
      <c r="AM118" s="1289">
        <v>0</v>
      </c>
      <c r="AN118" s="1289">
        <v>0</v>
      </c>
      <c r="AO118" s="1289">
        <v>0</v>
      </c>
      <c r="AP118" s="1290">
        <v>0</v>
      </c>
      <c r="AQ118" s="1288">
        <v>0</v>
      </c>
      <c r="AR118" s="1290">
        <v>0</v>
      </c>
      <c r="AS118" s="1288">
        <v>0</v>
      </c>
      <c r="AT118" s="1289">
        <v>0</v>
      </c>
      <c r="AU118" s="1289">
        <v>0</v>
      </c>
      <c r="AV118" s="1289">
        <v>0</v>
      </c>
      <c r="AW118" s="1289">
        <v>0</v>
      </c>
      <c r="AX118" s="1290">
        <v>0</v>
      </c>
      <c r="AY118" s="1288">
        <v>0</v>
      </c>
      <c r="AZ118" s="1290">
        <v>0</v>
      </c>
      <c r="BA118" s="1290">
        <v>1.1195640050000002</v>
      </c>
    </row>
    <row r="119" spans="1:53" x14ac:dyDescent="0.25">
      <c r="A119" s="2162"/>
      <c r="B119" s="2162" t="s">
        <v>662</v>
      </c>
      <c r="C119" s="1288">
        <v>0</v>
      </c>
      <c r="D119" s="1289">
        <v>0</v>
      </c>
      <c r="E119" s="1289">
        <v>0</v>
      </c>
      <c r="F119" s="1289">
        <v>0</v>
      </c>
      <c r="G119" s="1289">
        <v>0</v>
      </c>
      <c r="H119" s="1290">
        <v>0</v>
      </c>
      <c r="I119" s="1288">
        <v>9.0636309400000017E-2</v>
      </c>
      <c r="J119" s="1289">
        <v>0</v>
      </c>
      <c r="K119" s="1289">
        <v>0</v>
      </c>
      <c r="L119" s="1289">
        <v>0</v>
      </c>
      <c r="M119" s="1289">
        <v>0</v>
      </c>
      <c r="N119" s="1289">
        <v>0</v>
      </c>
      <c r="O119" s="1290">
        <v>0</v>
      </c>
      <c r="P119" s="1288">
        <v>0</v>
      </c>
      <c r="Q119" s="1289">
        <v>0</v>
      </c>
      <c r="R119" s="1289">
        <v>0</v>
      </c>
      <c r="S119" s="1289">
        <v>0</v>
      </c>
      <c r="T119" s="1289">
        <v>0</v>
      </c>
      <c r="U119" s="1289">
        <v>0</v>
      </c>
      <c r="V119" s="1289">
        <v>0</v>
      </c>
      <c r="W119" s="1289">
        <v>0</v>
      </c>
      <c r="X119" s="1289">
        <v>0</v>
      </c>
      <c r="Y119" s="1289">
        <v>0</v>
      </c>
      <c r="Z119" s="1289">
        <v>0</v>
      </c>
      <c r="AA119" s="1290">
        <v>0</v>
      </c>
      <c r="AB119" s="1288">
        <v>0</v>
      </c>
      <c r="AC119" s="1289">
        <v>0</v>
      </c>
      <c r="AD119" s="1289">
        <v>0</v>
      </c>
      <c r="AE119" s="1289">
        <v>0</v>
      </c>
      <c r="AF119" s="1289">
        <v>0</v>
      </c>
      <c r="AG119" s="1289">
        <v>0</v>
      </c>
      <c r="AH119" s="1289">
        <v>0</v>
      </c>
      <c r="AI119" s="1289">
        <v>0</v>
      </c>
      <c r="AJ119" s="1290">
        <v>0</v>
      </c>
      <c r="AK119" s="1288">
        <v>0</v>
      </c>
      <c r="AL119" s="1289">
        <v>0</v>
      </c>
      <c r="AM119" s="1289">
        <v>0</v>
      </c>
      <c r="AN119" s="1289">
        <v>0</v>
      </c>
      <c r="AO119" s="1289">
        <v>0</v>
      </c>
      <c r="AP119" s="1290">
        <v>0</v>
      </c>
      <c r="AQ119" s="1288">
        <v>0</v>
      </c>
      <c r="AR119" s="1290">
        <v>0</v>
      </c>
      <c r="AS119" s="1288">
        <v>0</v>
      </c>
      <c r="AT119" s="1289">
        <v>0</v>
      </c>
      <c r="AU119" s="1289">
        <v>0</v>
      </c>
      <c r="AV119" s="1289">
        <v>0</v>
      </c>
      <c r="AW119" s="1289">
        <v>0</v>
      </c>
      <c r="AX119" s="1290">
        <v>0</v>
      </c>
      <c r="AY119" s="1288">
        <v>0</v>
      </c>
      <c r="AZ119" s="1290">
        <v>0</v>
      </c>
      <c r="BA119" s="1290">
        <v>9.0636309400000017E-2</v>
      </c>
    </row>
    <row r="120" spans="1:53" x14ac:dyDescent="0.25">
      <c r="A120" s="2162"/>
      <c r="B120" s="2162" t="s">
        <v>2603</v>
      </c>
      <c r="C120" s="1288">
        <v>0</v>
      </c>
      <c r="D120" s="1289">
        <v>0</v>
      </c>
      <c r="E120" s="1289">
        <v>0</v>
      </c>
      <c r="F120" s="1289">
        <v>0</v>
      </c>
      <c r="G120" s="1289">
        <v>0</v>
      </c>
      <c r="H120" s="1290">
        <v>0</v>
      </c>
      <c r="I120" s="1288">
        <v>0</v>
      </c>
      <c r="J120" s="1289">
        <v>0</v>
      </c>
      <c r="K120" s="1289">
        <v>0</v>
      </c>
      <c r="L120" s="1289">
        <v>0</v>
      </c>
      <c r="M120" s="1289">
        <v>0</v>
      </c>
      <c r="N120" s="1289">
        <v>0</v>
      </c>
      <c r="O120" s="1290">
        <v>0</v>
      </c>
      <c r="P120" s="1288">
        <v>0</v>
      </c>
      <c r="Q120" s="1289">
        <v>0</v>
      </c>
      <c r="R120" s="1289">
        <v>0</v>
      </c>
      <c r="S120" s="1289">
        <v>0</v>
      </c>
      <c r="T120" s="1289">
        <v>0</v>
      </c>
      <c r="U120" s="1289">
        <v>0</v>
      </c>
      <c r="V120" s="1289">
        <v>0</v>
      </c>
      <c r="W120" s="1289">
        <v>0</v>
      </c>
      <c r="X120" s="1289">
        <v>0</v>
      </c>
      <c r="Y120" s="1289">
        <v>0</v>
      </c>
      <c r="Z120" s="1289">
        <v>0</v>
      </c>
      <c r="AA120" s="1290">
        <v>0</v>
      </c>
      <c r="AB120" s="1288">
        <v>0</v>
      </c>
      <c r="AC120" s="1289">
        <v>0</v>
      </c>
      <c r="AD120" s="1289">
        <v>0</v>
      </c>
      <c r="AE120" s="1289">
        <v>0</v>
      </c>
      <c r="AF120" s="1289">
        <v>0</v>
      </c>
      <c r="AG120" s="1289">
        <v>0</v>
      </c>
      <c r="AH120" s="1289">
        <v>0</v>
      </c>
      <c r="AI120" s="1289">
        <v>0</v>
      </c>
      <c r="AJ120" s="1290">
        <v>0</v>
      </c>
      <c r="AK120" s="1288">
        <v>0</v>
      </c>
      <c r="AL120" s="1289">
        <v>0</v>
      </c>
      <c r="AM120" s="1289">
        <v>0</v>
      </c>
      <c r="AN120" s="1289">
        <v>0</v>
      </c>
      <c r="AO120" s="1289">
        <v>0</v>
      </c>
      <c r="AP120" s="1290">
        <v>0</v>
      </c>
      <c r="AQ120" s="1288">
        <v>0</v>
      </c>
      <c r="AR120" s="1290">
        <v>0</v>
      </c>
      <c r="AS120" s="1288">
        <v>0</v>
      </c>
      <c r="AT120" s="1289">
        <v>0</v>
      </c>
      <c r="AU120" s="1289">
        <v>0</v>
      </c>
      <c r="AV120" s="1289">
        <v>0</v>
      </c>
      <c r="AW120" s="1289">
        <v>0</v>
      </c>
      <c r="AX120" s="1290">
        <v>0</v>
      </c>
      <c r="AY120" s="1288">
        <v>0</v>
      </c>
      <c r="AZ120" s="1290">
        <v>3.0172919728000003</v>
      </c>
      <c r="BA120" s="1290">
        <v>3.0172919728000003</v>
      </c>
    </row>
    <row r="121" spans="1:53" ht="15.75" thickBot="1" x14ac:dyDescent="0.3">
      <c r="A121" s="2162"/>
      <c r="B121" s="2162" t="s">
        <v>703</v>
      </c>
      <c r="C121" s="1288">
        <v>0</v>
      </c>
      <c r="D121" s="1289">
        <v>0</v>
      </c>
      <c r="E121" s="1289">
        <v>0</v>
      </c>
      <c r="F121" s="1289">
        <v>0</v>
      </c>
      <c r="G121" s="1289">
        <v>0</v>
      </c>
      <c r="H121" s="1290">
        <v>0</v>
      </c>
      <c r="I121" s="1288">
        <v>0</v>
      </c>
      <c r="J121" s="1289">
        <v>0</v>
      </c>
      <c r="K121" s="1289">
        <v>0</v>
      </c>
      <c r="L121" s="1289">
        <v>0</v>
      </c>
      <c r="M121" s="1289">
        <v>0</v>
      </c>
      <c r="N121" s="1289">
        <v>0</v>
      </c>
      <c r="O121" s="1290">
        <v>0</v>
      </c>
      <c r="P121" s="1288">
        <v>0</v>
      </c>
      <c r="Q121" s="1289">
        <v>0</v>
      </c>
      <c r="R121" s="1289">
        <v>0</v>
      </c>
      <c r="S121" s="1289">
        <v>0</v>
      </c>
      <c r="T121" s="1289">
        <v>0</v>
      </c>
      <c r="U121" s="1289">
        <v>0</v>
      </c>
      <c r="V121" s="1289">
        <v>0</v>
      </c>
      <c r="W121" s="1289">
        <v>0</v>
      </c>
      <c r="X121" s="1289">
        <v>0</v>
      </c>
      <c r="Y121" s="1289">
        <v>0</v>
      </c>
      <c r="Z121" s="1289">
        <v>0</v>
      </c>
      <c r="AA121" s="1290">
        <v>0</v>
      </c>
      <c r="AB121" s="1288">
        <v>0</v>
      </c>
      <c r="AC121" s="1289">
        <v>0</v>
      </c>
      <c r="AD121" s="1289">
        <v>0</v>
      </c>
      <c r="AE121" s="1289">
        <v>0</v>
      </c>
      <c r="AF121" s="1289">
        <v>0</v>
      </c>
      <c r="AG121" s="1289">
        <v>0</v>
      </c>
      <c r="AH121" s="1289">
        <v>0</v>
      </c>
      <c r="AI121" s="1289">
        <v>0</v>
      </c>
      <c r="AJ121" s="1290">
        <v>0</v>
      </c>
      <c r="AK121" s="1288">
        <v>0</v>
      </c>
      <c r="AL121" s="1289">
        <v>0</v>
      </c>
      <c r="AM121" s="1289">
        <v>10.760229881799999</v>
      </c>
      <c r="AN121" s="1289">
        <v>0</v>
      </c>
      <c r="AO121" s="1289">
        <v>8.0375200289999995</v>
      </c>
      <c r="AP121" s="1290">
        <v>0</v>
      </c>
      <c r="AQ121" s="1288">
        <v>0</v>
      </c>
      <c r="AR121" s="1290">
        <v>0</v>
      </c>
      <c r="AS121" s="1288">
        <v>0</v>
      </c>
      <c r="AT121" s="1289">
        <v>0</v>
      </c>
      <c r="AU121" s="1289">
        <v>0</v>
      </c>
      <c r="AV121" s="1289">
        <v>0</v>
      </c>
      <c r="AW121" s="1289">
        <v>0</v>
      </c>
      <c r="AX121" s="1290">
        <v>0</v>
      </c>
      <c r="AY121" s="1288">
        <v>0</v>
      </c>
      <c r="AZ121" s="1290">
        <v>0</v>
      </c>
      <c r="BA121" s="1290">
        <v>18.7977499108</v>
      </c>
    </row>
    <row r="122" spans="1:53" ht="15.75" thickBot="1" x14ac:dyDescent="0.3">
      <c r="A122" s="1998" t="s">
        <v>1626</v>
      </c>
      <c r="B122" s="1999"/>
      <c r="C122" s="1163">
        <v>106.6357325698</v>
      </c>
      <c r="D122" s="1164">
        <v>158.053886186</v>
      </c>
      <c r="E122" s="1164">
        <v>95.365885224400003</v>
      </c>
      <c r="F122" s="1164">
        <v>163.59114640540002</v>
      </c>
      <c r="G122" s="1164">
        <v>16.851478662200002</v>
      </c>
      <c r="H122" s="1165">
        <v>378.502219459</v>
      </c>
      <c r="I122" s="1163">
        <v>128.72471593100002</v>
      </c>
      <c r="J122" s="1164">
        <v>107.26145491599999</v>
      </c>
      <c r="K122" s="1164">
        <v>207.21473752560001</v>
      </c>
      <c r="L122" s="1164">
        <v>113.01883703180002</v>
      </c>
      <c r="M122" s="1164">
        <v>200.71715715660002</v>
      </c>
      <c r="N122" s="1164">
        <v>80.164720055000004</v>
      </c>
      <c r="O122" s="1165">
        <v>36.299299734599998</v>
      </c>
      <c r="P122" s="1163">
        <v>8.6728920628000008</v>
      </c>
      <c r="Q122" s="1164">
        <v>139.3621592216</v>
      </c>
      <c r="R122" s="1164">
        <v>306.45003641419999</v>
      </c>
      <c r="S122" s="1164">
        <v>147.22092020440002</v>
      </c>
      <c r="T122" s="1164">
        <v>0.45086471919999999</v>
      </c>
      <c r="U122" s="1164">
        <v>120.22651445420001</v>
      </c>
      <c r="V122" s="1164">
        <v>33.771657000200001</v>
      </c>
      <c r="W122" s="1164">
        <v>47.587068486999996</v>
      </c>
      <c r="X122" s="1164">
        <v>55.245561648200002</v>
      </c>
      <c r="Y122" s="1164">
        <v>30.541959259000002</v>
      </c>
      <c r="Z122" s="1164">
        <v>57.59468831760001</v>
      </c>
      <c r="AA122" s="1165">
        <v>34.155904671000002</v>
      </c>
      <c r="AB122" s="1163">
        <v>69.093657605000004</v>
      </c>
      <c r="AC122" s="1164">
        <v>354.61392903019998</v>
      </c>
      <c r="AD122" s="1164">
        <v>193.80612541079998</v>
      </c>
      <c r="AE122" s="1164">
        <v>36.906943991399999</v>
      </c>
      <c r="AF122" s="1164">
        <v>190.04521149600001</v>
      </c>
      <c r="AG122" s="1164">
        <v>110.7656205026</v>
      </c>
      <c r="AH122" s="1164">
        <v>7.1221289006000017</v>
      </c>
      <c r="AI122" s="1164">
        <v>188.92835876880002</v>
      </c>
      <c r="AJ122" s="1165">
        <v>132.4817294556</v>
      </c>
      <c r="AK122" s="1163">
        <v>133.56342941620002</v>
      </c>
      <c r="AL122" s="1164">
        <v>89.334894409600011</v>
      </c>
      <c r="AM122" s="1164">
        <v>164.52387097019999</v>
      </c>
      <c r="AN122" s="1164">
        <v>116.00385688919999</v>
      </c>
      <c r="AO122" s="1164">
        <v>271.04667380840004</v>
      </c>
      <c r="AP122" s="1165">
        <v>545.40915564520003</v>
      </c>
      <c r="AQ122" s="1163">
        <v>0</v>
      </c>
      <c r="AR122" s="1165">
        <v>0</v>
      </c>
      <c r="AS122" s="1163">
        <v>80.634772880200003</v>
      </c>
      <c r="AT122" s="1164">
        <v>103.45101399639999</v>
      </c>
      <c r="AU122" s="1164">
        <v>70.861195189399993</v>
      </c>
      <c r="AV122" s="1164">
        <v>151.64780607480003</v>
      </c>
      <c r="AW122" s="1164">
        <v>105.8236841172</v>
      </c>
      <c r="AX122" s="1165">
        <v>27.251554839600001</v>
      </c>
      <c r="AY122" s="1163">
        <v>16.374110058599999</v>
      </c>
      <c r="AZ122" s="1165">
        <v>337.89890180480006</v>
      </c>
      <c r="BA122" s="1165">
        <v>6263.3266485524</v>
      </c>
    </row>
    <row r="123" spans="1:53" x14ac:dyDescent="0.25">
      <c r="A123" s="1987" t="s">
        <v>817</v>
      </c>
      <c r="B123" s="1987"/>
      <c r="C123" s="1291">
        <v>0</v>
      </c>
      <c r="D123" s="1292">
        <v>0</v>
      </c>
      <c r="E123" s="1292">
        <v>0</v>
      </c>
      <c r="F123" s="1292">
        <v>0</v>
      </c>
      <c r="G123" s="1292">
        <v>0</v>
      </c>
      <c r="H123" s="1293">
        <v>0</v>
      </c>
      <c r="I123" s="1291">
        <v>0</v>
      </c>
      <c r="J123" s="1292">
        <v>6.0155278260000005</v>
      </c>
      <c r="K123" s="1292">
        <v>0</v>
      </c>
      <c r="L123" s="1292">
        <v>39.210132122000005</v>
      </c>
      <c r="M123" s="1292">
        <v>0</v>
      </c>
      <c r="N123" s="1292">
        <v>0</v>
      </c>
      <c r="O123" s="1293">
        <v>9.2234301810000012</v>
      </c>
      <c r="P123" s="1291">
        <v>0</v>
      </c>
      <c r="Q123" s="1292">
        <v>0</v>
      </c>
      <c r="R123" s="1292">
        <v>0</v>
      </c>
      <c r="S123" s="1292">
        <v>0.58554709920000003</v>
      </c>
      <c r="T123" s="1292">
        <v>0</v>
      </c>
      <c r="U123" s="1292">
        <v>0</v>
      </c>
      <c r="V123" s="1292">
        <v>1.9134289300000002</v>
      </c>
      <c r="W123" s="1292">
        <v>2.2566011160000001</v>
      </c>
      <c r="X123" s="1292">
        <v>0</v>
      </c>
      <c r="Y123" s="1292">
        <v>1.70687433</v>
      </c>
      <c r="Z123" s="1292">
        <v>0</v>
      </c>
      <c r="AA123" s="1293">
        <v>1.5729403760000003</v>
      </c>
      <c r="AB123" s="1291">
        <v>0</v>
      </c>
      <c r="AC123" s="1292">
        <v>0</v>
      </c>
      <c r="AD123" s="1292">
        <v>0</v>
      </c>
      <c r="AE123" s="1292">
        <v>2.1551127668000003</v>
      </c>
      <c r="AF123" s="1292">
        <v>28.781874310000003</v>
      </c>
      <c r="AG123" s="1292">
        <v>26.223730575000005</v>
      </c>
      <c r="AH123" s="1292">
        <v>0</v>
      </c>
      <c r="AI123" s="1292">
        <v>36.599072405000001</v>
      </c>
      <c r="AJ123" s="1293">
        <v>0</v>
      </c>
      <c r="AK123" s="1291">
        <v>0</v>
      </c>
      <c r="AL123" s="1292">
        <v>2.3614555300000002</v>
      </c>
      <c r="AM123" s="1292">
        <v>0</v>
      </c>
      <c r="AN123" s="1292">
        <v>0</v>
      </c>
      <c r="AO123" s="1292">
        <v>0</v>
      </c>
      <c r="AP123" s="1293">
        <v>0</v>
      </c>
      <c r="AQ123" s="1291">
        <v>0</v>
      </c>
      <c r="AR123" s="1293">
        <v>0</v>
      </c>
      <c r="AS123" s="1291">
        <v>0</v>
      </c>
      <c r="AT123" s="1292">
        <v>0</v>
      </c>
      <c r="AU123" s="1292">
        <v>8.5157542960000026</v>
      </c>
      <c r="AV123" s="1292">
        <v>0</v>
      </c>
      <c r="AW123" s="1292">
        <v>11.965917208</v>
      </c>
      <c r="AX123" s="1293">
        <v>0</v>
      </c>
      <c r="AY123" s="1291">
        <v>1.8143956376000001</v>
      </c>
      <c r="AZ123" s="1293">
        <v>0</v>
      </c>
      <c r="BA123" s="1293">
        <v>180.90179470860002</v>
      </c>
    </row>
    <row r="124" spans="1:53" ht="15.75" thickBot="1" x14ac:dyDescent="0.3">
      <c r="A124" s="1988" t="s">
        <v>1627</v>
      </c>
      <c r="B124" s="1988"/>
      <c r="C124" s="1291">
        <v>34.703154928400004</v>
      </c>
      <c r="D124" s="1292">
        <v>23.8438521034</v>
      </c>
      <c r="E124" s="1292">
        <v>81.984087752000008</v>
      </c>
      <c r="F124" s="1292">
        <v>15.326440705799998</v>
      </c>
      <c r="G124" s="1292">
        <v>5.1253274407999996</v>
      </c>
      <c r="H124" s="1293">
        <v>57.635472183800005</v>
      </c>
      <c r="I124" s="1291">
        <v>9.4971301180000012</v>
      </c>
      <c r="J124" s="1292">
        <v>26.413839285400002</v>
      </c>
      <c r="K124" s="1292">
        <v>22.797197687600001</v>
      </c>
      <c r="L124" s="1292">
        <v>61.868126621000002</v>
      </c>
      <c r="M124" s="1292">
        <v>21.268192456000001</v>
      </c>
      <c r="N124" s="1292">
        <v>30.726392965800002</v>
      </c>
      <c r="O124" s="1293">
        <v>17.93721244</v>
      </c>
      <c r="P124" s="1291">
        <v>0.16301548339999999</v>
      </c>
      <c r="Q124" s="1292">
        <v>54.455243754800009</v>
      </c>
      <c r="R124" s="1292">
        <v>67.366867460200012</v>
      </c>
      <c r="S124" s="1292">
        <v>106.27690174780001</v>
      </c>
      <c r="T124" s="1292">
        <v>4.1795922000000003E-3</v>
      </c>
      <c r="U124" s="1292">
        <v>36.735073482800004</v>
      </c>
      <c r="V124" s="1292">
        <v>9.7064353036000011</v>
      </c>
      <c r="W124" s="1292">
        <v>8.5671982592000013</v>
      </c>
      <c r="X124" s="1292">
        <v>12.834217043199999</v>
      </c>
      <c r="Y124" s="1292">
        <v>5.0483434232000004</v>
      </c>
      <c r="Z124" s="1292">
        <v>11.9244479592</v>
      </c>
      <c r="AA124" s="1293">
        <v>2.6199456807999999</v>
      </c>
      <c r="AB124" s="1291">
        <v>18.1316170196</v>
      </c>
      <c r="AC124" s="1292">
        <v>105.96560029860001</v>
      </c>
      <c r="AD124" s="1292">
        <v>44.711909540200004</v>
      </c>
      <c r="AE124" s="1292">
        <v>4.6009583704000008</v>
      </c>
      <c r="AF124" s="1292">
        <v>42.090788123999999</v>
      </c>
      <c r="AG124" s="1292">
        <v>49.770509417999996</v>
      </c>
      <c r="AH124" s="1292">
        <v>0.72962966860000011</v>
      </c>
      <c r="AI124" s="1292">
        <v>80.304890435000004</v>
      </c>
      <c r="AJ124" s="1293">
        <v>15.198982248800002</v>
      </c>
      <c r="AK124" s="1291">
        <v>23.066697520999998</v>
      </c>
      <c r="AL124" s="1292">
        <v>182.14305950400004</v>
      </c>
      <c r="AM124" s="1292">
        <v>12.850866331800001</v>
      </c>
      <c r="AN124" s="1292">
        <v>172.11203019780001</v>
      </c>
      <c r="AO124" s="1292">
        <v>126.92199862020001</v>
      </c>
      <c r="AP124" s="1293">
        <v>135.96134426839998</v>
      </c>
      <c r="AQ124" s="1291">
        <v>4.3199837464000002</v>
      </c>
      <c r="AR124" s="1293">
        <v>0.70747029080000012</v>
      </c>
      <c r="AS124" s="1291">
        <v>47.147662163</v>
      </c>
      <c r="AT124" s="1292">
        <v>35.241801373800001</v>
      </c>
      <c r="AU124" s="1292">
        <v>5.3845845395999996</v>
      </c>
      <c r="AV124" s="1292">
        <v>11.3342479278</v>
      </c>
      <c r="AW124" s="1292">
        <v>8.439069786000001</v>
      </c>
      <c r="AX124" s="1293">
        <v>13.1322572206</v>
      </c>
      <c r="AY124" s="1291">
        <v>23.421761585599999</v>
      </c>
      <c r="AZ124" s="1293">
        <v>86.514566276600007</v>
      </c>
      <c r="BA124" s="1293">
        <v>1975.0325823550004</v>
      </c>
    </row>
    <row r="125" spans="1:53" ht="15.75" thickBot="1" x14ac:dyDescent="0.3">
      <c r="A125" s="1167" t="s">
        <v>1</v>
      </c>
      <c r="B125" s="1162"/>
      <c r="C125" s="1163">
        <v>141.33888749819999</v>
      </c>
      <c r="D125" s="1164">
        <v>181.8977382894</v>
      </c>
      <c r="E125" s="1164">
        <v>177.34997297640001</v>
      </c>
      <c r="F125" s="1164">
        <v>178.91758711120002</v>
      </c>
      <c r="G125" s="1164">
        <v>21.976806103000001</v>
      </c>
      <c r="H125" s="1165">
        <v>436.13769164280001</v>
      </c>
      <c r="I125" s="1163">
        <v>138.22184604900002</v>
      </c>
      <c r="J125" s="1164">
        <v>139.69082202739997</v>
      </c>
      <c r="K125" s="1164">
        <v>230.01193521320002</v>
      </c>
      <c r="L125" s="1164">
        <v>214.09709577480004</v>
      </c>
      <c r="M125" s="1164">
        <v>221.98534961260003</v>
      </c>
      <c r="N125" s="1164">
        <v>110.89111302080001</v>
      </c>
      <c r="O125" s="1165">
        <v>63.459942355599992</v>
      </c>
      <c r="P125" s="1163">
        <v>8.8359075462000014</v>
      </c>
      <c r="Q125" s="1164">
        <v>193.81740297639999</v>
      </c>
      <c r="R125" s="1164">
        <v>373.8169038744</v>
      </c>
      <c r="S125" s="1164">
        <v>254.08336905140004</v>
      </c>
      <c r="T125" s="1164">
        <v>0.45504431140000001</v>
      </c>
      <c r="U125" s="1164">
        <v>156.96158793700002</v>
      </c>
      <c r="V125" s="1164">
        <v>45.391521233800006</v>
      </c>
      <c r="W125" s="1164">
        <v>58.410867862199993</v>
      </c>
      <c r="X125" s="1164">
        <v>68.079778691400008</v>
      </c>
      <c r="Y125" s="1164">
        <v>37.297177012200002</v>
      </c>
      <c r="Z125" s="1164">
        <v>69.519136276800012</v>
      </c>
      <c r="AA125" s="1165">
        <v>38.348790727800001</v>
      </c>
      <c r="AB125" s="1163">
        <v>87.225274624600004</v>
      </c>
      <c r="AC125" s="1164">
        <v>460.57952932879999</v>
      </c>
      <c r="AD125" s="1164">
        <v>238.51803495099998</v>
      </c>
      <c r="AE125" s="1164">
        <v>43.663015128600001</v>
      </c>
      <c r="AF125" s="1164">
        <v>260.91787393000004</v>
      </c>
      <c r="AG125" s="1164">
        <v>186.75986049560001</v>
      </c>
      <c r="AH125" s="1164">
        <v>7.851758569200002</v>
      </c>
      <c r="AI125" s="1164">
        <v>305.83232160880004</v>
      </c>
      <c r="AJ125" s="1165">
        <v>147.68071170440001</v>
      </c>
      <c r="AK125" s="1163">
        <v>156.63012693720003</v>
      </c>
      <c r="AL125" s="1164">
        <v>273.83940944360006</v>
      </c>
      <c r="AM125" s="1164">
        <v>177.374737302</v>
      </c>
      <c r="AN125" s="1164">
        <v>288.11588708700003</v>
      </c>
      <c r="AO125" s="1164">
        <v>397.96867242860003</v>
      </c>
      <c r="AP125" s="1165">
        <v>681.37049991360004</v>
      </c>
      <c r="AQ125" s="1163">
        <v>4.3199837464000002</v>
      </c>
      <c r="AR125" s="1165">
        <v>0.70747029080000012</v>
      </c>
      <c r="AS125" s="1163">
        <v>127.7824350432</v>
      </c>
      <c r="AT125" s="1164">
        <v>138.69281537019998</v>
      </c>
      <c r="AU125" s="1164">
        <v>84.761534024999989</v>
      </c>
      <c r="AV125" s="1164">
        <v>162.98205400260002</v>
      </c>
      <c r="AW125" s="1164">
        <v>126.22867111120001</v>
      </c>
      <c r="AX125" s="1165">
        <v>40.3838120602</v>
      </c>
      <c r="AY125" s="1163">
        <v>41.610267281799999</v>
      </c>
      <c r="AZ125" s="1165">
        <v>424.41346808140008</v>
      </c>
      <c r="BA125" s="1165">
        <v>8419.2610256160006</v>
      </c>
    </row>
  </sheetData>
  <mergeCells count="15">
    <mergeCell ref="A123:B123"/>
    <mergeCell ref="A124:B124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2:B122"/>
  </mergeCells>
  <conditionalFormatting sqref="C76:AP76 AR76:AZ76 C78:AP78 AR78:AZ78 C100:AP100 AR100:AZ100 C113:AP113 AR113:AZ113 C102:AP102 AR102:AZ102">
    <cfRule type="expression" dxfId="235" priority="145" stopIfTrue="1">
      <formula>$A$22&lt;&gt;""</formula>
    </cfRule>
  </conditionalFormatting>
  <conditionalFormatting sqref="C7:AP7 AR7:AZ7">
    <cfRule type="expression" dxfId="218" priority="128" stopIfTrue="1">
      <formula>$A$8&lt;&gt;""</formula>
    </cfRule>
  </conditionalFormatting>
  <conditionalFormatting sqref="C125:AP125 AR125:AZ125">
    <cfRule type="expression" dxfId="211" priority="118" stopIfTrue="1">
      <formula>$A$22&lt;&gt;""</formula>
    </cfRule>
  </conditionalFormatting>
  <conditionalFormatting sqref="AQ76 AQ78 AQ100 AQ113 AQ102">
    <cfRule type="expression" dxfId="210" priority="117" stopIfTrue="1">
      <formula>$A$22&lt;&gt;""</formula>
    </cfRule>
  </conditionalFormatting>
  <conditionalFormatting sqref="AQ7">
    <cfRule type="expression" dxfId="209" priority="116" stopIfTrue="1">
      <formula>$A$8&lt;&gt;""</formula>
    </cfRule>
  </conditionalFormatting>
  <conditionalFormatting sqref="AQ125">
    <cfRule type="expression" dxfId="208" priority="114" stopIfTrue="1">
      <formula>$A$22&lt;&gt;""</formula>
    </cfRule>
  </conditionalFormatting>
  <conditionalFormatting sqref="C21:AP21 AR21:AZ21">
    <cfRule type="expression" dxfId="207" priority="113" stopIfTrue="1">
      <formula>$A$8&lt;&gt;""</formula>
    </cfRule>
  </conditionalFormatting>
  <conditionalFormatting sqref="AQ21">
    <cfRule type="expression" dxfId="206" priority="112" stopIfTrue="1">
      <formula>$A$8&lt;&gt;""</formula>
    </cfRule>
  </conditionalFormatting>
  <conditionalFormatting sqref="C35:AP35 AR35:AZ35">
    <cfRule type="expression" dxfId="205" priority="111" stopIfTrue="1">
      <formula>$A$8&lt;&gt;""</formula>
    </cfRule>
  </conditionalFormatting>
  <conditionalFormatting sqref="AQ35">
    <cfRule type="expression" dxfId="204" priority="110" stopIfTrue="1">
      <formula>$A$8&lt;&gt;""</formula>
    </cfRule>
  </conditionalFormatting>
  <conditionalFormatting sqref="BA76 BA78 BA100 BA113 BA102">
    <cfRule type="expression" dxfId="203" priority="90" stopIfTrue="1">
      <formula>$A$22&lt;&gt;""</formula>
    </cfRule>
  </conditionalFormatting>
  <conditionalFormatting sqref="BA7">
    <cfRule type="expression" dxfId="202" priority="89" stopIfTrue="1">
      <formula>$A$8&lt;&gt;""</formula>
    </cfRule>
  </conditionalFormatting>
  <conditionalFormatting sqref="BA125">
    <cfRule type="expression" dxfId="201" priority="87" stopIfTrue="1">
      <formula>$A$22&lt;&gt;""</formula>
    </cfRule>
  </conditionalFormatting>
  <conditionalFormatting sqref="BA21">
    <cfRule type="expression" dxfId="200" priority="86" stopIfTrue="1">
      <formula>$A$8&lt;&gt;""</formula>
    </cfRule>
  </conditionalFormatting>
  <conditionalFormatting sqref="BA35">
    <cfRule type="expression" dxfId="199" priority="85" stopIfTrue="1">
      <formula>$A$8&lt;&gt;""</formula>
    </cfRule>
  </conditionalFormatting>
  <conditionalFormatting sqref="C98:AP98 AR98:AZ98">
    <cfRule type="expression" dxfId="195" priority="77" stopIfTrue="1">
      <formula>$A$22&lt;&gt;""</formula>
    </cfRule>
  </conditionalFormatting>
  <conditionalFormatting sqref="AQ98">
    <cfRule type="expression" dxfId="194" priority="76" stopIfTrue="1">
      <formula>$A$22&lt;&gt;""</formula>
    </cfRule>
  </conditionalFormatting>
  <conditionalFormatting sqref="BA98">
    <cfRule type="expression" dxfId="193" priority="75" stopIfTrue="1">
      <formula>$A$22&lt;&gt;""</formula>
    </cfRule>
  </conditionalFormatting>
  <conditionalFormatting sqref="C122:AP122 AR122:AZ122">
    <cfRule type="expression" dxfId="192" priority="74" stopIfTrue="1">
      <formula>$A$22&lt;&gt;""</formula>
    </cfRule>
  </conditionalFormatting>
  <conditionalFormatting sqref="AQ122">
    <cfRule type="expression" dxfId="191" priority="73" stopIfTrue="1">
      <formula>$A$22&lt;&gt;""</formula>
    </cfRule>
  </conditionalFormatting>
  <conditionalFormatting sqref="BA122">
    <cfRule type="expression" dxfId="190" priority="72" stopIfTrue="1">
      <formula>$A$22&lt;&gt;""</formula>
    </cfRule>
  </conditionalFormatting>
  <conditionalFormatting sqref="BA33">
    <cfRule type="expression" dxfId="189" priority="68" stopIfTrue="1">
      <formula>$A$8&lt;&gt;""</formula>
    </cfRule>
  </conditionalFormatting>
  <conditionalFormatting sqref="C33:AP33 AR33:AZ33">
    <cfRule type="expression" dxfId="187" priority="70" stopIfTrue="1">
      <formula>$A$8&lt;&gt;""</formula>
    </cfRule>
  </conditionalFormatting>
  <conditionalFormatting sqref="AQ33">
    <cfRule type="expression" dxfId="186" priority="69" stopIfTrue="1">
      <formula>$A$8&lt;&gt;""</formula>
    </cfRule>
  </conditionalFormatting>
  <conditionalFormatting sqref="A8:B8">
    <cfRule type="expression" dxfId="185" priority="67" stopIfTrue="1">
      <formula>$A$9&lt;&gt;""</formula>
    </cfRule>
  </conditionalFormatting>
  <conditionalFormatting sqref="A9:B9">
    <cfRule type="expression" dxfId="184" priority="66" stopIfTrue="1">
      <formula>$A$10&lt;&gt;""</formula>
    </cfRule>
  </conditionalFormatting>
  <conditionalFormatting sqref="A10:B10">
    <cfRule type="expression" dxfId="183" priority="65" stopIfTrue="1">
      <formula>$A$11&lt;&gt;""</formula>
    </cfRule>
  </conditionalFormatting>
  <conditionalFormatting sqref="A11:B11">
    <cfRule type="expression" dxfId="182" priority="64" stopIfTrue="1">
      <formula>$A$12&lt;&gt;""</formula>
    </cfRule>
  </conditionalFormatting>
  <conditionalFormatting sqref="A12:B12">
    <cfRule type="expression" dxfId="181" priority="63" stopIfTrue="1">
      <formula>$A$13&lt;&gt;""</formula>
    </cfRule>
  </conditionalFormatting>
  <conditionalFormatting sqref="A13:B13">
    <cfRule type="expression" dxfId="180" priority="62" stopIfTrue="1">
      <formula>$A$14&lt;&gt;""</formula>
    </cfRule>
  </conditionalFormatting>
  <conditionalFormatting sqref="A14:B14">
    <cfRule type="expression" dxfId="179" priority="61" stopIfTrue="1">
      <formula>$A$15&lt;&gt;""</formula>
    </cfRule>
  </conditionalFormatting>
  <conditionalFormatting sqref="A15:B15">
    <cfRule type="expression" dxfId="178" priority="60" stopIfTrue="1">
      <formula>$A$16&lt;&gt;""</formula>
    </cfRule>
  </conditionalFormatting>
  <conditionalFormatting sqref="A16:B16">
    <cfRule type="expression" dxfId="177" priority="59" stopIfTrue="1">
      <formula>$A$17&lt;&gt;""</formula>
    </cfRule>
  </conditionalFormatting>
  <conditionalFormatting sqref="A17:B17">
    <cfRule type="expression" dxfId="176" priority="58" stopIfTrue="1">
      <formula>$A$18&lt;&gt;""</formula>
    </cfRule>
  </conditionalFormatting>
  <conditionalFormatting sqref="A19:B19">
    <cfRule type="expression" dxfId="175" priority="57" stopIfTrue="1">
      <formula>$A$20&lt;&gt;""</formula>
    </cfRule>
  </conditionalFormatting>
  <conditionalFormatting sqref="A22:B22">
    <cfRule type="expression" dxfId="173" priority="55" stopIfTrue="1">
      <formula>$A$23&lt;&gt;""</formula>
    </cfRule>
  </conditionalFormatting>
  <conditionalFormatting sqref="A23:B23">
    <cfRule type="expression" dxfId="172" priority="54" stopIfTrue="1">
      <formula>$A$24&lt;&gt;""</formula>
    </cfRule>
  </conditionalFormatting>
  <conditionalFormatting sqref="A25:B25">
    <cfRule type="expression" dxfId="171" priority="53" stopIfTrue="1">
      <formula>$A$26&lt;&gt;""</formula>
    </cfRule>
  </conditionalFormatting>
  <conditionalFormatting sqref="A26:B26">
    <cfRule type="expression" dxfId="170" priority="52" stopIfTrue="1">
      <formula>$A$27&lt;&gt;""</formula>
    </cfRule>
  </conditionalFormatting>
  <conditionalFormatting sqref="A27:B27">
    <cfRule type="expression" dxfId="169" priority="51" stopIfTrue="1">
      <formula>$A$28&lt;&gt;""</formula>
    </cfRule>
  </conditionalFormatting>
  <conditionalFormatting sqref="A28:B28">
    <cfRule type="expression" dxfId="168" priority="50" stopIfTrue="1">
      <formula>$A$29&lt;&gt;""</formula>
    </cfRule>
  </conditionalFormatting>
  <conditionalFormatting sqref="A29:B29">
    <cfRule type="expression" dxfId="167" priority="49" stopIfTrue="1">
      <formula>$A$30&lt;&gt;""</formula>
    </cfRule>
  </conditionalFormatting>
  <conditionalFormatting sqref="A30:B30">
    <cfRule type="expression" dxfId="166" priority="48" stopIfTrue="1">
      <formula>$A$31&lt;&gt;""</formula>
    </cfRule>
  </conditionalFormatting>
  <conditionalFormatting sqref="A31:B31">
    <cfRule type="expression" dxfId="165" priority="47" stopIfTrue="1">
      <formula>$A$32&lt;&gt;""</formula>
    </cfRule>
  </conditionalFormatting>
  <conditionalFormatting sqref="A36:B36">
    <cfRule type="expression" dxfId="162" priority="44" stopIfTrue="1">
      <formula>$A$37&lt;&gt;""</formula>
    </cfRule>
  </conditionalFormatting>
  <conditionalFormatting sqref="A37:B37">
    <cfRule type="expression" dxfId="161" priority="43" stopIfTrue="1">
      <formula>$A$38&lt;&gt;""</formula>
    </cfRule>
  </conditionalFormatting>
  <conditionalFormatting sqref="A38:B38">
    <cfRule type="expression" dxfId="160" priority="42" stopIfTrue="1">
      <formula>$A$39&lt;&gt;""</formula>
    </cfRule>
  </conditionalFormatting>
  <conditionalFormatting sqref="A39:B39">
    <cfRule type="expression" dxfId="159" priority="41" stopIfTrue="1">
      <formula>$A$40&lt;&gt;""</formula>
    </cfRule>
  </conditionalFormatting>
  <conditionalFormatting sqref="A40:B40">
    <cfRule type="expression" dxfId="158" priority="40" stopIfTrue="1">
      <formula>$A$41&lt;&gt;""</formula>
    </cfRule>
  </conditionalFormatting>
  <conditionalFormatting sqref="A49:B49">
    <cfRule type="expression" dxfId="157" priority="39" stopIfTrue="1">
      <formula>$A$50&lt;&gt;""</formula>
    </cfRule>
  </conditionalFormatting>
  <conditionalFormatting sqref="A51:B51">
    <cfRule type="expression" dxfId="156" priority="38" stopIfTrue="1">
      <formula>$A$52&lt;&gt;""</formula>
    </cfRule>
  </conditionalFormatting>
  <conditionalFormatting sqref="A53:B53">
    <cfRule type="expression" dxfId="155" priority="37" stopIfTrue="1">
      <formula>$A$54&lt;&gt;""</formula>
    </cfRule>
  </conditionalFormatting>
  <conditionalFormatting sqref="A55:B55">
    <cfRule type="expression" dxfId="154" priority="36" stopIfTrue="1">
      <formula>$A$56&lt;&gt;""</formula>
    </cfRule>
  </conditionalFormatting>
  <conditionalFormatting sqref="A79:B79">
    <cfRule type="expression" dxfId="153" priority="35" stopIfTrue="1">
      <formula>$A$80&lt;&gt;""</formula>
    </cfRule>
  </conditionalFormatting>
  <conditionalFormatting sqref="A89:B89">
    <cfRule type="expression" dxfId="152" priority="34" stopIfTrue="1">
      <formula>$A$90&lt;&gt;""</formula>
    </cfRule>
  </conditionalFormatting>
  <conditionalFormatting sqref="C111:AP111 AR111:AZ111">
    <cfRule type="expression" dxfId="151" priority="33" stopIfTrue="1">
      <formula>$A$22&lt;&gt;""</formula>
    </cfRule>
  </conditionalFormatting>
  <conditionalFormatting sqref="AQ111">
    <cfRule type="expression" dxfId="150" priority="32" stopIfTrue="1">
      <formula>$A$22&lt;&gt;""</formula>
    </cfRule>
  </conditionalFormatting>
  <conditionalFormatting sqref="BA111">
    <cfRule type="expression" dxfId="149" priority="31" stopIfTrue="1">
      <formula>$A$22&lt;&gt;""</formula>
    </cfRule>
  </conditionalFormatting>
  <conditionalFormatting sqref="C96:AP96 AR96:AZ96">
    <cfRule type="expression" dxfId="148" priority="30" stopIfTrue="1">
      <formula>$A$22&lt;&gt;""</formula>
    </cfRule>
  </conditionalFormatting>
  <conditionalFormatting sqref="AQ96">
    <cfRule type="expression" dxfId="147" priority="29" stopIfTrue="1">
      <formula>$A$22&lt;&gt;""</formula>
    </cfRule>
  </conditionalFormatting>
  <conditionalFormatting sqref="BA96">
    <cfRule type="expression" dxfId="146" priority="28" stopIfTrue="1">
      <formula>$A$22&lt;&gt;""</formula>
    </cfRule>
  </conditionalFormatting>
  <conditionalFormatting sqref="C77:AP77 AR77:AZ77">
    <cfRule type="expression" dxfId="145" priority="27" stopIfTrue="1">
      <formula>$A$22&lt;&gt;""</formula>
    </cfRule>
  </conditionalFormatting>
  <conditionalFormatting sqref="AQ77">
    <cfRule type="expression" dxfId="144" priority="26" stopIfTrue="1">
      <formula>$A$22&lt;&gt;""</formula>
    </cfRule>
  </conditionalFormatting>
  <conditionalFormatting sqref="BA77">
    <cfRule type="expression" dxfId="143" priority="25" stopIfTrue="1">
      <formula>$A$22&lt;&gt;""</formula>
    </cfRule>
  </conditionalFormatting>
  <conditionalFormatting sqref="C75:AP75 AR75:AZ75">
    <cfRule type="expression" dxfId="142" priority="24" stopIfTrue="1">
      <formula>$A$22&lt;&gt;""</formula>
    </cfRule>
  </conditionalFormatting>
  <conditionalFormatting sqref="AQ75">
    <cfRule type="expression" dxfId="141" priority="23" stopIfTrue="1">
      <formula>$A$22&lt;&gt;""</formula>
    </cfRule>
  </conditionalFormatting>
  <conditionalFormatting sqref="BA75">
    <cfRule type="expression" dxfId="140" priority="22" stopIfTrue="1">
      <formula>$A$22&lt;&gt;""</formula>
    </cfRule>
  </conditionalFormatting>
  <conditionalFormatting sqref="C73:AP73 AR73:AZ73">
    <cfRule type="expression" dxfId="139" priority="21" stopIfTrue="1">
      <formula>$A$22&lt;&gt;""</formula>
    </cfRule>
  </conditionalFormatting>
  <conditionalFormatting sqref="AQ73">
    <cfRule type="expression" dxfId="138" priority="20" stopIfTrue="1">
      <formula>$A$22&lt;&gt;""</formula>
    </cfRule>
  </conditionalFormatting>
  <conditionalFormatting sqref="BA73">
    <cfRule type="expression" dxfId="137" priority="19" stopIfTrue="1">
      <formula>$A$22&lt;&gt;""</formula>
    </cfRule>
  </conditionalFormatting>
  <conditionalFormatting sqref="C65:AP65 AR65:AZ65 AR71:AZ71 C71:AP71 AR69:AZ69 C69:AP69 AR67:AZ67 C67:AP67">
    <cfRule type="expression" dxfId="136" priority="18" stopIfTrue="1">
      <formula>$A$22&lt;&gt;""</formula>
    </cfRule>
  </conditionalFormatting>
  <conditionalFormatting sqref="AQ65 AQ71 AQ69 AQ67">
    <cfRule type="expression" dxfId="135" priority="17" stopIfTrue="1">
      <formula>$A$22&lt;&gt;""</formula>
    </cfRule>
  </conditionalFormatting>
  <conditionalFormatting sqref="BA65 BA71 BA69 BA67">
    <cfRule type="expression" dxfId="134" priority="16" stopIfTrue="1">
      <formula>$A$22&lt;&gt;""</formula>
    </cfRule>
  </conditionalFormatting>
  <conditionalFormatting sqref="C74:AP74 AR74:AZ74">
    <cfRule type="expression" dxfId="133" priority="15" stopIfTrue="1">
      <formula>$A$22&lt;&gt;""</formula>
    </cfRule>
  </conditionalFormatting>
  <conditionalFormatting sqref="AQ74">
    <cfRule type="expression" dxfId="132" priority="14" stopIfTrue="1">
      <formula>$A$22&lt;&gt;""</formula>
    </cfRule>
  </conditionalFormatting>
  <conditionalFormatting sqref="BA74">
    <cfRule type="expression" dxfId="131" priority="13" stopIfTrue="1">
      <formula>$A$22&lt;&gt;""</formula>
    </cfRule>
  </conditionalFormatting>
  <conditionalFormatting sqref="C72:AP72 AR72:AZ72">
    <cfRule type="expression" dxfId="130" priority="12" stopIfTrue="1">
      <formula>$A$22&lt;&gt;""</formula>
    </cfRule>
  </conditionalFormatting>
  <conditionalFormatting sqref="AQ72">
    <cfRule type="expression" dxfId="129" priority="11" stopIfTrue="1">
      <formula>$A$22&lt;&gt;""</formula>
    </cfRule>
  </conditionalFormatting>
  <conditionalFormatting sqref="BA72">
    <cfRule type="expression" dxfId="128" priority="10" stopIfTrue="1">
      <formula>$A$22&lt;&gt;""</formula>
    </cfRule>
  </conditionalFormatting>
  <conditionalFormatting sqref="C70:AP70 AR70:AZ70">
    <cfRule type="expression" dxfId="127" priority="9" stopIfTrue="1">
      <formula>$A$22&lt;&gt;""</formula>
    </cfRule>
  </conditionalFormatting>
  <conditionalFormatting sqref="AQ70">
    <cfRule type="expression" dxfId="126" priority="8" stopIfTrue="1">
      <formula>$A$22&lt;&gt;""</formula>
    </cfRule>
  </conditionalFormatting>
  <conditionalFormatting sqref="BA70">
    <cfRule type="expression" dxfId="125" priority="7" stopIfTrue="1">
      <formula>$A$22&lt;&gt;""</formula>
    </cfRule>
  </conditionalFormatting>
  <conditionalFormatting sqref="C68:AP68 AR68:AZ68">
    <cfRule type="expression" dxfId="124" priority="6" stopIfTrue="1">
      <formula>$A$22&lt;&gt;""</formula>
    </cfRule>
  </conditionalFormatting>
  <conditionalFormatting sqref="AQ68">
    <cfRule type="expression" dxfId="123" priority="5" stopIfTrue="1">
      <formula>$A$22&lt;&gt;""</formula>
    </cfRule>
  </conditionalFormatting>
  <conditionalFormatting sqref="BA68">
    <cfRule type="expression" dxfId="122" priority="4" stopIfTrue="1">
      <formula>$A$22&lt;&gt;""</formula>
    </cfRule>
  </conditionalFormatting>
  <conditionalFormatting sqref="C66:AP66 AR66:AZ66">
    <cfRule type="expression" dxfId="121" priority="3" stopIfTrue="1">
      <formula>$A$22&lt;&gt;""</formula>
    </cfRule>
  </conditionalFormatting>
  <conditionalFormatting sqref="AQ66">
    <cfRule type="expression" dxfId="120" priority="2" stopIfTrue="1">
      <formula>$A$22&lt;&gt;""</formula>
    </cfRule>
  </conditionalFormatting>
  <conditionalFormatting sqref="BA66">
    <cfRule type="expression" dxfId="119" priority="1" stopIfTrue="1">
      <formula>$A$22&lt;&gt;""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B6BD-14CA-4AFA-922C-5B7B7047B7A8}">
  <dimension ref="A1:BA125"/>
  <sheetViews>
    <sheetView zoomScale="84" zoomScaleNormal="84" workbookViewId="0">
      <selection sqref="A1:BA1"/>
    </sheetView>
  </sheetViews>
  <sheetFormatPr defaultColWidth="11.42578125" defaultRowHeight="15" x14ac:dyDescent="0.25"/>
  <cols>
    <col min="1" max="16384" width="11.42578125" style="711"/>
  </cols>
  <sheetData>
    <row r="1" spans="1:53" x14ac:dyDescent="0.25">
      <c r="A1" s="1989" t="s">
        <v>1566</v>
      </c>
      <c r="B1" s="1990"/>
      <c r="C1" s="1990"/>
      <c r="D1" s="1990"/>
      <c r="E1" s="1990"/>
      <c r="F1" s="1990"/>
      <c r="G1" s="1990"/>
      <c r="H1" s="1990"/>
      <c r="I1" s="1990"/>
      <c r="J1" s="1990"/>
      <c r="K1" s="1990"/>
      <c r="L1" s="1990"/>
      <c r="M1" s="1990"/>
      <c r="N1" s="1990"/>
      <c r="O1" s="1990"/>
      <c r="P1" s="1990"/>
      <c r="Q1" s="1990"/>
      <c r="R1" s="1990"/>
      <c r="S1" s="1990"/>
      <c r="T1" s="1990"/>
      <c r="U1" s="1990"/>
      <c r="V1" s="1990"/>
      <c r="W1" s="1990"/>
      <c r="X1" s="1990"/>
      <c r="Y1" s="1990"/>
      <c r="Z1" s="1990"/>
      <c r="AA1" s="1990"/>
      <c r="AB1" s="1990"/>
      <c r="AC1" s="1990"/>
      <c r="AD1" s="1990"/>
      <c r="AE1" s="1990"/>
      <c r="AF1" s="1990"/>
      <c r="AG1" s="1990"/>
      <c r="AH1" s="1990"/>
      <c r="AI1" s="1990"/>
      <c r="AJ1" s="1990"/>
      <c r="AK1" s="1990"/>
      <c r="AL1" s="1990"/>
      <c r="AM1" s="1990"/>
      <c r="AN1" s="1990"/>
      <c r="AO1" s="1990"/>
      <c r="AP1" s="1990"/>
      <c r="AQ1" s="1990"/>
      <c r="AR1" s="1990"/>
      <c r="AS1" s="1990"/>
      <c r="AT1" s="1990"/>
      <c r="AU1" s="1990"/>
      <c r="AV1" s="1990"/>
      <c r="AW1" s="1990"/>
      <c r="AX1" s="1990"/>
      <c r="AY1" s="1990"/>
      <c r="AZ1" s="1990"/>
      <c r="BA1" s="1990"/>
    </row>
    <row r="2" spans="1:53" x14ac:dyDescent="0.25">
      <c r="A2" s="1989" t="s">
        <v>2565</v>
      </c>
      <c r="B2" s="1990"/>
      <c r="C2" s="1990"/>
      <c r="D2" s="1990"/>
      <c r="E2" s="1990"/>
      <c r="F2" s="1990"/>
      <c r="G2" s="1990"/>
      <c r="H2" s="1990"/>
      <c r="I2" s="1990"/>
      <c r="J2" s="1990"/>
      <c r="K2" s="1990"/>
      <c r="L2" s="1990"/>
      <c r="M2" s="1990"/>
      <c r="N2" s="1990"/>
      <c r="O2" s="1990"/>
      <c r="P2" s="1990"/>
      <c r="Q2" s="1990"/>
      <c r="R2" s="1990"/>
      <c r="S2" s="1990"/>
      <c r="T2" s="1990"/>
      <c r="U2" s="1990"/>
      <c r="V2" s="1990"/>
      <c r="W2" s="1990"/>
      <c r="X2" s="1990"/>
      <c r="Y2" s="1990"/>
      <c r="Z2" s="1990"/>
      <c r="AA2" s="1990"/>
      <c r="AB2" s="1990"/>
      <c r="AC2" s="1990"/>
      <c r="AD2" s="1990"/>
      <c r="AE2" s="1990"/>
      <c r="AF2" s="1990"/>
      <c r="AG2" s="1990"/>
      <c r="AH2" s="1990"/>
      <c r="AI2" s="1990"/>
      <c r="AJ2" s="1990"/>
      <c r="AK2" s="1990"/>
      <c r="AL2" s="1990"/>
      <c r="AM2" s="1990"/>
      <c r="AN2" s="1990"/>
      <c r="AO2" s="1990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</row>
    <row r="3" spans="1:53" x14ac:dyDescent="0.25">
      <c r="A3" s="1989" t="s">
        <v>1628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990"/>
      <c r="W3" s="1990"/>
      <c r="X3" s="1990"/>
      <c r="Y3" s="1990"/>
      <c r="Z3" s="1990"/>
      <c r="AA3" s="1990"/>
      <c r="AB3" s="1990"/>
      <c r="AC3" s="1990"/>
      <c r="AD3" s="1990"/>
      <c r="AE3" s="1990"/>
      <c r="AF3" s="1990"/>
      <c r="AG3" s="1990"/>
      <c r="AH3" s="1990"/>
      <c r="AI3" s="1990"/>
      <c r="AJ3" s="1990"/>
      <c r="AK3" s="1990"/>
      <c r="AL3" s="1990"/>
      <c r="AM3" s="1990"/>
      <c r="AN3" s="1990"/>
      <c r="AO3" s="1990"/>
      <c r="AP3" s="1990"/>
      <c r="AQ3" s="1990"/>
      <c r="AR3" s="1990"/>
      <c r="AS3" s="1990"/>
      <c r="AT3" s="1990"/>
      <c r="AU3" s="1990"/>
      <c r="AV3" s="1990"/>
      <c r="AW3" s="1990"/>
      <c r="AX3" s="1990"/>
      <c r="AY3" s="1990"/>
      <c r="AZ3" s="1990"/>
      <c r="BA3" s="1990"/>
    </row>
    <row r="4" spans="1:53" ht="19.5" thickBot="1" x14ac:dyDescent="0.35">
      <c r="A4" s="712"/>
      <c r="B4" s="713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</row>
    <row r="5" spans="1:53" ht="27" customHeight="1" thickBot="1" x14ac:dyDescent="0.3">
      <c r="A5" s="714" t="s">
        <v>765</v>
      </c>
      <c r="B5" s="715"/>
      <c r="C5" s="1991" t="s">
        <v>1567</v>
      </c>
      <c r="D5" s="1992"/>
      <c r="E5" s="1992"/>
      <c r="F5" s="1992"/>
      <c r="G5" s="1992"/>
      <c r="H5" s="1993"/>
      <c r="I5" s="1991" t="s">
        <v>1568</v>
      </c>
      <c r="J5" s="1992"/>
      <c r="K5" s="1992"/>
      <c r="L5" s="1992"/>
      <c r="M5" s="1992"/>
      <c r="N5" s="1992"/>
      <c r="O5" s="1993"/>
      <c r="P5" s="1991" t="s">
        <v>1569</v>
      </c>
      <c r="Q5" s="1992"/>
      <c r="R5" s="1992"/>
      <c r="S5" s="1992"/>
      <c r="T5" s="1992"/>
      <c r="U5" s="1992"/>
      <c r="V5" s="1992"/>
      <c r="W5" s="1992"/>
      <c r="X5" s="1992"/>
      <c r="Y5" s="1992"/>
      <c r="Z5" s="1992"/>
      <c r="AA5" s="1993"/>
      <c r="AB5" s="1991" t="s">
        <v>1570</v>
      </c>
      <c r="AC5" s="1992"/>
      <c r="AD5" s="1992"/>
      <c r="AE5" s="1992"/>
      <c r="AF5" s="1992"/>
      <c r="AG5" s="1992"/>
      <c r="AH5" s="1992"/>
      <c r="AI5" s="1992"/>
      <c r="AJ5" s="1993"/>
      <c r="AK5" s="1991" t="s">
        <v>1571</v>
      </c>
      <c r="AL5" s="1992"/>
      <c r="AM5" s="1992"/>
      <c r="AN5" s="1992"/>
      <c r="AO5" s="1992"/>
      <c r="AP5" s="1993"/>
      <c r="AQ5" s="1991" t="s">
        <v>1572</v>
      </c>
      <c r="AR5" s="1993"/>
      <c r="AS5" s="1991" t="s">
        <v>1573</v>
      </c>
      <c r="AT5" s="1992"/>
      <c r="AU5" s="1992"/>
      <c r="AV5" s="1992"/>
      <c r="AW5" s="1992"/>
      <c r="AX5" s="1993"/>
      <c r="AY5" s="1994" t="s">
        <v>2081</v>
      </c>
      <c r="AZ5" s="1995"/>
      <c r="BA5" s="1996" t="s">
        <v>1</v>
      </c>
    </row>
    <row r="6" spans="1:53" ht="18.75" thickBot="1" x14ac:dyDescent="0.3">
      <c r="A6" s="1157" t="s">
        <v>806</v>
      </c>
      <c r="B6" s="1158"/>
      <c r="C6" s="1159" t="s">
        <v>1574</v>
      </c>
      <c r="D6" s="1157" t="s">
        <v>1575</v>
      </c>
      <c r="E6" s="1157" t="s">
        <v>1576</v>
      </c>
      <c r="F6" s="1157" t="s">
        <v>1577</v>
      </c>
      <c r="G6" s="1157" t="s">
        <v>1578</v>
      </c>
      <c r="H6" s="1160" t="s">
        <v>1579</v>
      </c>
      <c r="I6" s="1159" t="s">
        <v>1580</v>
      </c>
      <c r="J6" s="1157" t="s">
        <v>1581</v>
      </c>
      <c r="K6" s="1157" t="s">
        <v>1582</v>
      </c>
      <c r="L6" s="1157" t="s">
        <v>1583</v>
      </c>
      <c r="M6" s="1157" t="s">
        <v>1584</v>
      </c>
      <c r="N6" s="1157" t="s">
        <v>1585</v>
      </c>
      <c r="O6" s="1160" t="s">
        <v>1586</v>
      </c>
      <c r="P6" s="1159" t="s">
        <v>2606</v>
      </c>
      <c r="Q6" s="1157" t="s">
        <v>1587</v>
      </c>
      <c r="R6" s="1157" t="s">
        <v>1588</v>
      </c>
      <c r="S6" s="1157" t="s">
        <v>1589</v>
      </c>
      <c r="T6" s="1157" t="s">
        <v>2607</v>
      </c>
      <c r="U6" s="1157" t="s">
        <v>1590</v>
      </c>
      <c r="V6" s="1157" t="s">
        <v>1591</v>
      </c>
      <c r="W6" s="1157" t="s">
        <v>1592</v>
      </c>
      <c r="X6" s="1157" t="s">
        <v>1593</v>
      </c>
      <c r="Y6" s="1157" t="s">
        <v>1594</v>
      </c>
      <c r="Z6" s="1157" t="s">
        <v>1595</v>
      </c>
      <c r="AA6" s="1160" t="s">
        <v>1596</v>
      </c>
      <c r="AB6" s="1157" t="s">
        <v>1597</v>
      </c>
      <c r="AC6" s="1157" t="s">
        <v>1598</v>
      </c>
      <c r="AD6" s="1157" t="s">
        <v>1604</v>
      </c>
      <c r="AE6" s="1157" t="s">
        <v>1605</v>
      </c>
      <c r="AF6" s="1157" t="s">
        <v>1599</v>
      </c>
      <c r="AG6" s="1157" t="s">
        <v>1600</v>
      </c>
      <c r="AH6" s="1157" t="s">
        <v>1601</v>
      </c>
      <c r="AI6" s="1157" t="s">
        <v>1602</v>
      </c>
      <c r="AJ6" s="1157" t="s">
        <v>1603</v>
      </c>
      <c r="AK6" s="1159" t="s">
        <v>1606</v>
      </c>
      <c r="AL6" s="1157" t="s">
        <v>1607</v>
      </c>
      <c r="AM6" s="1157" t="s">
        <v>1608</v>
      </c>
      <c r="AN6" s="1157" t="s">
        <v>1609</v>
      </c>
      <c r="AO6" s="1157" t="s">
        <v>1610</v>
      </c>
      <c r="AP6" s="1160" t="s">
        <v>1611</v>
      </c>
      <c r="AQ6" s="1159" t="s">
        <v>1612</v>
      </c>
      <c r="AR6" s="1157" t="s">
        <v>1613</v>
      </c>
      <c r="AS6" s="1672" t="s">
        <v>1614</v>
      </c>
      <c r="AT6" s="714" t="s">
        <v>1615</v>
      </c>
      <c r="AU6" s="714" t="s">
        <v>1616</v>
      </c>
      <c r="AV6" s="714" t="s">
        <v>1619</v>
      </c>
      <c r="AW6" s="714" t="s">
        <v>1617</v>
      </c>
      <c r="AX6" s="1673" t="s">
        <v>1618</v>
      </c>
      <c r="AY6" s="2185" t="s">
        <v>1620</v>
      </c>
      <c r="AZ6" s="2186" t="s">
        <v>1621</v>
      </c>
      <c r="BA6" s="1997"/>
    </row>
    <row r="7" spans="1:53" ht="15.75" thickBot="1" x14ac:dyDescent="0.3">
      <c r="A7" s="1166" t="s">
        <v>1622</v>
      </c>
      <c r="B7" s="1162"/>
      <c r="C7" s="1653" t="s">
        <v>2219</v>
      </c>
      <c r="D7" s="1652">
        <v>8.748306238246021E-3</v>
      </c>
      <c r="E7" s="1652" t="s">
        <v>2219</v>
      </c>
      <c r="F7" s="1652" t="s">
        <v>2219</v>
      </c>
      <c r="G7" s="1652" t="s">
        <v>2219</v>
      </c>
      <c r="H7" s="1651" t="s">
        <v>2219</v>
      </c>
      <c r="I7" s="1653" t="s">
        <v>2219</v>
      </c>
      <c r="J7" s="1652" t="s">
        <v>2219</v>
      </c>
      <c r="K7" s="1652" t="s">
        <v>2219</v>
      </c>
      <c r="L7" s="1652" t="s">
        <v>2219</v>
      </c>
      <c r="M7" s="1652" t="s">
        <v>2219</v>
      </c>
      <c r="N7" s="1652" t="s">
        <v>2219</v>
      </c>
      <c r="O7" s="1651" t="s">
        <v>2219</v>
      </c>
      <c r="P7" s="1653" t="s">
        <v>2219</v>
      </c>
      <c r="Q7" s="1652" t="s">
        <v>2219</v>
      </c>
      <c r="R7" s="1652" t="s">
        <v>2219</v>
      </c>
      <c r="S7" s="1652" t="s">
        <v>2219</v>
      </c>
      <c r="T7" s="1652" t="s">
        <v>2219</v>
      </c>
      <c r="U7" s="1652" t="s">
        <v>2219</v>
      </c>
      <c r="V7" s="1652" t="s">
        <v>2219</v>
      </c>
      <c r="W7" s="1652" t="s">
        <v>2219</v>
      </c>
      <c r="X7" s="1652" t="s">
        <v>2219</v>
      </c>
      <c r="Y7" s="1652" t="s">
        <v>2219</v>
      </c>
      <c r="Z7" s="1652" t="s">
        <v>2219</v>
      </c>
      <c r="AA7" s="1651" t="s">
        <v>2219</v>
      </c>
      <c r="AB7" s="1653" t="s">
        <v>2219</v>
      </c>
      <c r="AC7" s="1652" t="s">
        <v>2219</v>
      </c>
      <c r="AD7" s="1652" t="s">
        <v>2219</v>
      </c>
      <c r="AE7" s="1652" t="s">
        <v>2219</v>
      </c>
      <c r="AF7" s="1652" t="s">
        <v>2219</v>
      </c>
      <c r="AG7" s="1652" t="s">
        <v>2219</v>
      </c>
      <c r="AH7" s="1652" t="s">
        <v>2219</v>
      </c>
      <c r="AI7" s="1652" t="s">
        <v>2219</v>
      </c>
      <c r="AJ7" s="1651">
        <v>1.260226791380333E-2</v>
      </c>
      <c r="AK7" s="1653">
        <v>0.25441612897611537</v>
      </c>
      <c r="AL7" s="1652" t="s">
        <v>2219</v>
      </c>
      <c r="AM7" s="1652" t="s">
        <v>2219</v>
      </c>
      <c r="AN7" s="1652" t="s">
        <v>2219</v>
      </c>
      <c r="AO7" s="1652" t="s">
        <v>2219</v>
      </c>
      <c r="AP7" s="1651">
        <v>3.5647858182413207E-2</v>
      </c>
      <c r="AQ7" s="1653" t="s">
        <v>2219</v>
      </c>
      <c r="AR7" s="1651" t="s">
        <v>2219</v>
      </c>
      <c r="AS7" s="1650" t="s">
        <v>2219</v>
      </c>
      <c r="AT7" s="1649" t="s">
        <v>2219</v>
      </c>
      <c r="AU7" s="1649" t="s">
        <v>2219</v>
      </c>
      <c r="AV7" s="1649" t="s">
        <v>2219</v>
      </c>
      <c r="AW7" s="1649">
        <v>3.261166272101196E-3</v>
      </c>
      <c r="AX7" s="1648" t="s">
        <v>2219</v>
      </c>
      <c r="AY7" s="1653" t="s">
        <v>2219</v>
      </c>
      <c r="AZ7" s="1651">
        <v>2.6309818984958273E-3</v>
      </c>
      <c r="BA7" s="1651">
        <v>8.2096653336559133E-3</v>
      </c>
    </row>
    <row r="8" spans="1:53" x14ac:dyDescent="0.25">
      <c r="A8" s="2162"/>
      <c r="B8" s="2162" t="s">
        <v>666</v>
      </c>
      <c r="C8" s="1647" t="s">
        <v>2219</v>
      </c>
      <c r="D8" s="1646" t="s">
        <v>2219</v>
      </c>
      <c r="E8" s="1646" t="s">
        <v>2219</v>
      </c>
      <c r="F8" s="1646" t="s">
        <v>2219</v>
      </c>
      <c r="G8" s="1646" t="s">
        <v>2219</v>
      </c>
      <c r="H8" s="1645" t="s">
        <v>2219</v>
      </c>
      <c r="I8" s="1647" t="s">
        <v>2219</v>
      </c>
      <c r="J8" s="1646" t="s">
        <v>2219</v>
      </c>
      <c r="K8" s="1646" t="s">
        <v>2219</v>
      </c>
      <c r="L8" s="1646" t="s">
        <v>2219</v>
      </c>
      <c r="M8" s="1646" t="s">
        <v>2219</v>
      </c>
      <c r="N8" s="1646" t="s">
        <v>2219</v>
      </c>
      <c r="O8" s="1645" t="s">
        <v>2219</v>
      </c>
      <c r="P8" s="1647" t="s">
        <v>2219</v>
      </c>
      <c r="Q8" s="1646" t="s">
        <v>2219</v>
      </c>
      <c r="R8" s="1646" t="s">
        <v>2219</v>
      </c>
      <c r="S8" s="1646" t="s">
        <v>2219</v>
      </c>
      <c r="T8" s="1646" t="s">
        <v>2219</v>
      </c>
      <c r="U8" s="1646" t="s">
        <v>2219</v>
      </c>
      <c r="V8" s="1646" t="s">
        <v>2219</v>
      </c>
      <c r="W8" s="1646" t="s">
        <v>2219</v>
      </c>
      <c r="X8" s="1646" t="s">
        <v>2219</v>
      </c>
      <c r="Y8" s="1646" t="s">
        <v>2219</v>
      </c>
      <c r="Z8" s="1646" t="s">
        <v>2219</v>
      </c>
      <c r="AA8" s="1645" t="s">
        <v>2219</v>
      </c>
      <c r="AB8" s="1647" t="s">
        <v>2219</v>
      </c>
      <c r="AC8" s="1646" t="s">
        <v>2219</v>
      </c>
      <c r="AD8" s="1646" t="s">
        <v>2219</v>
      </c>
      <c r="AE8" s="1646" t="s">
        <v>2219</v>
      </c>
      <c r="AF8" s="1646" t="s">
        <v>2219</v>
      </c>
      <c r="AG8" s="1646" t="s">
        <v>2219</v>
      </c>
      <c r="AH8" s="1646" t="s">
        <v>2219</v>
      </c>
      <c r="AI8" s="1646" t="s">
        <v>2219</v>
      </c>
      <c r="AJ8" s="1645" t="s">
        <v>2219</v>
      </c>
      <c r="AK8" s="1647">
        <v>0.10933894310681674</v>
      </c>
      <c r="AL8" s="1646" t="s">
        <v>2219</v>
      </c>
      <c r="AM8" s="1646" t="s">
        <v>2219</v>
      </c>
      <c r="AN8" s="1646" t="s">
        <v>2219</v>
      </c>
      <c r="AO8" s="1646" t="s">
        <v>2219</v>
      </c>
      <c r="AP8" s="1645">
        <v>1.061225122736734E-2</v>
      </c>
      <c r="AQ8" s="1647" t="s">
        <v>2219</v>
      </c>
      <c r="AR8" s="1645" t="s">
        <v>2219</v>
      </c>
      <c r="AS8" s="1647" t="s">
        <v>2219</v>
      </c>
      <c r="AT8" s="1646" t="s">
        <v>2219</v>
      </c>
      <c r="AU8" s="1646" t="s">
        <v>2219</v>
      </c>
      <c r="AV8" s="1646" t="s">
        <v>2219</v>
      </c>
      <c r="AW8" s="1646" t="s">
        <v>2219</v>
      </c>
      <c r="AX8" s="1645" t="s">
        <v>2219</v>
      </c>
      <c r="AY8" s="1647" t="s">
        <v>2219</v>
      </c>
      <c r="AZ8" s="1645" t="s">
        <v>2219</v>
      </c>
      <c r="BA8" s="1645">
        <v>2.8929673742022896E-3</v>
      </c>
    </row>
    <row r="9" spans="1:53" x14ac:dyDescent="0.25">
      <c r="A9" s="2162"/>
      <c r="B9" s="2162" t="s">
        <v>657</v>
      </c>
      <c r="C9" s="1647" t="s">
        <v>2219</v>
      </c>
      <c r="D9" s="1646" t="s">
        <v>2219</v>
      </c>
      <c r="E9" s="1646" t="s">
        <v>2219</v>
      </c>
      <c r="F9" s="1646" t="s">
        <v>2219</v>
      </c>
      <c r="G9" s="1646" t="s">
        <v>2219</v>
      </c>
      <c r="H9" s="1645" t="s">
        <v>2219</v>
      </c>
      <c r="I9" s="1647" t="s">
        <v>2219</v>
      </c>
      <c r="J9" s="1646" t="s">
        <v>2219</v>
      </c>
      <c r="K9" s="1646" t="s">
        <v>2219</v>
      </c>
      <c r="L9" s="1646" t="s">
        <v>2219</v>
      </c>
      <c r="M9" s="1646" t="s">
        <v>2219</v>
      </c>
      <c r="N9" s="1646" t="s">
        <v>2219</v>
      </c>
      <c r="O9" s="1645" t="s">
        <v>2219</v>
      </c>
      <c r="P9" s="1647" t="s">
        <v>2219</v>
      </c>
      <c r="Q9" s="1646" t="s">
        <v>2219</v>
      </c>
      <c r="R9" s="1646" t="s">
        <v>2219</v>
      </c>
      <c r="S9" s="1646" t="s">
        <v>2219</v>
      </c>
      <c r="T9" s="1646" t="s">
        <v>2219</v>
      </c>
      <c r="U9" s="1646" t="s">
        <v>2219</v>
      </c>
      <c r="V9" s="1646" t="s">
        <v>2219</v>
      </c>
      <c r="W9" s="1646" t="s">
        <v>2219</v>
      </c>
      <c r="X9" s="1646" t="s">
        <v>2219</v>
      </c>
      <c r="Y9" s="1646" t="s">
        <v>2219</v>
      </c>
      <c r="Z9" s="1646" t="s">
        <v>2219</v>
      </c>
      <c r="AA9" s="1645" t="s">
        <v>2219</v>
      </c>
      <c r="AB9" s="1647" t="s">
        <v>2219</v>
      </c>
      <c r="AC9" s="1646" t="s">
        <v>2219</v>
      </c>
      <c r="AD9" s="1646" t="s">
        <v>2219</v>
      </c>
      <c r="AE9" s="1646" t="s">
        <v>2219</v>
      </c>
      <c r="AF9" s="1646" t="s">
        <v>2219</v>
      </c>
      <c r="AG9" s="1646" t="s">
        <v>2219</v>
      </c>
      <c r="AH9" s="1646" t="s">
        <v>2219</v>
      </c>
      <c r="AI9" s="1646" t="s">
        <v>2219</v>
      </c>
      <c r="AJ9" s="1645">
        <v>5.3770054114408842E-4</v>
      </c>
      <c r="AK9" s="1647">
        <v>9.605933626187077E-2</v>
      </c>
      <c r="AL9" s="1646" t="s">
        <v>2219</v>
      </c>
      <c r="AM9" s="1646" t="s">
        <v>2219</v>
      </c>
      <c r="AN9" s="1646" t="s">
        <v>2219</v>
      </c>
      <c r="AO9" s="1646" t="s">
        <v>2219</v>
      </c>
      <c r="AP9" s="1645">
        <v>2.503560695504586E-2</v>
      </c>
      <c r="AQ9" s="1647" t="s">
        <v>2219</v>
      </c>
      <c r="AR9" s="1645" t="s">
        <v>2219</v>
      </c>
      <c r="AS9" s="1647" t="s">
        <v>2219</v>
      </c>
      <c r="AT9" s="1646" t="s">
        <v>2219</v>
      </c>
      <c r="AU9" s="1646" t="s">
        <v>2219</v>
      </c>
      <c r="AV9" s="1646" t="s">
        <v>2219</v>
      </c>
      <c r="AW9" s="1646" t="s">
        <v>2219</v>
      </c>
      <c r="AX9" s="1645" t="s">
        <v>2219</v>
      </c>
      <c r="AY9" s="1647" t="s">
        <v>2219</v>
      </c>
      <c r="AZ9" s="1645" t="s">
        <v>2219</v>
      </c>
      <c r="BA9" s="1645">
        <v>3.8226297960687419E-3</v>
      </c>
    </row>
    <row r="10" spans="1:53" x14ac:dyDescent="0.25">
      <c r="A10" s="2162"/>
      <c r="B10" s="2162" t="s">
        <v>667</v>
      </c>
      <c r="C10" s="1647" t="s">
        <v>2219</v>
      </c>
      <c r="D10" s="1646">
        <v>1.026131483301005E-4</v>
      </c>
      <c r="E10" s="1646" t="s">
        <v>2219</v>
      </c>
      <c r="F10" s="1646" t="s">
        <v>2219</v>
      </c>
      <c r="G10" s="1646" t="s">
        <v>2219</v>
      </c>
      <c r="H10" s="1645" t="s">
        <v>2219</v>
      </c>
      <c r="I10" s="1647" t="s">
        <v>2219</v>
      </c>
      <c r="J10" s="1646" t="s">
        <v>2219</v>
      </c>
      <c r="K10" s="1646" t="s">
        <v>2219</v>
      </c>
      <c r="L10" s="1646" t="s">
        <v>2219</v>
      </c>
      <c r="M10" s="1646" t="s">
        <v>2219</v>
      </c>
      <c r="N10" s="1646" t="s">
        <v>2219</v>
      </c>
      <c r="O10" s="1645" t="s">
        <v>2219</v>
      </c>
      <c r="P10" s="1647" t="s">
        <v>2219</v>
      </c>
      <c r="Q10" s="1646" t="s">
        <v>2219</v>
      </c>
      <c r="R10" s="1646" t="s">
        <v>2219</v>
      </c>
      <c r="S10" s="1646" t="s">
        <v>2219</v>
      </c>
      <c r="T10" s="1646" t="s">
        <v>2219</v>
      </c>
      <c r="U10" s="1646" t="s">
        <v>2219</v>
      </c>
      <c r="V10" s="1646" t="s">
        <v>2219</v>
      </c>
      <c r="W10" s="1646" t="s">
        <v>2219</v>
      </c>
      <c r="X10" s="1646" t="s">
        <v>2219</v>
      </c>
      <c r="Y10" s="1646" t="s">
        <v>2219</v>
      </c>
      <c r="Z10" s="1646" t="s">
        <v>2219</v>
      </c>
      <c r="AA10" s="1645" t="s">
        <v>2219</v>
      </c>
      <c r="AB10" s="1647" t="s">
        <v>2219</v>
      </c>
      <c r="AC10" s="1646" t="s">
        <v>2219</v>
      </c>
      <c r="AD10" s="1646" t="s">
        <v>2219</v>
      </c>
      <c r="AE10" s="1646" t="s">
        <v>2219</v>
      </c>
      <c r="AF10" s="1646" t="s">
        <v>2219</v>
      </c>
      <c r="AG10" s="1646" t="s">
        <v>2219</v>
      </c>
      <c r="AH10" s="1646" t="s">
        <v>2219</v>
      </c>
      <c r="AI10" s="1646" t="s">
        <v>2219</v>
      </c>
      <c r="AJ10" s="1645" t="s">
        <v>2219</v>
      </c>
      <c r="AK10" s="1647" t="s">
        <v>2219</v>
      </c>
      <c r="AL10" s="1646" t="s">
        <v>2219</v>
      </c>
      <c r="AM10" s="1646" t="s">
        <v>2219</v>
      </c>
      <c r="AN10" s="1646" t="s">
        <v>2219</v>
      </c>
      <c r="AO10" s="1646" t="s">
        <v>2219</v>
      </c>
      <c r="AP10" s="1645" t="s">
        <v>2219</v>
      </c>
      <c r="AQ10" s="1647" t="s">
        <v>2219</v>
      </c>
      <c r="AR10" s="1645" t="s">
        <v>2219</v>
      </c>
      <c r="AS10" s="1647" t="s">
        <v>2219</v>
      </c>
      <c r="AT10" s="1646" t="s">
        <v>2219</v>
      </c>
      <c r="AU10" s="1646" t="s">
        <v>2219</v>
      </c>
      <c r="AV10" s="1646" t="s">
        <v>2219</v>
      </c>
      <c r="AW10" s="1646" t="s">
        <v>2219</v>
      </c>
      <c r="AX10" s="1645" t="s">
        <v>2219</v>
      </c>
      <c r="AY10" s="1647" t="s">
        <v>2219</v>
      </c>
      <c r="AZ10" s="1645">
        <v>2.6309818984958273E-3</v>
      </c>
      <c r="BA10" s="1645">
        <v>1.3484428718219197E-4</v>
      </c>
    </row>
    <row r="11" spans="1:53" x14ac:dyDescent="0.25">
      <c r="A11" s="2162"/>
      <c r="B11" s="2162" t="s">
        <v>677</v>
      </c>
      <c r="C11" s="1647" t="s">
        <v>2219</v>
      </c>
      <c r="D11" s="1646" t="s">
        <v>2219</v>
      </c>
      <c r="E11" s="1646" t="s">
        <v>2219</v>
      </c>
      <c r="F11" s="1646" t="s">
        <v>2219</v>
      </c>
      <c r="G11" s="1646" t="s">
        <v>2219</v>
      </c>
      <c r="H11" s="1645" t="s">
        <v>2219</v>
      </c>
      <c r="I11" s="1647" t="s">
        <v>2219</v>
      </c>
      <c r="J11" s="1646" t="s">
        <v>2219</v>
      </c>
      <c r="K11" s="1646" t="s">
        <v>2219</v>
      </c>
      <c r="L11" s="1646" t="s">
        <v>2219</v>
      </c>
      <c r="M11" s="1646" t="s">
        <v>2219</v>
      </c>
      <c r="N11" s="1646" t="s">
        <v>2219</v>
      </c>
      <c r="O11" s="1645" t="s">
        <v>2219</v>
      </c>
      <c r="P11" s="1647" t="s">
        <v>2219</v>
      </c>
      <c r="Q11" s="1646" t="s">
        <v>2219</v>
      </c>
      <c r="R11" s="1646" t="s">
        <v>2219</v>
      </c>
      <c r="S11" s="1646" t="s">
        <v>2219</v>
      </c>
      <c r="T11" s="1646" t="s">
        <v>2219</v>
      </c>
      <c r="U11" s="1646" t="s">
        <v>2219</v>
      </c>
      <c r="V11" s="1646" t="s">
        <v>2219</v>
      </c>
      <c r="W11" s="1646" t="s">
        <v>2219</v>
      </c>
      <c r="X11" s="1646" t="s">
        <v>2219</v>
      </c>
      <c r="Y11" s="1646" t="s">
        <v>2219</v>
      </c>
      <c r="Z11" s="1646" t="s">
        <v>2219</v>
      </c>
      <c r="AA11" s="1645" t="s">
        <v>2219</v>
      </c>
      <c r="AB11" s="1647" t="s">
        <v>2219</v>
      </c>
      <c r="AC11" s="1646" t="s">
        <v>2219</v>
      </c>
      <c r="AD11" s="1646" t="s">
        <v>2219</v>
      </c>
      <c r="AE11" s="1646" t="s">
        <v>2219</v>
      </c>
      <c r="AF11" s="1646" t="s">
        <v>2219</v>
      </c>
      <c r="AG11" s="1646" t="s">
        <v>2219</v>
      </c>
      <c r="AH11" s="1646" t="s">
        <v>2219</v>
      </c>
      <c r="AI11" s="1646" t="s">
        <v>2219</v>
      </c>
      <c r="AJ11" s="1645">
        <v>1.2064567372659242E-2</v>
      </c>
      <c r="AK11" s="1647" t="s">
        <v>2219</v>
      </c>
      <c r="AL11" s="1646" t="s">
        <v>2219</v>
      </c>
      <c r="AM11" s="1646" t="s">
        <v>2219</v>
      </c>
      <c r="AN11" s="1646" t="s">
        <v>2219</v>
      </c>
      <c r="AO11" s="1646" t="s">
        <v>2219</v>
      </c>
      <c r="AP11" s="1645" t="s">
        <v>2219</v>
      </c>
      <c r="AQ11" s="1647" t="s">
        <v>2219</v>
      </c>
      <c r="AR11" s="1645" t="s">
        <v>2219</v>
      </c>
      <c r="AS11" s="1647" t="s">
        <v>2219</v>
      </c>
      <c r="AT11" s="1646" t="s">
        <v>2219</v>
      </c>
      <c r="AU11" s="1646" t="s">
        <v>2219</v>
      </c>
      <c r="AV11" s="1646" t="s">
        <v>2219</v>
      </c>
      <c r="AW11" s="1646" t="s">
        <v>2219</v>
      </c>
      <c r="AX11" s="1645" t="s">
        <v>2219</v>
      </c>
      <c r="AY11" s="1647" t="s">
        <v>2219</v>
      </c>
      <c r="AZ11" s="1645" t="s">
        <v>2219</v>
      </c>
      <c r="BA11" s="1645">
        <v>2.1162236098620551E-4</v>
      </c>
    </row>
    <row r="12" spans="1:53" x14ac:dyDescent="0.25">
      <c r="A12" s="2162"/>
      <c r="B12" s="2162" t="s">
        <v>549</v>
      </c>
      <c r="C12" s="1647" t="s">
        <v>2219</v>
      </c>
      <c r="D12" s="1646" t="s">
        <v>2219</v>
      </c>
      <c r="E12" s="1646" t="s">
        <v>2219</v>
      </c>
      <c r="F12" s="1646" t="s">
        <v>2219</v>
      </c>
      <c r="G12" s="1646" t="s">
        <v>2219</v>
      </c>
      <c r="H12" s="1645" t="s">
        <v>2219</v>
      </c>
      <c r="I12" s="1647" t="s">
        <v>2219</v>
      </c>
      <c r="J12" s="1646" t="s">
        <v>2219</v>
      </c>
      <c r="K12" s="1646" t="s">
        <v>2219</v>
      </c>
      <c r="L12" s="1646" t="s">
        <v>2219</v>
      </c>
      <c r="M12" s="1646" t="s">
        <v>2219</v>
      </c>
      <c r="N12" s="1646" t="s">
        <v>2219</v>
      </c>
      <c r="O12" s="1645" t="s">
        <v>2219</v>
      </c>
      <c r="P12" s="1647" t="s">
        <v>2219</v>
      </c>
      <c r="Q12" s="1646" t="s">
        <v>2219</v>
      </c>
      <c r="R12" s="1646" t="s">
        <v>2219</v>
      </c>
      <c r="S12" s="1646" t="s">
        <v>2219</v>
      </c>
      <c r="T12" s="1646" t="s">
        <v>2219</v>
      </c>
      <c r="U12" s="1646" t="s">
        <v>2219</v>
      </c>
      <c r="V12" s="1646" t="s">
        <v>2219</v>
      </c>
      <c r="W12" s="1646" t="s">
        <v>2219</v>
      </c>
      <c r="X12" s="1646" t="s">
        <v>2219</v>
      </c>
      <c r="Y12" s="1646" t="s">
        <v>2219</v>
      </c>
      <c r="Z12" s="1646" t="s">
        <v>2219</v>
      </c>
      <c r="AA12" s="1645" t="s">
        <v>2219</v>
      </c>
      <c r="AB12" s="1647" t="s">
        <v>2219</v>
      </c>
      <c r="AC12" s="1646" t="s">
        <v>2219</v>
      </c>
      <c r="AD12" s="1646" t="s">
        <v>2219</v>
      </c>
      <c r="AE12" s="1646" t="s">
        <v>2219</v>
      </c>
      <c r="AF12" s="1646" t="s">
        <v>2219</v>
      </c>
      <c r="AG12" s="1646" t="s">
        <v>2219</v>
      </c>
      <c r="AH12" s="1646" t="s">
        <v>2219</v>
      </c>
      <c r="AI12" s="1646" t="s">
        <v>2219</v>
      </c>
      <c r="AJ12" s="1645" t="s">
        <v>2219</v>
      </c>
      <c r="AK12" s="1647">
        <v>1.6495648271011909E-2</v>
      </c>
      <c r="AL12" s="1646" t="s">
        <v>2219</v>
      </c>
      <c r="AM12" s="1646" t="s">
        <v>2219</v>
      </c>
      <c r="AN12" s="1646" t="s">
        <v>2219</v>
      </c>
      <c r="AO12" s="1646" t="s">
        <v>2219</v>
      </c>
      <c r="AP12" s="1645" t="s">
        <v>2219</v>
      </c>
      <c r="AQ12" s="1647" t="s">
        <v>2219</v>
      </c>
      <c r="AR12" s="1645" t="s">
        <v>2219</v>
      </c>
      <c r="AS12" s="1647" t="s">
        <v>2219</v>
      </c>
      <c r="AT12" s="1646" t="s">
        <v>2219</v>
      </c>
      <c r="AU12" s="1646" t="s">
        <v>2219</v>
      </c>
      <c r="AV12" s="1646" t="s">
        <v>2219</v>
      </c>
      <c r="AW12" s="1646" t="s">
        <v>2219</v>
      </c>
      <c r="AX12" s="1645" t="s">
        <v>2219</v>
      </c>
      <c r="AY12" s="1647" t="s">
        <v>2219</v>
      </c>
      <c r="AZ12" s="1645" t="s">
        <v>2219</v>
      </c>
      <c r="BA12" s="1645">
        <v>3.0688150358314383E-4</v>
      </c>
    </row>
    <row r="13" spans="1:53" x14ac:dyDescent="0.25">
      <c r="A13" s="2162"/>
      <c r="B13" s="2162" t="s">
        <v>551</v>
      </c>
      <c r="C13" s="1647" t="s">
        <v>2219</v>
      </c>
      <c r="D13" s="1646" t="s">
        <v>2219</v>
      </c>
      <c r="E13" s="1646" t="s">
        <v>2219</v>
      </c>
      <c r="F13" s="1646" t="s">
        <v>2219</v>
      </c>
      <c r="G13" s="1646" t="s">
        <v>2219</v>
      </c>
      <c r="H13" s="1645" t="s">
        <v>2219</v>
      </c>
      <c r="I13" s="1647" t="s">
        <v>2219</v>
      </c>
      <c r="J13" s="1646" t="s">
        <v>2219</v>
      </c>
      <c r="K13" s="1646" t="s">
        <v>2219</v>
      </c>
      <c r="L13" s="1646" t="s">
        <v>2219</v>
      </c>
      <c r="M13" s="1646" t="s">
        <v>2219</v>
      </c>
      <c r="N13" s="1646" t="s">
        <v>2219</v>
      </c>
      <c r="O13" s="1645" t="s">
        <v>2219</v>
      </c>
      <c r="P13" s="1647" t="s">
        <v>2219</v>
      </c>
      <c r="Q13" s="1646" t="s">
        <v>2219</v>
      </c>
      <c r="R13" s="1646" t="s">
        <v>2219</v>
      </c>
      <c r="S13" s="1646" t="s">
        <v>2219</v>
      </c>
      <c r="T13" s="1646" t="s">
        <v>2219</v>
      </c>
      <c r="U13" s="1646" t="s">
        <v>2219</v>
      </c>
      <c r="V13" s="1646" t="s">
        <v>2219</v>
      </c>
      <c r="W13" s="1646" t="s">
        <v>2219</v>
      </c>
      <c r="X13" s="1646" t="s">
        <v>2219</v>
      </c>
      <c r="Y13" s="1646" t="s">
        <v>2219</v>
      </c>
      <c r="Z13" s="1646" t="s">
        <v>2219</v>
      </c>
      <c r="AA13" s="1645" t="s">
        <v>2219</v>
      </c>
      <c r="AB13" s="1647" t="s">
        <v>2219</v>
      </c>
      <c r="AC13" s="1646" t="s">
        <v>2219</v>
      </c>
      <c r="AD13" s="1646" t="s">
        <v>2219</v>
      </c>
      <c r="AE13" s="1646" t="s">
        <v>2219</v>
      </c>
      <c r="AF13" s="1646" t="s">
        <v>2219</v>
      </c>
      <c r="AG13" s="1646" t="s">
        <v>2219</v>
      </c>
      <c r="AH13" s="1646" t="s">
        <v>2219</v>
      </c>
      <c r="AI13" s="1646" t="s">
        <v>2219</v>
      </c>
      <c r="AJ13" s="1645" t="s">
        <v>2219</v>
      </c>
      <c r="AK13" s="1647">
        <v>1.1984012606671743E-2</v>
      </c>
      <c r="AL13" s="1646" t="s">
        <v>2219</v>
      </c>
      <c r="AM13" s="1646" t="s">
        <v>2219</v>
      </c>
      <c r="AN13" s="1646" t="s">
        <v>2219</v>
      </c>
      <c r="AO13" s="1646" t="s">
        <v>2219</v>
      </c>
      <c r="AP13" s="1645" t="s">
        <v>2219</v>
      </c>
      <c r="AQ13" s="1647" t="s">
        <v>2219</v>
      </c>
      <c r="AR13" s="1645" t="s">
        <v>2219</v>
      </c>
      <c r="AS13" s="1647" t="s">
        <v>2219</v>
      </c>
      <c r="AT13" s="1646" t="s">
        <v>2219</v>
      </c>
      <c r="AU13" s="1646" t="s">
        <v>2219</v>
      </c>
      <c r="AV13" s="1646" t="s">
        <v>2219</v>
      </c>
      <c r="AW13" s="1646">
        <v>3.261166272101196E-3</v>
      </c>
      <c r="AX13" s="1645" t="s">
        <v>2219</v>
      </c>
      <c r="AY13" s="1647" t="s">
        <v>2219</v>
      </c>
      <c r="AZ13" s="1645" t="s">
        <v>2219</v>
      </c>
      <c r="BA13" s="1645">
        <v>2.7184215973783109E-4</v>
      </c>
    </row>
    <row r="14" spans="1:53" x14ac:dyDescent="0.25">
      <c r="A14" s="2162"/>
      <c r="B14" s="2162" t="s">
        <v>580</v>
      </c>
      <c r="C14" s="1647" t="s">
        <v>2219</v>
      </c>
      <c r="D14" s="1646" t="s">
        <v>2219</v>
      </c>
      <c r="E14" s="1646" t="s">
        <v>2219</v>
      </c>
      <c r="F14" s="1646" t="s">
        <v>2219</v>
      </c>
      <c r="G14" s="1646" t="s">
        <v>2219</v>
      </c>
      <c r="H14" s="1645" t="s">
        <v>2219</v>
      </c>
      <c r="I14" s="1647" t="s">
        <v>2219</v>
      </c>
      <c r="J14" s="1646" t="s">
        <v>2219</v>
      </c>
      <c r="K14" s="1646" t="s">
        <v>2219</v>
      </c>
      <c r="L14" s="1646" t="s">
        <v>2219</v>
      </c>
      <c r="M14" s="1646" t="s">
        <v>2219</v>
      </c>
      <c r="N14" s="1646" t="s">
        <v>2219</v>
      </c>
      <c r="O14" s="1645" t="s">
        <v>2219</v>
      </c>
      <c r="P14" s="1647" t="s">
        <v>2219</v>
      </c>
      <c r="Q14" s="1646" t="s">
        <v>2219</v>
      </c>
      <c r="R14" s="1646" t="s">
        <v>2219</v>
      </c>
      <c r="S14" s="1646" t="s">
        <v>2219</v>
      </c>
      <c r="T14" s="1646" t="s">
        <v>2219</v>
      </c>
      <c r="U14" s="1646" t="s">
        <v>2219</v>
      </c>
      <c r="V14" s="1646" t="s">
        <v>2219</v>
      </c>
      <c r="W14" s="1646" t="s">
        <v>2219</v>
      </c>
      <c r="X14" s="1646" t="s">
        <v>2219</v>
      </c>
      <c r="Y14" s="1646" t="s">
        <v>2219</v>
      </c>
      <c r="Z14" s="1646" t="s">
        <v>2219</v>
      </c>
      <c r="AA14" s="1645" t="s">
        <v>2219</v>
      </c>
      <c r="AB14" s="1647" t="s">
        <v>2219</v>
      </c>
      <c r="AC14" s="1646" t="s">
        <v>2219</v>
      </c>
      <c r="AD14" s="1646" t="s">
        <v>2219</v>
      </c>
      <c r="AE14" s="1646" t="s">
        <v>2219</v>
      </c>
      <c r="AF14" s="1646" t="s">
        <v>2219</v>
      </c>
      <c r="AG14" s="1646" t="s">
        <v>2219</v>
      </c>
      <c r="AH14" s="1646" t="s">
        <v>2219</v>
      </c>
      <c r="AI14" s="1646" t="s">
        <v>2219</v>
      </c>
      <c r="AJ14" s="1645" t="s">
        <v>2219</v>
      </c>
      <c r="AK14" s="1647">
        <v>1.3315310525389543E-2</v>
      </c>
      <c r="AL14" s="1646" t="s">
        <v>2219</v>
      </c>
      <c r="AM14" s="1646" t="s">
        <v>2219</v>
      </c>
      <c r="AN14" s="1646" t="s">
        <v>2219</v>
      </c>
      <c r="AO14" s="1646" t="s">
        <v>2219</v>
      </c>
      <c r="AP14" s="1645" t="s">
        <v>2219</v>
      </c>
      <c r="AQ14" s="1647" t="s">
        <v>2219</v>
      </c>
      <c r="AR14" s="1645" t="s">
        <v>2219</v>
      </c>
      <c r="AS14" s="1647" t="s">
        <v>2219</v>
      </c>
      <c r="AT14" s="1646" t="s">
        <v>2219</v>
      </c>
      <c r="AU14" s="1646" t="s">
        <v>2219</v>
      </c>
      <c r="AV14" s="1646" t="s">
        <v>2219</v>
      </c>
      <c r="AW14" s="1646" t="s">
        <v>2219</v>
      </c>
      <c r="AX14" s="1645" t="s">
        <v>2219</v>
      </c>
      <c r="AY14" s="1647" t="s">
        <v>2219</v>
      </c>
      <c r="AZ14" s="1645" t="s">
        <v>2219</v>
      </c>
      <c r="BA14" s="1645">
        <v>2.4771518206342903E-4</v>
      </c>
    </row>
    <row r="15" spans="1:53" x14ac:dyDescent="0.25">
      <c r="A15" s="2162"/>
      <c r="B15" s="2162" t="s">
        <v>583</v>
      </c>
      <c r="C15" s="1647" t="s">
        <v>2219</v>
      </c>
      <c r="D15" s="1646" t="s">
        <v>2219</v>
      </c>
      <c r="E15" s="1646" t="s">
        <v>2219</v>
      </c>
      <c r="F15" s="1646" t="s">
        <v>2219</v>
      </c>
      <c r="G15" s="1646" t="s">
        <v>2219</v>
      </c>
      <c r="H15" s="1645" t="s">
        <v>2219</v>
      </c>
      <c r="I15" s="1647" t="s">
        <v>2219</v>
      </c>
      <c r="J15" s="1646" t="s">
        <v>2219</v>
      </c>
      <c r="K15" s="1646" t="s">
        <v>2219</v>
      </c>
      <c r="L15" s="1646" t="s">
        <v>2219</v>
      </c>
      <c r="M15" s="1646" t="s">
        <v>2219</v>
      </c>
      <c r="N15" s="1646" t="s">
        <v>2219</v>
      </c>
      <c r="O15" s="1645" t="s">
        <v>2219</v>
      </c>
      <c r="P15" s="1647" t="s">
        <v>2219</v>
      </c>
      <c r="Q15" s="1646" t="s">
        <v>2219</v>
      </c>
      <c r="R15" s="1646" t="s">
        <v>2219</v>
      </c>
      <c r="S15" s="1646" t="s">
        <v>2219</v>
      </c>
      <c r="T15" s="1646" t="s">
        <v>2219</v>
      </c>
      <c r="U15" s="1646" t="s">
        <v>2219</v>
      </c>
      <c r="V15" s="1646" t="s">
        <v>2219</v>
      </c>
      <c r="W15" s="1646" t="s">
        <v>2219</v>
      </c>
      <c r="X15" s="1646" t="s">
        <v>2219</v>
      </c>
      <c r="Y15" s="1646" t="s">
        <v>2219</v>
      </c>
      <c r="Z15" s="1646" t="s">
        <v>2219</v>
      </c>
      <c r="AA15" s="1645" t="s">
        <v>2219</v>
      </c>
      <c r="AB15" s="1647" t="s">
        <v>2219</v>
      </c>
      <c r="AC15" s="1646" t="s">
        <v>2219</v>
      </c>
      <c r="AD15" s="1646" t="s">
        <v>2219</v>
      </c>
      <c r="AE15" s="1646" t="s">
        <v>2219</v>
      </c>
      <c r="AF15" s="1646" t="s">
        <v>2219</v>
      </c>
      <c r="AG15" s="1646" t="s">
        <v>2219</v>
      </c>
      <c r="AH15" s="1646" t="s">
        <v>2219</v>
      </c>
      <c r="AI15" s="1646" t="s">
        <v>2219</v>
      </c>
      <c r="AJ15" s="1645" t="s">
        <v>2219</v>
      </c>
      <c r="AK15" s="1647">
        <v>1.9619049770878854E-3</v>
      </c>
      <c r="AL15" s="1646" t="s">
        <v>2219</v>
      </c>
      <c r="AM15" s="1646" t="s">
        <v>2219</v>
      </c>
      <c r="AN15" s="1646" t="s">
        <v>2219</v>
      </c>
      <c r="AO15" s="1646" t="s">
        <v>2219</v>
      </c>
      <c r="AP15" s="1645" t="s">
        <v>2219</v>
      </c>
      <c r="AQ15" s="1647" t="s">
        <v>2219</v>
      </c>
      <c r="AR15" s="1645" t="s">
        <v>2219</v>
      </c>
      <c r="AS15" s="1647" t="s">
        <v>2219</v>
      </c>
      <c r="AT15" s="1646" t="s">
        <v>2219</v>
      </c>
      <c r="AU15" s="1646" t="s">
        <v>2219</v>
      </c>
      <c r="AV15" s="1646" t="s">
        <v>2219</v>
      </c>
      <c r="AW15" s="1646" t="s">
        <v>2219</v>
      </c>
      <c r="AX15" s="1645" t="s">
        <v>2219</v>
      </c>
      <c r="AY15" s="1647" t="s">
        <v>2219</v>
      </c>
      <c r="AZ15" s="1645" t="s">
        <v>2219</v>
      </c>
      <c r="BA15" s="1645">
        <v>3.6498859539459006E-5</v>
      </c>
    </row>
    <row r="16" spans="1:53" x14ac:dyDescent="0.25">
      <c r="A16" s="2162"/>
      <c r="B16" s="2162" t="s">
        <v>571</v>
      </c>
      <c r="C16" s="1647" t="s">
        <v>2219</v>
      </c>
      <c r="D16" s="1646">
        <v>7.3442922928187368E-3</v>
      </c>
      <c r="E16" s="1646" t="s">
        <v>2219</v>
      </c>
      <c r="F16" s="1646" t="s">
        <v>2219</v>
      </c>
      <c r="G16" s="1646" t="s">
        <v>2219</v>
      </c>
      <c r="H16" s="1645" t="s">
        <v>2219</v>
      </c>
      <c r="I16" s="1647" t="s">
        <v>2219</v>
      </c>
      <c r="J16" s="1646" t="s">
        <v>2219</v>
      </c>
      <c r="K16" s="1646" t="s">
        <v>2219</v>
      </c>
      <c r="L16" s="1646" t="s">
        <v>2219</v>
      </c>
      <c r="M16" s="1646" t="s">
        <v>2219</v>
      </c>
      <c r="N16" s="1646" t="s">
        <v>2219</v>
      </c>
      <c r="O16" s="1645" t="s">
        <v>2219</v>
      </c>
      <c r="P16" s="1647" t="s">
        <v>2219</v>
      </c>
      <c r="Q16" s="1646" t="s">
        <v>2219</v>
      </c>
      <c r="R16" s="1646" t="s">
        <v>2219</v>
      </c>
      <c r="S16" s="1646" t="s">
        <v>2219</v>
      </c>
      <c r="T16" s="1646" t="s">
        <v>2219</v>
      </c>
      <c r="U16" s="1646" t="s">
        <v>2219</v>
      </c>
      <c r="V16" s="1646" t="s">
        <v>2219</v>
      </c>
      <c r="W16" s="1646" t="s">
        <v>2219</v>
      </c>
      <c r="X16" s="1646" t="s">
        <v>2219</v>
      </c>
      <c r="Y16" s="1646" t="s">
        <v>2219</v>
      </c>
      <c r="Z16" s="1646" t="s">
        <v>2219</v>
      </c>
      <c r="AA16" s="1645" t="s">
        <v>2219</v>
      </c>
      <c r="AB16" s="1647" t="s">
        <v>2219</v>
      </c>
      <c r="AC16" s="1646" t="s">
        <v>2219</v>
      </c>
      <c r="AD16" s="1646" t="s">
        <v>2219</v>
      </c>
      <c r="AE16" s="1646" t="s">
        <v>2219</v>
      </c>
      <c r="AF16" s="1646" t="s">
        <v>2219</v>
      </c>
      <c r="AG16" s="1646" t="s">
        <v>2219</v>
      </c>
      <c r="AH16" s="1646" t="s">
        <v>2219</v>
      </c>
      <c r="AI16" s="1646" t="s">
        <v>2219</v>
      </c>
      <c r="AJ16" s="1645" t="s">
        <v>2219</v>
      </c>
      <c r="AK16" s="1647">
        <v>3.1406287884656529E-3</v>
      </c>
      <c r="AL16" s="1646" t="s">
        <v>2219</v>
      </c>
      <c r="AM16" s="1646" t="s">
        <v>2219</v>
      </c>
      <c r="AN16" s="1646" t="s">
        <v>2219</v>
      </c>
      <c r="AO16" s="1646" t="s">
        <v>2219</v>
      </c>
      <c r="AP16" s="1645" t="s">
        <v>2219</v>
      </c>
      <c r="AQ16" s="1647" t="s">
        <v>2219</v>
      </c>
      <c r="AR16" s="1645" t="s">
        <v>2219</v>
      </c>
      <c r="AS16" s="1647" t="s">
        <v>2219</v>
      </c>
      <c r="AT16" s="1646" t="s">
        <v>2219</v>
      </c>
      <c r="AU16" s="1646" t="s">
        <v>2219</v>
      </c>
      <c r="AV16" s="1646" t="s">
        <v>2219</v>
      </c>
      <c r="AW16" s="1646" t="s">
        <v>2219</v>
      </c>
      <c r="AX16" s="1645" t="s">
        <v>2219</v>
      </c>
      <c r="AY16" s="1647" t="s">
        <v>2219</v>
      </c>
      <c r="AZ16" s="1645" t="s">
        <v>2219</v>
      </c>
      <c r="BA16" s="1645">
        <v>2.1710067399487309E-4</v>
      </c>
    </row>
    <row r="17" spans="1:53" x14ac:dyDescent="0.25">
      <c r="A17" s="2162"/>
      <c r="B17" s="2162" t="s">
        <v>807</v>
      </c>
      <c r="C17" s="1647" t="s">
        <v>2219</v>
      </c>
      <c r="D17" s="1646">
        <v>1.1139417065077813E-3</v>
      </c>
      <c r="E17" s="1646" t="s">
        <v>2219</v>
      </c>
      <c r="F17" s="1646" t="s">
        <v>2219</v>
      </c>
      <c r="G17" s="1646" t="s">
        <v>2219</v>
      </c>
      <c r="H17" s="1645" t="s">
        <v>2219</v>
      </c>
      <c r="I17" s="1647" t="s">
        <v>2219</v>
      </c>
      <c r="J17" s="1646" t="s">
        <v>2219</v>
      </c>
      <c r="K17" s="1646" t="s">
        <v>2219</v>
      </c>
      <c r="L17" s="1646" t="s">
        <v>2219</v>
      </c>
      <c r="M17" s="1646" t="s">
        <v>2219</v>
      </c>
      <c r="N17" s="1646" t="s">
        <v>2219</v>
      </c>
      <c r="O17" s="1645" t="s">
        <v>2219</v>
      </c>
      <c r="P17" s="1647" t="s">
        <v>2219</v>
      </c>
      <c r="Q17" s="1646" t="s">
        <v>2219</v>
      </c>
      <c r="R17" s="1646" t="s">
        <v>2219</v>
      </c>
      <c r="S17" s="1646" t="s">
        <v>2219</v>
      </c>
      <c r="T17" s="1646" t="s">
        <v>2219</v>
      </c>
      <c r="U17" s="1646" t="s">
        <v>2219</v>
      </c>
      <c r="V17" s="1646" t="s">
        <v>2219</v>
      </c>
      <c r="W17" s="1646" t="s">
        <v>2219</v>
      </c>
      <c r="X17" s="1646" t="s">
        <v>2219</v>
      </c>
      <c r="Y17" s="1646" t="s">
        <v>2219</v>
      </c>
      <c r="Z17" s="1646" t="s">
        <v>2219</v>
      </c>
      <c r="AA17" s="1645" t="s">
        <v>2219</v>
      </c>
      <c r="AB17" s="1647" t="s">
        <v>2219</v>
      </c>
      <c r="AC17" s="1646" t="s">
        <v>2219</v>
      </c>
      <c r="AD17" s="1646" t="s">
        <v>2219</v>
      </c>
      <c r="AE17" s="1646" t="s">
        <v>2219</v>
      </c>
      <c r="AF17" s="1646" t="s">
        <v>2219</v>
      </c>
      <c r="AG17" s="1646" t="s">
        <v>2219</v>
      </c>
      <c r="AH17" s="1646" t="s">
        <v>2219</v>
      </c>
      <c r="AI17" s="1646" t="s">
        <v>2219</v>
      </c>
      <c r="AJ17" s="1645" t="s">
        <v>2219</v>
      </c>
      <c r="AK17" s="1647" t="s">
        <v>2219</v>
      </c>
      <c r="AL17" s="1646" t="s">
        <v>2219</v>
      </c>
      <c r="AM17" s="1646" t="s">
        <v>2219</v>
      </c>
      <c r="AN17" s="1646" t="s">
        <v>2219</v>
      </c>
      <c r="AO17" s="1646" t="s">
        <v>2219</v>
      </c>
      <c r="AP17" s="1645" t="s">
        <v>2219</v>
      </c>
      <c r="AQ17" s="1647" t="s">
        <v>2219</v>
      </c>
      <c r="AR17" s="1645" t="s">
        <v>2219</v>
      </c>
      <c r="AS17" s="1647" t="s">
        <v>2219</v>
      </c>
      <c r="AT17" s="1646" t="s">
        <v>2219</v>
      </c>
      <c r="AU17" s="1646" t="s">
        <v>2219</v>
      </c>
      <c r="AV17" s="1646" t="s">
        <v>2219</v>
      </c>
      <c r="AW17" s="1646" t="s">
        <v>2219</v>
      </c>
      <c r="AX17" s="1645" t="s">
        <v>2219</v>
      </c>
      <c r="AY17" s="1647" t="s">
        <v>2219</v>
      </c>
      <c r="AZ17" s="1645" t="s">
        <v>2219</v>
      </c>
      <c r="BA17" s="1645">
        <v>2.4066658152480187E-5</v>
      </c>
    </row>
    <row r="18" spans="1:53" x14ac:dyDescent="0.25">
      <c r="A18" s="2162"/>
      <c r="B18" s="2162" t="s">
        <v>589</v>
      </c>
      <c r="C18" s="1647" t="s">
        <v>2219</v>
      </c>
      <c r="D18" s="1646" t="s">
        <v>2219</v>
      </c>
      <c r="E18" s="1646" t="s">
        <v>2219</v>
      </c>
      <c r="F18" s="1646" t="s">
        <v>2219</v>
      </c>
      <c r="G18" s="1646" t="s">
        <v>2219</v>
      </c>
      <c r="H18" s="1645" t="s">
        <v>2219</v>
      </c>
      <c r="I18" s="1647" t="s">
        <v>2219</v>
      </c>
      <c r="J18" s="1646" t="s">
        <v>2219</v>
      </c>
      <c r="K18" s="1646" t="s">
        <v>2219</v>
      </c>
      <c r="L18" s="1646" t="s">
        <v>2219</v>
      </c>
      <c r="M18" s="1646" t="s">
        <v>2219</v>
      </c>
      <c r="N18" s="1646" t="s">
        <v>2219</v>
      </c>
      <c r="O18" s="1645" t="s">
        <v>2219</v>
      </c>
      <c r="P18" s="1647" t="s">
        <v>2219</v>
      </c>
      <c r="Q18" s="1646" t="s">
        <v>2219</v>
      </c>
      <c r="R18" s="1646" t="s">
        <v>2219</v>
      </c>
      <c r="S18" s="1646" t="s">
        <v>2219</v>
      </c>
      <c r="T18" s="1646" t="s">
        <v>2219</v>
      </c>
      <c r="U18" s="1646" t="s">
        <v>2219</v>
      </c>
      <c r="V18" s="1646" t="s">
        <v>2219</v>
      </c>
      <c r="W18" s="1646" t="s">
        <v>2219</v>
      </c>
      <c r="X18" s="1646" t="s">
        <v>2219</v>
      </c>
      <c r="Y18" s="1646" t="s">
        <v>2219</v>
      </c>
      <c r="Z18" s="1646" t="s">
        <v>2219</v>
      </c>
      <c r="AA18" s="1645" t="s">
        <v>2219</v>
      </c>
      <c r="AB18" s="1647" t="s">
        <v>2219</v>
      </c>
      <c r="AC18" s="1646" t="s">
        <v>2219</v>
      </c>
      <c r="AD18" s="1646" t="s">
        <v>2219</v>
      </c>
      <c r="AE18" s="1646" t="s">
        <v>2219</v>
      </c>
      <c r="AF18" s="1646" t="s">
        <v>2219</v>
      </c>
      <c r="AG18" s="1646" t="s">
        <v>2219</v>
      </c>
      <c r="AH18" s="1646" t="s">
        <v>2219</v>
      </c>
      <c r="AI18" s="1646" t="s">
        <v>2219</v>
      </c>
      <c r="AJ18" s="1645" t="s">
        <v>2219</v>
      </c>
      <c r="AK18" s="1647">
        <v>1.5304436055019722E-3</v>
      </c>
      <c r="AL18" s="1646" t="s">
        <v>2219</v>
      </c>
      <c r="AM18" s="1646" t="s">
        <v>2219</v>
      </c>
      <c r="AN18" s="1646" t="s">
        <v>2219</v>
      </c>
      <c r="AO18" s="1646" t="s">
        <v>2219</v>
      </c>
      <c r="AP18" s="1645" t="s">
        <v>2219</v>
      </c>
      <c r="AQ18" s="1647" t="s">
        <v>2219</v>
      </c>
      <c r="AR18" s="1645" t="s">
        <v>2219</v>
      </c>
      <c r="AS18" s="1647" t="s">
        <v>2219</v>
      </c>
      <c r="AT18" s="1646" t="s">
        <v>2219</v>
      </c>
      <c r="AU18" s="1646" t="s">
        <v>2219</v>
      </c>
      <c r="AV18" s="1646" t="s">
        <v>2219</v>
      </c>
      <c r="AW18" s="1646" t="s">
        <v>2219</v>
      </c>
      <c r="AX18" s="1645" t="s">
        <v>2219</v>
      </c>
      <c r="AY18" s="1647" t="s">
        <v>2219</v>
      </c>
      <c r="AZ18" s="1645" t="s">
        <v>2219</v>
      </c>
      <c r="BA18" s="1645">
        <v>2.8472044692599517E-5</v>
      </c>
    </row>
    <row r="19" spans="1:53" x14ac:dyDescent="0.25">
      <c r="A19" s="2162"/>
      <c r="B19" s="2162" t="s">
        <v>557</v>
      </c>
      <c r="C19" s="1647" t="s">
        <v>2219</v>
      </c>
      <c r="D19" s="1646">
        <v>1.8745909058940215E-4</v>
      </c>
      <c r="E19" s="1646" t="s">
        <v>2219</v>
      </c>
      <c r="F19" s="1646" t="s">
        <v>2219</v>
      </c>
      <c r="G19" s="1646" t="s">
        <v>2219</v>
      </c>
      <c r="H19" s="1645" t="s">
        <v>2219</v>
      </c>
      <c r="I19" s="1647" t="s">
        <v>2219</v>
      </c>
      <c r="J19" s="1646" t="s">
        <v>2219</v>
      </c>
      <c r="K19" s="1646" t="s">
        <v>2219</v>
      </c>
      <c r="L19" s="1646" t="s">
        <v>2219</v>
      </c>
      <c r="M19" s="1646" t="s">
        <v>2219</v>
      </c>
      <c r="N19" s="1646" t="s">
        <v>2219</v>
      </c>
      <c r="O19" s="1645" t="s">
        <v>2219</v>
      </c>
      <c r="P19" s="1647" t="s">
        <v>2219</v>
      </c>
      <c r="Q19" s="1646" t="s">
        <v>2219</v>
      </c>
      <c r="R19" s="1646" t="s">
        <v>2219</v>
      </c>
      <c r="S19" s="1646" t="s">
        <v>2219</v>
      </c>
      <c r="T19" s="1646" t="s">
        <v>2219</v>
      </c>
      <c r="U19" s="1646" t="s">
        <v>2219</v>
      </c>
      <c r="V19" s="1646" t="s">
        <v>2219</v>
      </c>
      <c r="W19" s="1646" t="s">
        <v>2219</v>
      </c>
      <c r="X19" s="1646" t="s">
        <v>2219</v>
      </c>
      <c r="Y19" s="1646" t="s">
        <v>2219</v>
      </c>
      <c r="Z19" s="1646" t="s">
        <v>2219</v>
      </c>
      <c r="AA19" s="1645" t="s">
        <v>2219</v>
      </c>
      <c r="AB19" s="1647" t="s">
        <v>2219</v>
      </c>
      <c r="AC19" s="1646" t="s">
        <v>2219</v>
      </c>
      <c r="AD19" s="1646" t="s">
        <v>2219</v>
      </c>
      <c r="AE19" s="1646" t="s">
        <v>2219</v>
      </c>
      <c r="AF19" s="1646" t="s">
        <v>2219</v>
      </c>
      <c r="AG19" s="1646" t="s">
        <v>2219</v>
      </c>
      <c r="AH19" s="1646" t="s">
        <v>2219</v>
      </c>
      <c r="AI19" s="1646" t="s">
        <v>2219</v>
      </c>
      <c r="AJ19" s="1645" t="s">
        <v>2219</v>
      </c>
      <c r="AK19" s="1647" t="s">
        <v>2219</v>
      </c>
      <c r="AL19" s="1646" t="s">
        <v>2219</v>
      </c>
      <c r="AM19" s="1646" t="s">
        <v>2219</v>
      </c>
      <c r="AN19" s="1646" t="s">
        <v>2219</v>
      </c>
      <c r="AO19" s="1646" t="s">
        <v>2219</v>
      </c>
      <c r="AP19" s="1645" t="s">
        <v>2219</v>
      </c>
      <c r="AQ19" s="1647" t="s">
        <v>2219</v>
      </c>
      <c r="AR19" s="1645" t="s">
        <v>2219</v>
      </c>
      <c r="AS19" s="1647" t="s">
        <v>2219</v>
      </c>
      <c r="AT19" s="1646" t="s">
        <v>2219</v>
      </c>
      <c r="AU19" s="1646" t="s">
        <v>2219</v>
      </c>
      <c r="AV19" s="1646" t="s">
        <v>2219</v>
      </c>
      <c r="AW19" s="1646" t="s">
        <v>2219</v>
      </c>
      <c r="AX19" s="1645" t="s">
        <v>2219</v>
      </c>
      <c r="AY19" s="1647" t="s">
        <v>2219</v>
      </c>
      <c r="AZ19" s="1645" t="s">
        <v>2219</v>
      </c>
      <c r="BA19" s="1645">
        <v>4.0500448312808031E-6</v>
      </c>
    </row>
    <row r="20" spans="1:53" ht="15.75" thickBot="1" x14ac:dyDescent="0.3">
      <c r="A20" s="2162"/>
      <c r="B20" s="2162" t="s">
        <v>601</v>
      </c>
      <c r="C20" s="1647" t="s">
        <v>2219</v>
      </c>
      <c r="D20" s="1646" t="s">
        <v>2219</v>
      </c>
      <c r="E20" s="1646" t="s">
        <v>2219</v>
      </c>
      <c r="F20" s="1646" t="s">
        <v>2219</v>
      </c>
      <c r="G20" s="1646" t="s">
        <v>2219</v>
      </c>
      <c r="H20" s="1645" t="s">
        <v>2219</v>
      </c>
      <c r="I20" s="1647" t="s">
        <v>2219</v>
      </c>
      <c r="J20" s="1646" t="s">
        <v>2219</v>
      </c>
      <c r="K20" s="1646" t="s">
        <v>2219</v>
      </c>
      <c r="L20" s="1646" t="s">
        <v>2219</v>
      </c>
      <c r="M20" s="1646" t="s">
        <v>2219</v>
      </c>
      <c r="N20" s="1646" t="s">
        <v>2219</v>
      </c>
      <c r="O20" s="1645" t="s">
        <v>2219</v>
      </c>
      <c r="P20" s="1647" t="s">
        <v>2219</v>
      </c>
      <c r="Q20" s="1646" t="s">
        <v>2219</v>
      </c>
      <c r="R20" s="1646" t="s">
        <v>2219</v>
      </c>
      <c r="S20" s="1646" t="s">
        <v>2219</v>
      </c>
      <c r="T20" s="1646" t="s">
        <v>2219</v>
      </c>
      <c r="U20" s="1646" t="s">
        <v>2219</v>
      </c>
      <c r="V20" s="1646" t="s">
        <v>2219</v>
      </c>
      <c r="W20" s="1646" t="s">
        <v>2219</v>
      </c>
      <c r="X20" s="1646" t="s">
        <v>2219</v>
      </c>
      <c r="Y20" s="1646" t="s">
        <v>2219</v>
      </c>
      <c r="Z20" s="1646" t="s">
        <v>2219</v>
      </c>
      <c r="AA20" s="1645" t="s">
        <v>2219</v>
      </c>
      <c r="AB20" s="1647" t="s">
        <v>2219</v>
      </c>
      <c r="AC20" s="1646" t="s">
        <v>2219</v>
      </c>
      <c r="AD20" s="1646" t="s">
        <v>2219</v>
      </c>
      <c r="AE20" s="1646" t="s">
        <v>2219</v>
      </c>
      <c r="AF20" s="1646" t="s">
        <v>2219</v>
      </c>
      <c r="AG20" s="1646" t="s">
        <v>2219</v>
      </c>
      <c r="AH20" s="1646" t="s">
        <v>2219</v>
      </c>
      <c r="AI20" s="1646" t="s">
        <v>2219</v>
      </c>
      <c r="AJ20" s="1645" t="s">
        <v>2219</v>
      </c>
      <c r="AK20" s="1647">
        <v>5.8990083329911209E-4</v>
      </c>
      <c r="AL20" s="1646" t="s">
        <v>2219</v>
      </c>
      <c r="AM20" s="1646" t="s">
        <v>2219</v>
      </c>
      <c r="AN20" s="1646" t="s">
        <v>2219</v>
      </c>
      <c r="AO20" s="1646" t="s">
        <v>2219</v>
      </c>
      <c r="AP20" s="1645" t="s">
        <v>2219</v>
      </c>
      <c r="AQ20" s="1647" t="s">
        <v>2219</v>
      </c>
      <c r="AR20" s="1645" t="s">
        <v>2219</v>
      </c>
      <c r="AS20" s="1647" t="s">
        <v>2219</v>
      </c>
      <c r="AT20" s="1646" t="s">
        <v>2219</v>
      </c>
      <c r="AU20" s="1646" t="s">
        <v>2219</v>
      </c>
      <c r="AV20" s="1646" t="s">
        <v>2219</v>
      </c>
      <c r="AW20" s="1646" t="s">
        <v>2219</v>
      </c>
      <c r="AX20" s="1645" t="s">
        <v>2219</v>
      </c>
      <c r="AY20" s="1647" t="s">
        <v>2219</v>
      </c>
      <c r="AZ20" s="1645" t="s">
        <v>2219</v>
      </c>
      <c r="BA20" s="1645">
        <v>1.0974388621386137E-5</v>
      </c>
    </row>
    <row r="21" spans="1:53" ht="15.75" thickBot="1" x14ac:dyDescent="0.3">
      <c r="A21" s="1166" t="s">
        <v>511</v>
      </c>
      <c r="B21" s="1162"/>
      <c r="C21" s="1653">
        <v>1.5075768041736824E-2</v>
      </c>
      <c r="D21" s="1652">
        <v>8.3351493608337657E-2</v>
      </c>
      <c r="E21" s="1652">
        <v>1.0169602844202307E-2</v>
      </c>
      <c r="F21" s="1652" t="s">
        <v>2219</v>
      </c>
      <c r="G21" s="1652">
        <v>4.7710420853959705E-2</v>
      </c>
      <c r="H21" s="1651">
        <v>0.20691540756287163</v>
      </c>
      <c r="I21" s="1653">
        <v>0.19017540915262701</v>
      </c>
      <c r="J21" s="1652">
        <v>5.0774516918575936E-2</v>
      </c>
      <c r="K21" s="1652">
        <v>9.8740577347642897E-2</v>
      </c>
      <c r="L21" s="1652">
        <v>5.7738186280689385E-2</v>
      </c>
      <c r="M21" s="1652">
        <v>6.7891771479069538E-2</v>
      </c>
      <c r="N21" s="1652" t="s">
        <v>2219</v>
      </c>
      <c r="O21" s="1651">
        <v>8.2219433966119443E-2</v>
      </c>
      <c r="P21" s="1653" t="s">
        <v>2219</v>
      </c>
      <c r="Q21" s="1652">
        <v>2.7171745987336619E-2</v>
      </c>
      <c r="R21" s="1652" t="s">
        <v>2219</v>
      </c>
      <c r="S21" s="1652" t="s">
        <v>2219</v>
      </c>
      <c r="T21" s="1652" t="s">
        <v>2219</v>
      </c>
      <c r="U21" s="1652">
        <v>7.2211407344765898E-3</v>
      </c>
      <c r="V21" s="1652" t="s">
        <v>2219</v>
      </c>
      <c r="W21" s="1652">
        <v>7.2140806843360109E-3</v>
      </c>
      <c r="X21" s="1652">
        <v>0.20889246230755554</v>
      </c>
      <c r="Y21" s="1652">
        <v>5.6714606558777407E-2</v>
      </c>
      <c r="Z21" s="1652">
        <v>3.8861549988813485E-2</v>
      </c>
      <c r="AA21" s="1651" t="s">
        <v>2219</v>
      </c>
      <c r="AB21" s="1653">
        <v>0.25402753972127851</v>
      </c>
      <c r="AC21" s="1652">
        <v>0.20583497325848685</v>
      </c>
      <c r="AD21" s="1652">
        <v>9.4323605078424619E-2</v>
      </c>
      <c r="AE21" s="1652" t="s">
        <v>2219</v>
      </c>
      <c r="AF21" s="1652">
        <v>6.2880224651844327E-2</v>
      </c>
      <c r="AG21" s="1652">
        <v>9.1026036839433777E-2</v>
      </c>
      <c r="AH21" s="1652">
        <v>0.42574957458741619</v>
      </c>
      <c r="AI21" s="1652">
        <v>6.6976149050070211E-2</v>
      </c>
      <c r="AJ21" s="1651">
        <v>0.31733009544132462</v>
      </c>
      <c r="AK21" s="1653">
        <v>4.871555085478118E-2</v>
      </c>
      <c r="AL21" s="1652">
        <v>5.8750956353174399E-2</v>
      </c>
      <c r="AM21" s="1652">
        <v>8.888608352020505E-2</v>
      </c>
      <c r="AN21" s="1652">
        <v>3.6165396261031622E-2</v>
      </c>
      <c r="AO21" s="1652">
        <v>7.0502913252383961E-2</v>
      </c>
      <c r="AP21" s="1651">
        <v>4.3210558888788685E-2</v>
      </c>
      <c r="AQ21" s="1653" t="s">
        <v>2219</v>
      </c>
      <c r="AR21" s="1651" t="s">
        <v>2219</v>
      </c>
      <c r="AS21" s="1653">
        <v>9.9764756518297401E-2</v>
      </c>
      <c r="AT21" s="1652">
        <v>2.2790971545013226E-2</v>
      </c>
      <c r="AU21" s="1652">
        <v>5.8570502149427099E-2</v>
      </c>
      <c r="AV21" s="1652">
        <v>1.5076744760872878E-2</v>
      </c>
      <c r="AW21" s="1652" t="s">
        <v>2219</v>
      </c>
      <c r="AX21" s="1651" t="s">
        <v>2219</v>
      </c>
      <c r="AY21" s="1653" t="s">
        <v>2219</v>
      </c>
      <c r="AZ21" s="1651">
        <v>1.0473284006499706E-2</v>
      </c>
      <c r="BA21" s="1651">
        <v>7.1707534989916541E-2</v>
      </c>
    </row>
    <row r="22" spans="1:53" x14ac:dyDescent="0.25">
      <c r="A22" s="2162"/>
      <c r="B22" s="2162" t="s">
        <v>665</v>
      </c>
      <c r="C22" s="1647" t="s">
        <v>2219</v>
      </c>
      <c r="D22" s="1646" t="s">
        <v>2219</v>
      </c>
      <c r="E22" s="1646" t="s">
        <v>2219</v>
      </c>
      <c r="F22" s="1646" t="s">
        <v>2219</v>
      </c>
      <c r="G22" s="1646" t="s">
        <v>2219</v>
      </c>
      <c r="H22" s="1645" t="s">
        <v>2219</v>
      </c>
      <c r="I22" s="1647" t="s">
        <v>2219</v>
      </c>
      <c r="J22" s="1646" t="s">
        <v>2219</v>
      </c>
      <c r="K22" s="1646" t="s">
        <v>2219</v>
      </c>
      <c r="L22" s="1646" t="s">
        <v>2219</v>
      </c>
      <c r="M22" s="1646" t="s">
        <v>2219</v>
      </c>
      <c r="N22" s="1646" t="s">
        <v>2219</v>
      </c>
      <c r="O22" s="1645" t="s">
        <v>2219</v>
      </c>
      <c r="P22" s="1647" t="s">
        <v>2219</v>
      </c>
      <c r="Q22" s="1646" t="s">
        <v>2219</v>
      </c>
      <c r="R22" s="1646" t="s">
        <v>2219</v>
      </c>
      <c r="S22" s="1646" t="s">
        <v>2219</v>
      </c>
      <c r="T22" s="1646" t="s">
        <v>2219</v>
      </c>
      <c r="U22" s="1646" t="s">
        <v>2219</v>
      </c>
      <c r="V22" s="1646" t="s">
        <v>2219</v>
      </c>
      <c r="W22" s="1646" t="s">
        <v>2219</v>
      </c>
      <c r="X22" s="1646" t="s">
        <v>2219</v>
      </c>
      <c r="Y22" s="1646" t="s">
        <v>2219</v>
      </c>
      <c r="Z22" s="1646" t="s">
        <v>2219</v>
      </c>
      <c r="AA22" s="1645" t="s">
        <v>2219</v>
      </c>
      <c r="AB22" s="1647">
        <v>1.4092475848202432E-3</v>
      </c>
      <c r="AC22" s="1646" t="s">
        <v>2219</v>
      </c>
      <c r="AD22" s="1646" t="s">
        <v>2219</v>
      </c>
      <c r="AE22" s="1646" t="s">
        <v>2219</v>
      </c>
      <c r="AF22" s="1646" t="s">
        <v>2219</v>
      </c>
      <c r="AG22" s="1646" t="s">
        <v>2219</v>
      </c>
      <c r="AH22" s="1646" t="s">
        <v>2219</v>
      </c>
      <c r="AI22" s="1646" t="s">
        <v>2219</v>
      </c>
      <c r="AJ22" s="1645">
        <v>1.3872494751384389E-3</v>
      </c>
      <c r="AK22" s="1647" t="s">
        <v>2219</v>
      </c>
      <c r="AL22" s="1646" t="s">
        <v>2219</v>
      </c>
      <c r="AM22" s="1646">
        <v>2.8875315267019424E-4</v>
      </c>
      <c r="AN22" s="1646">
        <v>2.1332040229159982E-3</v>
      </c>
      <c r="AO22" s="1646">
        <v>1.3227737209250962E-2</v>
      </c>
      <c r="AP22" s="1645" t="s">
        <v>2219</v>
      </c>
      <c r="AQ22" s="1647" t="s">
        <v>2219</v>
      </c>
      <c r="AR22" s="1645" t="s">
        <v>2219</v>
      </c>
      <c r="AS22" s="1647">
        <v>1.5272075213938807E-2</v>
      </c>
      <c r="AT22" s="1646" t="s">
        <v>2219</v>
      </c>
      <c r="AU22" s="1646">
        <v>1.1454452510423407E-2</v>
      </c>
      <c r="AV22" s="1646" t="s">
        <v>2219</v>
      </c>
      <c r="AW22" s="1646" t="s">
        <v>2219</v>
      </c>
      <c r="AX22" s="1645" t="s">
        <v>2219</v>
      </c>
      <c r="AY22" s="1647" t="s">
        <v>2219</v>
      </c>
      <c r="AZ22" s="1645" t="s">
        <v>2219</v>
      </c>
      <c r="BA22" s="1645">
        <v>1.0903860083525941E-3</v>
      </c>
    </row>
    <row r="23" spans="1:53" x14ac:dyDescent="0.25">
      <c r="A23" s="2162"/>
      <c r="B23" s="2162" t="s">
        <v>666</v>
      </c>
      <c r="C23" s="1647" t="s">
        <v>2219</v>
      </c>
      <c r="D23" s="1646" t="s">
        <v>2219</v>
      </c>
      <c r="E23" s="1646" t="s">
        <v>2219</v>
      </c>
      <c r="F23" s="1646" t="s">
        <v>2219</v>
      </c>
      <c r="G23" s="1646" t="s">
        <v>2219</v>
      </c>
      <c r="H23" s="1645" t="s">
        <v>2219</v>
      </c>
      <c r="I23" s="1647">
        <v>3.854127408276313E-2</v>
      </c>
      <c r="J23" s="1646" t="s">
        <v>2219</v>
      </c>
      <c r="K23" s="1646">
        <v>7.2906181744249073E-3</v>
      </c>
      <c r="L23" s="1646" t="s">
        <v>2219</v>
      </c>
      <c r="M23" s="1646">
        <v>9.2333841443906686E-3</v>
      </c>
      <c r="N23" s="1646" t="s">
        <v>2219</v>
      </c>
      <c r="O23" s="1645" t="s">
        <v>2219</v>
      </c>
      <c r="P23" s="1647" t="s">
        <v>2219</v>
      </c>
      <c r="Q23" s="1646" t="s">
        <v>2219</v>
      </c>
      <c r="R23" s="1646" t="s">
        <v>2219</v>
      </c>
      <c r="S23" s="1646" t="s">
        <v>2219</v>
      </c>
      <c r="T23" s="1646" t="s">
        <v>2219</v>
      </c>
      <c r="U23" s="1646" t="s">
        <v>2219</v>
      </c>
      <c r="V23" s="1646" t="s">
        <v>2219</v>
      </c>
      <c r="W23" s="1646" t="s">
        <v>2219</v>
      </c>
      <c r="X23" s="1646" t="s">
        <v>2219</v>
      </c>
      <c r="Y23" s="1646" t="s">
        <v>2219</v>
      </c>
      <c r="Z23" s="1646" t="s">
        <v>2219</v>
      </c>
      <c r="AA23" s="1645" t="s">
        <v>2219</v>
      </c>
      <c r="AB23" s="1647">
        <v>2.6671950723143614E-2</v>
      </c>
      <c r="AC23" s="1646">
        <v>1.9532335702175264E-2</v>
      </c>
      <c r="AD23" s="1646">
        <v>5.3347675871193712E-3</v>
      </c>
      <c r="AE23" s="1646" t="s">
        <v>2219</v>
      </c>
      <c r="AF23" s="1646" t="s">
        <v>2219</v>
      </c>
      <c r="AG23" s="1646" t="s">
        <v>2219</v>
      </c>
      <c r="AH23" s="1646">
        <v>8.0915130820780182E-2</v>
      </c>
      <c r="AI23" s="1646" t="s">
        <v>2219</v>
      </c>
      <c r="AJ23" s="1645">
        <v>4.0632364108665234E-2</v>
      </c>
      <c r="AK23" s="1647" t="s">
        <v>2219</v>
      </c>
      <c r="AL23" s="1646" t="s">
        <v>2219</v>
      </c>
      <c r="AM23" s="1646" t="s">
        <v>2219</v>
      </c>
      <c r="AN23" s="1646" t="s">
        <v>2219</v>
      </c>
      <c r="AO23" s="1646">
        <v>8.1927453533040626E-3</v>
      </c>
      <c r="AP23" s="1645" t="s">
        <v>2219</v>
      </c>
      <c r="AQ23" s="1647" t="s">
        <v>2219</v>
      </c>
      <c r="AR23" s="1645" t="s">
        <v>2219</v>
      </c>
      <c r="AS23" s="1647" t="s">
        <v>2219</v>
      </c>
      <c r="AT23" s="1646" t="s">
        <v>2219</v>
      </c>
      <c r="AU23" s="1646" t="s">
        <v>2219</v>
      </c>
      <c r="AV23" s="1646" t="s">
        <v>2219</v>
      </c>
      <c r="AW23" s="1646" t="s">
        <v>2219</v>
      </c>
      <c r="AX23" s="1645" t="s">
        <v>2219</v>
      </c>
      <c r="AY23" s="1647" t="s">
        <v>2219</v>
      </c>
      <c r="AZ23" s="1645" t="s">
        <v>2219</v>
      </c>
      <c r="BA23" s="1645">
        <v>3.7468074888783926E-3</v>
      </c>
    </row>
    <row r="24" spans="1:53" x14ac:dyDescent="0.25">
      <c r="A24" s="2162"/>
      <c r="B24" s="2162" t="s">
        <v>657</v>
      </c>
      <c r="C24" s="1647" t="s">
        <v>2219</v>
      </c>
      <c r="D24" s="1646" t="s">
        <v>2219</v>
      </c>
      <c r="E24" s="1646" t="s">
        <v>2219</v>
      </c>
      <c r="F24" s="1646" t="s">
        <v>2219</v>
      </c>
      <c r="G24" s="1646" t="s">
        <v>2219</v>
      </c>
      <c r="H24" s="1645" t="s">
        <v>2219</v>
      </c>
      <c r="I24" s="1647">
        <v>9.0336933393101171E-3</v>
      </c>
      <c r="J24" s="1646" t="s">
        <v>2219</v>
      </c>
      <c r="K24" s="1646" t="s">
        <v>2219</v>
      </c>
      <c r="L24" s="1646" t="s">
        <v>2219</v>
      </c>
      <c r="M24" s="1646" t="s">
        <v>2219</v>
      </c>
      <c r="N24" s="1646" t="s">
        <v>2219</v>
      </c>
      <c r="O24" s="1645" t="s">
        <v>2219</v>
      </c>
      <c r="P24" s="1647" t="s">
        <v>2219</v>
      </c>
      <c r="Q24" s="1646" t="s">
        <v>2219</v>
      </c>
      <c r="R24" s="1646" t="s">
        <v>2219</v>
      </c>
      <c r="S24" s="1646" t="s">
        <v>2219</v>
      </c>
      <c r="T24" s="1646" t="s">
        <v>2219</v>
      </c>
      <c r="U24" s="1646" t="s">
        <v>2219</v>
      </c>
      <c r="V24" s="1646" t="s">
        <v>2219</v>
      </c>
      <c r="W24" s="1646" t="s">
        <v>2219</v>
      </c>
      <c r="X24" s="1646">
        <v>2.9809547754249118E-3</v>
      </c>
      <c r="Y24" s="1646" t="s">
        <v>2219</v>
      </c>
      <c r="Z24" s="1646" t="s">
        <v>2219</v>
      </c>
      <c r="AA24" s="1645" t="s">
        <v>2219</v>
      </c>
      <c r="AB24" s="1647" t="s">
        <v>2219</v>
      </c>
      <c r="AC24" s="1646">
        <v>5.0686826529222863E-3</v>
      </c>
      <c r="AD24" s="1646">
        <v>1.2055022122711586E-3</v>
      </c>
      <c r="AE24" s="1646" t="s">
        <v>2219</v>
      </c>
      <c r="AF24" s="1646" t="s">
        <v>2219</v>
      </c>
      <c r="AG24" s="1646" t="s">
        <v>2219</v>
      </c>
      <c r="AH24" s="1646" t="s">
        <v>2219</v>
      </c>
      <c r="AI24" s="1646" t="s">
        <v>2219</v>
      </c>
      <c r="AJ24" s="1645">
        <v>1.4149153297571384E-2</v>
      </c>
      <c r="AK24" s="1647" t="s">
        <v>2219</v>
      </c>
      <c r="AL24" s="1646" t="s">
        <v>2219</v>
      </c>
      <c r="AM24" s="1646">
        <v>5.6966116098011374E-3</v>
      </c>
      <c r="AN24" s="1646" t="s">
        <v>2219</v>
      </c>
      <c r="AO24" s="1646">
        <v>1.0155925076050135E-2</v>
      </c>
      <c r="AP24" s="1645" t="s">
        <v>2219</v>
      </c>
      <c r="AQ24" s="1647" t="s">
        <v>2219</v>
      </c>
      <c r="AR24" s="1645" t="s">
        <v>2219</v>
      </c>
      <c r="AS24" s="1647" t="s">
        <v>2219</v>
      </c>
      <c r="AT24" s="1646" t="s">
        <v>2219</v>
      </c>
      <c r="AU24" s="1646" t="s">
        <v>2219</v>
      </c>
      <c r="AV24" s="1646" t="s">
        <v>2219</v>
      </c>
      <c r="AW24" s="1646" t="s">
        <v>2219</v>
      </c>
      <c r="AX24" s="1645" t="s">
        <v>2219</v>
      </c>
      <c r="AY24" s="1647" t="s">
        <v>2219</v>
      </c>
      <c r="AZ24" s="1645" t="s">
        <v>2219</v>
      </c>
      <c r="BA24" s="1645">
        <v>1.3321114529264066E-3</v>
      </c>
    </row>
    <row r="25" spans="1:53" x14ac:dyDescent="0.25">
      <c r="A25" s="2162"/>
      <c r="B25" s="2162" t="s">
        <v>667</v>
      </c>
      <c r="C25" s="1647" t="s">
        <v>2219</v>
      </c>
      <c r="D25" s="1646">
        <v>2.4265914595251559E-2</v>
      </c>
      <c r="E25" s="1646">
        <v>9.899604652511735E-3</v>
      </c>
      <c r="F25" s="1646" t="s">
        <v>2219</v>
      </c>
      <c r="G25" s="1646" t="s">
        <v>2219</v>
      </c>
      <c r="H25" s="1645">
        <v>1.7297362603502332E-2</v>
      </c>
      <c r="I25" s="1647">
        <v>1.8427749249543664E-2</v>
      </c>
      <c r="J25" s="1646" t="s">
        <v>2219</v>
      </c>
      <c r="K25" s="1646">
        <v>4.40706271550828E-3</v>
      </c>
      <c r="L25" s="1646" t="s">
        <v>2219</v>
      </c>
      <c r="M25" s="1646">
        <v>1.010433530732735E-2</v>
      </c>
      <c r="N25" s="1646" t="s">
        <v>2219</v>
      </c>
      <c r="O25" s="1645" t="s">
        <v>2219</v>
      </c>
      <c r="P25" s="1647" t="s">
        <v>2219</v>
      </c>
      <c r="Q25" s="1646" t="s">
        <v>2219</v>
      </c>
      <c r="R25" s="1646" t="s">
        <v>2219</v>
      </c>
      <c r="S25" s="1646" t="s">
        <v>2219</v>
      </c>
      <c r="T25" s="1646" t="s">
        <v>2219</v>
      </c>
      <c r="U25" s="1646" t="s">
        <v>2219</v>
      </c>
      <c r="V25" s="1646" t="s">
        <v>2219</v>
      </c>
      <c r="W25" s="1646" t="s">
        <v>2219</v>
      </c>
      <c r="X25" s="1646">
        <v>0.14664750785773584</v>
      </c>
      <c r="Y25" s="1646">
        <v>5.6714606558777407E-2</v>
      </c>
      <c r="Z25" s="1646">
        <v>1.0696090558998348E-2</v>
      </c>
      <c r="AA25" s="1645" t="s">
        <v>2219</v>
      </c>
      <c r="AB25" s="1647">
        <v>3.5324233656594574E-2</v>
      </c>
      <c r="AC25" s="1646">
        <v>6.2637550937711728E-2</v>
      </c>
      <c r="AD25" s="1646">
        <v>1.9449969486596892E-2</v>
      </c>
      <c r="AE25" s="1646" t="s">
        <v>2219</v>
      </c>
      <c r="AF25" s="1646" t="s">
        <v>2219</v>
      </c>
      <c r="AG25" s="1646" t="s">
        <v>2219</v>
      </c>
      <c r="AH25" s="1646">
        <v>4.7829509464688426E-2</v>
      </c>
      <c r="AI25" s="1646" t="s">
        <v>2219</v>
      </c>
      <c r="AJ25" s="1645">
        <v>6.8073022939667202E-2</v>
      </c>
      <c r="AK25" s="1647" t="s">
        <v>2219</v>
      </c>
      <c r="AL25" s="1646" t="s">
        <v>2219</v>
      </c>
      <c r="AM25" s="1646" t="s">
        <v>2219</v>
      </c>
      <c r="AN25" s="1646">
        <v>5.0975849108817464E-3</v>
      </c>
      <c r="AO25" s="1646">
        <v>1.1059885686327924E-2</v>
      </c>
      <c r="AP25" s="1645">
        <v>4.4911342096378313E-3</v>
      </c>
      <c r="AQ25" s="1647" t="s">
        <v>2219</v>
      </c>
      <c r="AR25" s="1645" t="s">
        <v>2219</v>
      </c>
      <c r="AS25" s="1647">
        <v>7.9347836254428667E-3</v>
      </c>
      <c r="AT25" s="1646" t="s">
        <v>2219</v>
      </c>
      <c r="AU25" s="1646">
        <v>1.1962100319007296E-2</v>
      </c>
      <c r="AV25" s="1646">
        <v>9.2546240052658671E-3</v>
      </c>
      <c r="AW25" s="1646" t="s">
        <v>2219</v>
      </c>
      <c r="AX25" s="1645" t="s">
        <v>2219</v>
      </c>
      <c r="AY25" s="1647" t="s">
        <v>2219</v>
      </c>
      <c r="AZ25" s="1645">
        <v>9.4275708065715662E-3</v>
      </c>
      <c r="BA25" s="1645">
        <v>1.1381791259760687E-2</v>
      </c>
    </row>
    <row r="26" spans="1:53" x14ac:dyDescent="0.25">
      <c r="A26" s="2162"/>
      <c r="B26" s="2162" t="s">
        <v>677</v>
      </c>
      <c r="C26" s="1647" t="s">
        <v>2219</v>
      </c>
      <c r="D26" s="1646">
        <v>1.0529910366189621E-3</v>
      </c>
      <c r="E26" s="1646">
        <v>2.69998191690573E-4</v>
      </c>
      <c r="F26" s="1646" t="s">
        <v>2219</v>
      </c>
      <c r="G26" s="1646" t="s">
        <v>2219</v>
      </c>
      <c r="H26" s="1645">
        <v>1.1052275528040978E-2</v>
      </c>
      <c r="I26" s="1647" t="s">
        <v>2219</v>
      </c>
      <c r="J26" s="1646">
        <v>4.1134417827915122E-4</v>
      </c>
      <c r="K26" s="1646">
        <v>1.9316405680782356E-2</v>
      </c>
      <c r="L26" s="1646">
        <v>3.3093037634908187E-2</v>
      </c>
      <c r="M26" s="1646" t="s">
        <v>2219</v>
      </c>
      <c r="N26" s="1646" t="s">
        <v>2219</v>
      </c>
      <c r="O26" s="1645">
        <v>8.2219433966119443E-2</v>
      </c>
      <c r="P26" s="1647" t="s">
        <v>2219</v>
      </c>
      <c r="Q26" s="1646">
        <v>2.7171745987336619E-2</v>
      </c>
      <c r="R26" s="1646" t="s">
        <v>2219</v>
      </c>
      <c r="S26" s="1646" t="s">
        <v>2219</v>
      </c>
      <c r="T26" s="1646" t="s">
        <v>2219</v>
      </c>
      <c r="U26" s="1646">
        <v>7.2211407344765898E-3</v>
      </c>
      <c r="V26" s="1646" t="s">
        <v>2219</v>
      </c>
      <c r="W26" s="1646">
        <v>7.2140806843360109E-3</v>
      </c>
      <c r="X26" s="1646">
        <v>5.9263999674394802E-2</v>
      </c>
      <c r="Y26" s="1646" t="s">
        <v>2219</v>
      </c>
      <c r="Z26" s="1646" t="s">
        <v>2219</v>
      </c>
      <c r="AA26" s="1645" t="s">
        <v>2219</v>
      </c>
      <c r="AB26" s="1647" t="s">
        <v>2219</v>
      </c>
      <c r="AC26" s="1646">
        <v>9.0156543679900582E-3</v>
      </c>
      <c r="AD26" s="1646">
        <v>3.718055145734304E-3</v>
      </c>
      <c r="AE26" s="1646" t="s">
        <v>2219</v>
      </c>
      <c r="AF26" s="1646">
        <v>3.5908783814916467E-2</v>
      </c>
      <c r="AG26" s="1646">
        <v>5.3344861766132651E-2</v>
      </c>
      <c r="AH26" s="1646" t="s">
        <v>2219</v>
      </c>
      <c r="AI26" s="1646">
        <v>4.3965726335489778E-2</v>
      </c>
      <c r="AJ26" s="1645">
        <v>1.0912941596773081E-2</v>
      </c>
      <c r="AK26" s="1647">
        <v>3.002990268204199E-2</v>
      </c>
      <c r="AL26" s="1646" t="s">
        <v>2219</v>
      </c>
      <c r="AM26" s="1646">
        <v>3.164813427428656E-2</v>
      </c>
      <c r="AN26" s="1646">
        <v>1.4366292221678607E-2</v>
      </c>
      <c r="AO26" s="1646">
        <v>1.1818989269422648E-2</v>
      </c>
      <c r="AP26" s="1645" t="s">
        <v>2219</v>
      </c>
      <c r="AQ26" s="1647" t="s">
        <v>2219</v>
      </c>
      <c r="AR26" s="1645" t="s">
        <v>2219</v>
      </c>
      <c r="AS26" s="1647">
        <v>1.5787303578289054E-3</v>
      </c>
      <c r="AT26" s="1646" t="s">
        <v>2219</v>
      </c>
      <c r="AU26" s="1646">
        <v>3.5153949319996394E-2</v>
      </c>
      <c r="AV26" s="1646">
        <v>5.8221207556070102E-3</v>
      </c>
      <c r="AW26" s="1646" t="s">
        <v>2219</v>
      </c>
      <c r="AX26" s="1645" t="s">
        <v>2219</v>
      </c>
      <c r="AY26" s="1647" t="s">
        <v>2219</v>
      </c>
      <c r="AZ26" s="1645">
        <v>1.0457131999281391E-3</v>
      </c>
      <c r="BA26" s="1645">
        <v>1.1388390213829338E-2</v>
      </c>
    </row>
    <row r="27" spans="1:53" x14ac:dyDescent="0.25">
      <c r="A27" s="2162"/>
      <c r="B27" s="2162" t="s">
        <v>668</v>
      </c>
      <c r="C27" s="1647" t="s">
        <v>2219</v>
      </c>
      <c r="D27" s="1646" t="s">
        <v>2219</v>
      </c>
      <c r="E27" s="1646" t="s">
        <v>2219</v>
      </c>
      <c r="F27" s="1646" t="s">
        <v>2219</v>
      </c>
      <c r="G27" s="1646" t="s">
        <v>2219</v>
      </c>
      <c r="H27" s="1645" t="s">
        <v>2219</v>
      </c>
      <c r="I27" s="1647">
        <v>7.3560948537726182E-3</v>
      </c>
      <c r="J27" s="1646" t="s">
        <v>2219</v>
      </c>
      <c r="K27" s="1646">
        <v>8.8410456566746821E-3</v>
      </c>
      <c r="L27" s="1646" t="s">
        <v>2219</v>
      </c>
      <c r="M27" s="1646">
        <v>4.5803608759516414E-3</v>
      </c>
      <c r="N27" s="1646" t="s">
        <v>2219</v>
      </c>
      <c r="O27" s="1645" t="s">
        <v>2219</v>
      </c>
      <c r="P27" s="1647" t="s">
        <v>2219</v>
      </c>
      <c r="Q27" s="1646" t="s">
        <v>2219</v>
      </c>
      <c r="R27" s="1646" t="s">
        <v>2219</v>
      </c>
      <c r="S27" s="1646" t="s">
        <v>2219</v>
      </c>
      <c r="T27" s="1646" t="s">
        <v>2219</v>
      </c>
      <c r="U27" s="1646" t="s">
        <v>2219</v>
      </c>
      <c r="V27" s="1646" t="s">
        <v>2219</v>
      </c>
      <c r="W27" s="1646" t="s">
        <v>2219</v>
      </c>
      <c r="X27" s="1646" t="s">
        <v>2219</v>
      </c>
      <c r="Y27" s="1646" t="s">
        <v>2219</v>
      </c>
      <c r="Z27" s="1646" t="s">
        <v>2219</v>
      </c>
      <c r="AA27" s="1645" t="s">
        <v>2219</v>
      </c>
      <c r="AB27" s="1647">
        <v>3.2330743564144233E-2</v>
      </c>
      <c r="AC27" s="1646">
        <v>2.3033699485212073E-2</v>
      </c>
      <c r="AD27" s="1646">
        <v>1.2600619512974903E-2</v>
      </c>
      <c r="AE27" s="1646" t="s">
        <v>2219</v>
      </c>
      <c r="AF27" s="1646" t="s">
        <v>2219</v>
      </c>
      <c r="AG27" s="1646" t="s">
        <v>2219</v>
      </c>
      <c r="AH27" s="1646">
        <v>3.8277731638228674E-2</v>
      </c>
      <c r="AI27" s="1646" t="s">
        <v>2219</v>
      </c>
      <c r="AJ27" s="1645">
        <v>3.4222268486328145E-2</v>
      </c>
      <c r="AK27" s="1647">
        <v>6.491554532211224E-3</v>
      </c>
      <c r="AL27" s="1646" t="s">
        <v>2219</v>
      </c>
      <c r="AM27" s="1646">
        <v>5.7323439959143241E-3</v>
      </c>
      <c r="AN27" s="1646" t="s">
        <v>2219</v>
      </c>
      <c r="AO27" s="1646" t="s">
        <v>2219</v>
      </c>
      <c r="AP27" s="1645" t="s">
        <v>2219</v>
      </c>
      <c r="AQ27" s="1647" t="s">
        <v>2219</v>
      </c>
      <c r="AR27" s="1645" t="s">
        <v>2219</v>
      </c>
      <c r="AS27" s="1647">
        <v>8.3104889701075685E-3</v>
      </c>
      <c r="AT27" s="1646" t="s">
        <v>2219</v>
      </c>
      <c r="AU27" s="1646" t="s">
        <v>2219</v>
      </c>
      <c r="AV27" s="1646" t="s">
        <v>2219</v>
      </c>
      <c r="AW27" s="1646" t="s">
        <v>2219</v>
      </c>
      <c r="AX27" s="1645" t="s">
        <v>2219</v>
      </c>
      <c r="AY27" s="1647" t="s">
        <v>2219</v>
      </c>
      <c r="AZ27" s="1645" t="s">
        <v>2219</v>
      </c>
      <c r="BA27" s="1645">
        <v>3.4387189593140981E-3</v>
      </c>
    </row>
    <row r="28" spans="1:53" x14ac:dyDescent="0.25">
      <c r="A28" s="2162"/>
      <c r="B28" s="2162" t="s">
        <v>678</v>
      </c>
      <c r="C28" s="1647" t="s">
        <v>2219</v>
      </c>
      <c r="D28" s="1646" t="s">
        <v>2219</v>
      </c>
      <c r="E28" s="1646" t="s">
        <v>2219</v>
      </c>
      <c r="F28" s="1646" t="s">
        <v>2219</v>
      </c>
      <c r="G28" s="1646" t="s">
        <v>2219</v>
      </c>
      <c r="H28" s="1645" t="s">
        <v>2219</v>
      </c>
      <c r="I28" s="1647" t="s">
        <v>2219</v>
      </c>
      <c r="J28" s="1646" t="s">
        <v>2219</v>
      </c>
      <c r="K28" s="1646" t="s">
        <v>2219</v>
      </c>
      <c r="L28" s="1646" t="s">
        <v>2219</v>
      </c>
      <c r="M28" s="1646" t="s">
        <v>2219</v>
      </c>
      <c r="N28" s="1646" t="s">
        <v>2219</v>
      </c>
      <c r="O28" s="1645" t="s">
        <v>2219</v>
      </c>
      <c r="P28" s="1647" t="s">
        <v>2219</v>
      </c>
      <c r="Q28" s="1646" t="s">
        <v>2219</v>
      </c>
      <c r="R28" s="1646" t="s">
        <v>2219</v>
      </c>
      <c r="S28" s="1646" t="s">
        <v>2219</v>
      </c>
      <c r="T28" s="1646" t="s">
        <v>2219</v>
      </c>
      <c r="U28" s="1646" t="s">
        <v>2219</v>
      </c>
      <c r="V28" s="1646" t="s">
        <v>2219</v>
      </c>
      <c r="W28" s="1646" t="s">
        <v>2219</v>
      </c>
      <c r="X28" s="1646" t="s">
        <v>2219</v>
      </c>
      <c r="Y28" s="1646" t="s">
        <v>2219</v>
      </c>
      <c r="Z28" s="1646" t="s">
        <v>2219</v>
      </c>
      <c r="AA28" s="1645" t="s">
        <v>2219</v>
      </c>
      <c r="AB28" s="1647">
        <v>1.1662951874651838E-2</v>
      </c>
      <c r="AC28" s="1646">
        <v>7.5632892453480951E-3</v>
      </c>
      <c r="AD28" s="1646" t="s">
        <v>2219</v>
      </c>
      <c r="AE28" s="1646" t="s">
        <v>2219</v>
      </c>
      <c r="AF28" s="1646" t="s">
        <v>2219</v>
      </c>
      <c r="AG28" s="1646" t="s">
        <v>2219</v>
      </c>
      <c r="AH28" s="1646">
        <v>7.1979924499586803E-2</v>
      </c>
      <c r="AI28" s="1646" t="s">
        <v>2219</v>
      </c>
      <c r="AJ28" s="1645">
        <v>3.1241955198828681E-2</v>
      </c>
      <c r="AK28" s="1647" t="s">
        <v>2219</v>
      </c>
      <c r="AL28" s="1646" t="s">
        <v>2219</v>
      </c>
      <c r="AM28" s="1646" t="s">
        <v>2219</v>
      </c>
      <c r="AN28" s="1646" t="s">
        <v>2219</v>
      </c>
      <c r="AO28" s="1646" t="s">
        <v>2219</v>
      </c>
      <c r="AP28" s="1645" t="s">
        <v>2219</v>
      </c>
      <c r="AQ28" s="1647" t="s">
        <v>2219</v>
      </c>
      <c r="AR28" s="1645" t="s">
        <v>2219</v>
      </c>
      <c r="AS28" s="1647" t="s">
        <v>2219</v>
      </c>
      <c r="AT28" s="1646" t="s">
        <v>2219</v>
      </c>
      <c r="AU28" s="1646" t="s">
        <v>2219</v>
      </c>
      <c r="AV28" s="1646" t="s">
        <v>2219</v>
      </c>
      <c r="AW28" s="1646" t="s">
        <v>2219</v>
      </c>
      <c r="AX28" s="1645" t="s">
        <v>2219</v>
      </c>
      <c r="AY28" s="1647" t="s">
        <v>2219</v>
      </c>
      <c r="AZ28" s="1645" t="s">
        <v>2219</v>
      </c>
      <c r="BA28" s="1645">
        <v>1.1497212783103813E-3</v>
      </c>
    </row>
    <row r="29" spans="1:53" x14ac:dyDescent="0.25">
      <c r="A29" s="2162"/>
      <c r="B29" s="2162" t="s">
        <v>669</v>
      </c>
      <c r="C29" s="1647" t="s">
        <v>2219</v>
      </c>
      <c r="D29" s="1646" t="s">
        <v>2219</v>
      </c>
      <c r="E29" s="1646" t="s">
        <v>2219</v>
      </c>
      <c r="F29" s="1646" t="s">
        <v>2219</v>
      </c>
      <c r="G29" s="1646" t="s">
        <v>2219</v>
      </c>
      <c r="H29" s="1645">
        <v>2.1107682585112742E-2</v>
      </c>
      <c r="I29" s="1647">
        <v>6.2332816068349228E-2</v>
      </c>
      <c r="J29" s="1646" t="s">
        <v>2219</v>
      </c>
      <c r="K29" s="1646">
        <v>2.3826734670616724E-2</v>
      </c>
      <c r="L29" s="1646" t="s">
        <v>2219</v>
      </c>
      <c r="M29" s="1646">
        <v>1.845204643706588E-2</v>
      </c>
      <c r="N29" s="1646" t="s">
        <v>2219</v>
      </c>
      <c r="O29" s="1645" t="s">
        <v>2219</v>
      </c>
      <c r="P29" s="1647" t="s">
        <v>2219</v>
      </c>
      <c r="Q29" s="1646" t="s">
        <v>2219</v>
      </c>
      <c r="R29" s="1646" t="s">
        <v>2219</v>
      </c>
      <c r="S29" s="1646" t="s">
        <v>2219</v>
      </c>
      <c r="T29" s="1646" t="s">
        <v>2219</v>
      </c>
      <c r="U29" s="1646" t="s">
        <v>2219</v>
      </c>
      <c r="V29" s="1646" t="s">
        <v>2219</v>
      </c>
      <c r="W29" s="1646" t="s">
        <v>2219</v>
      </c>
      <c r="X29" s="1646" t="s">
        <v>2219</v>
      </c>
      <c r="Y29" s="1646" t="s">
        <v>2219</v>
      </c>
      <c r="Z29" s="1646">
        <v>2.8165459429815135E-2</v>
      </c>
      <c r="AA29" s="1645" t="s">
        <v>2219</v>
      </c>
      <c r="AB29" s="1647">
        <v>8.147778297273077E-2</v>
      </c>
      <c r="AC29" s="1646">
        <v>4.9219274603966828E-2</v>
      </c>
      <c r="AD29" s="1646">
        <v>2.2622928545040732E-2</v>
      </c>
      <c r="AE29" s="1646" t="s">
        <v>2219</v>
      </c>
      <c r="AF29" s="1646" t="s">
        <v>2219</v>
      </c>
      <c r="AG29" s="1646" t="s">
        <v>2219</v>
      </c>
      <c r="AH29" s="1646">
        <v>6.1825073672567087E-2</v>
      </c>
      <c r="AI29" s="1646" t="s">
        <v>2219</v>
      </c>
      <c r="AJ29" s="1645">
        <v>7.7434002925781467E-2</v>
      </c>
      <c r="AK29" s="1647" t="s">
        <v>2219</v>
      </c>
      <c r="AL29" s="1646" t="s">
        <v>2219</v>
      </c>
      <c r="AM29" s="1646" t="s">
        <v>2219</v>
      </c>
      <c r="AN29" s="1646" t="s">
        <v>2219</v>
      </c>
      <c r="AO29" s="1646" t="s">
        <v>2219</v>
      </c>
      <c r="AP29" s="1645" t="s">
        <v>2219</v>
      </c>
      <c r="AQ29" s="1647" t="s">
        <v>2219</v>
      </c>
      <c r="AR29" s="1645" t="s">
        <v>2219</v>
      </c>
      <c r="AS29" s="1647">
        <v>1.0811447097036034E-2</v>
      </c>
      <c r="AT29" s="1646" t="s">
        <v>2219</v>
      </c>
      <c r="AU29" s="1646" t="s">
        <v>2219</v>
      </c>
      <c r="AV29" s="1646" t="s">
        <v>2219</v>
      </c>
      <c r="AW29" s="1646" t="s">
        <v>2219</v>
      </c>
      <c r="AX29" s="1645" t="s">
        <v>2219</v>
      </c>
      <c r="AY29" s="1647" t="s">
        <v>2219</v>
      </c>
      <c r="AZ29" s="1645" t="s">
        <v>2219</v>
      </c>
      <c r="BA29" s="1645">
        <v>9.2443878874874826E-3</v>
      </c>
    </row>
    <row r="30" spans="1:53" x14ac:dyDescent="0.25">
      <c r="A30" s="2162"/>
      <c r="B30" s="2162" t="s">
        <v>670</v>
      </c>
      <c r="C30" s="1647" t="s">
        <v>2219</v>
      </c>
      <c r="D30" s="1646" t="s">
        <v>2219</v>
      </c>
      <c r="E30" s="1646" t="s">
        <v>2219</v>
      </c>
      <c r="F30" s="1646" t="s">
        <v>2219</v>
      </c>
      <c r="G30" s="1646" t="s">
        <v>2219</v>
      </c>
      <c r="H30" s="1645" t="s">
        <v>2219</v>
      </c>
      <c r="I30" s="1647" t="s">
        <v>2219</v>
      </c>
      <c r="J30" s="1646" t="s">
        <v>2219</v>
      </c>
      <c r="K30" s="1646">
        <v>5.4391394065719913E-3</v>
      </c>
      <c r="L30" s="1646" t="s">
        <v>2219</v>
      </c>
      <c r="M30" s="1646">
        <v>2.8707681921898696E-3</v>
      </c>
      <c r="N30" s="1646" t="s">
        <v>2219</v>
      </c>
      <c r="O30" s="1645" t="s">
        <v>2219</v>
      </c>
      <c r="P30" s="1647" t="s">
        <v>2219</v>
      </c>
      <c r="Q30" s="1646" t="s">
        <v>2219</v>
      </c>
      <c r="R30" s="1646" t="s">
        <v>2219</v>
      </c>
      <c r="S30" s="1646" t="s">
        <v>2219</v>
      </c>
      <c r="T30" s="1646" t="s">
        <v>2219</v>
      </c>
      <c r="U30" s="1646" t="s">
        <v>2219</v>
      </c>
      <c r="V30" s="1646" t="s">
        <v>2219</v>
      </c>
      <c r="W30" s="1646" t="s">
        <v>2219</v>
      </c>
      <c r="X30" s="1646" t="s">
        <v>2219</v>
      </c>
      <c r="Y30" s="1646" t="s">
        <v>2219</v>
      </c>
      <c r="Z30" s="1646" t="s">
        <v>2219</v>
      </c>
      <c r="AA30" s="1645" t="s">
        <v>2219</v>
      </c>
      <c r="AB30" s="1647">
        <v>1.3765494161727395E-2</v>
      </c>
      <c r="AC30" s="1646">
        <v>1.737953985420313E-3</v>
      </c>
      <c r="AD30" s="1646">
        <v>1.6779988149836216E-3</v>
      </c>
      <c r="AE30" s="1646" t="s">
        <v>2219</v>
      </c>
      <c r="AF30" s="1646" t="s">
        <v>2219</v>
      </c>
      <c r="AG30" s="1646" t="s">
        <v>2219</v>
      </c>
      <c r="AH30" s="1646" t="s">
        <v>2219</v>
      </c>
      <c r="AI30" s="1646" t="s">
        <v>2219</v>
      </c>
      <c r="AJ30" s="1645">
        <v>1.3550617930427925E-3</v>
      </c>
      <c r="AK30" s="1647" t="s">
        <v>2219</v>
      </c>
      <c r="AL30" s="1646" t="s">
        <v>2219</v>
      </c>
      <c r="AM30" s="1646" t="s">
        <v>2219</v>
      </c>
      <c r="AN30" s="1646" t="s">
        <v>2219</v>
      </c>
      <c r="AO30" s="1646" t="s">
        <v>2219</v>
      </c>
      <c r="AP30" s="1645" t="s">
        <v>2219</v>
      </c>
      <c r="AQ30" s="1647" t="s">
        <v>2219</v>
      </c>
      <c r="AR30" s="1645" t="s">
        <v>2219</v>
      </c>
      <c r="AS30" s="1647" t="s">
        <v>2219</v>
      </c>
      <c r="AT30" s="1646" t="s">
        <v>2219</v>
      </c>
      <c r="AU30" s="1646" t="s">
        <v>2219</v>
      </c>
      <c r="AV30" s="1646" t="s">
        <v>2219</v>
      </c>
      <c r="AW30" s="1646" t="s">
        <v>2219</v>
      </c>
      <c r="AX30" s="1645" t="s">
        <v>2219</v>
      </c>
      <c r="AY30" s="1647" t="s">
        <v>2219</v>
      </c>
      <c r="AZ30" s="1645" t="s">
        <v>2219</v>
      </c>
      <c r="BA30" s="1645">
        <v>5.3328314149417842E-4</v>
      </c>
    </row>
    <row r="31" spans="1:53" x14ac:dyDescent="0.25">
      <c r="A31" s="2162"/>
      <c r="B31" s="2162" t="s">
        <v>681</v>
      </c>
      <c r="C31" s="1647">
        <v>1.5075768041736824E-2</v>
      </c>
      <c r="D31" s="1646" t="s">
        <v>2219</v>
      </c>
      <c r="E31" s="1646" t="s">
        <v>2219</v>
      </c>
      <c r="F31" s="1646" t="s">
        <v>2219</v>
      </c>
      <c r="G31" s="1646" t="s">
        <v>2219</v>
      </c>
      <c r="H31" s="1645">
        <v>1.2818871719481888E-2</v>
      </c>
      <c r="I31" s="1647" t="s">
        <v>2219</v>
      </c>
      <c r="J31" s="1646" t="s">
        <v>2219</v>
      </c>
      <c r="K31" s="1646" t="s">
        <v>2219</v>
      </c>
      <c r="L31" s="1646" t="s">
        <v>2219</v>
      </c>
      <c r="M31" s="1646" t="s">
        <v>2219</v>
      </c>
      <c r="N31" s="1646" t="s">
        <v>2219</v>
      </c>
      <c r="O31" s="1645" t="s">
        <v>2219</v>
      </c>
      <c r="P31" s="1647" t="s">
        <v>2219</v>
      </c>
      <c r="Q31" s="1646" t="s">
        <v>2219</v>
      </c>
      <c r="R31" s="1646" t="s">
        <v>2219</v>
      </c>
      <c r="S31" s="1646" t="s">
        <v>2219</v>
      </c>
      <c r="T31" s="1646" t="s">
        <v>2219</v>
      </c>
      <c r="U31" s="1646" t="s">
        <v>2219</v>
      </c>
      <c r="V31" s="1646" t="s">
        <v>2219</v>
      </c>
      <c r="W31" s="1646" t="s">
        <v>2219</v>
      </c>
      <c r="X31" s="1646" t="s">
        <v>2219</v>
      </c>
      <c r="Y31" s="1646" t="s">
        <v>2219</v>
      </c>
      <c r="Z31" s="1646" t="s">
        <v>2219</v>
      </c>
      <c r="AA31" s="1645" t="s">
        <v>2219</v>
      </c>
      <c r="AB31" s="1647" t="s">
        <v>2219</v>
      </c>
      <c r="AC31" s="1646" t="s">
        <v>2219</v>
      </c>
      <c r="AD31" s="1646" t="s">
        <v>2219</v>
      </c>
      <c r="AE31" s="1646" t="s">
        <v>2219</v>
      </c>
      <c r="AF31" s="1646" t="s">
        <v>2219</v>
      </c>
      <c r="AG31" s="1646" t="s">
        <v>2219</v>
      </c>
      <c r="AH31" s="1646" t="s">
        <v>2219</v>
      </c>
      <c r="AI31" s="1646" t="s">
        <v>2219</v>
      </c>
      <c r="AJ31" s="1645" t="s">
        <v>2219</v>
      </c>
      <c r="AK31" s="1647" t="s">
        <v>2219</v>
      </c>
      <c r="AL31" s="1646" t="s">
        <v>2219</v>
      </c>
      <c r="AM31" s="1646" t="s">
        <v>2219</v>
      </c>
      <c r="AN31" s="1646" t="s">
        <v>2219</v>
      </c>
      <c r="AO31" s="1646" t="s">
        <v>2219</v>
      </c>
      <c r="AP31" s="1645" t="s">
        <v>2219</v>
      </c>
      <c r="AQ31" s="1647" t="s">
        <v>2219</v>
      </c>
      <c r="AR31" s="1645" t="s">
        <v>2219</v>
      </c>
      <c r="AS31" s="1647">
        <v>5.5857231253943228E-2</v>
      </c>
      <c r="AT31" s="1646">
        <v>2.2790971545013226E-2</v>
      </c>
      <c r="AU31" s="1646" t="s">
        <v>2219</v>
      </c>
      <c r="AV31" s="1646" t="s">
        <v>2219</v>
      </c>
      <c r="AW31" s="1646" t="s">
        <v>2219</v>
      </c>
      <c r="AX31" s="1645" t="s">
        <v>2219</v>
      </c>
      <c r="AY31" s="1647" t="s">
        <v>2219</v>
      </c>
      <c r="AZ31" s="1645" t="s">
        <v>2219</v>
      </c>
      <c r="BA31" s="1645">
        <v>2.1403425291807656E-3</v>
      </c>
    </row>
    <row r="32" spans="1:53" ht="15.75" thickBot="1" x14ac:dyDescent="0.3">
      <c r="A32" s="2162"/>
      <c r="B32" s="2162" t="s">
        <v>671</v>
      </c>
      <c r="C32" s="1647" t="s">
        <v>2219</v>
      </c>
      <c r="D32" s="1646">
        <v>5.8032587976467133E-2</v>
      </c>
      <c r="E32" s="1646" t="s">
        <v>2219</v>
      </c>
      <c r="F32" s="1646" t="s">
        <v>2219</v>
      </c>
      <c r="G32" s="1646">
        <v>4.7710420853959705E-2</v>
      </c>
      <c r="H32" s="1645">
        <v>0.14463921512673369</v>
      </c>
      <c r="I32" s="1647">
        <v>5.4483781558888264E-2</v>
      </c>
      <c r="J32" s="1646">
        <v>5.0363172740296787E-2</v>
      </c>
      <c r="K32" s="1646">
        <v>2.9619571043063952E-2</v>
      </c>
      <c r="L32" s="1646">
        <v>2.4645148645781195E-2</v>
      </c>
      <c r="M32" s="1646">
        <v>2.2650876522144137E-2</v>
      </c>
      <c r="N32" s="1646" t="s">
        <v>2219</v>
      </c>
      <c r="O32" s="1645" t="s">
        <v>2219</v>
      </c>
      <c r="P32" s="1647" t="s">
        <v>2219</v>
      </c>
      <c r="Q32" s="1646" t="s">
        <v>2219</v>
      </c>
      <c r="R32" s="1646" t="s">
        <v>2219</v>
      </c>
      <c r="S32" s="1646" t="s">
        <v>2219</v>
      </c>
      <c r="T32" s="1646" t="s">
        <v>2219</v>
      </c>
      <c r="U32" s="1646" t="s">
        <v>2219</v>
      </c>
      <c r="V32" s="1646" t="s">
        <v>2219</v>
      </c>
      <c r="W32" s="1646" t="s">
        <v>2219</v>
      </c>
      <c r="X32" s="1646" t="s">
        <v>2219</v>
      </c>
      <c r="Y32" s="1646" t="s">
        <v>2219</v>
      </c>
      <c r="Z32" s="1646" t="s">
        <v>2219</v>
      </c>
      <c r="AA32" s="1645" t="s">
        <v>2219</v>
      </c>
      <c r="AB32" s="1647">
        <v>5.138513518346581E-2</v>
      </c>
      <c r="AC32" s="1646">
        <v>2.8026532277740199E-2</v>
      </c>
      <c r="AD32" s="1646">
        <v>2.7713763773703635E-2</v>
      </c>
      <c r="AE32" s="1646" t="s">
        <v>2219</v>
      </c>
      <c r="AF32" s="1646">
        <v>2.6971440836927867E-2</v>
      </c>
      <c r="AG32" s="1646">
        <v>3.7681175073301133E-2</v>
      </c>
      <c r="AH32" s="1646">
        <v>0.12492220449156494</v>
      </c>
      <c r="AI32" s="1646">
        <v>2.3010422714580432E-2</v>
      </c>
      <c r="AJ32" s="1645">
        <v>3.7922075619528199E-2</v>
      </c>
      <c r="AK32" s="1647">
        <v>1.2194093640527972E-2</v>
      </c>
      <c r="AL32" s="1646">
        <v>5.8750956353174399E-2</v>
      </c>
      <c r="AM32" s="1646">
        <v>4.5520240487532837E-2</v>
      </c>
      <c r="AN32" s="1646">
        <v>1.4568315105555273E-2</v>
      </c>
      <c r="AO32" s="1646">
        <v>1.604763065802824E-2</v>
      </c>
      <c r="AP32" s="1645">
        <v>3.8719424679150856E-2</v>
      </c>
      <c r="AQ32" s="1647" t="s">
        <v>2219</v>
      </c>
      <c r="AR32" s="1645" t="s">
        <v>2219</v>
      </c>
      <c r="AS32" s="1647" t="s">
        <v>2219</v>
      </c>
      <c r="AT32" s="1646" t="s">
        <v>2219</v>
      </c>
      <c r="AU32" s="1646" t="s">
        <v>2219</v>
      </c>
      <c r="AV32" s="1646" t="s">
        <v>2219</v>
      </c>
      <c r="AW32" s="1646" t="s">
        <v>2219</v>
      </c>
      <c r="AX32" s="1645" t="s">
        <v>2219</v>
      </c>
      <c r="AY32" s="1647" t="s">
        <v>2219</v>
      </c>
      <c r="AZ32" s="1645" t="s">
        <v>2219</v>
      </c>
      <c r="BA32" s="1645">
        <v>2.6261594770382219E-2</v>
      </c>
    </row>
    <row r="33" spans="1:53" ht="15.75" thickBot="1" x14ac:dyDescent="0.3">
      <c r="A33" s="1166" t="s">
        <v>2017</v>
      </c>
      <c r="B33" s="1162"/>
      <c r="C33" s="1653">
        <v>2.0102354422707514E-2</v>
      </c>
      <c r="D33" s="1652" t="s">
        <v>2219</v>
      </c>
      <c r="E33" s="1652" t="s">
        <v>2219</v>
      </c>
      <c r="F33" s="1652" t="s">
        <v>2219</v>
      </c>
      <c r="G33" s="1652" t="s">
        <v>2219</v>
      </c>
      <c r="H33" s="1651">
        <v>7.2380154689895934E-2</v>
      </c>
      <c r="I33" s="1653" t="s">
        <v>2219</v>
      </c>
      <c r="J33" s="1652" t="s">
        <v>2219</v>
      </c>
      <c r="K33" s="1652">
        <v>0.25856834393777534</v>
      </c>
      <c r="L33" s="1652" t="s">
        <v>2219</v>
      </c>
      <c r="M33" s="1652">
        <v>0.17845071496534257</v>
      </c>
      <c r="N33" s="1652">
        <v>0.26132466805851656</v>
      </c>
      <c r="O33" s="1651" t="s">
        <v>2219</v>
      </c>
      <c r="P33" s="1653">
        <v>0.59631305147211389</v>
      </c>
      <c r="Q33" s="1652">
        <v>0.21785295181950884</v>
      </c>
      <c r="R33" s="1652">
        <v>0.40077500848687508</v>
      </c>
      <c r="S33" s="1652" t="s">
        <v>2219</v>
      </c>
      <c r="T33" s="1652">
        <v>0.33083040580561801</v>
      </c>
      <c r="U33" s="1652">
        <v>0.12632469587755735</v>
      </c>
      <c r="V33" s="1652" t="s">
        <v>2219</v>
      </c>
      <c r="W33" s="1652" t="s">
        <v>2219</v>
      </c>
      <c r="X33" s="1652">
        <v>0.15283739727130458</v>
      </c>
      <c r="Y33" s="1652" t="s">
        <v>2219</v>
      </c>
      <c r="Z33" s="1652">
        <v>0.11845391859317633</v>
      </c>
      <c r="AA33" s="1651" t="s">
        <v>2219</v>
      </c>
      <c r="AB33" s="1653">
        <v>0.15967932048071637</v>
      </c>
      <c r="AC33" s="1652">
        <v>0.14910457111039868</v>
      </c>
      <c r="AD33" s="1652">
        <v>0.17645593256311351</v>
      </c>
      <c r="AE33" s="1652" t="s">
        <v>2219</v>
      </c>
      <c r="AF33" s="1652" t="s">
        <v>2219</v>
      </c>
      <c r="AG33" s="1652" t="s">
        <v>2219</v>
      </c>
      <c r="AH33" s="1652">
        <v>0.12829387759723679</v>
      </c>
      <c r="AI33" s="1652" t="s">
        <v>2219</v>
      </c>
      <c r="AJ33" s="1651">
        <v>8.3532811754674502E-2</v>
      </c>
      <c r="AK33" s="1653" t="s">
        <v>2219</v>
      </c>
      <c r="AL33" s="1652" t="s">
        <v>2219</v>
      </c>
      <c r="AM33" s="1652">
        <v>5.0372107642294196E-2</v>
      </c>
      <c r="AN33" s="1652">
        <v>5.7883049613866561E-2</v>
      </c>
      <c r="AO33" s="1652">
        <v>2.4587546398782304E-2</v>
      </c>
      <c r="AP33" s="1651" t="s">
        <v>2219</v>
      </c>
      <c r="AQ33" s="1653" t="s">
        <v>2219</v>
      </c>
      <c r="AR33" s="1651" t="s">
        <v>2219</v>
      </c>
      <c r="AS33" s="1653" t="s">
        <v>2219</v>
      </c>
      <c r="AT33" s="1652">
        <v>0.14050266818930682</v>
      </c>
      <c r="AU33" s="1652" t="s">
        <v>2219</v>
      </c>
      <c r="AV33" s="1652">
        <v>4.5876008983668358E-2</v>
      </c>
      <c r="AW33" s="1652">
        <v>4.6690429758291789E-2</v>
      </c>
      <c r="AX33" s="1651">
        <v>6.1300641566717412E-2</v>
      </c>
      <c r="AY33" s="1653" t="s">
        <v>2219</v>
      </c>
      <c r="AZ33" s="1651">
        <v>1.2139477770323362E-2</v>
      </c>
      <c r="BA33" s="1651">
        <v>7.2728290922254607E-2</v>
      </c>
    </row>
    <row r="34" spans="1:53" ht="15.75" thickBot="1" x14ac:dyDescent="0.3">
      <c r="A34" s="2162"/>
      <c r="B34" s="2162" t="s">
        <v>685</v>
      </c>
      <c r="C34" s="1647">
        <v>2.0102354422707514E-2</v>
      </c>
      <c r="D34" s="1646" t="s">
        <v>2219</v>
      </c>
      <c r="E34" s="1646" t="s">
        <v>2219</v>
      </c>
      <c r="F34" s="1646" t="s">
        <v>2219</v>
      </c>
      <c r="G34" s="1646" t="s">
        <v>2219</v>
      </c>
      <c r="H34" s="1645">
        <v>7.2380154689895934E-2</v>
      </c>
      <c r="I34" s="1647" t="s">
        <v>2219</v>
      </c>
      <c r="J34" s="1646" t="s">
        <v>2219</v>
      </c>
      <c r="K34" s="1646">
        <v>0.25856834393777534</v>
      </c>
      <c r="L34" s="1646" t="s">
        <v>2219</v>
      </c>
      <c r="M34" s="1646">
        <v>0.17845071496534257</v>
      </c>
      <c r="N34" s="1646">
        <v>0.26132466805851656</v>
      </c>
      <c r="O34" s="1645" t="s">
        <v>2219</v>
      </c>
      <c r="P34" s="1647">
        <v>0.59631305147211389</v>
      </c>
      <c r="Q34" s="1646">
        <v>0.21785295181950884</v>
      </c>
      <c r="R34" s="1646">
        <v>0.40077500848687508</v>
      </c>
      <c r="S34" s="1646" t="s">
        <v>2219</v>
      </c>
      <c r="T34" s="1646">
        <v>0.33083040580561801</v>
      </c>
      <c r="U34" s="1646">
        <v>0.12632469587755735</v>
      </c>
      <c r="V34" s="1646" t="s">
        <v>2219</v>
      </c>
      <c r="W34" s="1646" t="s">
        <v>2219</v>
      </c>
      <c r="X34" s="1646">
        <v>0.15283739727130458</v>
      </c>
      <c r="Y34" s="1646" t="s">
        <v>2219</v>
      </c>
      <c r="Z34" s="1646">
        <v>0.11845391859317633</v>
      </c>
      <c r="AA34" s="1645" t="s">
        <v>2219</v>
      </c>
      <c r="AB34" s="1647">
        <v>0.15967932048071637</v>
      </c>
      <c r="AC34" s="1646">
        <v>0.14910457111039868</v>
      </c>
      <c r="AD34" s="1646">
        <v>0.17645593256311351</v>
      </c>
      <c r="AE34" s="1646" t="s">
        <v>2219</v>
      </c>
      <c r="AF34" s="1646" t="s">
        <v>2219</v>
      </c>
      <c r="AG34" s="1646" t="s">
        <v>2219</v>
      </c>
      <c r="AH34" s="1646">
        <v>0.12829387759723679</v>
      </c>
      <c r="AI34" s="1646" t="s">
        <v>2219</v>
      </c>
      <c r="AJ34" s="1645">
        <v>8.3532811754674502E-2</v>
      </c>
      <c r="AK34" s="1647" t="s">
        <v>2219</v>
      </c>
      <c r="AL34" s="1646" t="s">
        <v>2219</v>
      </c>
      <c r="AM34" s="1646">
        <v>5.0372107642294196E-2</v>
      </c>
      <c r="AN34" s="1646">
        <v>5.7883049613866561E-2</v>
      </c>
      <c r="AO34" s="1646">
        <v>2.4587546398782304E-2</v>
      </c>
      <c r="AP34" s="1645" t="s">
        <v>2219</v>
      </c>
      <c r="AQ34" s="1647" t="s">
        <v>2219</v>
      </c>
      <c r="AR34" s="1645" t="s">
        <v>2219</v>
      </c>
      <c r="AS34" s="1647" t="s">
        <v>2219</v>
      </c>
      <c r="AT34" s="1646">
        <v>0.14050266818930682</v>
      </c>
      <c r="AU34" s="1646" t="s">
        <v>2219</v>
      </c>
      <c r="AV34" s="1646">
        <v>4.5876008983668358E-2</v>
      </c>
      <c r="AW34" s="1646">
        <v>4.6690429758291789E-2</v>
      </c>
      <c r="AX34" s="1645">
        <v>6.1300641566717412E-2</v>
      </c>
      <c r="AY34" s="1647" t="s">
        <v>2219</v>
      </c>
      <c r="AZ34" s="1645">
        <v>1.2139477770323362E-2</v>
      </c>
      <c r="BA34" s="1645">
        <v>7.2728290922254607E-2</v>
      </c>
    </row>
    <row r="35" spans="1:53" ht="15.75" thickBot="1" x14ac:dyDescent="0.3">
      <c r="A35" s="1166" t="s">
        <v>658</v>
      </c>
      <c r="B35" s="1162"/>
      <c r="C35" s="1653">
        <v>0.28487869413938033</v>
      </c>
      <c r="D35" s="1652" t="s">
        <v>2219</v>
      </c>
      <c r="E35" s="1652" t="s">
        <v>2219</v>
      </c>
      <c r="F35" s="1652" t="s">
        <v>2219</v>
      </c>
      <c r="G35" s="1652">
        <v>0.33912331036049093</v>
      </c>
      <c r="H35" s="1651">
        <v>0.27328770024723836</v>
      </c>
      <c r="I35" s="1653">
        <v>0.13544184642826537</v>
      </c>
      <c r="J35" s="1652">
        <v>5.0353243011343453E-2</v>
      </c>
      <c r="K35" s="1652">
        <v>4.0170664519802481E-2</v>
      </c>
      <c r="L35" s="1652">
        <v>4.3269202267667485E-2</v>
      </c>
      <c r="M35" s="1652">
        <v>5.9132022793881425E-2</v>
      </c>
      <c r="N35" s="1652">
        <v>8.4724232574324831E-3</v>
      </c>
      <c r="O35" s="1651">
        <v>0.13551498885093327</v>
      </c>
      <c r="P35" s="1653" t="s">
        <v>2219</v>
      </c>
      <c r="Q35" s="1652">
        <v>3.595520317362081E-2</v>
      </c>
      <c r="R35" s="1652">
        <v>8.7578733135620559E-3</v>
      </c>
      <c r="S35" s="1652" t="s">
        <v>2219</v>
      </c>
      <c r="T35" s="1652" t="s">
        <v>2219</v>
      </c>
      <c r="U35" s="1652" t="s">
        <v>2219</v>
      </c>
      <c r="V35" s="1652" t="s">
        <v>2219</v>
      </c>
      <c r="W35" s="1652" t="s">
        <v>2219</v>
      </c>
      <c r="X35" s="1652">
        <v>0.1328475885357496</v>
      </c>
      <c r="Y35" s="1652" t="s">
        <v>2219</v>
      </c>
      <c r="Z35" s="1652">
        <v>0.13009704826005225</v>
      </c>
      <c r="AA35" s="1651" t="s">
        <v>2219</v>
      </c>
      <c r="AB35" s="1653">
        <v>8.9578949909047995E-2</v>
      </c>
      <c r="AC35" s="1652">
        <v>7.0633777403023956E-2</v>
      </c>
      <c r="AD35" s="1652">
        <v>4.591851910925733E-2</v>
      </c>
      <c r="AE35" s="1652">
        <v>3.0183486782083272E-2</v>
      </c>
      <c r="AF35" s="1652">
        <v>2.6119902087767252E-2</v>
      </c>
      <c r="AG35" s="1652">
        <v>5.3113211338223817E-2</v>
      </c>
      <c r="AH35" s="1652">
        <v>0.25377533955466741</v>
      </c>
      <c r="AI35" s="1652">
        <v>3.2550635713166402E-2</v>
      </c>
      <c r="AJ35" s="1651">
        <v>0.22407247693683804</v>
      </c>
      <c r="AK35" s="1653">
        <v>0.17434009229494241</v>
      </c>
      <c r="AL35" s="1652">
        <v>2.5316446953658242E-2</v>
      </c>
      <c r="AM35" s="1652">
        <v>0.28390379244063968</v>
      </c>
      <c r="AN35" s="1652">
        <v>3.5951487731296881E-2</v>
      </c>
      <c r="AO35" s="1652">
        <v>4.7611248905526454E-2</v>
      </c>
      <c r="AP35" s="1651">
        <v>1.9361663003715082E-2</v>
      </c>
      <c r="AQ35" s="1653" t="s">
        <v>2219</v>
      </c>
      <c r="AR35" s="1651" t="s">
        <v>2219</v>
      </c>
      <c r="AS35" s="1653">
        <v>5.0981010374372825E-2</v>
      </c>
      <c r="AT35" s="1652" t="s">
        <v>2219</v>
      </c>
      <c r="AU35" s="1652">
        <v>3.9433284905086408E-2</v>
      </c>
      <c r="AV35" s="1652" t="s">
        <v>2219</v>
      </c>
      <c r="AW35" s="1652">
        <v>2.333860751496581E-2</v>
      </c>
      <c r="AX35" s="1651">
        <v>2.1315225385776446E-3</v>
      </c>
      <c r="AY35" s="1653">
        <v>9.1460968376537929E-2</v>
      </c>
      <c r="AZ35" s="1651">
        <v>2.6181334486465539E-2</v>
      </c>
      <c r="BA35" s="1651">
        <v>6.2180227799849809E-2</v>
      </c>
    </row>
    <row r="36" spans="1:53" x14ac:dyDescent="0.25">
      <c r="A36" s="2162"/>
      <c r="B36" s="2162" t="s">
        <v>695</v>
      </c>
      <c r="C36" s="1647">
        <v>7.8228788826010906E-2</v>
      </c>
      <c r="D36" s="1646" t="s">
        <v>2219</v>
      </c>
      <c r="E36" s="1646" t="s">
        <v>2219</v>
      </c>
      <c r="F36" s="1646" t="s">
        <v>2219</v>
      </c>
      <c r="G36" s="1646">
        <v>0.10927617558914401</v>
      </c>
      <c r="H36" s="1645">
        <v>8.1959124408068351E-2</v>
      </c>
      <c r="I36" s="1647">
        <v>3.1579599641959631E-4</v>
      </c>
      <c r="J36" s="1646" t="s">
        <v>2219</v>
      </c>
      <c r="K36" s="1646">
        <v>9.4886175275079823E-5</v>
      </c>
      <c r="L36" s="1646" t="s">
        <v>2219</v>
      </c>
      <c r="M36" s="1646" t="s">
        <v>2219</v>
      </c>
      <c r="N36" s="1646" t="s">
        <v>2219</v>
      </c>
      <c r="O36" s="1645" t="s">
        <v>2219</v>
      </c>
      <c r="P36" s="1647" t="s">
        <v>2219</v>
      </c>
      <c r="Q36" s="1646" t="s">
        <v>2219</v>
      </c>
      <c r="R36" s="1646" t="s">
        <v>2219</v>
      </c>
      <c r="S36" s="1646" t="s">
        <v>2219</v>
      </c>
      <c r="T36" s="1646" t="s">
        <v>2219</v>
      </c>
      <c r="U36" s="1646" t="s">
        <v>2219</v>
      </c>
      <c r="V36" s="1646" t="s">
        <v>2219</v>
      </c>
      <c r="W36" s="1646" t="s">
        <v>2219</v>
      </c>
      <c r="X36" s="1646" t="s">
        <v>2219</v>
      </c>
      <c r="Y36" s="1646" t="s">
        <v>2219</v>
      </c>
      <c r="Z36" s="1646" t="s">
        <v>2219</v>
      </c>
      <c r="AA36" s="1645" t="s">
        <v>2219</v>
      </c>
      <c r="AB36" s="1647" t="s">
        <v>2219</v>
      </c>
      <c r="AC36" s="1646">
        <v>4.9451803342610672E-3</v>
      </c>
      <c r="AD36" s="1646">
        <v>6.2869734580366715E-3</v>
      </c>
      <c r="AE36" s="1646" t="s">
        <v>2219</v>
      </c>
      <c r="AF36" s="1646" t="s">
        <v>2219</v>
      </c>
      <c r="AG36" s="1646" t="s">
        <v>2219</v>
      </c>
      <c r="AH36" s="1646" t="s">
        <v>2219</v>
      </c>
      <c r="AI36" s="1646" t="s">
        <v>2219</v>
      </c>
      <c r="AJ36" s="1645" t="s">
        <v>2219</v>
      </c>
      <c r="AK36" s="1647" t="s">
        <v>2219</v>
      </c>
      <c r="AL36" s="1646" t="s">
        <v>2219</v>
      </c>
      <c r="AM36" s="1646" t="s">
        <v>2219</v>
      </c>
      <c r="AN36" s="1646" t="s">
        <v>2219</v>
      </c>
      <c r="AO36" s="1646" t="s">
        <v>2219</v>
      </c>
      <c r="AP36" s="1645" t="s">
        <v>2219</v>
      </c>
      <c r="AQ36" s="1647" t="s">
        <v>2219</v>
      </c>
      <c r="AR36" s="1645" t="s">
        <v>2219</v>
      </c>
      <c r="AS36" s="1647" t="s">
        <v>2219</v>
      </c>
      <c r="AT36" s="1646" t="s">
        <v>2219</v>
      </c>
      <c r="AU36" s="1646" t="s">
        <v>2219</v>
      </c>
      <c r="AV36" s="1646" t="s">
        <v>2219</v>
      </c>
      <c r="AW36" s="1646" t="s">
        <v>2219</v>
      </c>
      <c r="AX36" s="1645" t="s">
        <v>2219</v>
      </c>
      <c r="AY36" s="1647" t="s">
        <v>2219</v>
      </c>
      <c r="AZ36" s="1645">
        <v>7.236634083466309E-3</v>
      </c>
      <c r="BA36" s="1645">
        <v>6.6654044429860296E-3</v>
      </c>
    </row>
    <row r="37" spans="1:53" x14ac:dyDescent="0.25">
      <c r="A37" s="2162"/>
      <c r="B37" s="2162" t="s">
        <v>672</v>
      </c>
      <c r="C37" s="1647" t="s">
        <v>2219</v>
      </c>
      <c r="D37" s="1646" t="s">
        <v>2219</v>
      </c>
      <c r="E37" s="1646" t="s">
        <v>2219</v>
      </c>
      <c r="F37" s="1646" t="s">
        <v>2219</v>
      </c>
      <c r="G37" s="1646" t="s">
        <v>2219</v>
      </c>
      <c r="H37" s="1645" t="s">
        <v>2219</v>
      </c>
      <c r="I37" s="1647" t="s">
        <v>2219</v>
      </c>
      <c r="J37" s="1646" t="s">
        <v>2219</v>
      </c>
      <c r="K37" s="1646" t="s">
        <v>2219</v>
      </c>
      <c r="L37" s="1646" t="s">
        <v>2219</v>
      </c>
      <c r="M37" s="1646" t="s">
        <v>2219</v>
      </c>
      <c r="N37" s="1646" t="s">
        <v>2219</v>
      </c>
      <c r="O37" s="1645" t="s">
        <v>2219</v>
      </c>
      <c r="P37" s="1647" t="s">
        <v>2219</v>
      </c>
      <c r="Q37" s="1646" t="s">
        <v>2219</v>
      </c>
      <c r="R37" s="1646" t="s">
        <v>2219</v>
      </c>
      <c r="S37" s="1646" t="s">
        <v>2219</v>
      </c>
      <c r="T37" s="1646" t="s">
        <v>2219</v>
      </c>
      <c r="U37" s="1646" t="s">
        <v>2219</v>
      </c>
      <c r="V37" s="1646" t="s">
        <v>2219</v>
      </c>
      <c r="W37" s="1646" t="s">
        <v>2219</v>
      </c>
      <c r="X37" s="1646" t="s">
        <v>2219</v>
      </c>
      <c r="Y37" s="1646" t="s">
        <v>2219</v>
      </c>
      <c r="Z37" s="1646" t="s">
        <v>2219</v>
      </c>
      <c r="AA37" s="1645" t="s">
        <v>2219</v>
      </c>
      <c r="AB37" s="1647" t="s">
        <v>2219</v>
      </c>
      <c r="AC37" s="1646">
        <v>1.4378927985903187E-3</v>
      </c>
      <c r="AD37" s="1646">
        <v>4.3032468425746474E-3</v>
      </c>
      <c r="AE37" s="1646" t="s">
        <v>2219</v>
      </c>
      <c r="AF37" s="1646" t="s">
        <v>2219</v>
      </c>
      <c r="AG37" s="1646" t="s">
        <v>2219</v>
      </c>
      <c r="AH37" s="1646" t="s">
        <v>2219</v>
      </c>
      <c r="AI37" s="1646" t="s">
        <v>2219</v>
      </c>
      <c r="AJ37" s="1645">
        <v>1.5095932322308665E-2</v>
      </c>
      <c r="AK37" s="1647">
        <v>4.6304638372079793E-2</v>
      </c>
      <c r="AL37" s="1646" t="s">
        <v>2219</v>
      </c>
      <c r="AM37" s="1646">
        <v>7.3409219529556882E-2</v>
      </c>
      <c r="AN37" s="1646">
        <v>3.2597212468065115E-2</v>
      </c>
      <c r="AO37" s="1646">
        <v>2.2313733835401833E-2</v>
      </c>
      <c r="AP37" s="1645" t="s">
        <v>2219</v>
      </c>
      <c r="AQ37" s="1647" t="s">
        <v>2219</v>
      </c>
      <c r="AR37" s="1645" t="s">
        <v>2219</v>
      </c>
      <c r="AS37" s="1647" t="s">
        <v>2219</v>
      </c>
      <c r="AT37" s="1646" t="s">
        <v>2219</v>
      </c>
      <c r="AU37" s="1646" t="s">
        <v>2219</v>
      </c>
      <c r="AV37" s="1646" t="s">
        <v>2219</v>
      </c>
      <c r="AW37" s="1646" t="s">
        <v>2219</v>
      </c>
      <c r="AX37" s="1645" t="s">
        <v>2219</v>
      </c>
      <c r="AY37" s="1647" t="s">
        <v>2219</v>
      </c>
      <c r="AZ37" s="1645" t="s">
        <v>2219</v>
      </c>
      <c r="BA37" s="1645">
        <v>5.0436289008028616E-3</v>
      </c>
    </row>
    <row r="38" spans="1:53" x14ac:dyDescent="0.25">
      <c r="A38" s="2162"/>
      <c r="B38" s="2162" t="s">
        <v>562</v>
      </c>
      <c r="C38" s="1647" t="s">
        <v>2219</v>
      </c>
      <c r="D38" s="1646" t="s">
        <v>2219</v>
      </c>
      <c r="E38" s="1646" t="s">
        <v>2219</v>
      </c>
      <c r="F38" s="1646" t="s">
        <v>2219</v>
      </c>
      <c r="G38" s="1646" t="s">
        <v>2219</v>
      </c>
      <c r="H38" s="1645" t="s">
        <v>2219</v>
      </c>
      <c r="I38" s="1647" t="s">
        <v>2219</v>
      </c>
      <c r="J38" s="1646" t="s">
        <v>2219</v>
      </c>
      <c r="K38" s="1646" t="s">
        <v>2219</v>
      </c>
      <c r="L38" s="1646" t="s">
        <v>2219</v>
      </c>
      <c r="M38" s="1646" t="s">
        <v>2219</v>
      </c>
      <c r="N38" s="1646" t="s">
        <v>2219</v>
      </c>
      <c r="O38" s="1645" t="s">
        <v>2219</v>
      </c>
      <c r="P38" s="1647" t="s">
        <v>2219</v>
      </c>
      <c r="Q38" s="1646" t="s">
        <v>2219</v>
      </c>
      <c r="R38" s="1646" t="s">
        <v>2219</v>
      </c>
      <c r="S38" s="1646" t="s">
        <v>2219</v>
      </c>
      <c r="T38" s="1646" t="s">
        <v>2219</v>
      </c>
      <c r="U38" s="1646" t="s">
        <v>2219</v>
      </c>
      <c r="V38" s="1646" t="s">
        <v>2219</v>
      </c>
      <c r="W38" s="1646" t="s">
        <v>2219</v>
      </c>
      <c r="X38" s="1646" t="s">
        <v>2219</v>
      </c>
      <c r="Y38" s="1646" t="s">
        <v>2219</v>
      </c>
      <c r="Z38" s="1646" t="s">
        <v>2219</v>
      </c>
      <c r="AA38" s="1645" t="s">
        <v>2219</v>
      </c>
      <c r="AB38" s="1647" t="s">
        <v>2219</v>
      </c>
      <c r="AC38" s="1646" t="s">
        <v>2219</v>
      </c>
      <c r="AD38" s="1646" t="s">
        <v>2219</v>
      </c>
      <c r="AE38" s="1646" t="s">
        <v>2219</v>
      </c>
      <c r="AF38" s="1646" t="s">
        <v>2219</v>
      </c>
      <c r="AG38" s="1646" t="s">
        <v>2219</v>
      </c>
      <c r="AH38" s="1646" t="s">
        <v>2219</v>
      </c>
      <c r="AI38" s="1646" t="s">
        <v>2219</v>
      </c>
      <c r="AJ38" s="1645" t="s">
        <v>2219</v>
      </c>
      <c r="AK38" s="1647" t="s">
        <v>2219</v>
      </c>
      <c r="AL38" s="1646" t="s">
        <v>2219</v>
      </c>
      <c r="AM38" s="1646">
        <v>1.128582379006815E-2</v>
      </c>
      <c r="AN38" s="1646" t="s">
        <v>2219</v>
      </c>
      <c r="AO38" s="1646" t="s">
        <v>2219</v>
      </c>
      <c r="AP38" s="1645" t="s">
        <v>2219</v>
      </c>
      <c r="AQ38" s="1647" t="s">
        <v>2219</v>
      </c>
      <c r="AR38" s="1645" t="s">
        <v>2219</v>
      </c>
      <c r="AS38" s="1647" t="s">
        <v>2219</v>
      </c>
      <c r="AT38" s="1646" t="s">
        <v>2219</v>
      </c>
      <c r="AU38" s="1646" t="s">
        <v>2219</v>
      </c>
      <c r="AV38" s="1646" t="s">
        <v>2219</v>
      </c>
      <c r="AW38" s="1646" t="s">
        <v>2219</v>
      </c>
      <c r="AX38" s="1645" t="s">
        <v>2219</v>
      </c>
      <c r="AY38" s="1647" t="s">
        <v>2219</v>
      </c>
      <c r="AZ38" s="1645">
        <v>9.4333481204044271E-3</v>
      </c>
      <c r="BA38" s="1645">
        <v>7.133001344331888E-4</v>
      </c>
    </row>
    <row r="39" spans="1:53" x14ac:dyDescent="0.25">
      <c r="A39" s="2162"/>
      <c r="B39" s="2162" t="s">
        <v>673</v>
      </c>
      <c r="C39" s="1647" t="s">
        <v>2219</v>
      </c>
      <c r="D39" s="1646" t="s">
        <v>2219</v>
      </c>
      <c r="E39" s="1646" t="s">
        <v>2219</v>
      </c>
      <c r="F39" s="1646" t="s">
        <v>2219</v>
      </c>
      <c r="G39" s="1646" t="s">
        <v>2219</v>
      </c>
      <c r="H39" s="1645">
        <v>4.7549350586705605E-2</v>
      </c>
      <c r="I39" s="1647" t="s">
        <v>2219</v>
      </c>
      <c r="J39" s="1646" t="s">
        <v>2219</v>
      </c>
      <c r="K39" s="1646" t="s">
        <v>2219</v>
      </c>
      <c r="L39" s="1646" t="s">
        <v>2219</v>
      </c>
      <c r="M39" s="1646" t="s">
        <v>2219</v>
      </c>
      <c r="N39" s="1646" t="s">
        <v>2219</v>
      </c>
      <c r="O39" s="1645" t="s">
        <v>2219</v>
      </c>
      <c r="P39" s="1647" t="s">
        <v>2219</v>
      </c>
      <c r="Q39" s="1646" t="s">
        <v>2219</v>
      </c>
      <c r="R39" s="1646" t="s">
        <v>2219</v>
      </c>
      <c r="S39" s="1646" t="s">
        <v>2219</v>
      </c>
      <c r="T39" s="1646" t="s">
        <v>2219</v>
      </c>
      <c r="U39" s="1646" t="s">
        <v>2219</v>
      </c>
      <c r="V39" s="1646" t="s">
        <v>2219</v>
      </c>
      <c r="W39" s="1646" t="s">
        <v>2219</v>
      </c>
      <c r="X39" s="1646" t="s">
        <v>2219</v>
      </c>
      <c r="Y39" s="1646" t="s">
        <v>2219</v>
      </c>
      <c r="Z39" s="1646" t="s">
        <v>2219</v>
      </c>
      <c r="AA39" s="1645" t="s">
        <v>2219</v>
      </c>
      <c r="AB39" s="1647" t="s">
        <v>2219</v>
      </c>
      <c r="AC39" s="1646" t="s">
        <v>2219</v>
      </c>
      <c r="AD39" s="1646" t="s">
        <v>2219</v>
      </c>
      <c r="AE39" s="1646" t="s">
        <v>2219</v>
      </c>
      <c r="AF39" s="1646" t="s">
        <v>2219</v>
      </c>
      <c r="AG39" s="1646" t="s">
        <v>2219</v>
      </c>
      <c r="AH39" s="1646" t="s">
        <v>2219</v>
      </c>
      <c r="AI39" s="1646" t="s">
        <v>2219</v>
      </c>
      <c r="AJ39" s="1645" t="s">
        <v>2219</v>
      </c>
      <c r="AK39" s="1647" t="s">
        <v>2219</v>
      </c>
      <c r="AL39" s="1646" t="s">
        <v>2219</v>
      </c>
      <c r="AM39" s="1646" t="s">
        <v>2219</v>
      </c>
      <c r="AN39" s="1646" t="s">
        <v>2219</v>
      </c>
      <c r="AO39" s="1646" t="s">
        <v>2219</v>
      </c>
      <c r="AP39" s="1645" t="s">
        <v>2219</v>
      </c>
      <c r="AQ39" s="1647" t="s">
        <v>2219</v>
      </c>
      <c r="AR39" s="1645" t="s">
        <v>2219</v>
      </c>
      <c r="AS39" s="1647" t="s">
        <v>2219</v>
      </c>
      <c r="AT39" s="1646" t="s">
        <v>2219</v>
      </c>
      <c r="AU39" s="1646" t="s">
        <v>2219</v>
      </c>
      <c r="AV39" s="1646" t="s">
        <v>2219</v>
      </c>
      <c r="AW39" s="1646" t="s">
        <v>2219</v>
      </c>
      <c r="AX39" s="1645" t="s">
        <v>2219</v>
      </c>
      <c r="AY39" s="1647" t="s">
        <v>2219</v>
      </c>
      <c r="AZ39" s="1645" t="s">
        <v>2219</v>
      </c>
      <c r="BA39" s="1645">
        <v>2.4631691476132479E-3</v>
      </c>
    </row>
    <row r="40" spans="1:53" x14ac:dyDescent="0.25">
      <c r="A40" s="2162"/>
      <c r="B40" s="2162" t="s">
        <v>563</v>
      </c>
      <c r="C40" s="1647" t="s">
        <v>2219</v>
      </c>
      <c r="D40" s="1646" t="s">
        <v>2219</v>
      </c>
      <c r="E40" s="1646" t="s">
        <v>2219</v>
      </c>
      <c r="F40" s="1646" t="s">
        <v>2219</v>
      </c>
      <c r="G40" s="1646" t="s">
        <v>2219</v>
      </c>
      <c r="H40" s="1645" t="s">
        <v>2219</v>
      </c>
      <c r="I40" s="1647" t="s">
        <v>2219</v>
      </c>
      <c r="J40" s="1646" t="s">
        <v>2219</v>
      </c>
      <c r="K40" s="1646" t="s">
        <v>2219</v>
      </c>
      <c r="L40" s="1646" t="s">
        <v>2219</v>
      </c>
      <c r="M40" s="1646" t="s">
        <v>2219</v>
      </c>
      <c r="N40" s="1646" t="s">
        <v>2219</v>
      </c>
      <c r="O40" s="1645" t="s">
        <v>2219</v>
      </c>
      <c r="P40" s="1647" t="s">
        <v>2219</v>
      </c>
      <c r="Q40" s="1646" t="s">
        <v>2219</v>
      </c>
      <c r="R40" s="1646" t="s">
        <v>2219</v>
      </c>
      <c r="S40" s="1646" t="s">
        <v>2219</v>
      </c>
      <c r="T40" s="1646" t="s">
        <v>2219</v>
      </c>
      <c r="U40" s="1646" t="s">
        <v>2219</v>
      </c>
      <c r="V40" s="1646" t="s">
        <v>2219</v>
      </c>
      <c r="W40" s="1646" t="s">
        <v>2219</v>
      </c>
      <c r="X40" s="1646" t="s">
        <v>2219</v>
      </c>
      <c r="Y40" s="1646" t="s">
        <v>2219</v>
      </c>
      <c r="Z40" s="1646" t="s">
        <v>2219</v>
      </c>
      <c r="AA40" s="1645" t="s">
        <v>2219</v>
      </c>
      <c r="AB40" s="1647" t="s">
        <v>2219</v>
      </c>
      <c r="AC40" s="1646" t="s">
        <v>2219</v>
      </c>
      <c r="AD40" s="1646" t="s">
        <v>2219</v>
      </c>
      <c r="AE40" s="1646" t="s">
        <v>2219</v>
      </c>
      <c r="AF40" s="1646" t="s">
        <v>2219</v>
      </c>
      <c r="AG40" s="1646" t="s">
        <v>2219</v>
      </c>
      <c r="AH40" s="1646" t="s">
        <v>2219</v>
      </c>
      <c r="AI40" s="1646" t="s">
        <v>2219</v>
      </c>
      <c r="AJ40" s="1645" t="s">
        <v>2219</v>
      </c>
      <c r="AK40" s="1647" t="s">
        <v>2219</v>
      </c>
      <c r="AL40" s="1646" t="s">
        <v>2219</v>
      </c>
      <c r="AM40" s="1646" t="s">
        <v>2219</v>
      </c>
      <c r="AN40" s="1646" t="s">
        <v>2219</v>
      </c>
      <c r="AO40" s="1646" t="s">
        <v>2219</v>
      </c>
      <c r="AP40" s="1645" t="s">
        <v>2219</v>
      </c>
      <c r="AQ40" s="1647" t="s">
        <v>2219</v>
      </c>
      <c r="AR40" s="1645" t="s">
        <v>2219</v>
      </c>
      <c r="AS40" s="1647" t="s">
        <v>2219</v>
      </c>
      <c r="AT40" s="1646" t="s">
        <v>2219</v>
      </c>
      <c r="AU40" s="1646">
        <v>9.4887395473845684E-4</v>
      </c>
      <c r="AV40" s="1646" t="s">
        <v>2219</v>
      </c>
      <c r="AW40" s="1646">
        <v>5.0225913052787173E-4</v>
      </c>
      <c r="AX40" s="1645" t="s">
        <v>2219</v>
      </c>
      <c r="AY40" s="1647" t="s">
        <v>2219</v>
      </c>
      <c r="AZ40" s="1645" t="s">
        <v>2219</v>
      </c>
      <c r="BA40" s="1645">
        <v>1.7083151854111421E-5</v>
      </c>
    </row>
    <row r="41" spans="1:53" x14ac:dyDescent="0.25">
      <c r="A41" s="2162"/>
      <c r="B41" s="2162" t="s">
        <v>591</v>
      </c>
      <c r="C41" s="1647" t="s">
        <v>2219</v>
      </c>
      <c r="D41" s="1646" t="s">
        <v>2219</v>
      </c>
      <c r="E41" s="1646" t="s">
        <v>2219</v>
      </c>
      <c r="F41" s="1646" t="s">
        <v>2219</v>
      </c>
      <c r="G41" s="1646" t="s">
        <v>2219</v>
      </c>
      <c r="H41" s="1645" t="s">
        <v>2219</v>
      </c>
      <c r="I41" s="1647">
        <v>1.3627800086914176E-2</v>
      </c>
      <c r="J41" s="1646" t="s">
        <v>2219</v>
      </c>
      <c r="K41" s="1646" t="s">
        <v>2219</v>
      </c>
      <c r="L41" s="1646" t="s">
        <v>2219</v>
      </c>
      <c r="M41" s="1646" t="s">
        <v>2219</v>
      </c>
      <c r="N41" s="1646" t="s">
        <v>2219</v>
      </c>
      <c r="O41" s="1645" t="s">
        <v>2219</v>
      </c>
      <c r="P41" s="1647" t="s">
        <v>2219</v>
      </c>
      <c r="Q41" s="1646" t="s">
        <v>2219</v>
      </c>
      <c r="R41" s="1646" t="s">
        <v>2219</v>
      </c>
      <c r="S41" s="1646" t="s">
        <v>2219</v>
      </c>
      <c r="T41" s="1646" t="s">
        <v>2219</v>
      </c>
      <c r="U41" s="1646" t="s">
        <v>2219</v>
      </c>
      <c r="V41" s="1646" t="s">
        <v>2219</v>
      </c>
      <c r="W41" s="1646" t="s">
        <v>2219</v>
      </c>
      <c r="X41" s="1646" t="s">
        <v>2219</v>
      </c>
      <c r="Y41" s="1646" t="s">
        <v>2219</v>
      </c>
      <c r="Z41" s="1646" t="s">
        <v>2219</v>
      </c>
      <c r="AA41" s="1645" t="s">
        <v>2219</v>
      </c>
      <c r="AB41" s="1647">
        <v>3.8868319103507179E-3</v>
      </c>
      <c r="AC41" s="1646">
        <v>7.3609433162187326E-4</v>
      </c>
      <c r="AD41" s="1646">
        <v>2.1844652372179692E-3</v>
      </c>
      <c r="AE41" s="1646" t="s">
        <v>2219</v>
      </c>
      <c r="AF41" s="1646" t="s">
        <v>2219</v>
      </c>
      <c r="AG41" s="1646" t="s">
        <v>2219</v>
      </c>
      <c r="AH41" s="1646" t="s">
        <v>2219</v>
      </c>
      <c r="AI41" s="1646" t="s">
        <v>2219</v>
      </c>
      <c r="AJ41" s="1645">
        <v>2.2956957404065581E-3</v>
      </c>
      <c r="AK41" s="1647" t="s">
        <v>2219</v>
      </c>
      <c r="AL41" s="1646" t="s">
        <v>2219</v>
      </c>
      <c r="AM41" s="1646">
        <v>2.470276721729411E-2</v>
      </c>
      <c r="AN41" s="1646" t="s">
        <v>2219</v>
      </c>
      <c r="AO41" s="1646" t="s">
        <v>2219</v>
      </c>
      <c r="AP41" s="1645" t="s">
        <v>2219</v>
      </c>
      <c r="AQ41" s="1647" t="s">
        <v>2219</v>
      </c>
      <c r="AR41" s="1645" t="s">
        <v>2219</v>
      </c>
      <c r="AS41" s="1647" t="s">
        <v>2219</v>
      </c>
      <c r="AT41" s="1646" t="s">
        <v>2219</v>
      </c>
      <c r="AU41" s="1646" t="s">
        <v>2219</v>
      </c>
      <c r="AV41" s="1646" t="s">
        <v>2219</v>
      </c>
      <c r="AW41" s="1646" t="s">
        <v>2219</v>
      </c>
      <c r="AX41" s="1645" t="s">
        <v>2219</v>
      </c>
      <c r="AY41" s="1647" t="s">
        <v>2219</v>
      </c>
      <c r="AZ41" s="1645" t="s">
        <v>2219</v>
      </c>
      <c r="BA41" s="1645">
        <v>9.2685460230508272E-4</v>
      </c>
    </row>
    <row r="42" spans="1:53" x14ac:dyDescent="0.25">
      <c r="A42" s="2162"/>
      <c r="B42" s="2162" t="s">
        <v>584</v>
      </c>
      <c r="C42" s="1647" t="s">
        <v>2219</v>
      </c>
      <c r="D42" s="1646" t="s">
        <v>2219</v>
      </c>
      <c r="E42" s="1646" t="s">
        <v>2219</v>
      </c>
      <c r="F42" s="1646" t="s">
        <v>2219</v>
      </c>
      <c r="G42" s="1646" t="s">
        <v>2219</v>
      </c>
      <c r="H42" s="1645" t="s">
        <v>2219</v>
      </c>
      <c r="I42" s="1647" t="s">
        <v>2219</v>
      </c>
      <c r="J42" s="1646" t="s">
        <v>2219</v>
      </c>
      <c r="K42" s="1646" t="s">
        <v>2219</v>
      </c>
      <c r="L42" s="1646" t="s">
        <v>2219</v>
      </c>
      <c r="M42" s="1646" t="s">
        <v>2219</v>
      </c>
      <c r="N42" s="1646" t="s">
        <v>2219</v>
      </c>
      <c r="O42" s="1645" t="s">
        <v>2219</v>
      </c>
      <c r="P42" s="1647" t="s">
        <v>2219</v>
      </c>
      <c r="Q42" s="1646" t="s">
        <v>2219</v>
      </c>
      <c r="R42" s="1646" t="s">
        <v>2219</v>
      </c>
      <c r="S42" s="1646" t="s">
        <v>2219</v>
      </c>
      <c r="T42" s="1646" t="s">
        <v>2219</v>
      </c>
      <c r="U42" s="1646" t="s">
        <v>2219</v>
      </c>
      <c r="V42" s="1646" t="s">
        <v>2219</v>
      </c>
      <c r="W42" s="1646" t="s">
        <v>2219</v>
      </c>
      <c r="X42" s="1646" t="s">
        <v>2219</v>
      </c>
      <c r="Y42" s="1646" t="s">
        <v>2219</v>
      </c>
      <c r="Z42" s="1646" t="s">
        <v>2219</v>
      </c>
      <c r="AA42" s="1645" t="s">
        <v>2219</v>
      </c>
      <c r="AB42" s="1647">
        <v>2.3435500604586074E-2</v>
      </c>
      <c r="AC42" s="1646">
        <v>1.3963960266694029E-2</v>
      </c>
      <c r="AD42" s="1646">
        <v>8.5702868406573283E-3</v>
      </c>
      <c r="AE42" s="1646" t="s">
        <v>2219</v>
      </c>
      <c r="AF42" s="1646" t="s">
        <v>2219</v>
      </c>
      <c r="AG42" s="1646" t="s">
        <v>2219</v>
      </c>
      <c r="AH42" s="1646">
        <v>7.9553092379869544E-2</v>
      </c>
      <c r="AI42" s="1646" t="s">
        <v>2219</v>
      </c>
      <c r="AJ42" s="1645">
        <v>5.753028544178438E-2</v>
      </c>
      <c r="AK42" s="1647" t="s">
        <v>2219</v>
      </c>
      <c r="AL42" s="1646" t="s">
        <v>2219</v>
      </c>
      <c r="AM42" s="1646" t="s">
        <v>2219</v>
      </c>
      <c r="AN42" s="1646" t="s">
        <v>2219</v>
      </c>
      <c r="AO42" s="1646" t="s">
        <v>2219</v>
      </c>
      <c r="AP42" s="1645" t="s">
        <v>2219</v>
      </c>
      <c r="AQ42" s="1647" t="s">
        <v>2219</v>
      </c>
      <c r="AR42" s="1645" t="s">
        <v>2219</v>
      </c>
      <c r="AS42" s="1647">
        <v>7.9986269009074632E-3</v>
      </c>
      <c r="AT42" s="1646" t="s">
        <v>2219</v>
      </c>
      <c r="AU42" s="1646" t="s">
        <v>2219</v>
      </c>
      <c r="AV42" s="1646" t="s">
        <v>2219</v>
      </c>
      <c r="AW42" s="1646" t="s">
        <v>2219</v>
      </c>
      <c r="AX42" s="1645" t="s">
        <v>2219</v>
      </c>
      <c r="AY42" s="1647" t="s">
        <v>2219</v>
      </c>
      <c r="AZ42" s="1645" t="s">
        <v>2219</v>
      </c>
      <c r="BA42" s="1645">
        <v>2.4542153203865298E-3</v>
      </c>
    </row>
    <row r="43" spans="1:53" x14ac:dyDescent="0.25">
      <c r="A43" s="2162"/>
      <c r="B43" s="2162" t="s">
        <v>582</v>
      </c>
      <c r="C43" s="1647">
        <v>2.8932815991296663E-2</v>
      </c>
      <c r="D43" s="1646" t="s">
        <v>2219</v>
      </c>
      <c r="E43" s="1646" t="s">
        <v>2219</v>
      </c>
      <c r="F43" s="1646" t="s">
        <v>2219</v>
      </c>
      <c r="G43" s="1646">
        <v>4.9775034683073212E-2</v>
      </c>
      <c r="H43" s="1645">
        <v>2.3440601874815684E-2</v>
      </c>
      <c r="I43" s="1647" t="s">
        <v>2219</v>
      </c>
      <c r="J43" s="1646" t="s">
        <v>2219</v>
      </c>
      <c r="K43" s="1646" t="s">
        <v>2219</v>
      </c>
      <c r="L43" s="1646" t="s">
        <v>2219</v>
      </c>
      <c r="M43" s="1646" t="s">
        <v>2219</v>
      </c>
      <c r="N43" s="1646" t="s">
        <v>2219</v>
      </c>
      <c r="O43" s="1645" t="s">
        <v>2219</v>
      </c>
      <c r="P43" s="1647" t="s">
        <v>2219</v>
      </c>
      <c r="Q43" s="1646" t="s">
        <v>2219</v>
      </c>
      <c r="R43" s="1646" t="s">
        <v>2219</v>
      </c>
      <c r="S43" s="1646" t="s">
        <v>2219</v>
      </c>
      <c r="T43" s="1646" t="s">
        <v>2219</v>
      </c>
      <c r="U43" s="1646" t="s">
        <v>2219</v>
      </c>
      <c r="V43" s="1646" t="s">
        <v>2219</v>
      </c>
      <c r="W43" s="1646" t="s">
        <v>2219</v>
      </c>
      <c r="X43" s="1646" t="s">
        <v>2219</v>
      </c>
      <c r="Y43" s="1646" t="s">
        <v>2219</v>
      </c>
      <c r="Z43" s="1646" t="s">
        <v>2219</v>
      </c>
      <c r="AA43" s="1645" t="s">
        <v>2219</v>
      </c>
      <c r="AB43" s="1647" t="s">
        <v>2219</v>
      </c>
      <c r="AC43" s="1646" t="s">
        <v>2219</v>
      </c>
      <c r="AD43" s="1646" t="s">
        <v>2219</v>
      </c>
      <c r="AE43" s="1646" t="s">
        <v>2219</v>
      </c>
      <c r="AF43" s="1646" t="s">
        <v>2219</v>
      </c>
      <c r="AG43" s="1646" t="s">
        <v>2219</v>
      </c>
      <c r="AH43" s="1646" t="s">
        <v>2219</v>
      </c>
      <c r="AI43" s="1646" t="s">
        <v>2219</v>
      </c>
      <c r="AJ43" s="1645" t="s">
        <v>2219</v>
      </c>
      <c r="AK43" s="1647" t="s">
        <v>2219</v>
      </c>
      <c r="AL43" s="1646" t="s">
        <v>2219</v>
      </c>
      <c r="AM43" s="1646" t="s">
        <v>2219</v>
      </c>
      <c r="AN43" s="1646" t="s">
        <v>2219</v>
      </c>
      <c r="AO43" s="1646" t="s">
        <v>2219</v>
      </c>
      <c r="AP43" s="1645" t="s">
        <v>2219</v>
      </c>
      <c r="AQ43" s="1647" t="s">
        <v>2219</v>
      </c>
      <c r="AR43" s="1645" t="s">
        <v>2219</v>
      </c>
      <c r="AS43" s="1647" t="s">
        <v>2219</v>
      </c>
      <c r="AT43" s="1646" t="s">
        <v>2219</v>
      </c>
      <c r="AU43" s="1646" t="s">
        <v>2219</v>
      </c>
      <c r="AV43" s="1646" t="s">
        <v>2219</v>
      </c>
      <c r="AW43" s="1646" t="s">
        <v>2219</v>
      </c>
      <c r="AX43" s="1645" t="s">
        <v>2219</v>
      </c>
      <c r="AY43" s="1647" t="s">
        <v>2219</v>
      </c>
      <c r="AZ43" s="1645" t="s">
        <v>2219</v>
      </c>
      <c r="BA43" s="1645">
        <v>1.829918119407964E-3</v>
      </c>
    </row>
    <row r="44" spans="1:53" x14ac:dyDescent="0.25">
      <c r="A44" s="2162"/>
      <c r="B44" s="2162" t="s">
        <v>1873</v>
      </c>
      <c r="C44" s="1647" t="s">
        <v>2219</v>
      </c>
      <c r="D44" s="1646" t="s">
        <v>2219</v>
      </c>
      <c r="E44" s="1646" t="s">
        <v>2219</v>
      </c>
      <c r="F44" s="1646" t="s">
        <v>2219</v>
      </c>
      <c r="G44" s="1646" t="s">
        <v>2219</v>
      </c>
      <c r="H44" s="1645" t="s">
        <v>2219</v>
      </c>
      <c r="I44" s="1647">
        <v>2.8832719513724309E-2</v>
      </c>
      <c r="J44" s="1646" t="s">
        <v>2219</v>
      </c>
      <c r="K44" s="1646">
        <v>4.3327286302611307E-3</v>
      </c>
      <c r="L44" s="1646" t="s">
        <v>2219</v>
      </c>
      <c r="M44" s="1646" t="s">
        <v>2219</v>
      </c>
      <c r="N44" s="1646" t="s">
        <v>2219</v>
      </c>
      <c r="O44" s="1645" t="s">
        <v>2219</v>
      </c>
      <c r="P44" s="1647" t="s">
        <v>2219</v>
      </c>
      <c r="Q44" s="1646" t="s">
        <v>2219</v>
      </c>
      <c r="R44" s="1646" t="s">
        <v>2219</v>
      </c>
      <c r="S44" s="1646" t="s">
        <v>2219</v>
      </c>
      <c r="T44" s="1646" t="s">
        <v>2219</v>
      </c>
      <c r="U44" s="1646" t="s">
        <v>2219</v>
      </c>
      <c r="V44" s="1646" t="s">
        <v>2219</v>
      </c>
      <c r="W44" s="1646" t="s">
        <v>2219</v>
      </c>
      <c r="X44" s="1646" t="s">
        <v>2219</v>
      </c>
      <c r="Y44" s="1646" t="s">
        <v>2219</v>
      </c>
      <c r="Z44" s="1646" t="s">
        <v>2219</v>
      </c>
      <c r="AA44" s="1645" t="s">
        <v>2219</v>
      </c>
      <c r="AB44" s="1647" t="s">
        <v>2219</v>
      </c>
      <c r="AC44" s="1646">
        <v>1.2960156909489352E-2</v>
      </c>
      <c r="AD44" s="1646">
        <v>8.5339459702414681E-3</v>
      </c>
      <c r="AE44" s="1646" t="s">
        <v>2219</v>
      </c>
      <c r="AF44" s="1646" t="s">
        <v>2219</v>
      </c>
      <c r="AG44" s="1646" t="s">
        <v>2219</v>
      </c>
      <c r="AH44" s="1646" t="s">
        <v>2219</v>
      </c>
      <c r="AI44" s="1646" t="s">
        <v>2219</v>
      </c>
      <c r="AJ44" s="1645">
        <v>1.3548370603771863E-2</v>
      </c>
      <c r="AK44" s="1647" t="s">
        <v>2219</v>
      </c>
      <c r="AL44" s="1646" t="s">
        <v>2219</v>
      </c>
      <c r="AM44" s="1646" t="s">
        <v>2219</v>
      </c>
      <c r="AN44" s="1646" t="s">
        <v>2219</v>
      </c>
      <c r="AO44" s="1646" t="s">
        <v>2219</v>
      </c>
      <c r="AP44" s="1645" t="s">
        <v>2219</v>
      </c>
      <c r="AQ44" s="1647" t="s">
        <v>2219</v>
      </c>
      <c r="AR44" s="1645" t="s">
        <v>2219</v>
      </c>
      <c r="AS44" s="1647" t="s">
        <v>2219</v>
      </c>
      <c r="AT44" s="1646" t="s">
        <v>2219</v>
      </c>
      <c r="AU44" s="1646" t="s">
        <v>2219</v>
      </c>
      <c r="AV44" s="1646" t="s">
        <v>2219</v>
      </c>
      <c r="AW44" s="1646" t="s">
        <v>2219</v>
      </c>
      <c r="AX44" s="1645" t="s">
        <v>2219</v>
      </c>
      <c r="AY44" s="1647" t="s">
        <v>2219</v>
      </c>
      <c r="AZ44" s="1645" t="s">
        <v>2219</v>
      </c>
      <c r="BA44" s="1645">
        <v>1.7801333127693874E-3</v>
      </c>
    </row>
    <row r="45" spans="1:53" x14ac:dyDescent="0.25">
      <c r="A45" s="2162"/>
      <c r="B45" s="2162" t="s">
        <v>565</v>
      </c>
      <c r="C45" s="1647" t="s">
        <v>2219</v>
      </c>
      <c r="D45" s="1646" t="s">
        <v>2219</v>
      </c>
      <c r="E45" s="1646" t="s">
        <v>2219</v>
      </c>
      <c r="F45" s="1646" t="s">
        <v>2219</v>
      </c>
      <c r="G45" s="1646" t="s">
        <v>2219</v>
      </c>
      <c r="H45" s="1645" t="s">
        <v>2219</v>
      </c>
      <c r="I45" s="1647">
        <v>7.4946952279363988E-2</v>
      </c>
      <c r="J45" s="1646" t="s">
        <v>2219</v>
      </c>
      <c r="K45" s="1646">
        <v>3.1940686094355256E-2</v>
      </c>
      <c r="L45" s="1646" t="s">
        <v>2219</v>
      </c>
      <c r="M45" s="1646">
        <v>4.2259198497428832E-2</v>
      </c>
      <c r="N45" s="1646">
        <v>1.8838983062674726E-5</v>
      </c>
      <c r="O45" s="1645" t="s">
        <v>2219</v>
      </c>
      <c r="P45" s="1647" t="s">
        <v>2219</v>
      </c>
      <c r="Q45" s="1646" t="s">
        <v>2219</v>
      </c>
      <c r="R45" s="1646" t="s">
        <v>2219</v>
      </c>
      <c r="S45" s="1646" t="s">
        <v>2219</v>
      </c>
      <c r="T45" s="1646" t="s">
        <v>2219</v>
      </c>
      <c r="U45" s="1646" t="s">
        <v>2219</v>
      </c>
      <c r="V45" s="1646" t="s">
        <v>2219</v>
      </c>
      <c r="W45" s="1646" t="s">
        <v>2219</v>
      </c>
      <c r="X45" s="1646" t="s">
        <v>2219</v>
      </c>
      <c r="Y45" s="1646" t="s">
        <v>2219</v>
      </c>
      <c r="Z45" s="1646" t="s">
        <v>2219</v>
      </c>
      <c r="AA45" s="1645" t="s">
        <v>2219</v>
      </c>
      <c r="AB45" s="1647">
        <v>2.3387257791730398E-2</v>
      </c>
      <c r="AC45" s="1646">
        <v>1.1276386970495E-2</v>
      </c>
      <c r="AD45" s="1646" t="s">
        <v>2219</v>
      </c>
      <c r="AE45" s="1646" t="s">
        <v>2219</v>
      </c>
      <c r="AF45" s="1646" t="s">
        <v>2219</v>
      </c>
      <c r="AG45" s="1646" t="s">
        <v>2219</v>
      </c>
      <c r="AH45" s="1646">
        <v>3.8971397516006027E-2</v>
      </c>
      <c r="AI45" s="1646" t="s">
        <v>2219</v>
      </c>
      <c r="AJ45" s="1645">
        <v>2.4931055497414045E-2</v>
      </c>
      <c r="AK45" s="1647" t="s">
        <v>2219</v>
      </c>
      <c r="AL45" s="1646" t="s">
        <v>2219</v>
      </c>
      <c r="AM45" s="1646" t="s">
        <v>2219</v>
      </c>
      <c r="AN45" s="1646" t="s">
        <v>2219</v>
      </c>
      <c r="AO45" s="1646" t="s">
        <v>2219</v>
      </c>
      <c r="AP45" s="1645" t="s">
        <v>2219</v>
      </c>
      <c r="AQ45" s="1647" t="s">
        <v>2219</v>
      </c>
      <c r="AR45" s="1645" t="s">
        <v>2219</v>
      </c>
      <c r="AS45" s="1647" t="s">
        <v>2219</v>
      </c>
      <c r="AT45" s="1646" t="s">
        <v>2219</v>
      </c>
      <c r="AU45" s="1646" t="s">
        <v>2219</v>
      </c>
      <c r="AV45" s="1646" t="s">
        <v>2219</v>
      </c>
      <c r="AW45" s="1646" t="s">
        <v>2219</v>
      </c>
      <c r="AX45" s="1645" t="s">
        <v>2219</v>
      </c>
      <c r="AY45" s="1647" t="s">
        <v>2219</v>
      </c>
      <c r="AZ45" s="1645" t="s">
        <v>2219</v>
      </c>
      <c r="BA45" s="1645">
        <v>4.5503423689131897E-3</v>
      </c>
    </row>
    <row r="46" spans="1:53" x14ac:dyDescent="0.25">
      <c r="A46" s="2162"/>
      <c r="B46" s="2162" t="s">
        <v>603</v>
      </c>
      <c r="C46" s="1647" t="s">
        <v>2219</v>
      </c>
      <c r="D46" s="1646" t="s">
        <v>2219</v>
      </c>
      <c r="E46" s="1646" t="s">
        <v>2219</v>
      </c>
      <c r="F46" s="1646" t="s">
        <v>2219</v>
      </c>
      <c r="G46" s="1646" t="s">
        <v>2219</v>
      </c>
      <c r="H46" s="1645" t="s">
        <v>2219</v>
      </c>
      <c r="I46" s="1647" t="s">
        <v>2219</v>
      </c>
      <c r="J46" s="1646" t="s">
        <v>2219</v>
      </c>
      <c r="K46" s="1646" t="s">
        <v>2219</v>
      </c>
      <c r="L46" s="1646" t="s">
        <v>2219</v>
      </c>
      <c r="M46" s="1646" t="s">
        <v>2219</v>
      </c>
      <c r="N46" s="1646" t="s">
        <v>2219</v>
      </c>
      <c r="O46" s="1645" t="s">
        <v>2219</v>
      </c>
      <c r="P46" s="1647" t="s">
        <v>2219</v>
      </c>
      <c r="Q46" s="1646" t="s">
        <v>2219</v>
      </c>
      <c r="R46" s="1646" t="s">
        <v>2219</v>
      </c>
      <c r="S46" s="1646" t="s">
        <v>2219</v>
      </c>
      <c r="T46" s="1646" t="s">
        <v>2219</v>
      </c>
      <c r="U46" s="1646" t="s">
        <v>2219</v>
      </c>
      <c r="V46" s="1646" t="s">
        <v>2219</v>
      </c>
      <c r="W46" s="1646" t="s">
        <v>2219</v>
      </c>
      <c r="X46" s="1646" t="s">
        <v>2219</v>
      </c>
      <c r="Y46" s="1646" t="s">
        <v>2219</v>
      </c>
      <c r="Z46" s="1646" t="s">
        <v>2219</v>
      </c>
      <c r="AA46" s="1645" t="s">
        <v>2219</v>
      </c>
      <c r="AB46" s="1647" t="s">
        <v>2219</v>
      </c>
      <c r="AC46" s="1646">
        <v>6.552483342883317E-4</v>
      </c>
      <c r="AD46" s="1646" t="s">
        <v>2219</v>
      </c>
      <c r="AE46" s="1646" t="s">
        <v>2219</v>
      </c>
      <c r="AF46" s="1646" t="s">
        <v>2219</v>
      </c>
      <c r="AG46" s="1646" t="s">
        <v>2219</v>
      </c>
      <c r="AH46" s="1646" t="s">
        <v>2219</v>
      </c>
      <c r="AI46" s="1646" t="s">
        <v>2219</v>
      </c>
      <c r="AJ46" s="1645">
        <v>1.2871170442384635E-2</v>
      </c>
      <c r="AK46" s="1647" t="s">
        <v>2219</v>
      </c>
      <c r="AL46" s="1646" t="s">
        <v>2219</v>
      </c>
      <c r="AM46" s="1646" t="s">
        <v>2219</v>
      </c>
      <c r="AN46" s="1646" t="s">
        <v>2219</v>
      </c>
      <c r="AO46" s="1646" t="s">
        <v>2219</v>
      </c>
      <c r="AP46" s="1645" t="s">
        <v>2219</v>
      </c>
      <c r="AQ46" s="1647" t="s">
        <v>2219</v>
      </c>
      <c r="AR46" s="1645" t="s">
        <v>2219</v>
      </c>
      <c r="AS46" s="1647" t="s">
        <v>2219</v>
      </c>
      <c r="AT46" s="1646" t="s">
        <v>2219</v>
      </c>
      <c r="AU46" s="1646" t="s">
        <v>2219</v>
      </c>
      <c r="AV46" s="1646" t="s">
        <v>2219</v>
      </c>
      <c r="AW46" s="1646" t="s">
        <v>2219</v>
      </c>
      <c r="AX46" s="1645" t="s">
        <v>2219</v>
      </c>
      <c r="AY46" s="1647" t="s">
        <v>2219</v>
      </c>
      <c r="AZ46" s="1645" t="s">
        <v>2219</v>
      </c>
      <c r="BA46" s="1645">
        <v>2.6161649746912844E-4</v>
      </c>
    </row>
    <row r="47" spans="1:53" x14ac:dyDescent="0.25">
      <c r="A47" s="2162"/>
      <c r="B47" s="2162" t="s">
        <v>566</v>
      </c>
      <c r="C47" s="1647" t="s">
        <v>2219</v>
      </c>
      <c r="D47" s="1646" t="s">
        <v>2219</v>
      </c>
      <c r="E47" s="1646" t="s">
        <v>2219</v>
      </c>
      <c r="F47" s="1646" t="s">
        <v>2219</v>
      </c>
      <c r="G47" s="1646" t="s">
        <v>2219</v>
      </c>
      <c r="H47" s="1645" t="s">
        <v>2219</v>
      </c>
      <c r="I47" s="1647" t="s">
        <v>2219</v>
      </c>
      <c r="J47" s="1646" t="s">
        <v>2219</v>
      </c>
      <c r="K47" s="1646" t="s">
        <v>2219</v>
      </c>
      <c r="L47" s="1646" t="s">
        <v>2219</v>
      </c>
      <c r="M47" s="1646" t="s">
        <v>2219</v>
      </c>
      <c r="N47" s="1646" t="s">
        <v>2219</v>
      </c>
      <c r="O47" s="1645" t="s">
        <v>2219</v>
      </c>
      <c r="P47" s="1647" t="s">
        <v>2219</v>
      </c>
      <c r="Q47" s="1646">
        <v>3.595520317362081E-2</v>
      </c>
      <c r="R47" s="1646" t="s">
        <v>2219</v>
      </c>
      <c r="S47" s="1646" t="s">
        <v>2219</v>
      </c>
      <c r="T47" s="1646" t="s">
        <v>2219</v>
      </c>
      <c r="U47" s="1646" t="s">
        <v>2219</v>
      </c>
      <c r="V47" s="1646" t="s">
        <v>2219</v>
      </c>
      <c r="W47" s="1646" t="s">
        <v>2219</v>
      </c>
      <c r="X47" s="1646">
        <v>5.1766758085028765E-2</v>
      </c>
      <c r="Y47" s="1646" t="s">
        <v>2219</v>
      </c>
      <c r="Z47" s="1646">
        <v>5.0694954263638091E-2</v>
      </c>
      <c r="AA47" s="1645" t="s">
        <v>2219</v>
      </c>
      <c r="AB47" s="1647" t="s">
        <v>2219</v>
      </c>
      <c r="AC47" s="1646" t="s">
        <v>2219</v>
      </c>
      <c r="AD47" s="1646" t="s">
        <v>2219</v>
      </c>
      <c r="AE47" s="1646" t="s">
        <v>2219</v>
      </c>
      <c r="AF47" s="1646" t="s">
        <v>2219</v>
      </c>
      <c r="AG47" s="1646" t="s">
        <v>2219</v>
      </c>
      <c r="AH47" s="1646" t="s">
        <v>2219</v>
      </c>
      <c r="AI47" s="1646" t="s">
        <v>2219</v>
      </c>
      <c r="AJ47" s="1645" t="s">
        <v>2219</v>
      </c>
      <c r="AK47" s="1647" t="s">
        <v>2219</v>
      </c>
      <c r="AL47" s="1646" t="s">
        <v>2219</v>
      </c>
      <c r="AM47" s="1646" t="s">
        <v>2219</v>
      </c>
      <c r="AN47" s="1646" t="s">
        <v>2219</v>
      </c>
      <c r="AO47" s="1646" t="s">
        <v>2219</v>
      </c>
      <c r="AP47" s="1645" t="s">
        <v>2219</v>
      </c>
      <c r="AQ47" s="1647" t="s">
        <v>2219</v>
      </c>
      <c r="AR47" s="1645" t="s">
        <v>2219</v>
      </c>
      <c r="AS47" s="1647" t="s">
        <v>2219</v>
      </c>
      <c r="AT47" s="1646" t="s">
        <v>2219</v>
      </c>
      <c r="AU47" s="1646" t="s">
        <v>2219</v>
      </c>
      <c r="AV47" s="1646" t="s">
        <v>2219</v>
      </c>
      <c r="AW47" s="1646" t="s">
        <v>2219</v>
      </c>
      <c r="AX47" s="1645" t="s">
        <v>2219</v>
      </c>
      <c r="AY47" s="1647" t="s">
        <v>2219</v>
      </c>
      <c r="AZ47" s="1645" t="s">
        <v>2219</v>
      </c>
      <c r="BA47" s="1645">
        <v>1.6649065669720601E-3</v>
      </c>
    </row>
    <row r="48" spans="1:53" x14ac:dyDescent="0.25">
      <c r="A48" s="2162"/>
      <c r="B48" s="2162" t="s">
        <v>555</v>
      </c>
      <c r="C48" s="1647" t="s">
        <v>2219</v>
      </c>
      <c r="D48" s="1646" t="s">
        <v>2219</v>
      </c>
      <c r="E48" s="1646" t="s">
        <v>2219</v>
      </c>
      <c r="F48" s="1646" t="s">
        <v>2219</v>
      </c>
      <c r="G48" s="1646">
        <v>4.5713468066811563E-2</v>
      </c>
      <c r="H48" s="1645">
        <v>2.6144538333868265E-2</v>
      </c>
      <c r="I48" s="1647" t="s">
        <v>2219</v>
      </c>
      <c r="J48" s="1646" t="s">
        <v>2219</v>
      </c>
      <c r="K48" s="1646" t="s">
        <v>2219</v>
      </c>
      <c r="L48" s="1646" t="s">
        <v>2219</v>
      </c>
      <c r="M48" s="1646" t="s">
        <v>2219</v>
      </c>
      <c r="N48" s="1646" t="s">
        <v>2219</v>
      </c>
      <c r="O48" s="1645" t="s">
        <v>2219</v>
      </c>
      <c r="P48" s="1647" t="s">
        <v>2219</v>
      </c>
      <c r="Q48" s="1646" t="s">
        <v>2219</v>
      </c>
      <c r="R48" s="1646" t="s">
        <v>2219</v>
      </c>
      <c r="S48" s="1646" t="s">
        <v>2219</v>
      </c>
      <c r="T48" s="1646" t="s">
        <v>2219</v>
      </c>
      <c r="U48" s="1646" t="s">
        <v>2219</v>
      </c>
      <c r="V48" s="1646" t="s">
        <v>2219</v>
      </c>
      <c r="W48" s="1646" t="s">
        <v>2219</v>
      </c>
      <c r="X48" s="1646" t="s">
        <v>2219</v>
      </c>
      <c r="Y48" s="1646" t="s">
        <v>2219</v>
      </c>
      <c r="Z48" s="1646" t="s">
        <v>2219</v>
      </c>
      <c r="AA48" s="1645" t="s">
        <v>2219</v>
      </c>
      <c r="AB48" s="1647">
        <v>6.6569010197904286E-3</v>
      </c>
      <c r="AC48" s="1646">
        <v>5.7361591902490979E-3</v>
      </c>
      <c r="AD48" s="1646" t="s">
        <v>2219</v>
      </c>
      <c r="AE48" s="1646" t="s">
        <v>2219</v>
      </c>
      <c r="AF48" s="1646" t="s">
        <v>2219</v>
      </c>
      <c r="AG48" s="1646" t="s">
        <v>2219</v>
      </c>
      <c r="AH48" s="1646">
        <v>2.5590089535887504E-2</v>
      </c>
      <c r="AI48" s="1646" t="s">
        <v>2219</v>
      </c>
      <c r="AJ48" s="1645">
        <v>1.8673066914247805E-2</v>
      </c>
      <c r="AK48" s="1647" t="s">
        <v>2219</v>
      </c>
      <c r="AL48" s="1646" t="s">
        <v>2219</v>
      </c>
      <c r="AM48" s="1646" t="s">
        <v>2219</v>
      </c>
      <c r="AN48" s="1646" t="s">
        <v>2219</v>
      </c>
      <c r="AO48" s="1646" t="s">
        <v>2219</v>
      </c>
      <c r="AP48" s="1645" t="s">
        <v>2219</v>
      </c>
      <c r="AQ48" s="1647" t="s">
        <v>2219</v>
      </c>
      <c r="AR48" s="1645" t="s">
        <v>2219</v>
      </c>
      <c r="AS48" s="1647">
        <v>2.9407484906118726E-2</v>
      </c>
      <c r="AT48" s="1646" t="s">
        <v>2219</v>
      </c>
      <c r="AU48" s="1646">
        <v>7.8779547477639007E-3</v>
      </c>
      <c r="AV48" s="1646" t="s">
        <v>2219</v>
      </c>
      <c r="AW48" s="1646" t="s">
        <v>2219</v>
      </c>
      <c r="AX48" s="1645" t="s">
        <v>2219</v>
      </c>
      <c r="AY48" s="1647" t="s">
        <v>2219</v>
      </c>
      <c r="AZ48" s="1645" t="s">
        <v>2219</v>
      </c>
      <c r="BA48" s="1645">
        <v>2.733487968502102E-3</v>
      </c>
    </row>
    <row r="49" spans="1:53" x14ac:dyDescent="0.25">
      <c r="A49" s="2162"/>
      <c r="B49" s="2162" t="s">
        <v>660</v>
      </c>
      <c r="C49" s="1647">
        <v>0.12325043499738776</v>
      </c>
      <c r="D49" s="1646" t="s">
        <v>2219</v>
      </c>
      <c r="E49" s="1646" t="s">
        <v>2219</v>
      </c>
      <c r="F49" s="1646" t="s">
        <v>2219</v>
      </c>
      <c r="G49" s="1646">
        <v>6.3894117398993547E-2</v>
      </c>
      <c r="H49" s="1645">
        <v>4.6660860591400705E-2</v>
      </c>
      <c r="I49" s="1647" t="s">
        <v>2219</v>
      </c>
      <c r="J49" s="1646" t="s">
        <v>2219</v>
      </c>
      <c r="K49" s="1646" t="s">
        <v>2219</v>
      </c>
      <c r="L49" s="1646" t="s">
        <v>2219</v>
      </c>
      <c r="M49" s="1646" t="s">
        <v>2219</v>
      </c>
      <c r="N49" s="1646" t="s">
        <v>2219</v>
      </c>
      <c r="O49" s="1645" t="s">
        <v>2219</v>
      </c>
      <c r="P49" s="1647" t="s">
        <v>2219</v>
      </c>
      <c r="Q49" s="1646" t="s">
        <v>2219</v>
      </c>
      <c r="R49" s="1646" t="s">
        <v>2219</v>
      </c>
      <c r="S49" s="1646" t="s">
        <v>2219</v>
      </c>
      <c r="T49" s="1646" t="s">
        <v>2219</v>
      </c>
      <c r="U49" s="1646" t="s">
        <v>2219</v>
      </c>
      <c r="V49" s="1646" t="s">
        <v>2219</v>
      </c>
      <c r="W49" s="1646" t="s">
        <v>2219</v>
      </c>
      <c r="X49" s="1646" t="s">
        <v>2219</v>
      </c>
      <c r="Y49" s="1646" t="s">
        <v>2219</v>
      </c>
      <c r="Z49" s="1646" t="s">
        <v>2219</v>
      </c>
      <c r="AA49" s="1645" t="s">
        <v>2219</v>
      </c>
      <c r="AB49" s="1647" t="s">
        <v>2219</v>
      </c>
      <c r="AC49" s="1646" t="s">
        <v>2219</v>
      </c>
      <c r="AD49" s="1646" t="s">
        <v>2219</v>
      </c>
      <c r="AE49" s="1646" t="s">
        <v>2219</v>
      </c>
      <c r="AF49" s="1646" t="s">
        <v>2219</v>
      </c>
      <c r="AG49" s="1646" t="s">
        <v>2219</v>
      </c>
      <c r="AH49" s="1646" t="s">
        <v>2219</v>
      </c>
      <c r="AI49" s="1646" t="s">
        <v>2219</v>
      </c>
      <c r="AJ49" s="1645" t="s">
        <v>2219</v>
      </c>
      <c r="AK49" s="1647" t="s">
        <v>2219</v>
      </c>
      <c r="AL49" s="1646" t="s">
        <v>2219</v>
      </c>
      <c r="AM49" s="1646" t="s">
        <v>2219</v>
      </c>
      <c r="AN49" s="1646" t="s">
        <v>2219</v>
      </c>
      <c r="AO49" s="1646" t="s">
        <v>2219</v>
      </c>
      <c r="AP49" s="1645" t="s">
        <v>2219</v>
      </c>
      <c r="AQ49" s="1647" t="s">
        <v>2219</v>
      </c>
      <c r="AR49" s="1645" t="s">
        <v>2219</v>
      </c>
      <c r="AS49" s="1647" t="s">
        <v>2219</v>
      </c>
      <c r="AT49" s="1646" t="s">
        <v>2219</v>
      </c>
      <c r="AU49" s="1646" t="s">
        <v>2219</v>
      </c>
      <c r="AV49" s="1646" t="s">
        <v>2219</v>
      </c>
      <c r="AW49" s="1646" t="s">
        <v>2219</v>
      </c>
      <c r="AX49" s="1645" t="s">
        <v>2219</v>
      </c>
      <c r="AY49" s="1647" t="s">
        <v>2219</v>
      </c>
      <c r="AZ49" s="1645" t="s">
        <v>2219</v>
      </c>
      <c r="BA49" s="1645">
        <v>4.6530007686670762E-3</v>
      </c>
    </row>
    <row r="50" spans="1:53" x14ac:dyDescent="0.25">
      <c r="A50" s="2162"/>
      <c r="B50" s="2162" t="s">
        <v>593</v>
      </c>
      <c r="C50" s="1647" t="s">
        <v>2219</v>
      </c>
      <c r="D50" s="1646" t="s">
        <v>2219</v>
      </c>
      <c r="E50" s="1646" t="s">
        <v>2219</v>
      </c>
      <c r="F50" s="1646" t="s">
        <v>2219</v>
      </c>
      <c r="G50" s="1646" t="s">
        <v>2219</v>
      </c>
      <c r="H50" s="1645" t="s">
        <v>2219</v>
      </c>
      <c r="I50" s="1647" t="s">
        <v>2219</v>
      </c>
      <c r="J50" s="1646" t="s">
        <v>2219</v>
      </c>
      <c r="K50" s="1646" t="s">
        <v>2219</v>
      </c>
      <c r="L50" s="1646" t="s">
        <v>2219</v>
      </c>
      <c r="M50" s="1646" t="s">
        <v>2219</v>
      </c>
      <c r="N50" s="1646" t="s">
        <v>2219</v>
      </c>
      <c r="O50" s="1645" t="s">
        <v>2219</v>
      </c>
      <c r="P50" s="1647" t="s">
        <v>2219</v>
      </c>
      <c r="Q50" s="1646" t="s">
        <v>2219</v>
      </c>
      <c r="R50" s="1646" t="s">
        <v>2219</v>
      </c>
      <c r="S50" s="1646" t="s">
        <v>2219</v>
      </c>
      <c r="T50" s="1646" t="s">
        <v>2219</v>
      </c>
      <c r="U50" s="1646" t="s">
        <v>2219</v>
      </c>
      <c r="V50" s="1646" t="s">
        <v>2219</v>
      </c>
      <c r="W50" s="1646" t="s">
        <v>2219</v>
      </c>
      <c r="X50" s="1646" t="s">
        <v>2219</v>
      </c>
      <c r="Y50" s="1646" t="s">
        <v>2219</v>
      </c>
      <c r="Z50" s="1646" t="s">
        <v>2219</v>
      </c>
      <c r="AA50" s="1645" t="s">
        <v>2219</v>
      </c>
      <c r="AB50" s="1647" t="s">
        <v>2219</v>
      </c>
      <c r="AC50" s="1646" t="s">
        <v>2219</v>
      </c>
      <c r="AD50" s="1646" t="s">
        <v>2219</v>
      </c>
      <c r="AE50" s="1646" t="s">
        <v>2219</v>
      </c>
      <c r="AF50" s="1646" t="s">
        <v>2219</v>
      </c>
      <c r="AG50" s="1646" t="s">
        <v>2219</v>
      </c>
      <c r="AH50" s="1646" t="s">
        <v>2219</v>
      </c>
      <c r="AI50" s="1646" t="s">
        <v>2219</v>
      </c>
      <c r="AJ50" s="1645" t="s">
        <v>2219</v>
      </c>
      <c r="AK50" s="1647" t="s">
        <v>2219</v>
      </c>
      <c r="AL50" s="1646" t="s">
        <v>2219</v>
      </c>
      <c r="AM50" s="1646" t="s">
        <v>2219</v>
      </c>
      <c r="AN50" s="1646" t="s">
        <v>2219</v>
      </c>
      <c r="AO50" s="1646">
        <v>3.0278976097451287E-4</v>
      </c>
      <c r="AP50" s="1645" t="s">
        <v>2219</v>
      </c>
      <c r="AQ50" s="1647" t="s">
        <v>2219</v>
      </c>
      <c r="AR50" s="1645" t="s">
        <v>2219</v>
      </c>
      <c r="AS50" s="1647" t="s">
        <v>2219</v>
      </c>
      <c r="AT50" s="1646" t="s">
        <v>2219</v>
      </c>
      <c r="AU50" s="1646" t="s">
        <v>2219</v>
      </c>
      <c r="AV50" s="1646" t="s">
        <v>2219</v>
      </c>
      <c r="AW50" s="1646" t="s">
        <v>2219</v>
      </c>
      <c r="AX50" s="1645" t="s">
        <v>2219</v>
      </c>
      <c r="AY50" s="1647" t="s">
        <v>2219</v>
      </c>
      <c r="AZ50" s="1645" t="s">
        <v>2219</v>
      </c>
      <c r="BA50" s="1645">
        <v>1.4312519689479933E-5</v>
      </c>
    </row>
    <row r="51" spans="1:53" x14ac:dyDescent="0.25">
      <c r="A51" s="2162"/>
      <c r="B51" s="2162" t="s">
        <v>567</v>
      </c>
      <c r="C51" s="1647" t="s">
        <v>2219</v>
      </c>
      <c r="D51" s="1646" t="s">
        <v>2219</v>
      </c>
      <c r="E51" s="1646" t="s">
        <v>2219</v>
      </c>
      <c r="F51" s="1646" t="s">
        <v>2219</v>
      </c>
      <c r="G51" s="1646" t="s">
        <v>2219</v>
      </c>
      <c r="H51" s="1645" t="s">
        <v>2219</v>
      </c>
      <c r="I51" s="1647" t="s">
        <v>2219</v>
      </c>
      <c r="J51" s="1646" t="s">
        <v>2219</v>
      </c>
      <c r="K51" s="1646" t="s">
        <v>2219</v>
      </c>
      <c r="L51" s="1646" t="s">
        <v>2219</v>
      </c>
      <c r="M51" s="1646" t="s">
        <v>2219</v>
      </c>
      <c r="N51" s="1646" t="s">
        <v>2219</v>
      </c>
      <c r="O51" s="1645" t="s">
        <v>2219</v>
      </c>
      <c r="P51" s="1647" t="s">
        <v>2219</v>
      </c>
      <c r="Q51" s="1646" t="s">
        <v>2219</v>
      </c>
      <c r="R51" s="1646" t="s">
        <v>2219</v>
      </c>
      <c r="S51" s="1646" t="s">
        <v>2219</v>
      </c>
      <c r="T51" s="1646" t="s">
        <v>2219</v>
      </c>
      <c r="U51" s="1646" t="s">
        <v>2219</v>
      </c>
      <c r="V51" s="1646" t="s">
        <v>2219</v>
      </c>
      <c r="W51" s="1646" t="s">
        <v>2219</v>
      </c>
      <c r="X51" s="1646" t="s">
        <v>2219</v>
      </c>
      <c r="Y51" s="1646" t="s">
        <v>2219</v>
      </c>
      <c r="Z51" s="1646" t="s">
        <v>2219</v>
      </c>
      <c r="AA51" s="1645" t="s">
        <v>2219</v>
      </c>
      <c r="AB51" s="1647" t="s">
        <v>2219</v>
      </c>
      <c r="AC51" s="1646" t="s">
        <v>2219</v>
      </c>
      <c r="AD51" s="1646" t="s">
        <v>2219</v>
      </c>
      <c r="AE51" s="1646" t="s">
        <v>2219</v>
      </c>
      <c r="AF51" s="1646" t="s">
        <v>2219</v>
      </c>
      <c r="AG51" s="1646" t="s">
        <v>2219</v>
      </c>
      <c r="AH51" s="1646" t="s">
        <v>2219</v>
      </c>
      <c r="AI51" s="1646" t="s">
        <v>2219</v>
      </c>
      <c r="AJ51" s="1645" t="s">
        <v>2219</v>
      </c>
      <c r="AK51" s="1647" t="s">
        <v>2219</v>
      </c>
      <c r="AL51" s="1646" t="s">
        <v>2219</v>
      </c>
      <c r="AM51" s="1646">
        <v>3.3028886179125257E-2</v>
      </c>
      <c r="AN51" s="1646" t="s">
        <v>2219</v>
      </c>
      <c r="AO51" s="1646" t="s">
        <v>2219</v>
      </c>
      <c r="AP51" s="1645" t="s">
        <v>2219</v>
      </c>
      <c r="AQ51" s="1647" t="s">
        <v>2219</v>
      </c>
      <c r="AR51" s="1645" t="s">
        <v>2219</v>
      </c>
      <c r="AS51" s="1647" t="s">
        <v>2219</v>
      </c>
      <c r="AT51" s="1646" t="s">
        <v>2219</v>
      </c>
      <c r="AU51" s="1646" t="s">
        <v>2219</v>
      </c>
      <c r="AV51" s="1646" t="s">
        <v>2219</v>
      </c>
      <c r="AW51" s="1646" t="s">
        <v>2219</v>
      </c>
      <c r="AX51" s="1645" t="s">
        <v>2219</v>
      </c>
      <c r="AY51" s="1647" t="s">
        <v>2219</v>
      </c>
      <c r="AZ51" s="1645" t="s">
        <v>2219</v>
      </c>
      <c r="BA51" s="1645">
        <v>6.9584373160248467E-4</v>
      </c>
    </row>
    <row r="52" spans="1:53" x14ac:dyDescent="0.25">
      <c r="A52" s="2162"/>
      <c r="B52" s="2162" t="s">
        <v>606</v>
      </c>
      <c r="C52" s="1647" t="s">
        <v>2219</v>
      </c>
      <c r="D52" s="1646" t="s">
        <v>2219</v>
      </c>
      <c r="E52" s="1646" t="s">
        <v>2219</v>
      </c>
      <c r="F52" s="1646" t="s">
        <v>2219</v>
      </c>
      <c r="G52" s="1646" t="s">
        <v>2219</v>
      </c>
      <c r="H52" s="1645" t="s">
        <v>2219</v>
      </c>
      <c r="I52" s="1647">
        <v>8.3597279375821169E-3</v>
      </c>
      <c r="J52" s="1646">
        <v>4.4265991118493907E-2</v>
      </c>
      <c r="K52" s="1646" t="s">
        <v>2219</v>
      </c>
      <c r="L52" s="1646">
        <v>3.2491358450359609E-2</v>
      </c>
      <c r="M52" s="1646" t="s">
        <v>2219</v>
      </c>
      <c r="N52" s="1646" t="s">
        <v>2219</v>
      </c>
      <c r="O52" s="1645">
        <v>5.759727388843832E-2</v>
      </c>
      <c r="P52" s="1647" t="s">
        <v>2219</v>
      </c>
      <c r="Q52" s="1646" t="s">
        <v>2219</v>
      </c>
      <c r="R52" s="1646" t="s">
        <v>2219</v>
      </c>
      <c r="S52" s="1646" t="s">
        <v>2219</v>
      </c>
      <c r="T52" s="1646" t="s">
        <v>2219</v>
      </c>
      <c r="U52" s="1646" t="s">
        <v>2219</v>
      </c>
      <c r="V52" s="1646" t="s">
        <v>2219</v>
      </c>
      <c r="W52" s="1646" t="s">
        <v>2219</v>
      </c>
      <c r="X52" s="1646" t="s">
        <v>2219</v>
      </c>
      <c r="Y52" s="1646" t="s">
        <v>2219</v>
      </c>
      <c r="Z52" s="1646" t="s">
        <v>2219</v>
      </c>
      <c r="AA52" s="1645" t="s">
        <v>2219</v>
      </c>
      <c r="AB52" s="1647">
        <v>1.1519367748905013E-2</v>
      </c>
      <c r="AC52" s="1646" t="s">
        <v>2219</v>
      </c>
      <c r="AD52" s="1646" t="s">
        <v>2219</v>
      </c>
      <c r="AE52" s="1646" t="s">
        <v>2219</v>
      </c>
      <c r="AF52" s="1646">
        <v>1.189427789386556E-2</v>
      </c>
      <c r="AG52" s="1646">
        <v>3.3234440117533882E-2</v>
      </c>
      <c r="AH52" s="1646">
        <v>2.5593759032312553E-2</v>
      </c>
      <c r="AI52" s="1646">
        <v>2.0411446106029817E-2</v>
      </c>
      <c r="AJ52" s="1645">
        <v>6.8037322125802276E-3</v>
      </c>
      <c r="AK52" s="1647" t="s">
        <v>2219</v>
      </c>
      <c r="AL52" s="1646" t="s">
        <v>2219</v>
      </c>
      <c r="AM52" s="1646" t="s">
        <v>2219</v>
      </c>
      <c r="AN52" s="1646" t="s">
        <v>2219</v>
      </c>
      <c r="AO52" s="1646" t="s">
        <v>2219</v>
      </c>
      <c r="AP52" s="1645" t="s">
        <v>2219</v>
      </c>
      <c r="AQ52" s="1647" t="s">
        <v>2219</v>
      </c>
      <c r="AR52" s="1645" t="s">
        <v>2219</v>
      </c>
      <c r="AS52" s="1647" t="s">
        <v>2219</v>
      </c>
      <c r="AT52" s="1646" t="s">
        <v>2219</v>
      </c>
      <c r="AU52" s="1646" t="s">
        <v>2219</v>
      </c>
      <c r="AV52" s="1646" t="s">
        <v>2219</v>
      </c>
      <c r="AW52" s="1646" t="s">
        <v>2219</v>
      </c>
      <c r="AX52" s="1645" t="s">
        <v>2219</v>
      </c>
      <c r="AY52" s="1647" t="s">
        <v>2219</v>
      </c>
      <c r="AZ52" s="1645" t="s">
        <v>2219</v>
      </c>
      <c r="BA52" s="1645">
        <v>4.2419114773777885E-3</v>
      </c>
    </row>
    <row r="53" spans="1:53" x14ac:dyDescent="0.25">
      <c r="A53" s="2162"/>
      <c r="B53" s="2162" t="s">
        <v>674</v>
      </c>
      <c r="C53" s="1647" t="s">
        <v>2219</v>
      </c>
      <c r="D53" s="1646" t="s">
        <v>2219</v>
      </c>
      <c r="E53" s="1646" t="s">
        <v>2219</v>
      </c>
      <c r="F53" s="1646" t="s">
        <v>2219</v>
      </c>
      <c r="G53" s="1646" t="s">
        <v>2219</v>
      </c>
      <c r="H53" s="1645" t="s">
        <v>2219</v>
      </c>
      <c r="I53" s="1647" t="s">
        <v>2219</v>
      </c>
      <c r="J53" s="1646" t="s">
        <v>2219</v>
      </c>
      <c r="K53" s="1646" t="s">
        <v>2219</v>
      </c>
      <c r="L53" s="1646" t="s">
        <v>2219</v>
      </c>
      <c r="M53" s="1646" t="s">
        <v>2219</v>
      </c>
      <c r="N53" s="1646" t="s">
        <v>2219</v>
      </c>
      <c r="O53" s="1645" t="s">
        <v>2219</v>
      </c>
      <c r="P53" s="1647" t="s">
        <v>2219</v>
      </c>
      <c r="Q53" s="1646" t="s">
        <v>2219</v>
      </c>
      <c r="R53" s="1646" t="s">
        <v>2219</v>
      </c>
      <c r="S53" s="1646" t="s">
        <v>2219</v>
      </c>
      <c r="T53" s="1646" t="s">
        <v>2219</v>
      </c>
      <c r="U53" s="1646" t="s">
        <v>2219</v>
      </c>
      <c r="V53" s="1646" t="s">
        <v>2219</v>
      </c>
      <c r="W53" s="1646" t="s">
        <v>2219</v>
      </c>
      <c r="X53" s="1646" t="s">
        <v>2219</v>
      </c>
      <c r="Y53" s="1646" t="s">
        <v>2219</v>
      </c>
      <c r="Z53" s="1646" t="s">
        <v>2219</v>
      </c>
      <c r="AA53" s="1645" t="s">
        <v>2219</v>
      </c>
      <c r="AB53" s="1647">
        <v>3.2996743849612142E-3</v>
      </c>
      <c r="AC53" s="1646">
        <v>5.0278787330707312E-3</v>
      </c>
      <c r="AD53" s="1646">
        <v>8.5361513581908878E-4</v>
      </c>
      <c r="AE53" s="1646" t="s">
        <v>2219</v>
      </c>
      <c r="AF53" s="1646" t="s">
        <v>2219</v>
      </c>
      <c r="AG53" s="1646" t="s">
        <v>2219</v>
      </c>
      <c r="AH53" s="1646" t="s">
        <v>2219</v>
      </c>
      <c r="AI53" s="1646" t="s">
        <v>2219</v>
      </c>
      <c r="AJ53" s="1645">
        <v>2.201987049811267E-2</v>
      </c>
      <c r="AK53" s="1647" t="s">
        <v>2219</v>
      </c>
      <c r="AL53" s="1646" t="s">
        <v>2219</v>
      </c>
      <c r="AM53" s="1646" t="s">
        <v>2219</v>
      </c>
      <c r="AN53" s="1646" t="s">
        <v>2219</v>
      </c>
      <c r="AO53" s="1646" t="s">
        <v>2219</v>
      </c>
      <c r="AP53" s="1645" t="s">
        <v>2219</v>
      </c>
      <c r="AQ53" s="1647" t="s">
        <v>2219</v>
      </c>
      <c r="AR53" s="1645" t="s">
        <v>2219</v>
      </c>
      <c r="AS53" s="1647" t="s">
        <v>2219</v>
      </c>
      <c r="AT53" s="1646" t="s">
        <v>2219</v>
      </c>
      <c r="AU53" s="1646" t="s">
        <v>2219</v>
      </c>
      <c r="AV53" s="1646" t="s">
        <v>2219</v>
      </c>
      <c r="AW53" s="1646" t="s">
        <v>2219</v>
      </c>
      <c r="AX53" s="1645" t="s">
        <v>2219</v>
      </c>
      <c r="AY53" s="1647" t="s">
        <v>2219</v>
      </c>
      <c r="AZ53" s="1645">
        <v>4.7972699561209531E-3</v>
      </c>
      <c r="BA53" s="1645">
        <v>9.6149670751035038E-4</v>
      </c>
    </row>
    <row r="54" spans="1:53" x14ac:dyDescent="0.25">
      <c r="A54" s="2162"/>
      <c r="B54" s="2162" t="s">
        <v>576</v>
      </c>
      <c r="C54" s="1647" t="s">
        <v>2219</v>
      </c>
      <c r="D54" s="1646" t="s">
        <v>2219</v>
      </c>
      <c r="E54" s="1646" t="s">
        <v>2219</v>
      </c>
      <c r="F54" s="1646" t="s">
        <v>2219</v>
      </c>
      <c r="G54" s="1646" t="s">
        <v>2219</v>
      </c>
      <c r="H54" s="1645" t="s">
        <v>2219</v>
      </c>
      <c r="I54" s="1647" t="s">
        <v>2219</v>
      </c>
      <c r="J54" s="1646" t="s">
        <v>2219</v>
      </c>
      <c r="K54" s="1646" t="s">
        <v>2219</v>
      </c>
      <c r="L54" s="1646" t="s">
        <v>2219</v>
      </c>
      <c r="M54" s="1646" t="s">
        <v>2219</v>
      </c>
      <c r="N54" s="1646" t="s">
        <v>2219</v>
      </c>
      <c r="O54" s="1645" t="s">
        <v>2219</v>
      </c>
      <c r="P54" s="1647" t="s">
        <v>2219</v>
      </c>
      <c r="Q54" s="1646" t="s">
        <v>2219</v>
      </c>
      <c r="R54" s="1646" t="s">
        <v>2219</v>
      </c>
      <c r="S54" s="1646" t="s">
        <v>2219</v>
      </c>
      <c r="T54" s="1646" t="s">
        <v>2219</v>
      </c>
      <c r="U54" s="1646" t="s">
        <v>2219</v>
      </c>
      <c r="V54" s="1646" t="s">
        <v>2219</v>
      </c>
      <c r="W54" s="1646" t="s">
        <v>2219</v>
      </c>
      <c r="X54" s="1646" t="s">
        <v>2219</v>
      </c>
      <c r="Y54" s="1646" t="s">
        <v>2219</v>
      </c>
      <c r="Z54" s="1646" t="s">
        <v>2219</v>
      </c>
      <c r="AA54" s="1645" t="s">
        <v>2219</v>
      </c>
      <c r="AB54" s="1647" t="s">
        <v>2219</v>
      </c>
      <c r="AC54" s="1646">
        <v>1.3845383635032633E-3</v>
      </c>
      <c r="AD54" s="1646" t="s">
        <v>2219</v>
      </c>
      <c r="AE54" s="1646" t="s">
        <v>2219</v>
      </c>
      <c r="AF54" s="1646" t="s">
        <v>2219</v>
      </c>
      <c r="AG54" s="1646" t="s">
        <v>2219</v>
      </c>
      <c r="AH54" s="1646" t="s">
        <v>2219</v>
      </c>
      <c r="AI54" s="1646" t="s">
        <v>2219</v>
      </c>
      <c r="AJ54" s="1645" t="s">
        <v>2219</v>
      </c>
      <c r="AK54" s="1647" t="s">
        <v>2219</v>
      </c>
      <c r="AL54" s="1646" t="s">
        <v>2219</v>
      </c>
      <c r="AM54" s="1646" t="s">
        <v>2219</v>
      </c>
      <c r="AN54" s="1646" t="s">
        <v>2219</v>
      </c>
      <c r="AO54" s="1646" t="s">
        <v>2219</v>
      </c>
      <c r="AP54" s="1645" t="s">
        <v>2219</v>
      </c>
      <c r="AQ54" s="1647" t="s">
        <v>2219</v>
      </c>
      <c r="AR54" s="1645" t="s">
        <v>2219</v>
      </c>
      <c r="AS54" s="1647" t="s">
        <v>2219</v>
      </c>
      <c r="AT54" s="1646" t="s">
        <v>2219</v>
      </c>
      <c r="AU54" s="1646" t="s">
        <v>2219</v>
      </c>
      <c r="AV54" s="1646" t="s">
        <v>2219</v>
      </c>
      <c r="AW54" s="1646" t="s">
        <v>2219</v>
      </c>
      <c r="AX54" s="1645" t="s">
        <v>2219</v>
      </c>
      <c r="AY54" s="1647" t="s">
        <v>2219</v>
      </c>
      <c r="AZ54" s="1645" t="s">
        <v>2219</v>
      </c>
      <c r="BA54" s="1645">
        <v>7.574180511327514E-5</v>
      </c>
    </row>
    <row r="55" spans="1:53" x14ac:dyDescent="0.25">
      <c r="A55" s="2162"/>
      <c r="B55" s="2162" t="s">
        <v>594</v>
      </c>
      <c r="C55" s="1647" t="s">
        <v>2219</v>
      </c>
      <c r="D55" s="1646" t="s">
        <v>2219</v>
      </c>
      <c r="E55" s="1646" t="s">
        <v>2219</v>
      </c>
      <c r="F55" s="1646" t="s">
        <v>2219</v>
      </c>
      <c r="G55" s="1646" t="s">
        <v>2219</v>
      </c>
      <c r="H55" s="1645" t="s">
        <v>2219</v>
      </c>
      <c r="I55" s="1647">
        <v>1.459143010783563E-3</v>
      </c>
      <c r="J55" s="1646" t="s">
        <v>2219</v>
      </c>
      <c r="K55" s="1646" t="s">
        <v>2219</v>
      </c>
      <c r="L55" s="1646" t="s">
        <v>2219</v>
      </c>
      <c r="M55" s="1646">
        <v>1.8584036294284536E-3</v>
      </c>
      <c r="N55" s="1646" t="s">
        <v>2219</v>
      </c>
      <c r="O55" s="1645" t="s">
        <v>2219</v>
      </c>
      <c r="P55" s="1647" t="s">
        <v>2219</v>
      </c>
      <c r="Q55" s="1646" t="s">
        <v>2219</v>
      </c>
      <c r="R55" s="1646" t="s">
        <v>2219</v>
      </c>
      <c r="S55" s="1646" t="s">
        <v>2219</v>
      </c>
      <c r="T55" s="1646" t="s">
        <v>2219</v>
      </c>
      <c r="U55" s="1646" t="s">
        <v>2219</v>
      </c>
      <c r="V55" s="1646" t="s">
        <v>2219</v>
      </c>
      <c r="W55" s="1646" t="s">
        <v>2219</v>
      </c>
      <c r="X55" s="1646" t="s">
        <v>2219</v>
      </c>
      <c r="Y55" s="1646" t="s">
        <v>2219</v>
      </c>
      <c r="Z55" s="1646" t="s">
        <v>2219</v>
      </c>
      <c r="AA55" s="1645" t="s">
        <v>2219</v>
      </c>
      <c r="AB55" s="1647" t="s">
        <v>2219</v>
      </c>
      <c r="AC55" s="1646" t="s">
        <v>2219</v>
      </c>
      <c r="AD55" s="1646" t="s">
        <v>2219</v>
      </c>
      <c r="AE55" s="1646" t="s">
        <v>2219</v>
      </c>
      <c r="AF55" s="1646" t="s">
        <v>2219</v>
      </c>
      <c r="AG55" s="1646" t="s">
        <v>2219</v>
      </c>
      <c r="AH55" s="1646" t="s">
        <v>2219</v>
      </c>
      <c r="AI55" s="1646" t="s">
        <v>2219</v>
      </c>
      <c r="AJ55" s="1645">
        <v>6.7738025410003172E-3</v>
      </c>
      <c r="AK55" s="1647" t="s">
        <v>2219</v>
      </c>
      <c r="AL55" s="1646" t="s">
        <v>2219</v>
      </c>
      <c r="AM55" s="1646" t="s">
        <v>2219</v>
      </c>
      <c r="AN55" s="1646" t="s">
        <v>2219</v>
      </c>
      <c r="AO55" s="1646" t="s">
        <v>2219</v>
      </c>
      <c r="AP55" s="1645" t="s">
        <v>2219</v>
      </c>
      <c r="AQ55" s="1647" t="s">
        <v>2219</v>
      </c>
      <c r="AR55" s="1645" t="s">
        <v>2219</v>
      </c>
      <c r="AS55" s="1647" t="s">
        <v>2219</v>
      </c>
      <c r="AT55" s="1646" t="s">
        <v>2219</v>
      </c>
      <c r="AU55" s="1646" t="s">
        <v>2219</v>
      </c>
      <c r="AV55" s="1646" t="s">
        <v>2219</v>
      </c>
      <c r="AW55" s="1646" t="s">
        <v>2219</v>
      </c>
      <c r="AX55" s="1645" t="s">
        <v>2219</v>
      </c>
      <c r="AY55" s="1647" t="s">
        <v>2219</v>
      </c>
      <c r="AZ55" s="1645">
        <v>4.7140823264738476E-3</v>
      </c>
      <c r="BA55" s="1645">
        <v>4.2940868779341407E-4</v>
      </c>
    </row>
    <row r="56" spans="1:53" x14ac:dyDescent="0.25">
      <c r="A56" s="2162"/>
      <c r="B56" s="2162" t="s">
        <v>605</v>
      </c>
      <c r="C56" s="1647" t="s">
        <v>2219</v>
      </c>
      <c r="D56" s="1646" t="s">
        <v>2219</v>
      </c>
      <c r="E56" s="1646" t="s">
        <v>2219</v>
      </c>
      <c r="F56" s="1646" t="s">
        <v>2219</v>
      </c>
      <c r="G56" s="1646" t="s">
        <v>2219</v>
      </c>
      <c r="H56" s="1645" t="s">
        <v>2219</v>
      </c>
      <c r="I56" s="1647" t="s">
        <v>2219</v>
      </c>
      <c r="J56" s="1646" t="s">
        <v>2219</v>
      </c>
      <c r="K56" s="1646" t="s">
        <v>2219</v>
      </c>
      <c r="L56" s="1646" t="s">
        <v>2219</v>
      </c>
      <c r="M56" s="1646" t="s">
        <v>2219</v>
      </c>
      <c r="N56" s="1646" t="s">
        <v>2219</v>
      </c>
      <c r="O56" s="1645" t="s">
        <v>2219</v>
      </c>
      <c r="P56" s="1647" t="s">
        <v>2219</v>
      </c>
      <c r="Q56" s="1646" t="s">
        <v>2219</v>
      </c>
      <c r="R56" s="1646" t="s">
        <v>2219</v>
      </c>
      <c r="S56" s="1646" t="s">
        <v>2219</v>
      </c>
      <c r="T56" s="1646" t="s">
        <v>2219</v>
      </c>
      <c r="U56" s="1646" t="s">
        <v>2219</v>
      </c>
      <c r="V56" s="1646" t="s">
        <v>2219</v>
      </c>
      <c r="W56" s="1646" t="s">
        <v>2219</v>
      </c>
      <c r="X56" s="1646" t="s">
        <v>2219</v>
      </c>
      <c r="Y56" s="1646" t="s">
        <v>2219</v>
      </c>
      <c r="Z56" s="1646" t="s">
        <v>2219</v>
      </c>
      <c r="AA56" s="1645" t="s">
        <v>2219</v>
      </c>
      <c r="AB56" s="1647" t="s">
        <v>2219</v>
      </c>
      <c r="AC56" s="1646" t="s">
        <v>2219</v>
      </c>
      <c r="AD56" s="1646" t="s">
        <v>2219</v>
      </c>
      <c r="AE56" s="1646" t="s">
        <v>2219</v>
      </c>
      <c r="AF56" s="1646">
        <v>1.5948604583204606E-3</v>
      </c>
      <c r="AG56" s="1646">
        <v>2.2281425938942799E-3</v>
      </c>
      <c r="AH56" s="1646" t="s">
        <v>2219</v>
      </c>
      <c r="AI56" s="1646">
        <v>1.3606397054797964E-3</v>
      </c>
      <c r="AJ56" s="1645" t="s">
        <v>2219</v>
      </c>
      <c r="AK56" s="1647" t="s">
        <v>2219</v>
      </c>
      <c r="AL56" s="1646" t="s">
        <v>2219</v>
      </c>
      <c r="AM56" s="1646" t="s">
        <v>2219</v>
      </c>
      <c r="AN56" s="1646" t="s">
        <v>2219</v>
      </c>
      <c r="AO56" s="1646" t="s">
        <v>2219</v>
      </c>
      <c r="AP56" s="1645" t="s">
        <v>2219</v>
      </c>
      <c r="AQ56" s="1647" t="s">
        <v>2219</v>
      </c>
      <c r="AR56" s="1645" t="s">
        <v>2219</v>
      </c>
      <c r="AS56" s="1647" t="s">
        <v>2219</v>
      </c>
      <c r="AT56" s="1646" t="s">
        <v>2219</v>
      </c>
      <c r="AU56" s="1646" t="s">
        <v>2219</v>
      </c>
      <c r="AV56" s="1646" t="s">
        <v>2219</v>
      </c>
      <c r="AW56" s="1646" t="s">
        <v>2219</v>
      </c>
      <c r="AX56" s="1645" t="s">
        <v>2219</v>
      </c>
      <c r="AY56" s="1647" t="s">
        <v>2219</v>
      </c>
      <c r="AZ56" s="1645" t="s">
        <v>2219</v>
      </c>
      <c r="BA56" s="1645">
        <v>1.4827700390826893E-4</v>
      </c>
    </row>
    <row r="57" spans="1:53" x14ac:dyDescent="0.25">
      <c r="A57" s="2162"/>
      <c r="B57" s="2162" t="s">
        <v>572</v>
      </c>
      <c r="C57" s="1647" t="s">
        <v>2219</v>
      </c>
      <c r="D57" s="1646" t="s">
        <v>2219</v>
      </c>
      <c r="E57" s="1646" t="s">
        <v>2219</v>
      </c>
      <c r="F57" s="1646" t="s">
        <v>2219</v>
      </c>
      <c r="G57" s="1646" t="s">
        <v>2219</v>
      </c>
      <c r="H57" s="1645" t="s">
        <v>2219</v>
      </c>
      <c r="I57" s="1647" t="s">
        <v>2219</v>
      </c>
      <c r="J57" s="1646">
        <v>6.0872518928495488E-3</v>
      </c>
      <c r="K57" s="1646" t="s">
        <v>2219</v>
      </c>
      <c r="L57" s="1646">
        <v>1.0777843817307873E-2</v>
      </c>
      <c r="M57" s="1646" t="s">
        <v>2219</v>
      </c>
      <c r="N57" s="1646" t="s">
        <v>2219</v>
      </c>
      <c r="O57" s="1645">
        <v>7.7917714962494944E-2</v>
      </c>
      <c r="P57" s="1647" t="s">
        <v>2219</v>
      </c>
      <c r="Q57" s="1646" t="s">
        <v>2219</v>
      </c>
      <c r="R57" s="1646" t="s">
        <v>2219</v>
      </c>
      <c r="S57" s="1646" t="s">
        <v>2219</v>
      </c>
      <c r="T57" s="1646" t="s">
        <v>2219</v>
      </c>
      <c r="U57" s="1646" t="s">
        <v>2219</v>
      </c>
      <c r="V57" s="1646" t="s">
        <v>2219</v>
      </c>
      <c r="W57" s="1646" t="s">
        <v>2219</v>
      </c>
      <c r="X57" s="1646" t="s">
        <v>2219</v>
      </c>
      <c r="Y57" s="1646" t="s">
        <v>2219</v>
      </c>
      <c r="Z57" s="1646" t="s">
        <v>2219</v>
      </c>
      <c r="AA57" s="1645" t="s">
        <v>2219</v>
      </c>
      <c r="AB57" s="1647" t="s">
        <v>2219</v>
      </c>
      <c r="AC57" s="1646" t="s">
        <v>2219</v>
      </c>
      <c r="AD57" s="1646" t="s">
        <v>2219</v>
      </c>
      <c r="AE57" s="1646">
        <v>3.0183486782083272E-2</v>
      </c>
      <c r="AF57" s="1646">
        <v>1.2630763735581231E-2</v>
      </c>
      <c r="AG57" s="1646">
        <v>1.7650628626795652E-2</v>
      </c>
      <c r="AH57" s="1646">
        <v>4.5720309130261011E-2</v>
      </c>
      <c r="AI57" s="1646">
        <v>1.0778549901656791E-2</v>
      </c>
      <c r="AJ57" s="1645">
        <v>4.5143752525681844E-3</v>
      </c>
      <c r="AK57" s="1647">
        <v>9.239655954184664E-2</v>
      </c>
      <c r="AL57" s="1646">
        <v>2.5316446953658242E-2</v>
      </c>
      <c r="AM57" s="1646">
        <v>5.8028749172297958E-2</v>
      </c>
      <c r="AN57" s="1646" t="s">
        <v>2219</v>
      </c>
      <c r="AO57" s="1646">
        <v>2.7569581643310044E-3</v>
      </c>
      <c r="AP57" s="1645">
        <v>1.9361663003715082E-2</v>
      </c>
      <c r="AQ57" s="1647" t="s">
        <v>2219</v>
      </c>
      <c r="AR57" s="1645" t="s">
        <v>2219</v>
      </c>
      <c r="AS57" s="1647" t="s">
        <v>2219</v>
      </c>
      <c r="AT57" s="1646" t="s">
        <v>2219</v>
      </c>
      <c r="AU57" s="1646">
        <v>6.1594660125666612E-4</v>
      </c>
      <c r="AV57" s="1646" t="s">
        <v>2219</v>
      </c>
      <c r="AW57" s="1646">
        <v>2.0319050236538745E-2</v>
      </c>
      <c r="AX57" s="1645" t="s">
        <v>2219</v>
      </c>
      <c r="AY57" s="1647" t="s">
        <v>2219</v>
      </c>
      <c r="AZ57" s="1645" t="s">
        <v>2219</v>
      </c>
      <c r="BA57" s="1645">
        <v>8.1882220817540256E-3</v>
      </c>
    </row>
    <row r="58" spans="1:53" x14ac:dyDescent="0.25">
      <c r="A58" s="2162"/>
      <c r="B58" s="2162" t="s">
        <v>573</v>
      </c>
      <c r="C58" s="1647" t="s">
        <v>2219</v>
      </c>
      <c r="D58" s="1646" t="s">
        <v>2219</v>
      </c>
      <c r="E58" s="1646" t="s">
        <v>2219</v>
      </c>
      <c r="F58" s="1646" t="s">
        <v>2219</v>
      </c>
      <c r="G58" s="1646" t="s">
        <v>2219</v>
      </c>
      <c r="H58" s="1645">
        <v>6.1086345767657341E-3</v>
      </c>
      <c r="I58" s="1647" t="s">
        <v>2219</v>
      </c>
      <c r="J58" s="1646" t="s">
        <v>2219</v>
      </c>
      <c r="K58" s="1646" t="s">
        <v>2219</v>
      </c>
      <c r="L58" s="1646" t="s">
        <v>2219</v>
      </c>
      <c r="M58" s="1646" t="s">
        <v>2219</v>
      </c>
      <c r="N58" s="1646" t="s">
        <v>2219</v>
      </c>
      <c r="O58" s="1645" t="s">
        <v>2219</v>
      </c>
      <c r="P58" s="1647" t="s">
        <v>2219</v>
      </c>
      <c r="Q58" s="1646" t="s">
        <v>2219</v>
      </c>
      <c r="R58" s="1646" t="s">
        <v>2219</v>
      </c>
      <c r="S58" s="1646" t="s">
        <v>2219</v>
      </c>
      <c r="T58" s="1646" t="s">
        <v>2219</v>
      </c>
      <c r="U58" s="1646" t="s">
        <v>2219</v>
      </c>
      <c r="V58" s="1646" t="s">
        <v>2219</v>
      </c>
      <c r="W58" s="1646" t="s">
        <v>2219</v>
      </c>
      <c r="X58" s="1646" t="s">
        <v>2219</v>
      </c>
      <c r="Y58" s="1646" t="s">
        <v>2219</v>
      </c>
      <c r="Z58" s="1646" t="s">
        <v>2219</v>
      </c>
      <c r="AA58" s="1645" t="s">
        <v>2219</v>
      </c>
      <c r="AB58" s="1647" t="s">
        <v>2219</v>
      </c>
      <c r="AC58" s="1646" t="s">
        <v>2219</v>
      </c>
      <c r="AD58" s="1646" t="s">
        <v>2219</v>
      </c>
      <c r="AE58" s="1646" t="s">
        <v>2219</v>
      </c>
      <c r="AF58" s="1646" t="s">
        <v>2219</v>
      </c>
      <c r="AG58" s="1646" t="s">
        <v>2219</v>
      </c>
      <c r="AH58" s="1646" t="s">
        <v>2219</v>
      </c>
      <c r="AI58" s="1646" t="s">
        <v>2219</v>
      </c>
      <c r="AJ58" s="1645" t="s">
        <v>2219</v>
      </c>
      <c r="AK58" s="1647" t="s">
        <v>2219</v>
      </c>
      <c r="AL58" s="1646" t="s">
        <v>2219</v>
      </c>
      <c r="AM58" s="1646" t="s">
        <v>2219</v>
      </c>
      <c r="AN58" s="1646" t="s">
        <v>2219</v>
      </c>
      <c r="AO58" s="1646" t="s">
        <v>2219</v>
      </c>
      <c r="AP58" s="1645" t="s">
        <v>2219</v>
      </c>
      <c r="AQ58" s="1647" t="s">
        <v>2219</v>
      </c>
      <c r="AR58" s="1645" t="s">
        <v>2219</v>
      </c>
      <c r="AS58" s="1647" t="s">
        <v>2219</v>
      </c>
      <c r="AT58" s="1646" t="s">
        <v>2219</v>
      </c>
      <c r="AU58" s="1646" t="s">
        <v>2219</v>
      </c>
      <c r="AV58" s="1646" t="s">
        <v>2219</v>
      </c>
      <c r="AW58" s="1646" t="s">
        <v>2219</v>
      </c>
      <c r="AX58" s="1645" t="s">
        <v>2219</v>
      </c>
      <c r="AY58" s="1647" t="s">
        <v>2219</v>
      </c>
      <c r="AZ58" s="1645" t="s">
        <v>2219</v>
      </c>
      <c r="BA58" s="1645">
        <v>3.1644176077853239E-4</v>
      </c>
    </row>
    <row r="59" spans="1:53" x14ac:dyDescent="0.25">
      <c r="A59" s="2162"/>
      <c r="B59" s="2162" t="s">
        <v>696</v>
      </c>
      <c r="C59" s="1647" t="s">
        <v>2219</v>
      </c>
      <c r="D59" s="1646" t="s">
        <v>2219</v>
      </c>
      <c r="E59" s="1646" t="s">
        <v>2219</v>
      </c>
      <c r="F59" s="1646" t="s">
        <v>2219</v>
      </c>
      <c r="G59" s="1646" t="s">
        <v>2219</v>
      </c>
      <c r="H59" s="1645" t="s">
        <v>2219</v>
      </c>
      <c r="I59" s="1647">
        <v>1.1176583399503631E-3</v>
      </c>
      <c r="J59" s="1646" t="s">
        <v>2219</v>
      </c>
      <c r="K59" s="1646" t="s">
        <v>2219</v>
      </c>
      <c r="L59" s="1646" t="s">
        <v>2219</v>
      </c>
      <c r="M59" s="1646">
        <v>2.4981151979973897E-3</v>
      </c>
      <c r="N59" s="1646" t="s">
        <v>2219</v>
      </c>
      <c r="O59" s="1645" t="s">
        <v>2219</v>
      </c>
      <c r="P59" s="1647" t="s">
        <v>2219</v>
      </c>
      <c r="Q59" s="1646" t="s">
        <v>2219</v>
      </c>
      <c r="R59" s="1646">
        <v>8.7578733135620559E-3</v>
      </c>
      <c r="S59" s="1646" t="s">
        <v>2219</v>
      </c>
      <c r="T59" s="1646" t="s">
        <v>2219</v>
      </c>
      <c r="U59" s="1646" t="s">
        <v>2219</v>
      </c>
      <c r="V59" s="1646" t="s">
        <v>2219</v>
      </c>
      <c r="W59" s="1646" t="s">
        <v>2219</v>
      </c>
      <c r="X59" s="1646">
        <v>8.1080830450720828E-2</v>
      </c>
      <c r="Y59" s="1646" t="s">
        <v>2219</v>
      </c>
      <c r="Z59" s="1646">
        <v>7.9402093996414166E-2</v>
      </c>
      <c r="AA59" s="1645" t="s">
        <v>2219</v>
      </c>
      <c r="AB59" s="1647">
        <v>1.8503813567183731E-3</v>
      </c>
      <c r="AC59" s="1646">
        <v>1.9578724827699662E-3</v>
      </c>
      <c r="AD59" s="1646">
        <v>2.7067136434049065E-3</v>
      </c>
      <c r="AE59" s="1646" t="s">
        <v>2219</v>
      </c>
      <c r="AF59" s="1646" t="s">
        <v>2219</v>
      </c>
      <c r="AG59" s="1646" t="s">
        <v>2219</v>
      </c>
      <c r="AH59" s="1646">
        <v>3.8346691960330775E-2</v>
      </c>
      <c r="AI59" s="1646" t="s">
        <v>2219</v>
      </c>
      <c r="AJ59" s="1645">
        <v>1.3591890144853598E-2</v>
      </c>
      <c r="AK59" s="1647" t="s">
        <v>2219</v>
      </c>
      <c r="AL59" s="1646" t="s">
        <v>2219</v>
      </c>
      <c r="AM59" s="1646">
        <v>2.2000765559730018E-2</v>
      </c>
      <c r="AN59" s="1646" t="s">
        <v>2219</v>
      </c>
      <c r="AO59" s="1646">
        <v>7.1429736181307301E-4</v>
      </c>
      <c r="AP59" s="1645" t="s">
        <v>2219</v>
      </c>
      <c r="AQ59" s="1647" t="s">
        <v>2219</v>
      </c>
      <c r="AR59" s="1645" t="s">
        <v>2219</v>
      </c>
      <c r="AS59" s="1647" t="s">
        <v>2219</v>
      </c>
      <c r="AT59" s="1646" t="s">
        <v>2219</v>
      </c>
      <c r="AU59" s="1646" t="s">
        <v>2219</v>
      </c>
      <c r="AV59" s="1646" t="s">
        <v>2219</v>
      </c>
      <c r="AW59" s="1646" t="s">
        <v>2219</v>
      </c>
      <c r="AX59" s="1645" t="s">
        <v>2219</v>
      </c>
      <c r="AY59" s="1647" t="s">
        <v>2219</v>
      </c>
      <c r="AZ59" s="1645" t="s">
        <v>2219</v>
      </c>
      <c r="BA59" s="1645">
        <v>2.7587401989951511E-3</v>
      </c>
    </row>
    <row r="60" spans="1:53" x14ac:dyDescent="0.25">
      <c r="A60" s="2162"/>
      <c r="B60" s="2162" t="s">
        <v>596</v>
      </c>
      <c r="C60" s="1647">
        <v>5.446665432468499E-2</v>
      </c>
      <c r="D60" s="1646" t="s">
        <v>2219</v>
      </c>
      <c r="E60" s="1646" t="s">
        <v>2219</v>
      </c>
      <c r="F60" s="1646" t="s">
        <v>2219</v>
      </c>
      <c r="G60" s="1646">
        <v>7.0464514622468569E-2</v>
      </c>
      <c r="H60" s="1645">
        <v>4.1424589875614017E-2</v>
      </c>
      <c r="I60" s="1647" t="s">
        <v>2219</v>
      </c>
      <c r="J60" s="1646" t="s">
        <v>2219</v>
      </c>
      <c r="K60" s="1646">
        <v>3.8023636199110106E-3</v>
      </c>
      <c r="L60" s="1646" t="s">
        <v>2219</v>
      </c>
      <c r="M60" s="1646">
        <v>3.9398501573473105E-3</v>
      </c>
      <c r="N60" s="1646" t="s">
        <v>2219</v>
      </c>
      <c r="O60" s="1645" t="s">
        <v>2219</v>
      </c>
      <c r="P60" s="1647" t="s">
        <v>2219</v>
      </c>
      <c r="Q60" s="1646" t="s">
        <v>2219</v>
      </c>
      <c r="R60" s="1646" t="s">
        <v>2219</v>
      </c>
      <c r="S60" s="1646" t="s">
        <v>2219</v>
      </c>
      <c r="T60" s="1646" t="s">
        <v>2219</v>
      </c>
      <c r="U60" s="1646" t="s">
        <v>2219</v>
      </c>
      <c r="V60" s="1646" t="s">
        <v>2219</v>
      </c>
      <c r="W60" s="1646" t="s">
        <v>2219</v>
      </c>
      <c r="X60" s="1646" t="s">
        <v>2219</v>
      </c>
      <c r="Y60" s="1646" t="s">
        <v>2219</v>
      </c>
      <c r="Z60" s="1646" t="s">
        <v>2219</v>
      </c>
      <c r="AA60" s="1645" t="s">
        <v>2219</v>
      </c>
      <c r="AB60" s="1647">
        <v>8.6230341404723229E-3</v>
      </c>
      <c r="AC60" s="1646">
        <v>3.7977763183462965E-3</v>
      </c>
      <c r="AD60" s="1646">
        <v>7.3335252387071821E-3</v>
      </c>
      <c r="AE60" s="1646" t="s">
        <v>2219</v>
      </c>
      <c r="AF60" s="1646" t="s">
        <v>2219</v>
      </c>
      <c r="AG60" s="1646" t="s">
        <v>2219</v>
      </c>
      <c r="AH60" s="1646" t="s">
        <v>2219</v>
      </c>
      <c r="AI60" s="1646" t="s">
        <v>2219</v>
      </c>
      <c r="AJ60" s="1645">
        <v>5.9221614285729536E-3</v>
      </c>
      <c r="AK60" s="1647" t="s">
        <v>2219</v>
      </c>
      <c r="AL60" s="1646" t="s">
        <v>2219</v>
      </c>
      <c r="AM60" s="1646" t="s">
        <v>2219</v>
      </c>
      <c r="AN60" s="1646" t="s">
        <v>2219</v>
      </c>
      <c r="AO60" s="1646" t="s">
        <v>2219</v>
      </c>
      <c r="AP60" s="1645" t="s">
        <v>2219</v>
      </c>
      <c r="AQ60" s="1647" t="s">
        <v>2219</v>
      </c>
      <c r="AR60" s="1645" t="s">
        <v>2219</v>
      </c>
      <c r="AS60" s="1647" t="s">
        <v>2219</v>
      </c>
      <c r="AT60" s="1646" t="s">
        <v>2219</v>
      </c>
      <c r="AU60" s="1646" t="s">
        <v>2219</v>
      </c>
      <c r="AV60" s="1646" t="s">
        <v>2219</v>
      </c>
      <c r="AW60" s="1646" t="s">
        <v>2219</v>
      </c>
      <c r="AX60" s="1645" t="s">
        <v>2219</v>
      </c>
      <c r="AY60" s="1647" t="s">
        <v>2219</v>
      </c>
      <c r="AZ60" s="1645" t="s">
        <v>2219</v>
      </c>
      <c r="BA60" s="1645">
        <v>4.0606813148780611E-3</v>
      </c>
    </row>
    <row r="61" spans="1:53" x14ac:dyDescent="0.25">
      <c r="A61" s="2162"/>
      <c r="B61" s="2162" t="s">
        <v>587</v>
      </c>
      <c r="C61" s="1647" t="s">
        <v>2219</v>
      </c>
      <c r="D61" s="1646" t="s">
        <v>2219</v>
      </c>
      <c r="E61" s="1646" t="s">
        <v>2219</v>
      </c>
      <c r="F61" s="1646" t="s">
        <v>2219</v>
      </c>
      <c r="G61" s="1646" t="s">
        <v>2219</v>
      </c>
      <c r="H61" s="1645" t="s">
        <v>2219</v>
      </c>
      <c r="I61" s="1647">
        <v>6.7820492635272678E-3</v>
      </c>
      <c r="J61" s="1646" t="s">
        <v>2219</v>
      </c>
      <c r="K61" s="1646" t="s">
        <v>2219</v>
      </c>
      <c r="L61" s="1646" t="s">
        <v>2219</v>
      </c>
      <c r="M61" s="1646">
        <v>8.5764553116794359E-3</v>
      </c>
      <c r="N61" s="1646">
        <v>8.4535842743698082E-3</v>
      </c>
      <c r="O61" s="1645" t="s">
        <v>2219</v>
      </c>
      <c r="P61" s="1647" t="s">
        <v>2219</v>
      </c>
      <c r="Q61" s="1646" t="s">
        <v>2219</v>
      </c>
      <c r="R61" s="1646" t="s">
        <v>2219</v>
      </c>
      <c r="S61" s="1646" t="s">
        <v>2219</v>
      </c>
      <c r="T61" s="1646" t="s">
        <v>2219</v>
      </c>
      <c r="U61" s="1646" t="s">
        <v>2219</v>
      </c>
      <c r="V61" s="1646" t="s">
        <v>2219</v>
      </c>
      <c r="W61" s="1646" t="s">
        <v>2219</v>
      </c>
      <c r="X61" s="1646" t="s">
        <v>2219</v>
      </c>
      <c r="Y61" s="1646" t="s">
        <v>2219</v>
      </c>
      <c r="Z61" s="1646" t="s">
        <v>2219</v>
      </c>
      <c r="AA61" s="1645" t="s">
        <v>2219</v>
      </c>
      <c r="AB61" s="1647">
        <v>6.9200009515334674E-3</v>
      </c>
      <c r="AC61" s="1646">
        <v>6.7546323696446283E-3</v>
      </c>
      <c r="AD61" s="1646">
        <v>5.1457467425980669E-3</v>
      </c>
      <c r="AE61" s="1646" t="s">
        <v>2219</v>
      </c>
      <c r="AF61" s="1646" t="s">
        <v>2219</v>
      </c>
      <c r="AG61" s="1646" t="s">
        <v>2219</v>
      </c>
      <c r="AH61" s="1646" t="s">
        <v>2219</v>
      </c>
      <c r="AI61" s="1646" t="s">
        <v>2219</v>
      </c>
      <c r="AJ61" s="1645">
        <v>1.9501067896832158E-2</v>
      </c>
      <c r="AK61" s="1647" t="s">
        <v>2219</v>
      </c>
      <c r="AL61" s="1646" t="s">
        <v>2219</v>
      </c>
      <c r="AM61" s="1646">
        <v>1.5291261412170768E-2</v>
      </c>
      <c r="AN61" s="1646">
        <v>3.3542752632317635E-3</v>
      </c>
      <c r="AO61" s="1646">
        <v>1.0571365421118155E-2</v>
      </c>
      <c r="AP61" s="1645" t="s">
        <v>2219</v>
      </c>
      <c r="AQ61" s="1647" t="s">
        <v>2219</v>
      </c>
      <c r="AR61" s="1645" t="s">
        <v>2219</v>
      </c>
      <c r="AS61" s="1647">
        <v>1.3574898567346635E-2</v>
      </c>
      <c r="AT61" s="1646" t="s">
        <v>2219</v>
      </c>
      <c r="AU61" s="1646" t="s">
        <v>2219</v>
      </c>
      <c r="AV61" s="1646" t="s">
        <v>2219</v>
      </c>
      <c r="AW61" s="1646" t="s">
        <v>2219</v>
      </c>
      <c r="AX61" s="1645" t="s">
        <v>2219</v>
      </c>
      <c r="AY61" s="1647" t="s">
        <v>2219</v>
      </c>
      <c r="AZ61" s="1645" t="s">
        <v>2219</v>
      </c>
      <c r="BA61" s="1645">
        <v>2.5205348544051522E-3</v>
      </c>
    </row>
    <row r="62" spans="1:53" x14ac:dyDescent="0.25">
      <c r="A62" s="2162"/>
      <c r="B62" s="2162" t="s">
        <v>556</v>
      </c>
      <c r="C62" s="1647" t="s">
        <v>2219</v>
      </c>
      <c r="D62" s="1646" t="s">
        <v>2219</v>
      </c>
      <c r="E62" s="1646" t="s">
        <v>2219</v>
      </c>
      <c r="F62" s="1646" t="s">
        <v>2219</v>
      </c>
      <c r="G62" s="1646" t="s">
        <v>2219</v>
      </c>
      <c r="H62" s="1645" t="s">
        <v>2219</v>
      </c>
      <c r="I62" s="1647" t="s">
        <v>2219</v>
      </c>
      <c r="J62" s="1646" t="s">
        <v>2219</v>
      </c>
      <c r="K62" s="1646" t="s">
        <v>2219</v>
      </c>
      <c r="L62" s="1646" t="s">
        <v>2219</v>
      </c>
      <c r="M62" s="1646" t="s">
        <v>2219</v>
      </c>
      <c r="N62" s="1646" t="s">
        <v>2219</v>
      </c>
      <c r="O62" s="1645" t="s">
        <v>2219</v>
      </c>
      <c r="P62" s="1647" t="s">
        <v>2219</v>
      </c>
      <c r="Q62" s="1646" t="s">
        <v>2219</v>
      </c>
      <c r="R62" s="1646" t="s">
        <v>2219</v>
      </c>
      <c r="S62" s="1646" t="s">
        <v>2219</v>
      </c>
      <c r="T62" s="1646" t="s">
        <v>2219</v>
      </c>
      <c r="U62" s="1646" t="s">
        <v>2219</v>
      </c>
      <c r="V62" s="1646" t="s">
        <v>2219</v>
      </c>
      <c r="W62" s="1646" t="s">
        <v>2219</v>
      </c>
      <c r="X62" s="1646" t="s">
        <v>2219</v>
      </c>
      <c r="Y62" s="1646" t="s">
        <v>2219</v>
      </c>
      <c r="Z62" s="1646" t="s">
        <v>2219</v>
      </c>
      <c r="AA62" s="1645" t="s">
        <v>2219</v>
      </c>
      <c r="AB62" s="1647" t="s">
        <v>2219</v>
      </c>
      <c r="AC62" s="1646" t="s">
        <v>2219</v>
      </c>
      <c r="AD62" s="1646" t="s">
        <v>2219</v>
      </c>
      <c r="AE62" s="1646" t="s">
        <v>2219</v>
      </c>
      <c r="AF62" s="1646" t="s">
        <v>2219</v>
      </c>
      <c r="AG62" s="1646" t="s">
        <v>2219</v>
      </c>
      <c r="AH62" s="1646" t="s">
        <v>2219</v>
      </c>
      <c r="AI62" s="1646" t="s">
        <v>2219</v>
      </c>
      <c r="AJ62" s="1645" t="s">
        <v>2219</v>
      </c>
      <c r="AK62" s="1647" t="s">
        <v>2219</v>
      </c>
      <c r="AL62" s="1646" t="s">
        <v>2219</v>
      </c>
      <c r="AM62" s="1646" t="s">
        <v>2219</v>
      </c>
      <c r="AN62" s="1646" t="s">
        <v>2219</v>
      </c>
      <c r="AO62" s="1646" t="s">
        <v>2219</v>
      </c>
      <c r="AP62" s="1645" t="s">
        <v>2219</v>
      </c>
      <c r="AQ62" s="1647" t="s">
        <v>2219</v>
      </c>
      <c r="AR62" s="1645" t="s">
        <v>2219</v>
      </c>
      <c r="AS62" s="1647" t="s">
        <v>2219</v>
      </c>
      <c r="AT62" s="1646" t="s">
        <v>2219</v>
      </c>
      <c r="AU62" s="1646" t="s">
        <v>2219</v>
      </c>
      <c r="AV62" s="1646" t="s">
        <v>2219</v>
      </c>
      <c r="AW62" s="1646" t="s">
        <v>2219</v>
      </c>
      <c r="AX62" s="1645">
        <v>2.1315225385776446E-3</v>
      </c>
      <c r="AY62" s="1647" t="s">
        <v>2219</v>
      </c>
      <c r="AZ62" s="1645" t="s">
        <v>2219</v>
      </c>
      <c r="BA62" s="1645">
        <v>1.0224057115951216E-5</v>
      </c>
    </row>
    <row r="63" spans="1:53" x14ac:dyDescent="0.25">
      <c r="A63" s="2162"/>
      <c r="B63" s="2162" t="s">
        <v>575</v>
      </c>
      <c r="C63" s="1647" t="s">
        <v>2219</v>
      </c>
      <c r="D63" s="1646" t="s">
        <v>2219</v>
      </c>
      <c r="E63" s="1646" t="s">
        <v>2219</v>
      </c>
      <c r="F63" s="1646" t="s">
        <v>2219</v>
      </c>
      <c r="G63" s="1646" t="s">
        <v>2219</v>
      </c>
      <c r="H63" s="1645" t="s">
        <v>2219</v>
      </c>
      <c r="I63" s="1647" t="s">
        <v>2219</v>
      </c>
      <c r="J63" s="1646" t="s">
        <v>2219</v>
      </c>
      <c r="K63" s="1646" t="s">
        <v>2219</v>
      </c>
      <c r="L63" s="1646" t="s">
        <v>2219</v>
      </c>
      <c r="M63" s="1646" t="s">
        <v>2219</v>
      </c>
      <c r="N63" s="1646" t="s">
        <v>2219</v>
      </c>
      <c r="O63" s="1645" t="s">
        <v>2219</v>
      </c>
      <c r="P63" s="1647" t="s">
        <v>2219</v>
      </c>
      <c r="Q63" s="1646" t="s">
        <v>2219</v>
      </c>
      <c r="R63" s="1646" t="s">
        <v>2219</v>
      </c>
      <c r="S63" s="1646" t="s">
        <v>2219</v>
      </c>
      <c r="T63" s="1646" t="s">
        <v>2219</v>
      </c>
      <c r="U63" s="1646" t="s">
        <v>2219</v>
      </c>
      <c r="V63" s="1646" t="s">
        <v>2219</v>
      </c>
      <c r="W63" s="1646" t="s">
        <v>2219</v>
      </c>
      <c r="X63" s="1646" t="s">
        <v>2219</v>
      </c>
      <c r="Y63" s="1646" t="s">
        <v>2219</v>
      </c>
      <c r="Z63" s="1646" t="s">
        <v>2219</v>
      </c>
      <c r="AA63" s="1645" t="s">
        <v>2219</v>
      </c>
      <c r="AB63" s="1647" t="s">
        <v>2219</v>
      </c>
      <c r="AC63" s="1646" t="s">
        <v>2219</v>
      </c>
      <c r="AD63" s="1646" t="s">
        <v>2219</v>
      </c>
      <c r="AE63" s="1646" t="s">
        <v>2219</v>
      </c>
      <c r="AF63" s="1646" t="s">
        <v>2219</v>
      </c>
      <c r="AG63" s="1646" t="s">
        <v>2219</v>
      </c>
      <c r="AH63" s="1646" t="s">
        <v>2219</v>
      </c>
      <c r="AI63" s="1646" t="s">
        <v>2219</v>
      </c>
      <c r="AJ63" s="1645" t="s">
        <v>2219</v>
      </c>
      <c r="AK63" s="1647" t="s">
        <v>2219</v>
      </c>
      <c r="AL63" s="1646" t="s">
        <v>2219</v>
      </c>
      <c r="AM63" s="1646" t="s">
        <v>2219</v>
      </c>
      <c r="AN63" s="1646" t="s">
        <v>2219</v>
      </c>
      <c r="AO63" s="1646" t="s">
        <v>2219</v>
      </c>
      <c r="AP63" s="1645" t="s">
        <v>2219</v>
      </c>
      <c r="AQ63" s="1647" t="s">
        <v>2219</v>
      </c>
      <c r="AR63" s="1645" t="s">
        <v>2219</v>
      </c>
      <c r="AS63" s="1647" t="s">
        <v>2219</v>
      </c>
      <c r="AT63" s="1646" t="s">
        <v>2219</v>
      </c>
      <c r="AU63" s="1646">
        <v>2.9990509601327386E-2</v>
      </c>
      <c r="AV63" s="1646" t="s">
        <v>2219</v>
      </c>
      <c r="AW63" s="1646">
        <v>2.5172981478991919E-3</v>
      </c>
      <c r="AX63" s="1645" t="s">
        <v>2219</v>
      </c>
      <c r="AY63" s="1647">
        <v>9.1460968376537929E-2</v>
      </c>
      <c r="AZ63" s="1645" t="s">
        <v>2219</v>
      </c>
      <c r="BA63" s="1645">
        <v>7.9169800291496652E-4</v>
      </c>
    </row>
    <row r="64" spans="1:53" ht="15.75" thickBot="1" x14ac:dyDescent="0.3">
      <c r="A64" s="2162"/>
      <c r="B64" s="2162" t="s">
        <v>597</v>
      </c>
      <c r="C64" s="1647" t="s">
        <v>2219</v>
      </c>
      <c r="D64" s="1646" t="s">
        <v>2219</v>
      </c>
      <c r="E64" s="1646" t="s">
        <v>2219</v>
      </c>
      <c r="F64" s="1646" t="s">
        <v>2219</v>
      </c>
      <c r="G64" s="1646" t="s">
        <v>2219</v>
      </c>
      <c r="H64" s="1645" t="s">
        <v>2219</v>
      </c>
      <c r="I64" s="1647" t="s">
        <v>2219</v>
      </c>
      <c r="J64" s="1646" t="s">
        <v>2219</v>
      </c>
      <c r="K64" s="1646" t="s">
        <v>2219</v>
      </c>
      <c r="L64" s="1646" t="s">
        <v>2219</v>
      </c>
      <c r="M64" s="1646" t="s">
        <v>2219</v>
      </c>
      <c r="N64" s="1646" t="s">
        <v>2219</v>
      </c>
      <c r="O64" s="1645" t="s">
        <v>2219</v>
      </c>
      <c r="P64" s="1647" t="s">
        <v>2219</v>
      </c>
      <c r="Q64" s="1646" t="s">
        <v>2219</v>
      </c>
      <c r="R64" s="1646" t="s">
        <v>2219</v>
      </c>
      <c r="S64" s="1646" t="s">
        <v>2219</v>
      </c>
      <c r="T64" s="1646" t="s">
        <v>2219</v>
      </c>
      <c r="U64" s="1646" t="s">
        <v>2219</v>
      </c>
      <c r="V64" s="1646" t="s">
        <v>2219</v>
      </c>
      <c r="W64" s="1646" t="s">
        <v>2219</v>
      </c>
      <c r="X64" s="1646" t="s">
        <v>2219</v>
      </c>
      <c r="Y64" s="1646" t="s">
        <v>2219</v>
      </c>
      <c r="Z64" s="1646" t="s">
        <v>2219</v>
      </c>
      <c r="AA64" s="1645" t="s">
        <v>2219</v>
      </c>
      <c r="AB64" s="1647" t="s">
        <v>2219</v>
      </c>
      <c r="AC64" s="1646" t="s">
        <v>2219</v>
      </c>
      <c r="AD64" s="1646" t="s">
        <v>2219</v>
      </c>
      <c r="AE64" s="1646" t="s">
        <v>2219</v>
      </c>
      <c r="AF64" s="1646" t="s">
        <v>2219</v>
      </c>
      <c r="AG64" s="1646" t="s">
        <v>2219</v>
      </c>
      <c r="AH64" s="1646" t="s">
        <v>2219</v>
      </c>
      <c r="AI64" s="1646" t="s">
        <v>2219</v>
      </c>
      <c r="AJ64" s="1645" t="s">
        <v>2219</v>
      </c>
      <c r="AK64" s="1647">
        <v>3.2510380404924599E-2</v>
      </c>
      <c r="AL64" s="1646" t="s">
        <v>2219</v>
      </c>
      <c r="AM64" s="1646">
        <v>2.8708175059507669E-2</v>
      </c>
      <c r="AN64" s="1646" t="s">
        <v>2219</v>
      </c>
      <c r="AO64" s="1646" t="s">
        <v>2219</v>
      </c>
      <c r="AP64" s="1645" t="s">
        <v>2219</v>
      </c>
      <c r="AQ64" s="1647" t="s">
        <v>2219</v>
      </c>
      <c r="AR64" s="1645" t="s">
        <v>2219</v>
      </c>
      <c r="AS64" s="1647" t="s">
        <v>2219</v>
      </c>
      <c r="AT64" s="1646" t="s">
        <v>2219</v>
      </c>
      <c r="AU64" s="1646" t="s">
        <v>2219</v>
      </c>
      <c r="AV64" s="1646" t="s">
        <v>2219</v>
      </c>
      <c r="AW64" s="1646" t="s">
        <v>2219</v>
      </c>
      <c r="AX64" s="1645" t="s">
        <v>2219</v>
      </c>
      <c r="AY64" s="1647" t="s">
        <v>2219</v>
      </c>
      <c r="AZ64" s="1645" t="s">
        <v>2219</v>
      </c>
      <c r="BA64" s="1645">
        <v>1.2096322929309425E-3</v>
      </c>
    </row>
    <row r="65" spans="1:53" ht="15.75" thickBot="1" x14ac:dyDescent="0.3">
      <c r="A65" s="1166" t="s">
        <v>1623</v>
      </c>
      <c r="B65" s="1162"/>
      <c r="C65" s="1653" t="s">
        <v>2219</v>
      </c>
      <c r="D65" s="1652" t="s">
        <v>2219</v>
      </c>
      <c r="E65" s="1652" t="s">
        <v>2219</v>
      </c>
      <c r="F65" s="1652" t="s">
        <v>2219</v>
      </c>
      <c r="G65" s="1652" t="s">
        <v>2219</v>
      </c>
      <c r="H65" s="1651" t="s">
        <v>2219</v>
      </c>
      <c r="I65" s="1653" t="s">
        <v>2219</v>
      </c>
      <c r="J65" s="1652" t="s">
        <v>2219</v>
      </c>
      <c r="K65" s="1652" t="s">
        <v>2219</v>
      </c>
      <c r="L65" s="1652" t="s">
        <v>2219</v>
      </c>
      <c r="M65" s="1652" t="s">
        <v>2219</v>
      </c>
      <c r="N65" s="1652" t="s">
        <v>2219</v>
      </c>
      <c r="O65" s="1651" t="s">
        <v>2219</v>
      </c>
      <c r="P65" s="1653" t="s">
        <v>2219</v>
      </c>
      <c r="Q65" s="1652" t="s">
        <v>2219</v>
      </c>
      <c r="R65" s="1652" t="s">
        <v>2219</v>
      </c>
      <c r="S65" s="1652" t="s">
        <v>2219</v>
      </c>
      <c r="T65" s="1652" t="s">
        <v>2219</v>
      </c>
      <c r="U65" s="1652" t="s">
        <v>2219</v>
      </c>
      <c r="V65" s="1652" t="s">
        <v>2219</v>
      </c>
      <c r="W65" s="1652" t="s">
        <v>2219</v>
      </c>
      <c r="X65" s="1652" t="s">
        <v>2219</v>
      </c>
      <c r="Y65" s="1652" t="s">
        <v>2219</v>
      </c>
      <c r="Z65" s="1652" t="s">
        <v>2219</v>
      </c>
      <c r="AA65" s="1651" t="s">
        <v>2219</v>
      </c>
      <c r="AB65" s="1653" t="s">
        <v>2219</v>
      </c>
      <c r="AC65" s="1652" t="s">
        <v>2219</v>
      </c>
      <c r="AD65" s="1652" t="s">
        <v>2219</v>
      </c>
      <c r="AE65" s="1652" t="s">
        <v>2219</v>
      </c>
      <c r="AF65" s="1652" t="s">
        <v>2219</v>
      </c>
      <c r="AG65" s="1652" t="s">
        <v>2219</v>
      </c>
      <c r="AH65" s="1652" t="s">
        <v>2219</v>
      </c>
      <c r="AI65" s="1652" t="s">
        <v>2219</v>
      </c>
      <c r="AJ65" s="1651" t="s">
        <v>2219</v>
      </c>
      <c r="AK65" s="1653">
        <v>1.5642569880456988E-3</v>
      </c>
      <c r="AL65" s="1652" t="s">
        <v>2219</v>
      </c>
      <c r="AM65" s="1652">
        <v>8.7240722604444536E-3</v>
      </c>
      <c r="AN65" s="1652" t="s">
        <v>2219</v>
      </c>
      <c r="AO65" s="1652">
        <v>5.4760521809439399E-3</v>
      </c>
      <c r="AP65" s="1651" t="s">
        <v>2219</v>
      </c>
      <c r="AQ65" s="1653" t="s">
        <v>2219</v>
      </c>
      <c r="AR65" s="1651" t="s">
        <v>2219</v>
      </c>
      <c r="AS65" s="1653" t="s">
        <v>2219</v>
      </c>
      <c r="AT65" s="1652" t="s">
        <v>2219</v>
      </c>
      <c r="AU65" s="1652" t="s">
        <v>2219</v>
      </c>
      <c r="AV65" s="1652" t="s">
        <v>2219</v>
      </c>
      <c r="AW65" s="1652" t="s">
        <v>2219</v>
      </c>
      <c r="AX65" s="1651" t="s">
        <v>2219</v>
      </c>
      <c r="AY65" s="1653" t="s">
        <v>2219</v>
      </c>
      <c r="AZ65" s="1651" t="s">
        <v>2219</v>
      </c>
      <c r="BA65" s="1651">
        <v>4.7174413532444269E-4</v>
      </c>
    </row>
    <row r="66" spans="1:53" ht="15.75" thickBot="1" x14ac:dyDescent="0.3">
      <c r="A66" s="2162"/>
      <c r="B66" s="2162" t="s">
        <v>809</v>
      </c>
      <c r="C66" s="2177" t="s">
        <v>2219</v>
      </c>
      <c r="D66" s="2182" t="s">
        <v>2219</v>
      </c>
      <c r="E66" s="2182" t="s">
        <v>2219</v>
      </c>
      <c r="F66" s="2182" t="s">
        <v>2219</v>
      </c>
      <c r="G66" s="2182" t="s">
        <v>2219</v>
      </c>
      <c r="H66" s="2178" t="s">
        <v>2219</v>
      </c>
      <c r="I66" s="2177" t="s">
        <v>2219</v>
      </c>
      <c r="J66" s="2182" t="s">
        <v>2219</v>
      </c>
      <c r="K66" s="2182" t="s">
        <v>2219</v>
      </c>
      <c r="L66" s="2182" t="s">
        <v>2219</v>
      </c>
      <c r="M66" s="2182" t="s">
        <v>2219</v>
      </c>
      <c r="N66" s="2182" t="s">
        <v>2219</v>
      </c>
      <c r="O66" s="2178" t="s">
        <v>2219</v>
      </c>
      <c r="P66" s="2177" t="s">
        <v>2219</v>
      </c>
      <c r="Q66" s="2182" t="s">
        <v>2219</v>
      </c>
      <c r="R66" s="2182" t="s">
        <v>2219</v>
      </c>
      <c r="S66" s="2182" t="s">
        <v>2219</v>
      </c>
      <c r="T66" s="2182" t="s">
        <v>2219</v>
      </c>
      <c r="U66" s="2182" t="s">
        <v>2219</v>
      </c>
      <c r="V66" s="2182" t="s">
        <v>2219</v>
      </c>
      <c r="W66" s="2182" t="s">
        <v>2219</v>
      </c>
      <c r="X66" s="2182" t="s">
        <v>2219</v>
      </c>
      <c r="Y66" s="2182" t="s">
        <v>2219</v>
      </c>
      <c r="Z66" s="2182" t="s">
        <v>2219</v>
      </c>
      <c r="AA66" s="2178" t="s">
        <v>2219</v>
      </c>
      <c r="AB66" s="2177" t="s">
        <v>2219</v>
      </c>
      <c r="AC66" s="2182" t="s">
        <v>2219</v>
      </c>
      <c r="AD66" s="2182" t="s">
        <v>2219</v>
      </c>
      <c r="AE66" s="2182" t="s">
        <v>2219</v>
      </c>
      <c r="AF66" s="2182" t="s">
        <v>2219</v>
      </c>
      <c r="AG66" s="2182" t="s">
        <v>2219</v>
      </c>
      <c r="AH66" s="2182" t="s">
        <v>2219</v>
      </c>
      <c r="AI66" s="2182" t="s">
        <v>2219</v>
      </c>
      <c r="AJ66" s="2178" t="s">
        <v>2219</v>
      </c>
      <c r="AK66" s="2177">
        <v>1.5642569880456988E-3</v>
      </c>
      <c r="AL66" s="2182" t="s">
        <v>2219</v>
      </c>
      <c r="AM66" s="2182">
        <v>8.7240722604444536E-3</v>
      </c>
      <c r="AN66" s="2182" t="s">
        <v>2219</v>
      </c>
      <c r="AO66" s="2182">
        <v>5.4760521809439399E-3</v>
      </c>
      <c r="AP66" s="2178" t="s">
        <v>2219</v>
      </c>
      <c r="AQ66" s="2177" t="s">
        <v>2219</v>
      </c>
      <c r="AR66" s="2178" t="s">
        <v>2219</v>
      </c>
      <c r="AS66" s="2177" t="s">
        <v>2219</v>
      </c>
      <c r="AT66" s="2182" t="s">
        <v>2219</v>
      </c>
      <c r="AU66" s="2182" t="s">
        <v>2219</v>
      </c>
      <c r="AV66" s="2182" t="s">
        <v>2219</v>
      </c>
      <c r="AW66" s="2182" t="s">
        <v>2219</v>
      </c>
      <c r="AX66" s="2178" t="s">
        <v>2219</v>
      </c>
      <c r="AY66" s="2177" t="s">
        <v>2219</v>
      </c>
      <c r="AZ66" s="2178" t="s">
        <v>2219</v>
      </c>
      <c r="BA66" s="2178">
        <v>4.7174413532444269E-4</v>
      </c>
    </row>
    <row r="67" spans="1:53" ht="15.75" thickBot="1" x14ac:dyDescent="0.3">
      <c r="A67" s="1166" t="s">
        <v>1624</v>
      </c>
      <c r="B67" s="1162"/>
      <c r="C67" s="1653" t="s">
        <v>2219</v>
      </c>
      <c r="D67" s="1652" t="s">
        <v>2219</v>
      </c>
      <c r="E67" s="1652" t="s">
        <v>2219</v>
      </c>
      <c r="F67" s="1652" t="s">
        <v>2219</v>
      </c>
      <c r="G67" s="1652" t="s">
        <v>2219</v>
      </c>
      <c r="H67" s="1651" t="s">
        <v>2219</v>
      </c>
      <c r="I67" s="1653" t="s">
        <v>2219</v>
      </c>
      <c r="J67" s="1652" t="s">
        <v>2219</v>
      </c>
      <c r="K67" s="1652" t="s">
        <v>2219</v>
      </c>
      <c r="L67" s="1652" t="s">
        <v>2219</v>
      </c>
      <c r="M67" s="1652" t="s">
        <v>2219</v>
      </c>
      <c r="N67" s="1652" t="s">
        <v>2219</v>
      </c>
      <c r="O67" s="1651" t="s">
        <v>2219</v>
      </c>
      <c r="P67" s="1653" t="s">
        <v>2219</v>
      </c>
      <c r="Q67" s="1652" t="s">
        <v>2219</v>
      </c>
      <c r="R67" s="1652" t="s">
        <v>2219</v>
      </c>
      <c r="S67" s="1652" t="s">
        <v>2219</v>
      </c>
      <c r="T67" s="1652" t="s">
        <v>2219</v>
      </c>
      <c r="U67" s="1652" t="s">
        <v>2219</v>
      </c>
      <c r="V67" s="1652" t="s">
        <v>2219</v>
      </c>
      <c r="W67" s="1652" t="s">
        <v>2219</v>
      </c>
      <c r="X67" s="1652" t="s">
        <v>2219</v>
      </c>
      <c r="Y67" s="1652" t="s">
        <v>2219</v>
      </c>
      <c r="Z67" s="1652" t="s">
        <v>2219</v>
      </c>
      <c r="AA67" s="1651" t="s">
        <v>2219</v>
      </c>
      <c r="AB67" s="1653" t="s">
        <v>2219</v>
      </c>
      <c r="AC67" s="1652" t="s">
        <v>2219</v>
      </c>
      <c r="AD67" s="1652" t="s">
        <v>2219</v>
      </c>
      <c r="AE67" s="1652" t="s">
        <v>2219</v>
      </c>
      <c r="AF67" s="1652" t="s">
        <v>2219</v>
      </c>
      <c r="AG67" s="1652" t="s">
        <v>2219</v>
      </c>
      <c r="AH67" s="1652" t="s">
        <v>2219</v>
      </c>
      <c r="AI67" s="1652" t="s">
        <v>2219</v>
      </c>
      <c r="AJ67" s="1651" t="s">
        <v>2219</v>
      </c>
      <c r="AK67" s="1653" t="s">
        <v>2219</v>
      </c>
      <c r="AL67" s="1652" t="s">
        <v>2219</v>
      </c>
      <c r="AM67" s="1652" t="s">
        <v>2219</v>
      </c>
      <c r="AN67" s="1652" t="s">
        <v>2219</v>
      </c>
      <c r="AO67" s="1652" t="s">
        <v>2219</v>
      </c>
      <c r="AP67" s="1651" t="s">
        <v>2219</v>
      </c>
      <c r="AQ67" s="1653" t="s">
        <v>2219</v>
      </c>
      <c r="AR67" s="1651" t="s">
        <v>2219</v>
      </c>
      <c r="AS67" s="1653">
        <v>6.0912933435401846E-4</v>
      </c>
      <c r="AT67" s="1652" t="s">
        <v>2219</v>
      </c>
      <c r="AU67" s="1652">
        <v>7.3463556454315851E-4</v>
      </c>
      <c r="AV67" s="1652" t="s">
        <v>2219</v>
      </c>
      <c r="AW67" s="1652" t="s">
        <v>2219</v>
      </c>
      <c r="AX67" s="1651">
        <v>3.2765893373995834E-3</v>
      </c>
      <c r="AY67" s="1653" t="s">
        <v>2219</v>
      </c>
      <c r="AZ67" s="1651" t="s">
        <v>2219</v>
      </c>
      <c r="BA67" s="1651">
        <v>3.2357475813035242E-5</v>
      </c>
    </row>
    <row r="68" spans="1:53" ht="15.75" thickBot="1" x14ac:dyDescent="0.3">
      <c r="A68" s="2162"/>
      <c r="B68" s="2162" t="s">
        <v>575</v>
      </c>
      <c r="C68" s="2177" t="s">
        <v>2219</v>
      </c>
      <c r="D68" s="2182" t="s">
        <v>2219</v>
      </c>
      <c r="E68" s="2182" t="s">
        <v>2219</v>
      </c>
      <c r="F68" s="2182" t="s">
        <v>2219</v>
      </c>
      <c r="G68" s="2182" t="s">
        <v>2219</v>
      </c>
      <c r="H68" s="2178" t="s">
        <v>2219</v>
      </c>
      <c r="I68" s="2177" t="s">
        <v>2219</v>
      </c>
      <c r="J68" s="2182" t="s">
        <v>2219</v>
      </c>
      <c r="K68" s="2182" t="s">
        <v>2219</v>
      </c>
      <c r="L68" s="2182" t="s">
        <v>2219</v>
      </c>
      <c r="M68" s="2182" t="s">
        <v>2219</v>
      </c>
      <c r="N68" s="2182" t="s">
        <v>2219</v>
      </c>
      <c r="O68" s="2178" t="s">
        <v>2219</v>
      </c>
      <c r="P68" s="2177" t="s">
        <v>2219</v>
      </c>
      <c r="Q68" s="2182" t="s">
        <v>2219</v>
      </c>
      <c r="R68" s="2182" t="s">
        <v>2219</v>
      </c>
      <c r="S68" s="2182" t="s">
        <v>2219</v>
      </c>
      <c r="T68" s="2182" t="s">
        <v>2219</v>
      </c>
      <c r="U68" s="2182" t="s">
        <v>2219</v>
      </c>
      <c r="V68" s="2182" t="s">
        <v>2219</v>
      </c>
      <c r="W68" s="2182" t="s">
        <v>2219</v>
      </c>
      <c r="X68" s="2182" t="s">
        <v>2219</v>
      </c>
      <c r="Y68" s="2182" t="s">
        <v>2219</v>
      </c>
      <c r="Z68" s="2182" t="s">
        <v>2219</v>
      </c>
      <c r="AA68" s="2178" t="s">
        <v>2219</v>
      </c>
      <c r="AB68" s="2177" t="s">
        <v>2219</v>
      </c>
      <c r="AC68" s="2182" t="s">
        <v>2219</v>
      </c>
      <c r="AD68" s="2182" t="s">
        <v>2219</v>
      </c>
      <c r="AE68" s="2182" t="s">
        <v>2219</v>
      </c>
      <c r="AF68" s="2182" t="s">
        <v>2219</v>
      </c>
      <c r="AG68" s="2182" t="s">
        <v>2219</v>
      </c>
      <c r="AH68" s="2182" t="s">
        <v>2219</v>
      </c>
      <c r="AI68" s="2182" t="s">
        <v>2219</v>
      </c>
      <c r="AJ68" s="2178" t="s">
        <v>2219</v>
      </c>
      <c r="AK68" s="2177" t="s">
        <v>2219</v>
      </c>
      <c r="AL68" s="2182" t="s">
        <v>2219</v>
      </c>
      <c r="AM68" s="2182" t="s">
        <v>2219</v>
      </c>
      <c r="AN68" s="2182" t="s">
        <v>2219</v>
      </c>
      <c r="AO68" s="2182" t="s">
        <v>2219</v>
      </c>
      <c r="AP68" s="2178" t="s">
        <v>2219</v>
      </c>
      <c r="AQ68" s="2177" t="s">
        <v>2219</v>
      </c>
      <c r="AR68" s="2178" t="s">
        <v>2219</v>
      </c>
      <c r="AS68" s="2177">
        <v>6.0912933435401846E-4</v>
      </c>
      <c r="AT68" s="2182" t="s">
        <v>2219</v>
      </c>
      <c r="AU68" s="2182">
        <v>7.3463556454315851E-4</v>
      </c>
      <c r="AV68" s="2182" t="s">
        <v>2219</v>
      </c>
      <c r="AW68" s="2182" t="s">
        <v>2219</v>
      </c>
      <c r="AX68" s="2178">
        <v>3.2765893373995834E-3</v>
      </c>
      <c r="AY68" s="2177" t="s">
        <v>2219</v>
      </c>
      <c r="AZ68" s="2178" t="s">
        <v>2219</v>
      </c>
      <c r="BA68" s="2178">
        <v>3.2357475813035242E-5</v>
      </c>
    </row>
    <row r="69" spans="1:53" ht="15.75" thickBot="1" x14ac:dyDescent="0.3">
      <c r="A69" s="1166" t="s">
        <v>1625</v>
      </c>
      <c r="B69" s="1162"/>
      <c r="C69" s="1653" t="s">
        <v>2219</v>
      </c>
      <c r="D69" s="1652" t="s">
        <v>2219</v>
      </c>
      <c r="E69" s="1652" t="s">
        <v>2219</v>
      </c>
      <c r="F69" s="1652" t="s">
        <v>2219</v>
      </c>
      <c r="G69" s="1652" t="s">
        <v>2219</v>
      </c>
      <c r="H69" s="1651" t="s">
        <v>2219</v>
      </c>
      <c r="I69" s="1653" t="s">
        <v>2219</v>
      </c>
      <c r="J69" s="1652" t="s">
        <v>2219</v>
      </c>
      <c r="K69" s="1652" t="s">
        <v>2219</v>
      </c>
      <c r="L69" s="1652" t="s">
        <v>2219</v>
      </c>
      <c r="M69" s="1652" t="s">
        <v>2219</v>
      </c>
      <c r="N69" s="1652" t="s">
        <v>2219</v>
      </c>
      <c r="O69" s="1651" t="s">
        <v>2219</v>
      </c>
      <c r="P69" s="1653" t="s">
        <v>2219</v>
      </c>
      <c r="Q69" s="1652" t="s">
        <v>2219</v>
      </c>
      <c r="R69" s="1652">
        <v>7.5703307166409828E-2</v>
      </c>
      <c r="S69" s="1652" t="s">
        <v>2219</v>
      </c>
      <c r="T69" s="1652" t="s">
        <v>2219</v>
      </c>
      <c r="U69" s="1652" t="s">
        <v>2219</v>
      </c>
      <c r="V69" s="1652" t="s">
        <v>2219</v>
      </c>
      <c r="W69" s="1652" t="s">
        <v>2219</v>
      </c>
      <c r="X69" s="1652" t="s">
        <v>2219</v>
      </c>
      <c r="Y69" s="1652" t="s">
        <v>2219</v>
      </c>
      <c r="Z69" s="1652" t="s">
        <v>2219</v>
      </c>
      <c r="AA69" s="1651" t="s">
        <v>2219</v>
      </c>
      <c r="AB69" s="1653" t="s">
        <v>2219</v>
      </c>
      <c r="AC69" s="1652" t="s">
        <v>2219</v>
      </c>
      <c r="AD69" s="1652" t="s">
        <v>2219</v>
      </c>
      <c r="AE69" s="1652" t="s">
        <v>2219</v>
      </c>
      <c r="AF69" s="1652" t="s">
        <v>2219</v>
      </c>
      <c r="AG69" s="1652" t="s">
        <v>2219</v>
      </c>
      <c r="AH69" s="1652" t="s">
        <v>2219</v>
      </c>
      <c r="AI69" s="1652" t="s">
        <v>2219</v>
      </c>
      <c r="AJ69" s="1651" t="s">
        <v>2219</v>
      </c>
      <c r="AK69" s="1653" t="s">
        <v>2219</v>
      </c>
      <c r="AL69" s="1652" t="s">
        <v>2219</v>
      </c>
      <c r="AM69" s="1652" t="s">
        <v>2219</v>
      </c>
      <c r="AN69" s="1652" t="s">
        <v>2219</v>
      </c>
      <c r="AO69" s="1652" t="s">
        <v>2219</v>
      </c>
      <c r="AP69" s="1651" t="s">
        <v>2219</v>
      </c>
      <c r="AQ69" s="1653" t="s">
        <v>2219</v>
      </c>
      <c r="AR69" s="1651" t="s">
        <v>2219</v>
      </c>
      <c r="AS69" s="1653" t="s">
        <v>2219</v>
      </c>
      <c r="AT69" s="1652" t="s">
        <v>2219</v>
      </c>
      <c r="AU69" s="1652" t="s">
        <v>2219</v>
      </c>
      <c r="AV69" s="1652" t="s">
        <v>2219</v>
      </c>
      <c r="AW69" s="1652" t="s">
        <v>2219</v>
      </c>
      <c r="AX69" s="1651" t="s">
        <v>2219</v>
      </c>
      <c r="AY69" s="1653" t="s">
        <v>2219</v>
      </c>
      <c r="AZ69" s="1651" t="s">
        <v>2219</v>
      </c>
      <c r="BA69" s="1651">
        <v>3.3612422529600179E-3</v>
      </c>
    </row>
    <row r="70" spans="1:53" ht="15.75" thickBot="1" x14ac:dyDescent="0.3">
      <c r="A70" s="2162"/>
      <c r="B70" s="2162" t="s">
        <v>685</v>
      </c>
      <c r="C70" s="2177" t="s">
        <v>2219</v>
      </c>
      <c r="D70" s="2182" t="s">
        <v>2219</v>
      </c>
      <c r="E70" s="2182" t="s">
        <v>2219</v>
      </c>
      <c r="F70" s="2182" t="s">
        <v>2219</v>
      </c>
      <c r="G70" s="2182" t="s">
        <v>2219</v>
      </c>
      <c r="H70" s="2178" t="s">
        <v>2219</v>
      </c>
      <c r="I70" s="2177" t="s">
        <v>2219</v>
      </c>
      <c r="J70" s="2182" t="s">
        <v>2219</v>
      </c>
      <c r="K70" s="2182" t="s">
        <v>2219</v>
      </c>
      <c r="L70" s="2182" t="s">
        <v>2219</v>
      </c>
      <c r="M70" s="2182" t="s">
        <v>2219</v>
      </c>
      <c r="N70" s="2182" t="s">
        <v>2219</v>
      </c>
      <c r="O70" s="2178" t="s">
        <v>2219</v>
      </c>
      <c r="P70" s="2177" t="s">
        <v>2219</v>
      </c>
      <c r="Q70" s="2182" t="s">
        <v>2219</v>
      </c>
      <c r="R70" s="2182">
        <v>7.5703307166409828E-2</v>
      </c>
      <c r="S70" s="2182" t="s">
        <v>2219</v>
      </c>
      <c r="T70" s="2182" t="s">
        <v>2219</v>
      </c>
      <c r="U70" s="2182" t="s">
        <v>2219</v>
      </c>
      <c r="V70" s="2182" t="s">
        <v>2219</v>
      </c>
      <c r="W70" s="2182" t="s">
        <v>2219</v>
      </c>
      <c r="X70" s="2182" t="s">
        <v>2219</v>
      </c>
      <c r="Y70" s="2182" t="s">
        <v>2219</v>
      </c>
      <c r="Z70" s="2182" t="s">
        <v>2219</v>
      </c>
      <c r="AA70" s="2178" t="s">
        <v>2219</v>
      </c>
      <c r="AB70" s="2177" t="s">
        <v>2219</v>
      </c>
      <c r="AC70" s="2182" t="s">
        <v>2219</v>
      </c>
      <c r="AD70" s="2182" t="s">
        <v>2219</v>
      </c>
      <c r="AE70" s="2182" t="s">
        <v>2219</v>
      </c>
      <c r="AF70" s="2182" t="s">
        <v>2219</v>
      </c>
      <c r="AG70" s="2182" t="s">
        <v>2219</v>
      </c>
      <c r="AH70" s="2182" t="s">
        <v>2219</v>
      </c>
      <c r="AI70" s="2182" t="s">
        <v>2219</v>
      </c>
      <c r="AJ70" s="2178" t="s">
        <v>2219</v>
      </c>
      <c r="AK70" s="2177" t="s">
        <v>2219</v>
      </c>
      <c r="AL70" s="2182" t="s">
        <v>2219</v>
      </c>
      <c r="AM70" s="2182" t="s">
        <v>2219</v>
      </c>
      <c r="AN70" s="2182" t="s">
        <v>2219</v>
      </c>
      <c r="AO70" s="2182" t="s">
        <v>2219</v>
      </c>
      <c r="AP70" s="2178" t="s">
        <v>2219</v>
      </c>
      <c r="AQ70" s="2177" t="s">
        <v>2219</v>
      </c>
      <c r="AR70" s="2178" t="s">
        <v>2219</v>
      </c>
      <c r="AS70" s="2177" t="s">
        <v>2219</v>
      </c>
      <c r="AT70" s="2182" t="s">
        <v>2219</v>
      </c>
      <c r="AU70" s="2182" t="s">
        <v>2219</v>
      </c>
      <c r="AV70" s="2182" t="s">
        <v>2219</v>
      </c>
      <c r="AW70" s="2182" t="s">
        <v>2219</v>
      </c>
      <c r="AX70" s="2178" t="s">
        <v>2219</v>
      </c>
      <c r="AY70" s="2177" t="s">
        <v>2219</v>
      </c>
      <c r="AZ70" s="2178" t="s">
        <v>2219</v>
      </c>
      <c r="BA70" s="2178">
        <v>3.3612422529600179E-3</v>
      </c>
    </row>
    <row r="71" spans="1:53" ht="15.75" thickBot="1" x14ac:dyDescent="0.3">
      <c r="A71" s="1166" t="s">
        <v>1561</v>
      </c>
      <c r="B71" s="1162"/>
      <c r="C71" s="1653" t="s">
        <v>2219</v>
      </c>
      <c r="D71" s="1652" t="s">
        <v>2219</v>
      </c>
      <c r="E71" s="1652" t="s">
        <v>2219</v>
      </c>
      <c r="F71" s="1652" t="s">
        <v>2219</v>
      </c>
      <c r="G71" s="1652">
        <v>9.2060691854755822E-2</v>
      </c>
      <c r="H71" s="1651" t="s">
        <v>2219</v>
      </c>
      <c r="I71" s="1653" t="s">
        <v>2219</v>
      </c>
      <c r="J71" s="1652" t="s">
        <v>2219</v>
      </c>
      <c r="K71" s="1652" t="s">
        <v>2219</v>
      </c>
      <c r="L71" s="1652" t="s">
        <v>2219</v>
      </c>
      <c r="M71" s="1652" t="s">
        <v>2219</v>
      </c>
      <c r="N71" s="1652" t="s">
        <v>2219</v>
      </c>
      <c r="O71" s="1651" t="s">
        <v>2219</v>
      </c>
      <c r="P71" s="1653" t="s">
        <v>2219</v>
      </c>
      <c r="Q71" s="1652" t="s">
        <v>2219</v>
      </c>
      <c r="R71" s="1652" t="s">
        <v>2219</v>
      </c>
      <c r="S71" s="1652" t="s">
        <v>2219</v>
      </c>
      <c r="T71" s="1652" t="s">
        <v>2219</v>
      </c>
      <c r="U71" s="1652" t="s">
        <v>2219</v>
      </c>
      <c r="V71" s="1652" t="s">
        <v>2219</v>
      </c>
      <c r="W71" s="1652" t="s">
        <v>2219</v>
      </c>
      <c r="X71" s="1652" t="s">
        <v>2219</v>
      </c>
      <c r="Y71" s="1652" t="s">
        <v>2219</v>
      </c>
      <c r="Z71" s="1652">
        <v>7.2026207720175704E-3</v>
      </c>
      <c r="AA71" s="1651" t="s">
        <v>2219</v>
      </c>
      <c r="AB71" s="1653" t="s">
        <v>2219</v>
      </c>
      <c r="AC71" s="1652" t="s">
        <v>2219</v>
      </c>
      <c r="AD71" s="1652" t="s">
        <v>2219</v>
      </c>
      <c r="AE71" s="1652" t="s">
        <v>2219</v>
      </c>
      <c r="AF71" s="1652" t="s">
        <v>2219</v>
      </c>
      <c r="AG71" s="1652" t="s">
        <v>2219</v>
      </c>
      <c r="AH71" s="1652" t="s">
        <v>2219</v>
      </c>
      <c r="AI71" s="1652" t="s">
        <v>2219</v>
      </c>
      <c r="AJ71" s="1651" t="s">
        <v>2219</v>
      </c>
      <c r="AK71" s="1653" t="s">
        <v>2219</v>
      </c>
      <c r="AL71" s="1652" t="s">
        <v>2219</v>
      </c>
      <c r="AM71" s="1652" t="s">
        <v>2219</v>
      </c>
      <c r="AN71" s="1652" t="s">
        <v>2219</v>
      </c>
      <c r="AO71" s="1652" t="s">
        <v>2219</v>
      </c>
      <c r="AP71" s="1651" t="s">
        <v>2219</v>
      </c>
      <c r="AQ71" s="1653" t="s">
        <v>2219</v>
      </c>
      <c r="AR71" s="1651" t="s">
        <v>2219</v>
      </c>
      <c r="AS71" s="1653">
        <v>3.931174301304974E-3</v>
      </c>
      <c r="AT71" s="1652">
        <v>6.5194654444535862E-3</v>
      </c>
      <c r="AU71" s="1652">
        <v>2.1183276381836348E-2</v>
      </c>
      <c r="AV71" s="1652">
        <v>0.15927009115731169</v>
      </c>
      <c r="AW71" s="1652" t="s">
        <v>2219</v>
      </c>
      <c r="AX71" s="1651">
        <v>2.4878037256669629E-2</v>
      </c>
      <c r="AY71" s="1653" t="s">
        <v>2219</v>
      </c>
      <c r="AZ71" s="1651" t="s">
        <v>2219</v>
      </c>
      <c r="BA71" s="1651">
        <v>3.8826236023497447E-3</v>
      </c>
    </row>
    <row r="72" spans="1:53" ht="15.75" thickBot="1" x14ac:dyDescent="0.3">
      <c r="A72" s="2162"/>
      <c r="B72" s="2162" t="s">
        <v>697</v>
      </c>
      <c r="C72" s="2177" t="s">
        <v>2219</v>
      </c>
      <c r="D72" s="2182" t="s">
        <v>2219</v>
      </c>
      <c r="E72" s="2182" t="s">
        <v>2219</v>
      </c>
      <c r="F72" s="2182" t="s">
        <v>2219</v>
      </c>
      <c r="G72" s="2182">
        <v>9.2060691854755822E-2</v>
      </c>
      <c r="H72" s="2178" t="s">
        <v>2219</v>
      </c>
      <c r="I72" s="2177" t="s">
        <v>2219</v>
      </c>
      <c r="J72" s="2182" t="s">
        <v>2219</v>
      </c>
      <c r="K72" s="2182" t="s">
        <v>2219</v>
      </c>
      <c r="L72" s="2182" t="s">
        <v>2219</v>
      </c>
      <c r="M72" s="2182" t="s">
        <v>2219</v>
      </c>
      <c r="N72" s="2182" t="s">
        <v>2219</v>
      </c>
      <c r="O72" s="2178" t="s">
        <v>2219</v>
      </c>
      <c r="P72" s="2177" t="s">
        <v>2219</v>
      </c>
      <c r="Q72" s="2182" t="s">
        <v>2219</v>
      </c>
      <c r="R72" s="2182" t="s">
        <v>2219</v>
      </c>
      <c r="S72" s="2182" t="s">
        <v>2219</v>
      </c>
      <c r="T72" s="2182" t="s">
        <v>2219</v>
      </c>
      <c r="U72" s="2182" t="s">
        <v>2219</v>
      </c>
      <c r="V72" s="2182" t="s">
        <v>2219</v>
      </c>
      <c r="W72" s="2182" t="s">
        <v>2219</v>
      </c>
      <c r="X72" s="2182" t="s">
        <v>2219</v>
      </c>
      <c r="Y72" s="2182" t="s">
        <v>2219</v>
      </c>
      <c r="Z72" s="2182">
        <v>7.2026207720175704E-3</v>
      </c>
      <c r="AA72" s="2178" t="s">
        <v>2219</v>
      </c>
      <c r="AB72" s="2177" t="s">
        <v>2219</v>
      </c>
      <c r="AC72" s="2182" t="s">
        <v>2219</v>
      </c>
      <c r="AD72" s="2182" t="s">
        <v>2219</v>
      </c>
      <c r="AE72" s="2182" t="s">
        <v>2219</v>
      </c>
      <c r="AF72" s="2182" t="s">
        <v>2219</v>
      </c>
      <c r="AG72" s="2182" t="s">
        <v>2219</v>
      </c>
      <c r="AH72" s="2182" t="s">
        <v>2219</v>
      </c>
      <c r="AI72" s="2182" t="s">
        <v>2219</v>
      </c>
      <c r="AJ72" s="2178" t="s">
        <v>2219</v>
      </c>
      <c r="AK72" s="2177" t="s">
        <v>2219</v>
      </c>
      <c r="AL72" s="2182" t="s">
        <v>2219</v>
      </c>
      <c r="AM72" s="2182" t="s">
        <v>2219</v>
      </c>
      <c r="AN72" s="2182" t="s">
        <v>2219</v>
      </c>
      <c r="AO72" s="2182" t="s">
        <v>2219</v>
      </c>
      <c r="AP72" s="2178" t="s">
        <v>2219</v>
      </c>
      <c r="AQ72" s="2177" t="s">
        <v>2219</v>
      </c>
      <c r="AR72" s="2178" t="s">
        <v>2219</v>
      </c>
      <c r="AS72" s="2177">
        <v>3.931174301304974E-3</v>
      </c>
      <c r="AT72" s="2182">
        <v>6.5194654444535862E-3</v>
      </c>
      <c r="AU72" s="2182">
        <v>2.1183276381836348E-2</v>
      </c>
      <c r="AV72" s="2182">
        <v>0.15927009115731169</v>
      </c>
      <c r="AW72" s="2182" t="s">
        <v>2219</v>
      </c>
      <c r="AX72" s="2178">
        <v>2.4878037256669629E-2</v>
      </c>
      <c r="AY72" s="2177" t="s">
        <v>2219</v>
      </c>
      <c r="AZ72" s="2178" t="s">
        <v>2219</v>
      </c>
      <c r="BA72" s="2178">
        <v>3.8826236023497447E-3</v>
      </c>
    </row>
    <row r="73" spans="1:53" ht="15.75" thickBot="1" x14ac:dyDescent="0.3">
      <c r="A73" s="1166" t="s">
        <v>2079</v>
      </c>
      <c r="B73" s="1162"/>
      <c r="C73" s="1653" t="s">
        <v>2219</v>
      </c>
      <c r="D73" s="1652" t="s">
        <v>2219</v>
      </c>
      <c r="E73" s="1652" t="s">
        <v>2219</v>
      </c>
      <c r="F73" s="1652" t="s">
        <v>2219</v>
      </c>
      <c r="G73" s="1652" t="s">
        <v>2219</v>
      </c>
      <c r="H73" s="1651" t="s">
        <v>2219</v>
      </c>
      <c r="I73" s="1653">
        <v>2.1977129471437682E-2</v>
      </c>
      <c r="J73" s="1652" t="s">
        <v>2219</v>
      </c>
      <c r="K73" s="1652">
        <v>2.2011317349715728E-2</v>
      </c>
      <c r="L73" s="1652" t="s">
        <v>2219</v>
      </c>
      <c r="M73" s="1652">
        <v>9.1228826466890935E-3</v>
      </c>
      <c r="N73" s="1652" t="s">
        <v>2219</v>
      </c>
      <c r="O73" s="1651" t="s">
        <v>2219</v>
      </c>
      <c r="P73" s="1653" t="s">
        <v>2219</v>
      </c>
      <c r="Q73" s="1652" t="s">
        <v>2219</v>
      </c>
      <c r="R73" s="1652" t="s">
        <v>2219</v>
      </c>
      <c r="S73" s="1652" t="s">
        <v>2219</v>
      </c>
      <c r="T73" s="1652" t="s">
        <v>2219</v>
      </c>
      <c r="U73" s="1652" t="s">
        <v>2219</v>
      </c>
      <c r="V73" s="1652" t="s">
        <v>2219</v>
      </c>
      <c r="W73" s="1652" t="s">
        <v>2219</v>
      </c>
      <c r="X73" s="1652" t="s">
        <v>2219</v>
      </c>
      <c r="Y73" s="1652" t="s">
        <v>2219</v>
      </c>
      <c r="Z73" s="1652" t="s">
        <v>2219</v>
      </c>
      <c r="AA73" s="1651" t="s">
        <v>2219</v>
      </c>
      <c r="AB73" s="1653">
        <v>2.3287287320585093E-2</v>
      </c>
      <c r="AC73" s="1652">
        <v>6.6130693972411081E-3</v>
      </c>
      <c r="AD73" s="1652" t="s">
        <v>2219</v>
      </c>
      <c r="AE73" s="1652" t="s">
        <v>2219</v>
      </c>
      <c r="AF73" s="1652" t="s">
        <v>2219</v>
      </c>
      <c r="AG73" s="1652" t="s">
        <v>2219</v>
      </c>
      <c r="AH73" s="1652">
        <v>3.866191044013844E-2</v>
      </c>
      <c r="AI73" s="1652" t="s">
        <v>2219</v>
      </c>
      <c r="AJ73" s="1651">
        <v>2.0631401204909156E-2</v>
      </c>
      <c r="AK73" s="1653" t="s">
        <v>2219</v>
      </c>
      <c r="AL73" s="1652" t="s">
        <v>2219</v>
      </c>
      <c r="AM73" s="1652">
        <v>2.86292177445426E-2</v>
      </c>
      <c r="AN73" s="1652" t="s">
        <v>2219</v>
      </c>
      <c r="AO73" s="1652" t="s">
        <v>2219</v>
      </c>
      <c r="AP73" s="1651" t="s">
        <v>2219</v>
      </c>
      <c r="AQ73" s="1653" t="s">
        <v>2219</v>
      </c>
      <c r="AR73" s="1651" t="s">
        <v>2219</v>
      </c>
      <c r="AS73" s="1653" t="s">
        <v>2219</v>
      </c>
      <c r="AT73" s="1652" t="s">
        <v>2219</v>
      </c>
      <c r="AU73" s="1652" t="s">
        <v>2219</v>
      </c>
      <c r="AV73" s="1652" t="s">
        <v>2219</v>
      </c>
      <c r="AW73" s="1652" t="s">
        <v>2219</v>
      </c>
      <c r="AX73" s="1651" t="s">
        <v>2219</v>
      </c>
      <c r="AY73" s="1653" t="s">
        <v>2219</v>
      </c>
      <c r="AZ73" s="1651" t="s">
        <v>2219</v>
      </c>
      <c r="BA73" s="1651">
        <v>2.8068187608509265E-3</v>
      </c>
    </row>
    <row r="74" spans="1:53" ht="15.75" thickBot="1" x14ac:dyDescent="0.3">
      <c r="A74" s="2162"/>
      <c r="B74" s="2162" t="s">
        <v>668</v>
      </c>
      <c r="C74" s="2177" t="s">
        <v>2219</v>
      </c>
      <c r="D74" s="2182" t="s">
        <v>2219</v>
      </c>
      <c r="E74" s="2182" t="s">
        <v>2219</v>
      </c>
      <c r="F74" s="2182" t="s">
        <v>2219</v>
      </c>
      <c r="G74" s="2182" t="s">
        <v>2219</v>
      </c>
      <c r="H74" s="2178" t="s">
        <v>2219</v>
      </c>
      <c r="I74" s="2177">
        <v>2.1977129471437682E-2</v>
      </c>
      <c r="J74" s="2182" t="s">
        <v>2219</v>
      </c>
      <c r="K74" s="2182">
        <v>2.2011317349715728E-2</v>
      </c>
      <c r="L74" s="2182" t="s">
        <v>2219</v>
      </c>
      <c r="M74" s="2182">
        <v>9.1228826466890935E-3</v>
      </c>
      <c r="N74" s="2182" t="s">
        <v>2219</v>
      </c>
      <c r="O74" s="2178" t="s">
        <v>2219</v>
      </c>
      <c r="P74" s="2177" t="s">
        <v>2219</v>
      </c>
      <c r="Q74" s="2182" t="s">
        <v>2219</v>
      </c>
      <c r="R74" s="2182" t="s">
        <v>2219</v>
      </c>
      <c r="S74" s="2182" t="s">
        <v>2219</v>
      </c>
      <c r="T74" s="2182" t="s">
        <v>2219</v>
      </c>
      <c r="U74" s="2182" t="s">
        <v>2219</v>
      </c>
      <c r="V74" s="2182" t="s">
        <v>2219</v>
      </c>
      <c r="W74" s="2182" t="s">
        <v>2219</v>
      </c>
      <c r="X74" s="2182" t="s">
        <v>2219</v>
      </c>
      <c r="Y74" s="2182" t="s">
        <v>2219</v>
      </c>
      <c r="Z74" s="2182" t="s">
        <v>2219</v>
      </c>
      <c r="AA74" s="2178" t="s">
        <v>2219</v>
      </c>
      <c r="AB74" s="2177">
        <v>2.3287287320585093E-2</v>
      </c>
      <c r="AC74" s="2182">
        <v>6.6130693972411081E-3</v>
      </c>
      <c r="AD74" s="2182" t="s">
        <v>2219</v>
      </c>
      <c r="AE74" s="2182" t="s">
        <v>2219</v>
      </c>
      <c r="AF74" s="2182" t="s">
        <v>2219</v>
      </c>
      <c r="AG74" s="2182" t="s">
        <v>2219</v>
      </c>
      <c r="AH74" s="2182">
        <v>3.866191044013844E-2</v>
      </c>
      <c r="AI74" s="2182" t="s">
        <v>2219</v>
      </c>
      <c r="AJ74" s="2178">
        <v>2.0631401204909156E-2</v>
      </c>
      <c r="AK74" s="2177" t="s">
        <v>2219</v>
      </c>
      <c r="AL74" s="2182" t="s">
        <v>2219</v>
      </c>
      <c r="AM74" s="2182">
        <v>2.86292177445426E-2</v>
      </c>
      <c r="AN74" s="2182" t="s">
        <v>2219</v>
      </c>
      <c r="AO74" s="2182" t="s">
        <v>2219</v>
      </c>
      <c r="AP74" s="2178" t="s">
        <v>2219</v>
      </c>
      <c r="AQ74" s="2177" t="s">
        <v>2219</v>
      </c>
      <c r="AR74" s="2178" t="s">
        <v>2219</v>
      </c>
      <c r="AS74" s="2177" t="s">
        <v>2219</v>
      </c>
      <c r="AT74" s="2182" t="s">
        <v>2219</v>
      </c>
      <c r="AU74" s="2182" t="s">
        <v>2219</v>
      </c>
      <c r="AV74" s="2182" t="s">
        <v>2219</v>
      </c>
      <c r="AW74" s="2182" t="s">
        <v>2219</v>
      </c>
      <c r="AX74" s="2178" t="s">
        <v>2219</v>
      </c>
      <c r="AY74" s="2177" t="s">
        <v>2219</v>
      </c>
      <c r="AZ74" s="2178" t="s">
        <v>2219</v>
      </c>
      <c r="BA74" s="2178">
        <v>2.8068187608509265E-3</v>
      </c>
    </row>
    <row r="75" spans="1:53" ht="15.75" thickBot="1" x14ac:dyDescent="0.3">
      <c r="A75" s="1166" t="s">
        <v>698</v>
      </c>
      <c r="B75" s="1162"/>
      <c r="C75" s="1653" t="s">
        <v>2219</v>
      </c>
      <c r="D75" s="1652" t="s">
        <v>2219</v>
      </c>
      <c r="E75" s="1652" t="s">
        <v>2219</v>
      </c>
      <c r="F75" s="1652" t="s">
        <v>2219</v>
      </c>
      <c r="G75" s="1652" t="s">
        <v>2219</v>
      </c>
      <c r="H75" s="1651" t="s">
        <v>2219</v>
      </c>
      <c r="I75" s="1653" t="s">
        <v>2219</v>
      </c>
      <c r="J75" s="1652" t="s">
        <v>2219</v>
      </c>
      <c r="K75" s="1652" t="s">
        <v>2219</v>
      </c>
      <c r="L75" s="1652" t="s">
        <v>2219</v>
      </c>
      <c r="M75" s="1652" t="s">
        <v>2219</v>
      </c>
      <c r="N75" s="1652" t="s">
        <v>2219</v>
      </c>
      <c r="O75" s="1651" t="s">
        <v>2219</v>
      </c>
      <c r="P75" s="1653" t="s">
        <v>2219</v>
      </c>
      <c r="Q75" s="1652" t="s">
        <v>2219</v>
      </c>
      <c r="R75" s="1652" t="s">
        <v>2219</v>
      </c>
      <c r="S75" s="1652" t="s">
        <v>2219</v>
      </c>
      <c r="T75" s="1652" t="s">
        <v>2219</v>
      </c>
      <c r="U75" s="1652" t="s">
        <v>2219</v>
      </c>
      <c r="V75" s="1652" t="s">
        <v>2219</v>
      </c>
      <c r="W75" s="1652" t="s">
        <v>2219</v>
      </c>
      <c r="X75" s="1652" t="s">
        <v>2219</v>
      </c>
      <c r="Y75" s="1652" t="s">
        <v>2219</v>
      </c>
      <c r="Z75" s="1652">
        <v>1.5207323853832314E-2</v>
      </c>
      <c r="AA75" s="1651">
        <v>5.7628929675686384E-3</v>
      </c>
      <c r="AB75" s="1653" t="s">
        <v>2219</v>
      </c>
      <c r="AC75" s="1652" t="s">
        <v>2219</v>
      </c>
      <c r="AD75" s="1652" t="s">
        <v>2219</v>
      </c>
      <c r="AE75" s="1652" t="s">
        <v>2219</v>
      </c>
      <c r="AF75" s="1652" t="s">
        <v>2219</v>
      </c>
      <c r="AG75" s="1652" t="s">
        <v>2219</v>
      </c>
      <c r="AH75" s="1652" t="s">
        <v>2219</v>
      </c>
      <c r="AI75" s="1652" t="s">
        <v>2219</v>
      </c>
      <c r="AJ75" s="1651" t="s">
        <v>2219</v>
      </c>
      <c r="AK75" s="1653" t="s">
        <v>2219</v>
      </c>
      <c r="AL75" s="1652" t="s">
        <v>2219</v>
      </c>
      <c r="AM75" s="1652" t="s">
        <v>2219</v>
      </c>
      <c r="AN75" s="1652" t="s">
        <v>2219</v>
      </c>
      <c r="AO75" s="1652" t="s">
        <v>2219</v>
      </c>
      <c r="AP75" s="1651" t="s">
        <v>2219</v>
      </c>
      <c r="AQ75" s="1653" t="s">
        <v>2219</v>
      </c>
      <c r="AR75" s="1651" t="s">
        <v>2219</v>
      </c>
      <c r="AS75" s="1653" t="s">
        <v>2219</v>
      </c>
      <c r="AT75" s="1652">
        <v>6.0812612100253162E-2</v>
      </c>
      <c r="AU75" s="1652" t="s">
        <v>2219</v>
      </c>
      <c r="AV75" s="1652">
        <v>0.26340910779609594</v>
      </c>
      <c r="AW75" s="1652" t="s">
        <v>2219</v>
      </c>
      <c r="AX75" s="1651" t="s">
        <v>2219</v>
      </c>
      <c r="AY75" s="1653" t="s">
        <v>2219</v>
      </c>
      <c r="AZ75" s="1651" t="s">
        <v>2219</v>
      </c>
      <c r="BA75" s="1651">
        <v>6.2527375798695235E-3</v>
      </c>
    </row>
    <row r="76" spans="1:53" ht="15.75" thickBot="1" x14ac:dyDescent="0.3">
      <c r="A76" s="2162"/>
      <c r="B76" s="2162" t="s">
        <v>697</v>
      </c>
      <c r="C76" s="2177" t="s">
        <v>2219</v>
      </c>
      <c r="D76" s="2182" t="s">
        <v>2219</v>
      </c>
      <c r="E76" s="2182" t="s">
        <v>2219</v>
      </c>
      <c r="F76" s="2182" t="s">
        <v>2219</v>
      </c>
      <c r="G76" s="2182" t="s">
        <v>2219</v>
      </c>
      <c r="H76" s="2178" t="s">
        <v>2219</v>
      </c>
      <c r="I76" s="2177" t="s">
        <v>2219</v>
      </c>
      <c r="J76" s="2182" t="s">
        <v>2219</v>
      </c>
      <c r="K76" s="2182" t="s">
        <v>2219</v>
      </c>
      <c r="L76" s="2182" t="s">
        <v>2219</v>
      </c>
      <c r="M76" s="2182" t="s">
        <v>2219</v>
      </c>
      <c r="N76" s="2182" t="s">
        <v>2219</v>
      </c>
      <c r="O76" s="2178" t="s">
        <v>2219</v>
      </c>
      <c r="P76" s="2177" t="s">
        <v>2219</v>
      </c>
      <c r="Q76" s="2182" t="s">
        <v>2219</v>
      </c>
      <c r="R76" s="2182" t="s">
        <v>2219</v>
      </c>
      <c r="S76" s="2182" t="s">
        <v>2219</v>
      </c>
      <c r="T76" s="2182" t="s">
        <v>2219</v>
      </c>
      <c r="U76" s="2182" t="s">
        <v>2219</v>
      </c>
      <c r="V76" s="2182" t="s">
        <v>2219</v>
      </c>
      <c r="W76" s="2182" t="s">
        <v>2219</v>
      </c>
      <c r="X76" s="2182" t="s">
        <v>2219</v>
      </c>
      <c r="Y76" s="2182" t="s">
        <v>2219</v>
      </c>
      <c r="Z76" s="2182">
        <v>1.5207323853832314E-2</v>
      </c>
      <c r="AA76" s="2178">
        <v>5.7628929675686384E-3</v>
      </c>
      <c r="AB76" s="2177" t="s">
        <v>2219</v>
      </c>
      <c r="AC76" s="2182" t="s">
        <v>2219</v>
      </c>
      <c r="AD76" s="2182" t="s">
        <v>2219</v>
      </c>
      <c r="AE76" s="2182" t="s">
        <v>2219</v>
      </c>
      <c r="AF76" s="2182" t="s">
        <v>2219</v>
      </c>
      <c r="AG76" s="2182" t="s">
        <v>2219</v>
      </c>
      <c r="AH76" s="2182" t="s">
        <v>2219</v>
      </c>
      <c r="AI76" s="2182" t="s">
        <v>2219</v>
      </c>
      <c r="AJ76" s="2178" t="s">
        <v>2219</v>
      </c>
      <c r="AK76" s="2177" t="s">
        <v>2219</v>
      </c>
      <c r="AL76" s="2182" t="s">
        <v>2219</v>
      </c>
      <c r="AM76" s="2182" t="s">
        <v>2219</v>
      </c>
      <c r="AN76" s="2182" t="s">
        <v>2219</v>
      </c>
      <c r="AO76" s="2182" t="s">
        <v>2219</v>
      </c>
      <c r="AP76" s="2178" t="s">
        <v>2219</v>
      </c>
      <c r="AQ76" s="2177" t="s">
        <v>2219</v>
      </c>
      <c r="AR76" s="2178" t="s">
        <v>2219</v>
      </c>
      <c r="AS76" s="2177" t="s">
        <v>2219</v>
      </c>
      <c r="AT76" s="2182">
        <v>6.0812612100253162E-2</v>
      </c>
      <c r="AU76" s="2182" t="s">
        <v>2219</v>
      </c>
      <c r="AV76" s="2182">
        <v>0.26340910779609594</v>
      </c>
      <c r="AW76" s="2182" t="s">
        <v>2219</v>
      </c>
      <c r="AX76" s="2178" t="s">
        <v>2219</v>
      </c>
      <c r="AY76" s="2177" t="s">
        <v>2219</v>
      </c>
      <c r="AZ76" s="2178" t="s">
        <v>2219</v>
      </c>
      <c r="BA76" s="2178">
        <v>6.2527375798695235E-3</v>
      </c>
    </row>
    <row r="77" spans="1:53" ht="15.75" thickBot="1" x14ac:dyDescent="0.3">
      <c r="A77" s="1166" t="s">
        <v>676</v>
      </c>
      <c r="B77" s="1162"/>
      <c r="C77" s="1653">
        <v>0.34520084088691699</v>
      </c>
      <c r="D77" s="1652">
        <v>0.77681637070269316</v>
      </c>
      <c r="E77" s="1652">
        <v>0.52755748909671585</v>
      </c>
      <c r="F77" s="1652">
        <v>0.68318701311699226</v>
      </c>
      <c r="G77" s="1652">
        <v>0.22532731723578425</v>
      </c>
      <c r="H77" s="1651">
        <v>0.21744492407015198</v>
      </c>
      <c r="I77" s="1653">
        <v>0.54353167305236927</v>
      </c>
      <c r="J77" s="1652">
        <v>0.66672121797187112</v>
      </c>
      <c r="K77" s="1652">
        <v>0.42797255983241156</v>
      </c>
      <c r="L77" s="1652">
        <v>0.42687850650684694</v>
      </c>
      <c r="M77" s="1652">
        <v>0.52170108624153344</v>
      </c>
      <c r="N77" s="1652">
        <v>0.38773092363077999</v>
      </c>
      <c r="O77" s="1651">
        <v>0.35426892901701629</v>
      </c>
      <c r="P77" s="1653">
        <v>0.28790044281235394</v>
      </c>
      <c r="Q77" s="1652">
        <v>0.34889360545829773</v>
      </c>
      <c r="R77" s="1652">
        <v>1.3460526310738057E-2</v>
      </c>
      <c r="S77" s="1652">
        <v>0.57941974224459303</v>
      </c>
      <c r="T77" s="1652" t="s">
        <v>2219</v>
      </c>
      <c r="U77" s="1652">
        <v>0.31933444189363114</v>
      </c>
      <c r="V77" s="1652">
        <v>0.74400804560505729</v>
      </c>
      <c r="W77" s="1652">
        <v>0.80748137289572441</v>
      </c>
      <c r="X77" s="1652">
        <v>0.28957277648275209</v>
      </c>
      <c r="Y77" s="1652">
        <v>0.76216665217588897</v>
      </c>
      <c r="Z77" s="1652">
        <v>0.41462828687386</v>
      </c>
      <c r="AA77" s="1651">
        <v>0.88490155883845734</v>
      </c>
      <c r="AB77" s="1653">
        <v>0.23467452492522167</v>
      </c>
      <c r="AC77" s="1652">
        <v>0.28728790337474974</v>
      </c>
      <c r="AD77" s="1652">
        <v>0.35266716168729417</v>
      </c>
      <c r="AE77" s="1652">
        <v>0.81508438770387581</v>
      </c>
      <c r="AF77" s="1652">
        <v>0.63937163497030491</v>
      </c>
      <c r="AG77" s="1652">
        <v>0.44895190218336767</v>
      </c>
      <c r="AH77" s="1652">
        <v>6.0593660567491797E-2</v>
      </c>
      <c r="AI77" s="1652">
        <v>0.51822466078366125</v>
      </c>
      <c r="AJ77" s="1651">
        <v>0.2229535140425451</v>
      </c>
      <c r="AK77" s="1653">
        <v>0.36121885685047378</v>
      </c>
      <c r="AL77" s="1652">
        <v>0.24216356027549066</v>
      </c>
      <c r="AM77" s="1652">
        <v>0.33695477901026943</v>
      </c>
      <c r="AN77" s="1652">
        <v>0.2036254067526814</v>
      </c>
      <c r="AO77" s="1652">
        <v>0.50273871059309461</v>
      </c>
      <c r="AP77" s="1651">
        <v>0.70223892969195678</v>
      </c>
      <c r="AQ77" s="1653" t="s">
        <v>2219</v>
      </c>
      <c r="AR77" s="1651" t="s">
        <v>2219</v>
      </c>
      <c r="AS77" s="1653">
        <v>0.42300132377760952</v>
      </c>
      <c r="AT77" s="1652">
        <v>0.47147926484770236</v>
      </c>
      <c r="AU77" s="1652">
        <v>0.71608482217060732</v>
      </c>
      <c r="AV77" s="1652">
        <v>0.3078498690671771</v>
      </c>
      <c r="AW77" s="1652">
        <v>0.76315544359757304</v>
      </c>
      <c r="AX77" s="1651">
        <v>0.58322703814314836</v>
      </c>
      <c r="AY77" s="1653">
        <v>0.3020503241058804</v>
      </c>
      <c r="AZ77" s="1651">
        <v>0.42882601661805309</v>
      </c>
      <c r="BA77" s="1651">
        <v>0.43817931687517447</v>
      </c>
    </row>
    <row r="78" spans="1:53" x14ac:dyDescent="0.25">
      <c r="A78" s="2162"/>
      <c r="B78" s="2162" t="s">
        <v>665</v>
      </c>
      <c r="C78" s="2179" t="s">
        <v>2219</v>
      </c>
      <c r="D78" s="2183" t="s">
        <v>2219</v>
      </c>
      <c r="E78" s="2183" t="s">
        <v>2219</v>
      </c>
      <c r="F78" s="2183">
        <v>2.8352534228215348E-2</v>
      </c>
      <c r="G78" s="2183" t="s">
        <v>2219</v>
      </c>
      <c r="H78" s="2180">
        <v>1.682402261487994E-2</v>
      </c>
      <c r="I78" s="2179">
        <v>0.18634686708835449</v>
      </c>
      <c r="J78" s="2183" t="s">
        <v>2219</v>
      </c>
      <c r="K78" s="2183">
        <v>7.0668693806403726E-2</v>
      </c>
      <c r="L78" s="2183" t="s">
        <v>2219</v>
      </c>
      <c r="M78" s="2183">
        <v>0.14277923932598557</v>
      </c>
      <c r="N78" s="2183" t="s">
        <v>2219</v>
      </c>
      <c r="O78" s="2180" t="s">
        <v>2219</v>
      </c>
      <c r="P78" s="2179" t="s">
        <v>2219</v>
      </c>
      <c r="Q78" s="2183" t="s">
        <v>2219</v>
      </c>
      <c r="R78" s="2183" t="s">
        <v>2219</v>
      </c>
      <c r="S78" s="2183" t="s">
        <v>2219</v>
      </c>
      <c r="T78" s="2183" t="s">
        <v>2219</v>
      </c>
      <c r="U78" s="2183" t="s">
        <v>2219</v>
      </c>
      <c r="V78" s="2183" t="s">
        <v>2219</v>
      </c>
      <c r="W78" s="2183" t="s">
        <v>2219</v>
      </c>
      <c r="X78" s="2183" t="s">
        <v>2219</v>
      </c>
      <c r="Y78" s="2183" t="s">
        <v>2219</v>
      </c>
      <c r="Z78" s="2183" t="s">
        <v>2219</v>
      </c>
      <c r="AA78" s="2180" t="s">
        <v>2219</v>
      </c>
      <c r="AB78" s="2179">
        <v>4.0360251350898442E-2</v>
      </c>
      <c r="AC78" s="2183">
        <v>1.3618733519357436E-2</v>
      </c>
      <c r="AD78" s="2183">
        <v>4.4145511157523715E-2</v>
      </c>
      <c r="AE78" s="2183" t="s">
        <v>2219</v>
      </c>
      <c r="AF78" s="2183" t="s">
        <v>2219</v>
      </c>
      <c r="AG78" s="2183" t="s">
        <v>2219</v>
      </c>
      <c r="AH78" s="2183" t="s">
        <v>2219</v>
      </c>
      <c r="AI78" s="2183" t="s">
        <v>2219</v>
      </c>
      <c r="AJ78" s="2180">
        <v>6.0244164172286598E-2</v>
      </c>
      <c r="AK78" s="2179" t="s">
        <v>2219</v>
      </c>
      <c r="AL78" s="2183" t="s">
        <v>2219</v>
      </c>
      <c r="AM78" s="2183" t="s">
        <v>2219</v>
      </c>
      <c r="AN78" s="2183" t="s">
        <v>2219</v>
      </c>
      <c r="AO78" s="2183">
        <v>1.9153314208086435E-2</v>
      </c>
      <c r="AP78" s="2180" t="s">
        <v>2219</v>
      </c>
      <c r="AQ78" s="2179" t="s">
        <v>2219</v>
      </c>
      <c r="AR78" s="2180" t="s">
        <v>2219</v>
      </c>
      <c r="AS78" s="2179" t="s">
        <v>2219</v>
      </c>
      <c r="AT78" s="2183" t="s">
        <v>2219</v>
      </c>
      <c r="AU78" s="2183" t="s">
        <v>2219</v>
      </c>
      <c r="AV78" s="2183" t="s">
        <v>2219</v>
      </c>
      <c r="AW78" s="2183" t="s">
        <v>2219</v>
      </c>
      <c r="AX78" s="2180" t="s">
        <v>2219</v>
      </c>
      <c r="AY78" s="2179" t="s">
        <v>2219</v>
      </c>
      <c r="AZ78" s="2180">
        <v>4.7844802766969282E-3</v>
      </c>
      <c r="BA78" s="2180">
        <v>1.4845658041307146E-2</v>
      </c>
    </row>
    <row r="79" spans="1:53" x14ac:dyDescent="0.25">
      <c r="A79" s="2162"/>
      <c r="B79" s="2162" t="s">
        <v>666</v>
      </c>
      <c r="C79" s="1647" t="s">
        <v>2219</v>
      </c>
      <c r="D79" s="1646">
        <v>0.11765255217165675</v>
      </c>
      <c r="E79" s="1646">
        <v>1.9363311261721899E-2</v>
      </c>
      <c r="F79" s="1646">
        <v>2.7386376159626139E-2</v>
      </c>
      <c r="G79" s="1646" t="s">
        <v>2219</v>
      </c>
      <c r="H79" s="1645">
        <v>1.1951655481015228E-2</v>
      </c>
      <c r="I79" s="1647">
        <v>1.7491557869534703E-2</v>
      </c>
      <c r="J79" s="1646">
        <v>8.3584699077150409E-2</v>
      </c>
      <c r="K79" s="1646">
        <v>1.2925719119941477E-2</v>
      </c>
      <c r="L79" s="1646" t="s">
        <v>2219</v>
      </c>
      <c r="M79" s="1646" t="s">
        <v>2219</v>
      </c>
      <c r="N79" s="1646" t="s">
        <v>2219</v>
      </c>
      <c r="O79" s="1645" t="s">
        <v>2219</v>
      </c>
      <c r="P79" s="1647" t="s">
        <v>2219</v>
      </c>
      <c r="Q79" s="1646" t="s">
        <v>2219</v>
      </c>
      <c r="R79" s="1646" t="s">
        <v>2219</v>
      </c>
      <c r="S79" s="1646">
        <v>0.13026589359772042</v>
      </c>
      <c r="T79" s="1646" t="s">
        <v>2219</v>
      </c>
      <c r="U79" s="1646" t="s">
        <v>2219</v>
      </c>
      <c r="V79" s="1646">
        <v>0.19744542766119819</v>
      </c>
      <c r="W79" s="1646">
        <v>0.10645325597745371</v>
      </c>
      <c r="X79" s="1646">
        <v>9.6324848955896991E-2</v>
      </c>
      <c r="Y79" s="1646">
        <v>0.16659130671384556</v>
      </c>
      <c r="Z79" s="1646">
        <v>9.4333681303065048E-2</v>
      </c>
      <c r="AA79" s="1645">
        <v>0.19798377508931594</v>
      </c>
      <c r="AB79" s="1647">
        <v>6.2158820724089684E-3</v>
      </c>
      <c r="AC79" s="1646" t="s">
        <v>2219</v>
      </c>
      <c r="AD79" s="1646">
        <v>2.1551147390829407E-2</v>
      </c>
      <c r="AE79" s="1646">
        <v>9.7496849350918749E-2</v>
      </c>
      <c r="AF79" s="1646">
        <v>6.7575615046327919E-2</v>
      </c>
      <c r="AG79" s="1646">
        <v>3.7437518167158436E-2</v>
      </c>
      <c r="AH79" s="1646" t="s">
        <v>2219</v>
      </c>
      <c r="AI79" s="1646">
        <v>7.8532944936807833E-2</v>
      </c>
      <c r="AJ79" s="1645" t="s">
        <v>2219</v>
      </c>
      <c r="AK79" s="1647">
        <v>3.6317440813163196E-2</v>
      </c>
      <c r="AL79" s="1646">
        <v>7.5234586891129076E-3</v>
      </c>
      <c r="AM79" s="1646" t="s">
        <v>2219</v>
      </c>
      <c r="AN79" s="1646" t="s">
        <v>2219</v>
      </c>
      <c r="AO79" s="1646" t="s">
        <v>2219</v>
      </c>
      <c r="AP79" s="1645">
        <v>5.0563895694000126E-2</v>
      </c>
      <c r="AQ79" s="1647" t="s">
        <v>2219</v>
      </c>
      <c r="AR79" s="1645" t="s">
        <v>2219</v>
      </c>
      <c r="AS79" s="1647">
        <v>0.1267498212310981</v>
      </c>
      <c r="AT79" s="1646" t="s">
        <v>2219</v>
      </c>
      <c r="AU79" s="1646">
        <v>0.17606771820810027</v>
      </c>
      <c r="AV79" s="1646" t="s">
        <v>2219</v>
      </c>
      <c r="AW79" s="1646">
        <v>4.9867241543363493E-2</v>
      </c>
      <c r="AX79" s="1645" t="s">
        <v>2219</v>
      </c>
      <c r="AY79" s="1647">
        <v>8.5374187672036667E-2</v>
      </c>
      <c r="AZ79" s="1645">
        <v>2.3812935001067462E-2</v>
      </c>
      <c r="BA79" s="1645">
        <v>3.3146685348454524E-2</v>
      </c>
    </row>
    <row r="80" spans="1:53" x14ac:dyDescent="0.25">
      <c r="A80" s="2162"/>
      <c r="B80" s="2162" t="s">
        <v>657</v>
      </c>
      <c r="C80" s="1647">
        <v>0.11416624461973002</v>
      </c>
      <c r="D80" s="1646">
        <v>0.1625172052890923</v>
      </c>
      <c r="E80" s="1646">
        <v>0.14704197253906653</v>
      </c>
      <c r="F80" s="1646" t="s">
        <v>2219</v>
      </c>
      <c r="G80" s="1646" t="s">
        <v>2219</v>
      </c>
      <c r="H80" s="1645">
        <v>5.3018772724505336E-2</v>
      </c>
      <c r="I80" s="1647" t="s">
        <v>2219</v>
      </c>
      <c r="J80" s="1646" t="s">
        <v>2219</v>
      </c>
      <c r="K80" s="1646" t="s">
        <v>2219</v>
      </c>
      <c r="L80" s="1646" t="s">
        <v>2219</v>
      </c>
      <c r="M80" s="1646" t="s">
        <v>2219</v>
      </c>
      <c r="N80" s="1646">
        <v>1.7763613228686026E-2</v>
      </c>
      <c r="O80" s="1645" t="s">
        <v>2219</v>
      </c>
      <c r="P80" s="1647">
        <v>0.28790044281235394</v>
      </c>
      <c r="Q80" s="1646">
        <v>9.3335475065687054E-2</v>
      </c>
      <c r="R80" s="1646" t="s">
        <v>2219</v>
      </c>
      <c r="S80" s="1646">
        <v>1.0865437141781271E-2</v>
      </c>
      <c r="T80" s="1646" t="s">
        <v>2219</v>
      </c>
      <c r="U80" s="1646">
        <v>0.19349128727080636</v>
      </c>
      <c r="V80" s="1646">
        <v>1.5205080156821628E-2</v>
      </c>
      <c r="W80" s="1646" t="s">
        <v>2219</v>
      </c>
      <c r="X80" s="1646" t="s">
        <v>2219</v>
      </c>
      <c r="Y80" s="1646">
        <v>3.7009863699563099E-2</v>
      </c>
      <c r="Z80" s="1646" t="s">
        <v>2219</v>
      </c>
      <c r="AA80" s="1645">
        <v>5.3992449751460087E-2</v>
      </c>
      <c r="AB80" s="1647" t="s">
        <v>2219</v>
      </c>
      <c r="AC80" s="1646">
        <v>9.6292513128474325E-2</v>
      </c>
      <c r="AD80" s="1646" t="s">
        <v>2219</v>
      </c>
      <c r="AE80" s="1646">
        <v>0.12627874135032943</v>
      </c>
      <c r="AF80" s="1646">
        <v>3.180189035660367E-2</v>
      </c>
      <c r="AG80" s="1646">
        <v>7.3799998304907273E-3</v>
      </c>
      <c r="AH80" s="1646" t="s">
        <v>2219</v>
      </c>
      <c r="AI80" s="1646">
        <v>1.1311950050280279E-2</v>
      </c>
      <c r="AJ80" s="1645">
        <v>6.0736870335198673E-2</v>
      </c>
      <c r="AK80" s="1647" t="s">
        <v>2219</v>
      </c>
      <c r="AL80" s="1646" t="s">
        <v>2219</v>
      </c>
      <c r="AM80" s="1646" t="s">
        <v>2219</v>
      </c>
      <c r="AN80" s="1646" t="s">
        <v>2219</v>
      </c>
      <c r="AO80" s="1646" t="s">
        <v>2219</v>
      </c>
      <c r="AP80" s="1645">
        <v>5.0707426719209484E-2</v>
      </c>
      <c r="AQ80" s="1647" t="s">
        <v>2219</v>
      </c>
      <c r="AR80" s="1645" t="s">
        <v>2219</v>
      </c>
      <c r="AS80" s="1647" t="s">
        <v>2219</v>
      </c>
      <c r="AT80" s="1646" t="s">
        <v>2219</v>
      </c>
      <c r="AU80" s="1646" t="s">
        <v>2219</v>
      </c>
      <c r="AV80" s="1646" t="s">
        <v>2219</v>
      </c>
      <c r="AW80" s="1646" t="s">
        <v>2219</v>
      </c>
      <c r="AX80" s="1645" t="s">
        <v>2219</v>
      </c>
      <c r="AY80" s="1647" t="s">
        <v>2219</v>
      </c>
      <c r="AZ80" s="1645" t="s">
        <v>2219</v>
      </c>
      <c r="BA80" s="1645">
        <v>3.1035392572293142E-2</v>
      </c>
    </row>
    <row r="81" spans="1:53" x14ac:dyDescent="0.25">
      <c r="A81" s="2162"/>
      <c r="B81" s="2162" t="s">
        <v>667</v>
      </c>
      <c r="C81" s="1647">
        <v>0.18087981980561141</v>
      </c>
      <c r="D81" s="1646">
        <v>0.10370536479891615</v>
      </c>
      <c r="E81" s="1646">
        <v>0.10428759449239491</v>
      </c>
      <c r="F81" s="1646">
        <v>0.18347536475213888</v>
      </c>
      <c r="G81" s="1646" t="s">
        <v>2219</v>
      </c>
      <c r="H81" s="1645">
        <v>0.10292914226217874</v>
      </c>
      <c r="I81" s="1647">
        <v>0.1106845447830038</v>
      </c>
      <c r="J81" s="1646">
        <v>0.17321010112786112</v>
      </c>
      <c r="K81" s="1646">
        <v>9.0416501009494152E-2</v>
      </c>
      <c r="L81" s="1646">
        <v>0.10220251576703313</v>
      </c>
      <c r="M81" s="1646">
        <v>8.4757644159108303E-2</v>
      </c>
      <c r="N81" s="1646">
        <v>9.8750128587364761E-2</v>
      </c>
      <c r="O81" s="1645">
        <v>0.12986310906210219</v>
      </c>
      <c r="P81" s="1647" t="s">
        <v>2219</v>
      </c>
      <c r="Q81" s="1646">
        <v>0.10657840327947873</v>
      </c>
      <c r="R81" s="1646">
        <v>1.3460526310738057E-2</v>
      </c>
      <c r="S81" s="1646">
        <v>3.9251748304637991E-2</v>
      </c>
      <c r="T81" s="1646" t="s">
        <v>2219</v>
      </c>
      <c r="U81" s="1646" t="s">
        <v>2219</v>
      </c>
      <c r="V81" s="1646">
        <v>0.16689686139795828</v>
      </c>
      <c r="W81" s="1646">
        <v>0.14119686280054816</v>
      </c>
      <c r="X81" s="1646" t="s">
        <v>2219</v>
      </c>
      <c r="Y81" s="1646">
        <v>0.13821556647876512</v>
      </c>
      <c r="Z81" s="1646">
        <v>3.7158342395316464E-2</v>
      </c>
      <c r="AA81" s="1645">
        <v>0.19707513183515618</v>
      </c>
      <c r="AB81" s="1647">
        <v>8.4628680175208471E-2</v>
      </c>
      <c r="AC81" s="1646">
        <v>4.4122307417385431E-2</v>
      </c>
      <c r="AD81" s="1646">
        <v>8.333805690829027E-2</v>
      </c>
      <c r="AE81" s="1646">
        <v>9.6320236346784979E-2</v>
      </c>
      <c r="AF81" s="1646">
        <v>0.14407106325910418</v>
      </c>
      <c r="AG81" s="1646">
        <v>0.14905971578114272</v>
      </c>
      <c r="AH81" s="1646">
        <v>6.0593660567491797E-2</v>
      </c>
      <c r="AI81" s="1646">
        <v>0.14545130223973038</v>
      </c>
      <c r="AJ81" s="1645">
        <v>6.231026934254566E-2</v>
      </c>
      <c r="AK81" s="1647">
        <v>5.0393515217954918E-2</v>
      </c>
      <c r="AL81" s="1646">
        <v>1.255227164557535E-2</v>
      </c>
      <c r="AM81" s="1646">
        <v>4.4676458270986527E-2</v>
      </c>
      <c r="AN81" s="1646">
        <v>0.18319108981471185</v>
      </c>
      <c r="AO81" s="1646">
        <v>0.13800200439157267</v>
      </c>
      <c r="AP81" s="1645">
        <v>0.15624926126461292</v>
      </c>
      <c r="AQ81" s="1647" t="s">
        <v>2219</v>
      </c>
      <c r="AR81" s="1645" t="s">
        <v>2219</v>
      </c>
      <c r="AS81" s="1647" t="s">
        <v>2219</v>
      </c>
      <c r="AT81" s="1646">
        <v>1.098074118356405E-2</v>
      </c>
      <c r="AU81" s="1646">
        <v>0.10563265854484399</v>
      </c>
      <c r="AV81" s="1646">
        <v>0.13098042516177549</v>
      </c>
      <c r="AW81" s="1646">
        <v>0.16396050304425364</v>
      </c>
      <c r="AX81" s="1645">
        <v>3.7711890777664674E-2</v>
      </c>
      <c r="AY81" s="1647" t="s">
        <v>2219</v>
      </c>
      <c r="AZ81" s="1645">
        <v>3.0825628064401554E-2</v>
      </c>
      <c r="BA81" s="1645">
        <v>9.4963929535359926E-2</v>
      </c>
    </row>
    <row r="82" spans="1:53" x14ac:dyDescent="0.25">
      <c r="A82" s="2162"/>
      <c r="B82" s="2162" t="s">
        <v>677</v>
      </c>
      <c r="C82" s="1647" t="s">
        <v>2219</v>
      </c>
      <c r="D82" s="1646">
        <v>0.15109143642167855</v>
      </c>
      <c r="E82" s="1646">
        <v>7.7860494317850873E-2</v>
      </c>
      <c r="F82" s="1646">
        <v>0.13721371358167175</v>
      </c>
      <c r="G82" s="1646" t="s">
        <v>2219</v>
      </c>
      <c r="H82" s="1645" t="s">
        <v>2219</v>
      </c>
      <c r="I82" s="1647" t="s">
        <v>2219</v>
      </c>
      <c r="J82" s="1646">
        <v>0.17304787872361788</v>
      </c>
      <c r="K82" s="1646">
        <v>1.5778199794876244E-2</v>
      </c>
      <c r="L82" s="1646">
        <v>6.4552849243397964E-2</v>
      </c>
      <c r="M82" s="1646" t="s">
        <v>2219</v>
      </c>
      <c r="N82" s="1646">
        <v>1.9632277897613386E-2</v>
      </c>
      <c r="O82" s="1645" t="s">
        <v>2219</v>
      </c>
      <c r="P82" s="1647" t="s">
        <v>2219</v>
      </c>
      <c r="Q82" s="1646" t="s">
        <v>2219</v>
      </c>
      <c r="R82" s="1646" t="s">
        <v>2219</v>
      </c>
      <c r="S82" s="1646">
        <v>0.14694790263760579</v>
      </c>
      <c r="T82" s="1646" t="s">
        <v>2219</v>
      </c>
      <c r="U82" s="1646" t="s">
        <v>2219</v>
      </c>
      <c r="V82" s="1646">
        <v>0.1972209685480629</v>
      </c>
      <c r="W82" s="1646">
        <v>0.18711493940792731</v>
      </c>
      <c r="X82" s="1646">
        <v>8.1555533312880429E-2</v>
      </c>
      <c r="Y82" s="1646">
        <v>0.13884093683299786</v>
      </c>
      <c r="Z82" s="1646">
        <v>0.13737180353874773</v>
      </c>
      <c r="AA82" s="1645">
        <v>5.3871235900598544E-2</v>
      </c>
      <c r="AB82" s="1647">
        <v>7.390756302854763E-3</v>
      </c>
      <c r="AC82" s="1646">
        <v>8.9818984209494735E-3</v>
      </c>
      <c r="AD82" s="1646">
        <v>4.0109357561013616E-2</v>
      </c>
      <c r="AE82" s="1646">
        <v>0.18650629810642463</v>
      </c>
      <c r="AF82" s="1646">
        <v>0.11941258444547528</v>
      </c>
      <c r="AG82" s="1646">
        <v>1.329791790917787E-2</v>
      </c>
      <c r="AH82" s="1646" t="s">
        <v>2219</v>
      </c>
      <c r="AI82" s="1646">
        <v>5.6182097814953758E-2</v>
      </c>
      <c r="AJ82" s="1645">
        <v>3.6848868909113365E-3</v>
      </c>
      <c r="AK82" s="1647">
        <v>2.4339772704956925E-2</v>
      </c>
      <c r="AL82" s="1646">
        <v>0.13916657968855645</v>
      </c>
      <c r="AM82" s="1646">
        <v>5.9455738415805891E-2</v>
      </c>
      <c r="AN82" s="1646">
        <v>2.0434316937969526E-2</v>
      </c>
      <c r="AO82" s="1646">
        <v>0.12615780246523717</v>
      </c>
      <c r="AP82" s="1645">
        <v>0.14778704383146732</v>
      </c>
      <c r="AQ82" s="1647" t="s">
        <v>2219</v>
      </c>
      <c r="AR82" s="1645" t="s">
        <v>2219</v>
      </c>
      <c r="AS82" s="1647">
        <v>7.0246646154186562E-2</v>
      </c>
      <c r="AT82" s="1646" t="s">
        <v>2219</v>
      </c>
      <c r="AU82" s="1646">
        <v>4.9987767998043865E-2</v>
      </c>
      <c r="AV82" s="1646" t="s">
        <v>2219</v>
      </c>
      <c r="AW82" s="1646">
        <v>0.10313114380117189</v>
      </c>
      <c r="AX82" s="1645">
        <v>4.1676450402727654E-2</v>
      </c>
      <c r="AY82" s="1647" t="s">
        <v>2219</v>
      </c>
      <c r="AZ82" s="1645">
        <v>7.1755610083888959E-3</v>
      </c>
      <c r="BA82" s="1645">
        <v>5.97778241214438E-2</v>
      </c>
    </row>
    <row r="83" spans="1:53" x14ac:dyDescent="0.25">
      <c r="A83" s="2162"/>
      <c r="B83" s="2162" t="s">
        <v>668</v>
      </c>
      <c r="C83" s="1647" t="s">
        <v>2219</v>
      </c>
      <c r="D83" s="1646" t="s">
        <v>2219</v>
      </c>
      <c r="E83" s="1646" t="s">
        <v>2219</v>
      </c>
      <c r="F83" s="1646">
        <v>2.3916214541505727E-2</v>
      </c>
      <c r="G83" s="1646">
        <v>2.5727920797500067E-2</v>
      </c>
      <c r="H83" s="1645" t="s">
        <v>2219</v>
      </c>
      <c r="I83" s="1647">
        <v>0.13082573754939966</v>
      </c>
      <c r="J83" s="1646" t="s">
        <v>2219</v>
      </c>
      <c r="K83" s="1646">
        <v>0.10359049182258524</v>
      </c>
      <c r="L83" s="1646" t="s">
        <v>2219</v>
      </c>
      <c r="M83" s="1646">
        <v>0.15204243553685517</v>
      </c>
      <c r="N83" s="1646">
        <v>6.3043274501976554E-2</v>
      </c>
      <c r="O83" s="1645" t="s">
        <v>2219</v>
      </c>
      <c r="P83" s="1647" t="s">
        <v>2219</v>
      </c>
      <c r="Q83" s="1646" t="s">
        <v>2219</v>
      </c>
      <c r="R83" s="1646" t="s">
        <v>2219</v>
      </c>
      <c r="S83" s="1646" t="s">
        <v>2219</v>
      </c>
      <c r="T83" s="1646" t="s">
        <v>2219</v>
      </c>
      <c r="U83" s="1646" t="s">
        <v>2219</v>
      </c>
      <c r="V83" s="1646" t="s">
        <v>2219</v>
      </c>
      <c r="W83" s="1646" t="s">
        <v>2219</v>
      </c>
      <c r="X83" s="1646" t="s">
        <v>2219</v>
      </c>
      <c r="Y83" s="1646" t="s">
        <v>2219</v>
      </c>
      <c r="Z83" s="1646" t="s">
        <v>2219</v>
      </c>
      <c r="AA83" s="1645" t="s">
        <v>2219</v>
      </c>
      <c r="AB83" s="1647" t="s">
        <v>2219</v>
      </c>
      <c r="AC83" s="1646">
        <v>3.3511567966759109E-2</v>
      </c>
      <c r="AD83" s="1646">
        <v>1.8514956898362987E-2</v>
      </c>
      <c r="AE83" s="1646" t="s">
        <v>2219</v>
      </c>
      <c r="AF83" s="1646" t="s">
        <v>2219</v>
      </c>
      <c r="AG83" s="1646" t="s">
        <v>2219</v>
      </c>
      <c r="AH83" s="1646" t="s">
        <v>2219</v>
      </c>
      <c r="AI83" s="1646" t="s">
        <v>2219</v>
      </c>
      <c r="AJ83" s="1645" t="s">
        <v>2219</v>
      </c>
      <c r="AK83" s="1647" t="s">
        <v>2219</v>
      </c>
      <c r="AL83" s="1646" t="s">
        <v>2219</v>
      </c>
      <c r="AM83" s="1646" t="s">
        <v>2219</v>
      </c>
      <c r="AN83" s="1646" t="s">
        <v>2219</v>
      </c>
      <c r="AO83" s="1646">
        <v>0.11534251830094858</v>
      </c>
      <c r="AP83" s="1645" t="s">
        <v>2219</v>
      </c>
      <c r="AQ83" s="1647" t="s">
        <v>2219</v>
      </c>
      <c r="AR83" s="1645" t="s">
        <v>2219</v>
      </c>
      <c r="AS83" s="1647">
        <v>1.9748353045133876E-2</v>
      </c>
      <c r="AT83" s="1646" t="s">
        <v>2219</v>
      </c>
      <c r="AU83" s="1646" t="s">
        <v>2219</v>
      </c>
      <c r="AV83" s="1646">
        <v>3.7959534061960613E-2</v>
      </c>
      <c r="AW83" s="1646">
        <v>5.2031839699984317E-2</v>
      </c>
      <c r="AX83" s="1645">
        <v>3.7315181369050203E-2</v>
      </c>
      <c r="AY83" s="1647" t="s">
        <v>2219</v>
      </c>
      <c r="AZ83" s="1645">
        <v>2.3647203533312747E-3</v>
      </c>
      <c r="BA83" s="1645">
        <v>2.0315189308159721E-2</v>
      </c>
    </row>
    <row r="84" spans="1:53" x14ac:dyDescent="0.25">
      <c r="A84" s="2162"/>
      <c r="B84" s="2162" t="s">
        <v>678</v>
      </c>
      <c r="C84" s="1647" t="s">
        <v>2219</v>
      </c>
      <c r="D84" s="1646" t="s">
        <v>2219</v>
      </c>
      <c r="E84" s="1646" t="s">
        <v>2219</v>
      </c>
      <c r="F84" s="1646" t="s">
        <v>2219</v>
      </c>
      <c r="G84" s="1646">
        <v>9.4651539156822492E-2</v>
      </c>
      <c r="H84" s="1645" t="s">
        <v>2219</v>
      </c>
      <c r="I84" s="1647">
        <v>2.5464831066951767E-2</v>
      </c>
      <c r="J84" s="1646">
        <v>9.8251275581354366E-2</v>
      </c>
      <c r="K84" s="1646">
        <v>5.5345052499125462E-2</v>
      </c>
      <c r="L84" s="1646">
        <v>0.1281960488659302</v>
      </c>
      <c r="M84" s="1646">
        <v>2.4360052016212257E-2</v>
      </c>
      <c r="N84" s="1646">
        <v>9.8074685501263262E-2</v>
      </c>
      <c r="O84" s="1645" t="s">
        <v>2219</v>
      </c>
      <c r="P84" s="1647" t="s">
        <v>2219</v>
      </c>
      <c r="Q84" s="1646" t="s">
        <v>2219</v>
      </c>
      <c r="R84" s="1646" t="s">
        <v>2219</v>
      </c>
      <c r="S84" s="1646" t="s">
        <v>2219</v>
      </c>
      <c r="T84" s="1646" t="s">
        <v>2219</v>
      </c>
      <c r="U84" s="1646">
        <v>1.062176776823366E-2</v>
      </c>
      <c r="V84" s="1646" t="s">
        <v>2219</v>
      </c>
      <c r="W84" s="1646" t="s">
        <v>2219</v>
      </c>
      <c r="X84" s="1646" t="s">
        <v>2219</v>
      </c>
      <c r="Y84" s="1646" t="s">
        <v>2219</v>
      </c>
      <c r="Z84" s="1646" t="s">
        <v>2219</v>
      </c>
      <c r="AA84" s="1645" t="s">
        <v>2219</v>
      </c>
      <c r="AB84" s="1647">
        <v>2.5448927269687911E-3</v>
      </c>
      <c r="AC84" s="1646">
        <v>1.8728786372617909E-2</v>
      </c>
      <c r="AD84" s="1646">
        <v>3.019465035035836E-2</v>
      </c>
      <c r="AE84" s="1646" t="s">
        <v>2219</v>
      </c>
      <c r="AF84" s="1646" t="s">
        <v>2219</v>
      </c>
      <c r="AG84" s="1646" t="s">
        <v>2219</v>
      </c>
      <c r="AH84" s="1646" t="s">
        <v>2219</v>
      </c>
      <c r="AI84" s="1646" t="s">
        <v>2219</v>
      </c>
      <c r="AJ84" s="1645">
        <v>2.3389660223970099E-2</v>
      </c>
      <c r="AK84" s="1647">
        <v>2.4988587676809348E-2</v>
      </c>
      <c r="AL84" s="1646" t="s">
        <v>2219</v>
      </c>
      <c r="AM84" s="1646">
        <v>6.7512452644320139E-2</v>
      </c>
      <c r="AN84" s="1646" t="s">
        <v>2219</v>
      </c>
      <c r="AO84" s="1646">
        <v>6.6793983108730986E-3</v>
      </c>
      <c r="AP84" s="1645" t="s">
        <v>2219</v>
      </c>
      <c r="AQ84" s="1647" t="s">
        <v>2219</v>
      </c>
      <c r="AR84" s="1645" t="s">
        <v>2219</v>
      </c>
      <c r="AS84" s="1647" t="s">
        <v>2219</v>
      </c>
      <c r="AT84" s="1646" t="s">
        <v>2219</v>
      </c>
      <c r="AU84" s="1646" t="s">
        <v>2219</v>
      </c>
      <c r="AV84" s="1646" t="s">
        <v>2219</v>
      </c>
      <c r="AW84" s="1646" t="s">
        <v>2219</v>
      </c>
      <c r="AX84" s="1645">
        <v>3.1263318077004429E-2</v>
      </c>
      <c r="AY84" s="1647" t="s">
        <v>2219</v>
      </c>
      <c r="AZ84" s="1645" t="s">
        <v>2219</v>
      </c>
      <c r="BA84" s="1645">
        <v>1.3868852926822845E-2</v>
      </c>
    </row>
    <row r="85" spans="1:53" x14ac:dyDescent="0.25">
      <c r="A85" s="2162"/>
      <c r="B85" s="2162" t="s">
        <v>669</v>
      </c>
      <c r="C85" s="1647" t="s">
        <v>2219</v>
      </c>
      <c r="D85" s="1646">
        <v>0.11726093143645736</v>
      </c>
      <c r="E85" s="1646" t="s">
        <v>2219</v>
      </c>
      <c r="F85" s="1646">
        <v>8.5688275696851793E-2</v>
      </c>
      <c r="G85" s="1646" t="s">
        <v>2219</v>
      </c>
      <c r="H85" s="1645">
        <v>1.6179294967194086E-2</v>
      </c>
      <c r="I85" s="1647" t="s">
        <v>2219</v>
      </c>
      <c r="J85" s="1646">
        <v>9.9249561029002786E-2</v>
      </c>
      <c r="K85" s="1646">
        <v>1.0710260481555326E-2</v>
      </c>
      <c r="L85" s="1646">
        <v>5.0059450540484621E-2</v>
      </c>
      <c r="M85" s="1646" t="s">
        <v>2219</v>
      </c>
      <c r="N85" s="1646">
        <v>3.1303484140779499E-2</v>
      </c>
      <c r="O85" s="1645">
        <v>0.16842843611339653</v>
      </c>
      <c r="P85" s="1647" t="s">
        <v>2219</v>
      </c>
      <c r="Q85" s="1646" t="s">
        <v>2219</v>
      </c>
      <c r="R85" s="1646" t="s">
        <v>2219</v>
      </c>
      <c r="S85" s="1646">
        <v>0.12195525014205671</v>
      </c>
      <c r="T85" s="1646" t="s">
        <v>2219</v>
      </c>
      <c r="U85" s="1646">
        <v>3.3247019022861576E-4</v>
      </c>
      <c r="V85" s="1646">
        <v>1.5137679401860329E-2</v>
      </c>
      <c r="W85" s="1646">
        <v>6.0811363963634416E-2</v>
      </c>
      <c r="X85" s="1646" t="s">
        <v>2219</v>
      </c>
      <c r="Y85" s="1646">
        <v>8.5137511484081552E-2</v>
      </c>
      <c r="Z85" s="1646" t="s">
        <v>2219</v>
      </c>
      <c r="AA85" s="1645">
        <v>0.18371831391524507</v>
      </c>
      <c r="AB85" s="1647">
        <v>3.1427364825136209E-2</v>
      </c>
      <c r="AC85" s="1646">
        <v>2.8938395484974011E-2</v>
      </c>
      <c r="AD85" s="1646">
        <v>3.9244253584945772E-2</v>
      </c>
      <c r="AE85" s="1646">
        <v>0.12935597731775555</v>
      </c>
      <c r="AF85" s="1646">
        <v>0.10334959266314761</v>
      </c>
      <c r="AG85" s="1646">
        <v>4.6502750470862622E-2</v>
      </c>
      <c r="AH85" s="1646" t="s">
        <v>2219</v>
      </c>
      <c r="AI85" s="1646">
        <v>8.2690207065649543E-2</v>
      </c>
      <c r="AJ85" s="1645" t="s">
        <v>2219</v>
      </c>
      <c r="AK85" s="1647">
        <v>2.2168809802421988E-2</v>
      </c>
      <c r="AL85" s="1646">
        <v>8.2921250252245948E-2</v>
      </c>
      <c r="AM85" s="1646">
        <v>1.0297919673251036E-2</v>
      </c>
      <c r="AN85" s="1646" t="s">
        <v>2219</v>
      </c>
      <c r="AO85" s="1646">
        <v>6.9956857533792242E-3</v>
      </c>
      <c r="AP85" s="1645">
        <v>7.7302218096437864E-2</v>
      </c>
      <c r="AQ85" s="1647" t="s">
        <v>2219</v>
      </c>
      <c r="AR85" s="1645" t="s">
        <v>2219</v>
      </c>
      <c r="AS85" s="1647" t="s">
        <v>2219</v>
      </c>
      <c r="AT85" s="1646" t="s">
        <v>2219</v>
      </c>
      <c r="AU85" s="1646">
        <v>0.17729836504336438</v>
      </c>
      <c r="AV85" s="1646">
        <v>6.8862174715388955E-2</v>
      </c>
      <c r="AW85" s="1646">
        <v>8.571156506962567E-2</v>
      </c>
      <c r="AX85" s="1645" t="s">
        <v>2219</v>
      </c>
      <c r="AY85" s="1647">
        <v>8.2731307628627265E-2</v>
      </c>
      <c r="AZ85" s="1645">
        <v>5.9364433258672486E-3</v>
      </c>
      <c r="BA85" s="1645">
        <v>4.1444648578699943E-2</v>
      </c>
    </row>
    <row r="86" spans="1:53" x14ac:dyDescent="0.25">
      <c r="A86" s="2162"/>
      <c r="B86" s="2162" t="s">
        <v>673</v>
      </c>
      <c r="C86" s="1647">
        <v>5.0154776461575581E-2</v>
      </c>
      <c r="D86" s="1646" t="s">
        <v>2219</v>
      </c>
      <c r="E86" s="1646" t="s">
        <v>2219</v>
      </c>
      <c r="F86" s="1646" t="s">
        <v>2219</v>
      </c>
      <c r="G86" s="1646" t="s">
        <v>2219</v>
      </c>
      <c r="H86" s="1645">
        <v>1.6253629171784117E-2</v>
      </c>
      <c r="I86" s="1647" t="s">
        <v>2219</v>
      </c>
      <c r="J86" s="1646" t="s">
        <v>2219</v>
      </c>
      <c r="K86" s="1646" t="s">
        <v>2219</v>
      </c>
      <c r="L86" s="1646" t="s">
        <v>2219</v>
      </c>
      <c r="M86" s="1646" t="s">
        <v>2219</v>
      </c>
      <c r="N86" s="1646" t="s">
        <v>2219</v>
      </c>
      <c r="O86" s="1645" t="s">
        <v>2219</v>
      </c>
      <c r="P86" s="1647" t="s">
        <v>2219</v>
      </c>
      <c r="Q86" s="1646" t="s">
        <v>2219</v>
      </c>
      <c r="R86" s="1646" t="s">
        <v>2219</v>
      </c>
      <c r="S86" s="1646" t="s">
        <v>2219</v>
      </c>
      <c r="T86" s="1646" t="s">
        <v>2219</v>
      </c>
      <c r="U86" s="1646" t="s">
        <v>2219</v>
      </c>
      <c r="V86" s="1646" t="s">
        <v>2219</v>
      </c>
      <c r="W86" s="1646" t="s">
        <v>2219</v>
      </c>
      <c r="X86" s="1646" t="s">
        <v>2219</v>
      </c>
      <c r="Y86" s="1646" t="s">
        <v>2219</v>
      </c>
      <c r="Z86" s="1646" t="s">
        <v>2219</v>
      </c>
      <c r="AA86" s="1645" t="s">
        <v>2219</v>
      </c>
      <c r="AB86" s="1647" t="s">
        <v>2219</v>
      </c>
      <c r="AC86" s="1646" t="s">
        <v>2219</v>
      </c>
      <c r="AD86" s="1646" t="s">
        <v>2219</v>
      </c>
      <c r="AE86" s="1646" t="s">
        <v>2219</v>
      </c>
      <c r="AF86" s="1646" t="s">
        <v>2219</v>
      </c>
      <c r="AG86" s="1646" t="s">
        <v>2219</v>
      </c>
      <c r="AH86" s="1646" t="s">
        <v>2219</v>
      </c>
      <c r="AI86" s="1646" t="s">
        <v>2219</v>
      </c>
      <c r="AJ86" s="1645" t="s">
        <v>2219</v>
      </c>
      <c r="AK86" s="1647" t="s">
        <v>2219</v>
      </c>
      <c r="AL86" s="1646" t="s">
        <v>2219</v>
      </c>
      <c r="AM86" s="1646" t="s">
        <v>2219</v>
      </c>
      <c r="AN86" s="1646" t="s">
        <v>2219</v>
      </c>
      <c r="AO86" s="1646" t="s">
        <v>2219</v>
      </c>
      <c r="AP86" s="1645" t="s">
        <v>2219</v>
      </c>
      <c r="AQ86" s="1647" t="s">
        <v>2219</v>
      </c>
      <c r="AR86" s="1645" t="s">
        <v>2219</v>
      </c>
      <c r="AS86" s="1647" t="s">
        <v>2219</v>
      </c>
      <c r="AT86" s="1646" t="s">
        <v>2219</v>
      </c>
      <c r="AU86" s="1646">
        <v>4.0777972724992811E-2</v>
      </c>
      <c r="AV86" s="1646" t="s">
        <v>2219</v>
      </c>
      <c r="AW86" s="1646">
        <v>4.9268165343524684E-2</v>
      </c>
      <c r="AX86" s="1645" t="s">
        <v>2219</v>
      </c>
      <c r="AY86" s="1647">
        <v>5.0942651010731581E-2</v>
      </c>
      <c r="AZ86" s="1645">
        <v>9.4202632472850517E-2</v>
      </c>
      <c r="BA86" s="1645">
        <v>7.8336688043918259E-3</v>
      </c>
    </row>
    <row r="87" spans="1:53" x14ac:dyDescent="0.25">
      <c r="A87" s="2162"/>
      <c r="B87" s="2162" t="s">
        <v>810</v>
      </c>
      <c r="C87" s="1647" t="s">
        <v>2219</v>
      </c>
      <c r="D87" s="1646" t="s">
        <v>2219</v>
      </c>
      <c r="E87" s="1646" t="s">
        <v>2219</v>
      </c>
      <c r="F87" s="1646" t="s">
        <v>2219</v>
      </c>
      <c r="G87" s="1646" t="s">
        <v>2219</v>
      </c>
      <c r="H87" s="1645" t="s">
        <v>2219</v>
      </c>
      <c r="I87" s="1647" t="s">
        <v>2219</v>
      </c>
      <c r="J87" s="1646" t="s">
        <v>2219</v>
      </c>
      <c r="K87" s="1646" t="s">
        <v>2219</v>
      </c>
      <c r="L87" s="1646" t="s">
        <v>2219</v>
      </c>
      <c r="M87" s="1646" t="s">
        <v>2219</v>
      </c>
      <c r="N87" s="1646" t="s">
        <v>2219</v>
      </c>
      <c r="O87" s="1645" t="s">
        <v>2219</v>
      </c>
      <c r="P87" s="1647" t="s">
        <v>2219</v>
      </c>
      <c r="Q87" s="1646" t="s">
        <v>2219</v>
      </c>
      <c r="R87" s="1646" t="s">
        <v>2219</v>
      </c>
      <c r="S87" s="1646" t="s">
        <v>2219</v>
      </c>
      <c r="T87" s="1646" t="s">
        <v>2219</v>
      </c>
      <c r="U87" s="1646" t="s">
        <v>2219</v>
      </c>
      <c r="V87" s="1646" t="s">
        <v>2219</v>
      </c>
      <c r="W87" s="1646" t="s">
        <v>2219</v>
      </c>
      <c r="X87" s="1646" t="s">
        <v>2219</v>
      </c>
      <c r="Y87" s="1646" t="s">
        <v>2219</v>
      </c>
      <c r="Z87" s="1646" t="s">
        <v>2219</v>
      </c>
      <c r="AA87" s="1645" t="s">
        <v>2219</v>
      </c>
      <c r="AB87" s="1647" t="s">
        <v>2219</v>
      </c>
      <c r="AC87" s="1646" t="s">
        <v>2219</v>
      </c>
      <c r="AD87" s="1646" t="s">
        <v>2219</v>
      </c>
      <c r="AE87" s="1646" t="s">
        <v>2219</v>
      </c>
      <c r="AF87" s="1646" t="s">
        <v>2219</v>
      </c>
      <c r="AG87" s="1646" t="s">
        <v>2219</v>
      </c>
      <c r="AH87" s="1646" t="s">
        <v>2219</v>
      </c>
      <c r="AI87" s="1646" t="s">
        <v>2219</v>
      </c>
      <c r="AJ87" s="1645" t="s">
        <v>2219</v>
      </c>
      <c r="AK87" s="1647" t="s">
        <v>2219</v>
      </c>
      <c r="AL87" s="1646" t="s">
        <v>2219</v>
      </c>
      <c r="AM87" s="1646" t="s">
        <v>2219</v>
      </c>
      <c r="AN87" s="1646" t="s">
        <v>2219</v>
      </c>
      <c r="AO87" s="1646" t="s">
        <v>2219</v>
      </c>
      <c r="AP87" s="1645" t="s">
        <v>2219</v>
      </c>
      <c r="AQ87" s="1647" t="s">
        <v>2219</v>
      </c>
      <c r="AR87" s="1645" t="s">
        <v>2219</v>
      </c>
      <c r="AS87" s="1647" t="s">
        <v>2219</v>
      </c>
      <c r="AT87" s="1646">
        <v>2.0120799066276653E-2</v>
      </c>
      <c r="AU87" s="1646" t="s">
        <v>2219</v>
      </c>
      <c r="AV87" s="1646" t="s">
        <v>2219</v>
      </c>
      <c r="AW87" s="1646" t="s">
        <v>2219</v>
      </c>
      <c r="AX87" s="1645" t="s">
        <v>2219</v>
      </c>
      <c r="AY87" s="1647" t="s">
        <v>2219</v>
      </c>
      <c r="AZ87" s="1645" t="s">
        <v>2219</v>
      </c>
      <c r="BA87" s="1645">
        <v>3.314554877808677E-4</v>
      </c>
    </row>
    <row r="88" spans="1:53" x14ac:dyDescent="0.25">
      <c r="A88" s="2162"/>
      <c r="B88" s="2162" t="s">
        <v>670</v>
      </c>
      <c r="C88" s="1647" t="s">
        <v>2219</v>
      </c>
      <c r="D88" s="1646" t="s">
        <v>2219</v>
      </c>
      <c r="E88" s="1646" t="s">
        <v>2219</v>
      </c>
      <c r="F88" s="1646" t="s">
        <v>2219</v>
      </c>
      <c r="G88" s="1646" t="s">
        <v>2219</v>
      </c>
      <c r="H88" s="1645" t="s">
        <v>2219</v>
      </c>
      <c r="I88" s="1647" t="s">
        <v>2219</v>
      </c>
      <c r="J88" s="1646" t="s">
        <v>2219</v>
      </c>
      <c r="K88" s="1646" t="s">
        <v>2219</v>
      </c>
      <c r="L88" s="1646" t="s">
        <v>2219</v>
      </c>
      <c r="M88" s="1646" t="s">
        <v>2219</v>
      </c>
      <c r="N88" s="1646" t="s">
        <v>2219</v>
      </c>
      <c r="O88" s="1645" t="s">
        <v>2219</v>
      </c>
      <c r="P88" s="1647" t="s">
        <v>2219</v>
      </c>
      <c r="Q88" s="1646" t="s">
        <v>2219</v>
      </c>
      <c r="R88" s="1646" t="s">
        <v>2219</v>
      </c>
      <c r="S88" s="1646" t="s">
        <v>2219</v>
      </c>
      <c r="T88" s="1646" t="s">
        <v>2219</v>
      </c>
      <c r="U88" s="1646" t="s">
        <v>2219</v>
      </c>
      <c r="V88" s="1646" t="s">
        <v>2219</v>
      </c>
      <c r="W88" s="1646" t="s">
        <v>2219</v>
      </c>
      <c r="X88" s="1646" t="s">
        <v>2219</v>
      </c>
      <c r="Y88" s="1646" t="s">
        <v>2219</v>
      </c>
      <c r="Z88" s="1646" t="s">
        <v>2219</v>
      </c>
      <c r="AA88" s="1645" t="s">
        <v>2219</v>
      </c>
      <c r="AB88" s="1647">
        <v>3.9985151113715901E-2</v>
      </c>
      <c r="AC88" s="1646">
        <v>2.4013214890634998E-2</v>
      </c>
      <c r="AD88" s="1646">
        <v>2.1154414549979701E-2</v>
      </c>
      <c r="AE88" s="1646">
        <v>8.1751040858878313E-2</v>
      </c>
      <c r="AF88" s="1646">
        <v>4.201666871063485E-2</v>
      </c>
      <c r="AG88" s="1646">
        <v>3.7423224041038851E-2</v>
      </c>
      <c r="AH88" s="1646" t="s">
        <v>2219</v>
      </c>
      <c r="AI88" s="1646">
        <v>3.3049910632170283E-2</v>
      </c>
      <c r="AJ88" s="1645" t="s">
        <v>2219</v>
      </c>
      <c r="AK88" s="1647">
        <v>0.1839572894424871</v>
      </c>
      <c r="AL88" s="1646" t="s">
        <v>2219</v>
      </c>
      <c r="AM88" s="1646">
        <v>0.11286087632150242</v>
      </c>
      <c r="AN88" s="1646" t="s">
        <v>2219</v>
      </c>
      <c r="AO88" s="1646">
        <v>5.2300956677775401E-2</v>
      </c>
      <c r="AP88" s="1645" t="s">
        <v>2219</v>
      </c>
      <c r="AQ88" s="1647" t="s">
        <v>2219</v>
      </c>
      <c r="AR88" s="1645" t="s">
        <v>2219</v>
      </c>
      <c r="AS88" s="1647">
        <v>2.2658996437351749E-2</v>
      </c>
      <c r="AT88" s="1646">
        <v>0.17630096006439402</v>
      </c>
      <c r="AU88" s="1646">
        <v>4.2122143383423745E-2</v>
      </c>
      <c r="AV88" s="1646">
        <v>9.3339524361113512E-5</v>
      </c>
      <c r="AW88" s="1646">
        <v>0.18308785933776189</v>
      </c>
      <c r="AX88" s="1645">
        <v>5.4758125634686516E-2</v>
      </c>
      <c r="AY88" s="1647" t="s">
        <v>2219</v>
      </c>
      <c r="AZ88" s="1645" t="s">
        <v>2219</v>
      </c>
      <c r="BA88" s="1645">
        <v>2.1037914761033397E-2</v>
      </c>
    </row>
    <row r="89" spans="1:53" x14ac:dyDescent="0.25">
      <c r="A89" s="2162"/>
      <c r="B89" s="2162" t="s">
        <v>681</v>
      </c>
      <c r="C89" s="1647" t="s">
        <v>2219</v>
      </c>
      <c r="D89" s="1646" t="s">
        <v>2219</v>
      </c>
      <c r="E89" s="1646" t="s">
        <v>2219</v>
      </c>
      <c r="F89" s="1646" t="s">
        <v>2219</v>
      </c>
      <c r="G89" s="1646" t="s">
        <v>2219</v>
      </c>
      <c r="H89" s="1645" t="s">
        <v>2219</v>
      </c>
      <c r="I89" s="1647" t="s">
        <v>2219</v>
      </c>
      <c r="J89" s="1646" t="s">
        <v>2219</v>
      </c>
      <c r="K89" s="1646" t="s">
        <v>2219</v>
      </c>
      <c r="L89" s="1646" t="s">
        <v>2219</v>
      </c>
      <c r="M89" s="1646" t="s">
        <v>2219</v>
      </c>
      <c r="N89" s="1646" t="s">
        <v>2219</v>
      </c>
      <c r="O89" s="1645" t="s">
        <v>2219</v>
      </c>
      <c r="P89" s="1647" t="s">
        <v>2219</v>
      </c>
      <c r="Q89" s="1646">
        <v>0.14897972711313198</v>
      </c>
      <c r="R89" s="1646" t="s">
        <v>2219</v>
      </c>
      <c r="S89" s="1646" t="s">
        <v>2219</v>
      </c>
      <c r="T89" s="1646" t="s">
        <v>2219</v>
      </c>
      <c r="U89" s="1646">
        <v>9.8581195596789031E-2</v>
      </c>
      <c r="V89" s="1646" t="s">
        <v>2219</v>
      </c>
      <c r="W89" s="1646" t="s">
        <v>2219</v>
      </c>
      <c r="X89" s="1646">
        <v>0.11169239421397466</v>
      </c>
      <c r="Y89" s="1646" t="s">
        <v>2219</v>
      </c>
      <c r="Z89" s="1646">
        <v>0.14576445963673076</v>
      </c>
      <c r="AA89" s="1645" t="s">
        <v>2219</v>
      </c>
      <c r="AB89" s="1647">
        <v>5.7224748325323945E-3</v>
      </c>
      <c r="AC89" s="1646">
        <v>1.1438875958030038E-2</v>
      </c>
      <c r="AD89" s="1646">
        <v>2.166374786150458E-2</v>
      </c>
      <c r="AE89" s="1646" t="s">
        <v>2219</v>
      </c>
      <c r="AF89" s="1646" t="s">
        <v>2219</v>
      </c>
      <c r="AG89" s="1646" t="s">
        <v>2219</v>
      </c>
      <c r="AH89" s="1646" t="s">
        <v>2219</v>
      </c>
      <c r="AI89" s="1646" t="s">
        <v>2219</v>
      </c>
      <c r="AJ89" s="1645" t="s">
        <v>2219</v>
      </c>
      <c r="AK89" s="1647" t="s">
        <v>2219</v>
      </c>
      <c r="AL89" s="1646" t="s">
        <v>2219</v>
      </c>
      <c r="AM89" s="1646" t="s">
        <v>2219</v>
      </c>
      <c r="AN89" s="1646" t="s">
        <v>2219</v>
      </c>
      <c r="AO89" s="1646" t="s">
        <v>2219</v>
      </c>
      <c r="AP89" s="1645" t="s">
        <v>2219</v>
      </c>
      <c r="AQ89" s="1647" t="s">
        <v>2219</v>
      </c>
      <c r="AR89" s="1645" t="s">
        <v>2219</v>
      </c>
      <c r="AS89" s="1647">
        <v>5.8282196116251891E-2</v>
      </c>
      <c r="AT89" s="1646">
        <v>0.12830395079155238</v>
      </c>
      <c r="AU89" s="1646">
        <v>6.0828543266799394E-2</v>
      </c>
      <c r="AV89" s="1646">
        <v>1.8666305432323656E-5</v>
      </c>
      <c r="AW89" s="1646">
        <v>2.0164767359054883E-2</v>
      </c>
      <c r="AX89" s="1645">
        <v>3.4927695248218586E-2</v>
      </c>
      <c r="AY89" s="1647" t="s">
        <v>2219</v>
      </c>
      <c r="AZ89" s="1645">
        <v>8.0365129867787974E-2</v>
      </c>
      <c r="BA89" s="1645">
        <v>1.6805009021685264E-2</v>
      </c>
    </row>
    <row r="90" spans="1:53" x14ac:dyDescent="0.25">
      <c r="A90" s="2162"/>
      <c r="B90" s="2162" t="s">
        <v>671</v>
      </c>
      <c r="C90" s="1647" t="s">
        <v>2219</v>
      </c>
      <c r="D90" s="1646">
        <v>0.12458888058489205</v>
      </c>
      <c r="E90" s="1646">
        <v>0.17900411648568168</v>
      </c>
      <c r="F90" s="1646">
        <v>0.1718385758639342</v>
      </c>
      <c r="G90" s="1646">
        <v>0.10494785728146168</v>
      </c>
      <c r="H90" s="1645">
        <v>2.8840684859454641E-4</v>
      </c>
      <c r="I90" s="1647">
        <v>7.2718134695124906E-2</v>
      </c>
      <c r="J90" s="1646">
        <v>3.9377702432884618E-2</v>
      </c>
      <c r="K90" s="1646">
        <v>4.7984388709958581E-2</v>
      </c>
      <c r="L90" s="1646">
        <v>8.1867642090001025E-2</v>
      </c>
      <c r="M90" s="1646">
        <v>0.10360138011060267</v>
      </c>
      <c r="N90" s="1646">
        <v>2.8166889657010915E-2</v>
      </c>
      <c r="O90" s="1645">
        <v>5.5977383841517576E-2</v>
      </c>
      <c r="P90" s="1647" t="s">
        <v>2219</v>
      </c>
      <c r="Q90" s="1646" t="s">
        <v>2219</v>
      </c>
      <c r="R90" s="1646" t="s">
        <v>2219</v>
      </c>
      <c r="S90" s="1646">
        <v>0.10296450696427761</v>
      </c>
      <c r="T90" s="1646" t="s">
        <v>2219</v>
      </c>
      <c r="U90" s="1646" t="s">
        <v>2219</v>
      </c>
      <c r="V90" s="1646">
        <v>0.15210202843915596</v>
      </c>
      <c r="W90" s="1646">
        <v>0.19452763181683771</v>
      </c>
      <c r="X90" s="1646" t="s">
        <v>2219</v>
      </c>
      <c r="Y90" s="1646">
        <v>0.19637146696663579</v>
      </c>
      <c r="Z90" s="1646" t="s">
        <v>2219</v>
      </c>
      <c r="AA90" s="1645">
        <v>0.19826065234668153</v>
      </c>
      <c r="AB90" s="1647">
        <v>9.9295082775896944E-3</v>
      </c>
      <c r="AC90" s="1646">
        <v>7.6416102155670036E-3</v>
      </c>
      <c r="AD90" s="1646">
        <v>3.2751065424485838E-2</v>
      </c>
      <c r="AE90" s="1646">
        <v>9.737524437278422E-2</v>
      </c>
      <c r="AF90" s="1646">
        <v>0.13114422048901142</v>
      </c>
      <c r="AG90" s="1646">
        <v>0.15785077598349642</v>
      </c>
      <c r="AH90" s="1646" t="s">
        <v>2219</v>
      </c>
      <c r="AI90" s="1646">
        <v>0.11100624804406919</v>
      </c>
      <c r="AJ90" s="1645">
        <v>1.2587663077632733E-2</v>
      </c>
      <c r="AK90" s="1647" t="s">
        <v>2219</v>
      </c>
      <c r="AL90" s="1646" t="s">
        <v>2219</v>
      </c>
      <c r="AM90" s="1646">
        <v>8.6332513338286624E-3</v>
      </c>
      <c r="AN90" s="1646" t="s">
        <v>2219</v>
      </c>
      <c r="AO90" s="1646">
        <v>1.0927064769853691E-3</v>
      </c>
      <c r="AP90" s="1645">
        <v>0.11894785081461128</v>
      </c>
      <c r="AQ90" s="1647" t="s">
        <v>2219</v>
      </c>
      <c r="AR90" s="1645" t="s">
        <v>2219</v>
      </c>
      <c r="AS90" s="1647">
        <v>6.2945895797655901E-2</v>
      </c>
      <c r="AT90" s="1646">
        <v>4.826340523070996E-2</v>
      </c>
      <c r="AU90" s="1646">
        <v>2.9454167828813081E-2</v>
      </c>
      <c r="AV90" s="1646" t="s">
        <v>2219</v>
      </c>
      <c r="AW90" s="1646">
        <v>4.4545887381215447E-2</v>
      </c>
      <c r="AX90" s="1645">
        <v>3.0353789686142104E-2</v>
      </c>
      <c r="AY90" s="1647">
        <v>8.3002177794484877E-2</v>
      </c>
      <c r="AZ90" s="1645">
        <v>4.7431324700890698E-3</v>
      </c>
      <c r="BA90" s="1645">
        <v>5.3359804353866114E-2</v>
      </c>
    </row>
    <row r="91" spans="1:53" x14ac:dyDescent="0.25">
      <c r="A91" s="2162"/>
      <c r="B91" s="2162" t="s">
        <v>699</v>
      </c>
      <c r="C91" s="1647" t="s">
        <v>2219</v>
      </c>
      <c r="D91" s="1646" t="s">
        <v>2219</v>
      </c>
      <c r="E91" s="1646" t="s">
        <v>2219</v>
      </c>
      <c r="F91" s="1646" t="s">
        <v>2219</v>
      </c>
      <c r="G91" s="1646" t="s">
        <v>2219</v>
      </c>
      <c r="H91" s="1645" t="s">
        <v>2219</v>
      </c>
      <c r="I91" s="1647" t="s">
        <v>2219</v>
      </c>
      <c r="J91" s="1646" t="s">
        <v>2219</v>
      </c>
      <c r="K91" s="1646" t="s">
        <v>2219</v>
      </c>
      <c r="L91" s="1646" t="s">
        <v>2219</v>
      </c>
      <c r="M91" s="1646" t="s">
        <v>2219</v>
      </c>
      <c r="N91" s="1646" t="s">
        <v>2219</v>
      </c>
      <c r="O91" s="1645" t="s">
        <v>2219</v>
      </c>
      <c r="P91" s="1647" t="s">
        <v>2219</v>
      </c>
      <c r="Q91" s="1646" t="s">
        <v>2219</v>
      </c>
      <c r="R91" s="1646" t="s">
        <v>2219</v>
      </c>
      <c r="S91" s="1646" t="s">
        <v>2219</v>
      </c>
      <c r="T91" s="1646" t="s">
        <v>2219</v>
      </c>
      <c r="U91" s="1646" t="s">
        <v>2219</v>
      </c>
      <c r="V91" s="1646" t="s">
        <v>2219</v>
      </c>
      <c r="W91" s="1646" t="s">
        <v>2219</v>
      </c>
      <c r="X91" s="1646" t="s">
        <v>2219</v>
      </c>
      <c r="Y91" s="1646" t="s">
        <v>2219</v>
      </c>
      <c r="Z91" s="1646" t="s">
        <v>2219</v>
      </c>
      <c r="AA91" s="1645" t="s">
        <v>2219</v>
      </c>
      <c r="AB91" s="1647" t="s">
        <v>2219</v>
      </c>
      <c r="AC91" s="1646" t="s">
        <v>2219</v>
      </c>
      <c r="AD91" s="1646" t="s">
        <v>2219</v>
      </c>
      <c r="AE91" s="1646" t="s">
        <v>2219</v>
      </c>
      <c r="AF91" s="1646" t="s">
        <v>2219</v>
      </c>
      <c r="AG91" s="1646" t="s">
        <v>2219</v>
      </c>
      <c r="AH91" s="1646" t="s">
        <v>2219</v>
      </c>
      <c r="AI91" s="1646" t="s">
        <v>2219</v>
      </c>
      <c r="AJ91" s="1645" t="s">
        <v>2219</v>
      </c>
      <c r="AK91" s="1647">
        <v>1.9053441192680355E-2</v>
      </c>
      <c r="AL91" s="1646" t="s">
        <v>2219</v>
      </c>
      <c r="AM91" s="1646">
        <v>3.3518082350574754E-2</v>
      </c>
      <c r="AN91" s="1646" t="s">
        <v>2219</v>
      </c>
      <c r="AO91" s="1646">
        <v>3.7014324008236663E-2</v>
      </c>
      <c r="AP91" s="1645">
        <v>3.7407764887432064E-3</v>
      </c>
      <c r="AQ91" s="1647" t="s">
        <v>2219</v>
      </c>
      <c r="AR91" s="1645" t="s">
        <v>2219</v>
      </c>
      <c r="AS91" s="1647" t="s">
        <v>2219</v>
      </c>
      <c r="AT91" s="1646">
        <v>3.6393836504991277E-2</v>
      </c>
      <c r="AU91" s="1646" t="s">
        <v>2219</v>
      </c>
      <c r="AV91" s="1646">
        <v>2.4859125426995577E-2</v>
      </c>
      <c r="AW91" s="1646" t="s">
        <v>2219</v>
      </c>
      <c r="AX91" s="1645">
        <v>0.1372630249798302</v>
      </c>
      <c r="AY91" s="1647" t="s">
        <v>2219</v>
      </c>
      <c r="AZ91" s="1645" t="s">
        <v>2219</v>
      </c>
      <c r="BA91" s="1645">
        <v>4.8521312198431437E-3</v>
      </c>
    </row>
    <row r="92" spans="1:53" x14ac:dyDescent="0.25">
      <c r="A92" s="2162"/>
      <c r="B92" s="2162" t="s">
        <v>682</v>
      </c>
      <c r="C92" s="1647" t="s">
        <v>2219</v>
      </c>
      <c r="D92" s="1646" t="s">
        <v>2219</v>
      </c>
      <c r="E92" s="1646" t="s">
        <v>2219</v>
      </c>
      <c r="F92" s="1646" t="s">
        <v>2219</v>
      </c>
      <c r="G92" s="1646" t="s">
        <v>2219</v>
      </c>
      <c r="H92" s="1645" t="s">
        <v>2219</v>
      </c>
      <c r="I92" s="1647" t="s">
        <v>2219</v>
      </c>
      <c r="J92" s="1646" t="s">
        <v>2219</v>
      </c>
      <c r="K92" s="1646" t="s">
        <v>2219</v>
      </c>
      <c r="L92" s="1646" t="s">
        <v>2219</v>
      </c>
      <c r="M92" s="1646" t="s">
        <v>2219</v>
      </c>
      <c r="N92" s="1646" t="s">
        <v>2219</v>
      </c>
      <c r="O92" s="1645" t="s">
        <v>2219</v>
      </c>
      <c r="P92" s="1647" t="s">
        <v>2219</v>
      </c>
      <c r="Q92" s="1646" t="s">
        <v>2219</v>
      </c>
      <c r="R92" s="1646" t="s">
        <v>2219</v>
      </c>
      <c r="S92" s="1646" t="s">
        <v>2219</v>
      </c>
      <c r="T92" s="1646" t="s">
        <v>2219</v>
      </c>
      <c r="U92" s="1646" t="s">
        <v>2219</v>
      </c>
      <c r="V92" s="1646" t="s">
        <v>2219</v>
      </c>
      <c r="W92" s="1646" t="s">
        <v>2219</v>
      </c>
      <c r="X92" s="1646" t="s">
        <v>2219</v>
      </c>
      <c r="Y92" s="1646" t="s">
        <v>2219</v>
      </c>
      <c r="Z92" s="1646" t="s">
        <v>2219</v>
      </c>
      <c r="AA92" s="1645" t="s">
        <v>2219</v>
      </c>
      <c r="AB92" s="1647" t="s">
        <v>2219</v>
      </c>
      <c r="AC92" s="1646" t="s">
        <v>2219</v>
      </c>
      <c r="AD92" s="1646" t="s">
        <v>2219</v>
      </c>
      <c r="AE92" s="1646" t="s">
        <v>2219</v>
      </c>
      <c r="AF92" s="1646" t="s">
        <v>2219</v>
      </c>
      <c r="AG92" s="1646" t="s">
        <v>2219</v>
      </c>
      <c r="AH92" s="1646" t="s">
        <v>2219</v>
      </c>
      <c r="AI92" s="1646" t="s">
        <v>2219</v>
      </c>
      <c r="AJ92" s="1645" t="s">
        <v>2219</v>
      </c>
      <c r="AK92" s="1647" t="s">
        <v>2219</v>
      </c>
      <c r="AL92" s="1646" t="s">
        <v>2219</v>
      </c>
      <c r="AM92" s="1646" t="s">
        <v>2219</v>
      </c>
      <c r="AN92" s="1646" t="s">
        <v>2219</v>
      </c>
      <c r="AO92" s="1646" t="s">
        <v>2219</v>
      </c>
      <c r="AP92" s="1645" t="s">
        <v>2219</v>
      </c>
      <c r="AQ92" s="1647" t="s">
        <v>2219</v>
      </c>
      <c r="AR92" s="1645" t="s">
        <v>2219</v>
      </c>
      <c r="AS92" s="1647">
        <v>4.2489741999081822E-2</v>
      </c>
      <c r="AT92" s="1646">
        <v>4.1921932126624588E-2</v>
      </c>
      <c r="AU92" s="1646" t="s">
        <v>2219</v>
      </c>
      <c r="AV92" s="1646" t="s">
        <v>2219</v>
      </c>
      <c r="AW92" s="1646" t="s">
        <v>2219</v>
      </c>
      <c r="AX92" s="1645" t="s">
        <v>2219</v>
      </c>
      <c r="AY92" s="1647" t="s">
        <v>2219</v>
      </c>
      <c r="AZ92" s="1645" t="s">
        <v>2219</v>
      </c>
      <c r="BA92" s="1645">
        <v>1.3354751034788529E-3</v>
      </c>
    </row>
    <row r="93" spans="1:53" x14ac:dyDescent="0.25">
      <c r="A93" s="2162"/>
      <c r="B93" s="2162" t="s">
        <v>660</v>
      </c>
      <c r="C93" s="1647" t="s">
        <v>2219</v>
      </c>
      <c r="D93" s="1646" t="s">
        <v>2219</v>
      </c>
      <c r="E93" s="1646" t="s">
        <v>2219</v>
      </c>
      <c r="F93" s="1646" t="s">
        <v>2219</v>
      </c>
      <c r="G93" s="1646" t="s">
        <v>2219</v>
      </c>
      <c r="H93" s="1645" t="s">
        <v>2219</v>
      </c>
      <c r="I93" s="1647" t="s">
        <v>2219</v>
      </c>
      <c r="J93" s="1646" t="s">
        <v>2219</v>
      </c>
      <c r="K93" s="1646" t="s">
        <v>2219</v>
      </c>
      <c r="L93" s="1646" t="s">
        <v>2219</v>
      </c>
      <c r="M93" s="1646" t="s">
        <v>2219</v>
      </c>
      <c r="N93" s="1646" t="s">
        <v>2219</v>
      </c>
      <c r="O93" s="1645" t="s">
        <v>2219</v>
      </c>
      <c r="P93" s="1647" t="s">
        <v>2219</v>
      </c>
      <c r="Q93" s="1646" t="s">
        <v>2219</v>
      </c>
      <c r="R93" s="1646" t="s">
        <v>2219</v>
      </c>
      <c r="S93" s="1646" t="s">
        <v>2219</v>
      </c>
      <c r="T93" s="1646" t="s">
        <v>2219</v>
      </c>
      <c r="U93" s="1646" t="s">
        <v>2219</v>
      </c>
      <c r="V93" s="1646" t="s">
        <v>2219</v>
      </c>
      <c r="W93" s="1646" t="s">
        <v>2219</v>
      </c>
      <c r="X93" s="1646" t="s">
        <v>2219</v>
      </c>
      <c r="Y93" s="1646" t="s">
        <v>2219</v>
      </c>
      <c r="Z93" s="1646" t="s">
        <v>2219</v>
      </c>
      <c r="AA93" s="1645" t="s">
        <v>2219</v>
      </c>
      <c r="AB93" s="1647" t="s">
        <v>2219</v>
      </c>
      <c r="AC93" s="1646" t="s">
        <v>2219</v>
      </c>
      <c r="AD93" s="1646" t="s">
        <v>2219</v>
      </c>
      <c r="AE93" s="1646" t="s">
        <v>2219</v>
      </c>
      <c r="AF93" s="1646" t="s">
        <v>2219</v>
      </c>
      <c r="AG93" s="1646" t="s">
        <v>2219</v>
      </c>
      <c r="AH93" s="1646" t="s">
        <v>2219</v>
      </c>
      <c r="AI93" s="1646" t="s">
        <v>2219</v>
      </c>
      <c r="AJ93" s="1645" t="s">
        <v>2219</v>
      </c>
      <c r="AK93" s="1647" t="s">
        <v>2219</v>
      </c>
      <c r="AL93" s="1646" t="s">
        <v>2219</v>
      </c>
      <c r="AM93" s="1646" t="s">
        <v>2219</v>
      </c>
      <c r="AN93" s="1646" t="s">
        <v>2219</v>
      </c>
      <c r="AO93" s="1646" t="s">
        <v>2219</v>
      </c>
      <c r="AP93" s="1645" t="s">
        <v>2219</v>
      </c>
      <c r="AQ93" s="1647" t="s">
        <v>2219</v>
      </c>
      <c r="AR93" s="1645" t="s">
        <v>2219</v>
      </c>
      <c r="AS93" s="1647" t="s">
        <v>2219</v>
      </c>
      <c r="AT93" s="1646" t="s">
        <v>2219</v>
      </c>
      <c r="AU93" s="1646" t="s">
        <v>2219</v>
      </c>
      <c r="AV93" s="1646" t="s">
        <v>2219</v>
      </c>
      <c r="AW93" s="1646" t="s">
        <v>2219</v>
      </c>
      <c r="AX93" s="1645" t="s">
        <v>2219</v>
      </c>
      <c r="AY93" s="1647" t="s">
        <v>2219</v>
      </c>
      <c r="AZ93" s="1645">
        <v>8.9986080750093261E-2</v>
      </c>
      <c r="BA93" s="1645">
        <v>4.5361825098427459E-3</v>
      </c>
    </row>
    <row r="94" spans="1:53" x14ac:dyDescent="0.25">
      <c r="A94" s="2162"/>
      <c r="B94" s="2162" t="s">
        <v>1819</v>
      </c>
      <c r="C94" s="1647" t="s">
        <v>2219</v>
      </c>
      <c r="D94" s="1646" t="s">
        <v>2219</v>
      </c>
      <c r="E94" s="1646" t="s">
        <v>2219</v>
      </c>
      <c r="F94" s="1646" t="s">
        <v>2219</v>
      </c>
      <c r="G94" s="1646" t="s">
        <v>2219</v>
      </c>
      <c r="H94" s="1645" t="s">
        <v>2219</v>
      </c>
      <c r="I94" s="1647" t="s">
        <v>2219</v>
      </c>
      <c r="J94" s="1646" t="s">
        <v>2219</v>
      </c>
      <c r="K94" s="1646" t="s">
        <v>2219</v>
      </c>
      <c r="L94" s="1646" t="s">
        <v>2219</v>
      </c>
      <c r="M94" s="1646" t="s">
        <v>2219</v>
      </c>
      <c r="N94" s="1646" t="s">
        <v>2219</v>
      </c>
      <c r="O94" s="1645" t="s">
        <v>2219</v>
      </c>
      <c r="P94" s="1647" t="s">
        <v>2219</v>
      </c>
      <c r="Q94" s="1646" t="s">
        <v>2219</v>
      </c>
      <c r="R94" s="1646" t="s">
        <v>2219</v>
      </c>
      <c r="S94" s="1646" t="s">
        <v>2219</v>
      </c>
      <c r="T94" s="1646" t="s">
        <v>2219</v>
      </c>
      <c r="U94" s="1646" t="s">
        <v>2219</v>
      </c>
      <c r="V94" s="1646" t="s">
        <v>2219</v>
      </c>
      <c r="W94" s="1646" t="s">
        <v>2219</v>
      </c>
      <c r="X94" s="1646" t="s">
        <v>2219</v>
      </c>
      <c r="Y94" s="1646" t="s">
        <v>2219</v>
      </c>
      <c r="Z94" s="1646" t="s">
        <v>2219</v>
      </c>
      <c r="AA94" s="1645" t="s">
        <v>2219</v>
      </c>
      <c r="AB94" s="1647" t="s">
        <v>2219</v>
      </c>
      <c r="AC94" s="1646" t="s">
        <v>2219</v>
      </c>
      <c r="AD94" s="1646" t="s">
        <v>2219</v>
      </c>
      <c r="AE94" s="1646" t="s">
        <v>2219</v>
      </c>
      <c r="AF94" s="1646" t="s">
        <v>2219</v>
      </c>
      <c r="AG94" s="1646" t="s">
        <v>2219</v>
      </c>
      <c r="AH94" s="1646" t="s">
        <v>2219</v>
      </c>
      <c r="AI94" s="1646" t="s">
        <v>2219</v>
      </c>
      <c r="AJ94" s="1645" t="s">
        <v>2219</v>
      </c>
      <c r="AK94" s="1647" t="s">
        <v>2219</v>
      </c>
      <c r="AL94" s="1646" t="s">
        <v>2219</v>
      </c>
      <c r="AM94" s="1646" t="s">
        <v>2219</v>
      </c>
      <c r="AN94" s="1646" t="s">
        <v>2219</v>
      </c>
      <c r="AO94" s="1646" t="s">
        <v>2219</v>
      </c>
      <c r="AP94" s="1645" t="s">
        <v>2219</v>
      </c>
      <c r="AQ94" s="1647" t="s">
        <v>2219</v>
      </c>
      <c r="AR94" s="1645" t="s">
        <v>2219</v>
      </c>
      <c r="AS94" s="1647" t="s">
        <v>2219</v>
      </c>
      <c r="AT94" s="1646" t="s">
        <v>2219</v>
      </c>
      <c r="AU94" s="1646" t="s">
        <v>2219</v>
      </c>
      <c r="AV94" s="1646" t="s">
        <v>2219</v>
      </c>
      <c r="AW94" s="1646" t="s">
        <v>2219</v>
      </c>
      <c r="AX94" s="1645" t="s">
        <v>2219</v>
      </c>
      <c r="AY94" s="1647" t="s">
        <v>2219</v>
      </c>
      <c r="AZ94" s="1645">
        <v>8.4629273027478885E-2</v>
      </c>
      <c r="BA94" s="1645">
        <v>4.2661467743449668E-3</v>
      </c>
    </row>
    <row r="95" spans="1:53" ht="15.75" thickBot="1" x14ac:dyDescent="0.3">
      <c r="A95" s="2162"/>
      <c r="B95" s="2162" t="s">
        <v>683</v>
      </c>
      <c r="C95" s="1647" t="s">
        <v>2219</v>
      </c>
      <c r="D95" s="1646" t="s">
        <v>2219</v>
      </c>
      <c r="E95" s="1646" t="s">
        <v>2219</v>
      </c>
      <c r="F95" s="1646">
        <v>2.5315958293048436E-2</v>
      </c>
      <c r="G95" s="1646" t="s">
        <v>2219</v>
      </c>
      <c r="H95" s="1645" t="s">
        <v>2219</v>
      </c>
      <c r="I95" s="1647" t="s">
        <v>2219</v>
      </c>
      <c r="J95" s="1646" t="s">
        <v>2219</v>
      </c>
      <c r="K95" s="1646">
        <v>2.0553252588471318E-2</v>
      </c>
      <c r="L95" s="1646" t="s">
        <v>2219</v>
      </c>
      <c r="M95" s="1646">
        <v>1.4160335092769469E-2</v>
      </c>
      <c r="N95" s="1646">
        <v>3.0996570116085601E-2</v>
      </c>
      <c r="O95" s="1645" t="s">
        <v>2219</v>
      </c>
      <c r="P95" s="1647" t="s">
        <v>2219</v>
      </c>
      <c r="Q95" s="1646" t="s">
        <v>2219</v>
      </c>
      <c r="R95" s="1646" t="s">
        <v>2219</v>
      </c>
      <c r="S95" s="1646">
        <v>2.7169003456513175E-2</v>
      </c>
      <c r="T95" s="1646" t="s">
        <v>2219</v>
      </c>
      <c r="U95" s="1646">
        <v>1.6307721067573465E-2</v>
      </c>
      <c r="V95" s="1646" t="s">
        <v>2219</v>
      </c>
      <c r="W95" s="1646">
        <v>0.11737731892932315</v>
      </c>
      <c r="X95" s="1646" t="s">
        <v>2219</v>
      </c>
      <c r="Y95" s="1646" t="s">
        <v>2219</v>
      </c>
      <c r="Z95" s="1646" t="s">
        <v>2219</v>
      </c>
      <c r="AA95" s="1645" t="s">
        <v>2219</v>
      </c>
      <c r="AB95" s="1647">
        <v>6.4695632479080641E-3</v>
      </c>
      <c r="AC95" s="1646" t="s">
        <v>2219</v>
      </c>
      <c r="AD95" s="1646" t="s">
        <v>2219</v>
      </c>
      <c r="AE95" s="1646" t="s">
        <v>2219</v>
      </c>
      <c r="AF95" s="1646" t="s">
        <v>2219</v>
      </c>
      <c r="AG95" s="1646" t="s">
        <v>2219</v>
      </c>
      <c r="AH95" s="1646" t="s">
        <v>2219</v>
      </c>
      <c r="AI95" s="1646" t="s">
        <v>2219</v>
      </c>
      <c r="AJ95" s="1645" t="s">
        <v>2219</v>
      </c>
      <c r="AK95" s="1647" t="s">
        <v>2219</v>
      </c>
      <c r="AL95" s="1646" t="s">
        <v>2219</v>
      </c>
      <c r="AM95" s="1646" t="s">
        <v>2219</v>
      </c>
      <c r="AN95" s="1646" t="s">
        <v>2219</v>
      </c>
      <c r="AO95" s="1646" t="s">
        <v>2219</v>
      </c>
      <c r="AP95" s="1645">
        <v>9.6940456782874593E-2</v>
      </c>
      <c r="AQ95" s="1647" t="s">
        <v>2219</v>
      </c>
      <c r="AR95" s="1645" t="s">
        <v>2219</v>
      </c>
      <c r="AS95" s="1647">
        <v>1.9879672996849673E-2</v>
      </c>
      <c r="AT95" s="1646">
        <v>9.1936398795893978E-3</v>
      </c>
      <c r="AU95" s="1646">
        <v>3.3915485172225805E-2</v>
      </c>
      <c r="AV95" s="1646">
        <v>4.5076603871263027E-2</v>
      </c>
      <c r="AW95" s="1646">
        <v>1.1386471017617103E-2</v>
      </c>
      <c r="AX95" s="1645">
        <v>0.17795756196782403</v>
      </c>
      <c r="AY95" s="1647" t="s">
        <v>2219</v>
      </c>
      <c r="AZ95" s="1645" t="s">
        <v>2219</v>
      </c>
      <c r="BA95" s="1645">
        <v>1.4423348406366247E-2</v>
      </c>
    </row>
    <row r="96" spans="1:53" ht="15.75" thickBot="1" x14ac:dyDescent="0.3">
      <c r="A96" s="1166" t="s">
        <v>2080</v>
      </c>
      <c r="B96" s="1162"/>
      <c r="C96" s="1653" t="s">
        <v>2219</v>
      </c>
      <c r="D96" s="1652" t="s">
        <v>2219</v>
      </c>
      <c r="E96" s="1652" t="s">
        <v>2219</v>
      </c>
      <c r="F96" s="1652" t="s">
        <v>2219</v>
      </c>
      <c r="G96" s="1652" t="s">
        <v>2219</v>
      </c>
      <c r="H96" s="1651">
        <v>1.9728049600553348E-2</v>
      </c>
      <c r="I96" s="1653" t="s">
        <v>2219</v>
      </c>
      <c r="J96" s="1652" t="s">
        <v>2219</v>
      </c>
      <c r="K96" s="1652">
        <v>3.039915497393168E-2</v>
      </c>
      <c r="L96" s="1652" t="s">
        <v>2219</v>
      </c>
      <c r="M96" s="1652">
        <v>4.9842087504913382E-2</v>
      </c>
      <c r="N96" s="1652" t="s">
        <v>2219</v>
      </c>
      <c r="O96" s="1651" t="s">
        <v>2219</v>
      </c>
      <c r="P96" s="1653">
        <v>9.1456068635251048E-2</v>
      </c>
      <c r="Q96" s="1652">
        <v>8.9164913648669061E-2</v>
      </c>
      <c r="R96" s="1652">
        <v>0.32108974498683684</v>
      </c>
      <c r="S96" s="1652" t="s">
        <v>2219</v>
      </c>
      <c r="T96" s="1652">
        <v>0.54578468421218462</v>
      </c>
      <c r="U96" s="1652">
        <v>0.31308110118205551</v>
      </c>
      <c r="V96" s="1652" t="s">
        <v>2219</v>
      </c>
      <c r="W96" s="1652" t="s">
        <v>2219</v>
      </c>
      <c r="X96" s="1652">
        <v>2.7332461012172168E-2</v>
      </c>
      <c r="Y96" s="1652" t="s">
        <v>2219</v>
      </c>
      <c r="Z96" s="1652">
        <v>0.10402168963962377</v>
      </c>
      <c r="AA96" s="1651" t="s">
        <v>2219</v>
      </c>
      <c r="AB96" s="1653">
        <v>3.088124054860036E-2</v>
      </c>
      <c r="AC96" s="1652">
        <v>4.6998239574271169E-2</v>
      </c>
      <c r="AD96" s="1652">
        <v>9.3458060197332452E-2</v>
      </c>
      <c r="AE96" s="1652" t="s">
        <v>2219</v>
      </c>
      <c r="AF96" s="1652" t="s">
        <v>2219</v>
      </c>
      <c r="AG96" s="1652" t="s">
        <v>2219</v>
      </c>
      <c r="AH96" s="1652" t="s">
        <v>2219</v>
      </c>
      <c r="AI96" s="1652" t="s">
        <v>2219</v>
      </c>
      <c r="AJ96" s="1651">
        <v>1.5959576518818862E-2</v>
      </c>
      <c r="AK96" s="1653" t="s">
        <v>2219</v>
      </c>
      <c r="AL96" s="1652" t="s">
        <v>2219</v>
      </c>
      <c r="AM96" s="1652" t="s">
        <v>2219</v>
      </c>
      <c r="AN96" s="1652">
        <v>1.8570622952785505E-2</v>
      </c>
      <c r="AO96" s="1652">
        <v>6.752115897972097E-6</v>
      </c>
      <c r="AP96" s="1651" t="s">
        <v>2219</v>
      </c>
      <c r="AQ96" s="1653" t="s">
        <v>2219</v>
      </c>
      <c r="AR96" s="1651" t="s">
        <v>2219</v>
      </c>
      <c r="AS96" s="1653">
        <v>4.7771988974355126E-2</v>
      </c>
      <c r="AT96" s="1652" t="s">
        <v>2219</v>
      </c>
      <c r="AU96" s="1652" t="s">
        <v>2219</v>
      </c>
      <c r="AV96" s="1652">
        <v>1.8773754121120523E-2</v>
      </c>
      <c r="AW96" s="1652" t="s">
        <v>2219</v>
      </c>
      <c r="AX96" s="1651" t="s">
        <v>2219</v>
      </c>
      <c r="AY96" s="1653" t="s">
        <v>2219</v>
      </c>
      <c r="AZ96" s="1651">
        <v>0.11414857257477111</v>
      </c>
      <c r="BA96" s="1651">
        <v>3.9815067121650838E-2</v>
      </c>
    </row>
    <row r="97" spans="1:53" ht="15.75" thickBot="1" x14ac:dyDescent="0.3">
      <c r="A97" s="2162"/>
      <c r="B97" s="2162" t="s">
        <v>685</v>
      </c>
      <c r="C97" s="2179" t="s">
        <v>2219</v>
      </c>
      <c r="D97" s="2183" t="s">
        <v>2219</v>
      </c>
      <c r="E97" s="2183" t="s">
        <v>2219</v>
      </c>
      <c r="F97" s="2183" t="s">
        <v>2219</v>
      </c>
      <c r="G97" s="2183" t="s">
        <v>2219</v>
      </c>
      <c r="H97" s="2180">
        <v>1.9728049600553348E-2</v>
      </c>
      <c r="I97" s="1646" t="s">
        <v>2219</v>
      </c>
      <c r="J97" s="1646" t="s">
        <v>2219</v>
      </c>
      <c r="K97" s="1646">
        <v>3.039915497393168E-2</v>
      </c>
      <c r="L97" s="1646" t="s">
        <v>2219</v>
      </c>
      <c r="M97" s="1646">
        <v>4.9842087504913382E-2</v>
      </c>
      <c r="N97" s="1646" t="s">
        <v>2219</v>
      </c>
      <c r="O97" s="1646" t="s">
        <v>2219</v>
      </c>
      <c r="P97" s="2179">
        <v>9.1456068635251048E-2</v>
      </c>
      <c r="Q97" s="2183">
        <v>8.9164913648669061E-2</v>
      </c>
      <c r="R97" s="2183">
        <v>0.32108974498683684</v>
      </c>
      <c r="S97" s="2183" t="s">
        <v>2219</v>
      </c>
      <c r="T97" s="2183">
        <v>0.54578468421218462</v>
      </c>
      <c r="U97" s="2183">
        <v>0.31308110118205551</v>
      </c>
      <c r="V97" s="2183" t="s">
        <v>2219</v>
      </c>
      <c r="W97" s="2183" t="s">
        <v>2219</v>
      </c>
      <c r="X97" s="2183">
        <v>2.7332461012172168E-2</v>
      </c>
      <c r="Y97" s="2183" t="s">
        <v>2219</v>
      </c>
      <c r="Z97" s="2183">
        <v>0.10402168963962377</v>
      </c>
      <c r="AA97" s="2180" t="s">
        <v>2219</v>
      </c>
      <c r="AB97" s="1646">
        <v>3.088124054860036E-2</v>
      </c>
      <c r="AC97" s="1646">
        <v>4.6998239574271169E-2</v>
      </c>
      <c r="AD97" s="1646">
        <v>9.3458060197332452E-2</v>
      </c>
      <c r="AE97" s="1646" t="s">
        <v>2219</v>
      </c>
      <c r="AF97" s="1646" t="s">
        <v>2219</v>
      </c>
      <c r="AG97" s="1646" t="s">
        <v>2219</v>
      </c>
      <c r="AH97" s="1646" t="s">
        <v>2219</v>
      </c>
      <c r="AI97" s="1646" t="s">
        <v>2219</v>
      </c>
      <c r="AJ97" s="1646">
        <v>1.5959576518818862E-2</v>
      </c>
      <c r="AK97" s="2179" t="s">
        <v>2219</v>
      </c>
      <c r="AL97" s="2183" t="s">
        <v>2219</v>
      </c>
      <c r="AM97" s="2183" t="s">
        <v>2219</v>
      </c>
      <c r="AN97" s="2183">
        <v>1.8570622952785505E-2</v>
      </c>
      <c r="AO97" s="2183">
        <v>6.752115897972097E-6</v>
      </c>
      <c r="AP97" s="2180" t="s">
        <v>2219</v>
      </c>
      <c r="AQ97" s="1646" t="s">
        <v>2219</v>
      </c>
      <c r="AR97" s="1646" t="s">
        <v>2219</v>
      </c>
      <c r="AS97" s="2179">
        <v>4.7771988974355126E-2</v>
      </c>
      <c r="AT97" s="2183" t="s">
        <v>2219</v>
      </c>
      <c r="AU97" s="2183" t="s">
        <v>2219</v>
      </c>
      <c r="AV97" s="2183">
        <v>1.8773754121120523E-2</v>
      </c>
      <c r="AW97" s="2183" t="s">
        <v>2219</v>
      </c>
      <c r="AX97" s="2180" t="s">
        <v>2219</v>
      </c>
      <c r="AY97" s="1646" t="s">
        <v>2219</v>
      </c>
      <c r="AZ97" s="2180">
        <v>0.11414857257477111</v>
      </c>
      <c r="BA97" s="1645">
        <v>3.9815067121650838E-2</v>
      </c>
    </row>
    <row r="98" spans="1:53" ht="15.75" thickBot="1" x14ac:dyDescent="0.3">
      <c r="A98" s="1166" t="s">
        <v>684</v>
      </c>
      <c r="B98" s="1162"/>
      <c r="C98" s="1653" t="s">
        <v>2219</v>
      </c>
      <c r="D98" s="1652" t="s">
        <v>2219</v>
      </c>
      <c r="E98" s="1652" t="s">
        <v>2219</v>
      </c>
      <c r="F98" s="1652">
        <v>0.23115097369995277</v>
      </c>
      <c r="G98" s="1652" t="s">
        <v>2219</v>
      </c>
      <c r="H98" s="1651" t="s">
        <v>2219</v>
      </c>
      <c r="I98" s="1652">
        <v>2.2505638213638265E-2</v>
      </c>
      <c r="J98" s="1652" t="s">
        <v>2219</v>
      </c>
      <c r="K98" s="1652">
        <v>2.2537764906829502E-2</v>
      </c>
      <c r="L98" s="1652" t="s">
        <v>2219</v>
      </c>
      <c r="M98" s="1652">
        <v>1.4013406136165262E-2</v>
      </c>
      <c r="N98" s="1652">
        <v>6.5385822521593542E-2</v>
      </c>
      <c r="O98" s="1652" t="s">
        <v>2219</v>
      </c>
      <c r="P98" s="1653" t="s">
        <v>2219</v>
      </c>
      <c r="Q98" s="1652" t="s">
        <v>2219</v>
      </c>
      <c r="R98" s="1652" t="s">
        <v>2219</v>
      </c>
      <c r="S98" s="1652" t="s">
        <v>2219</v>
      </c>
      <c r="T98" s="1652" t="s">
        <v>2219</v>
      </c>
      <c r="U98" s="1652" t="s">
        <v>2219</v>
      </c>
      <c r="V98" s="1652" t="s">
        <v>2219</v>
      </c>
      <c r="W98" s="1652" t="s">
        <v>2219</v>
      </c>
      <c r="X98" s="1652" t="s">
        <v>2219</v>
      </c>
      <c r="Y98" s="1652" t="s">
        <v>2219</v>
      </c>
      <c r="Z98" s="1652" t="s">
        <v>2219</v>
      </c>
      <c r="AA98" s="1651" t="s">
        <v>2219</v>
      </c>
      <c r="AB98" s="1652" t="s">
        <v>2219</v>
      </c>
      <c r="AC98" s="1652" t="s">
        <v>2219</v>
      </c>
      <c r="AD98" s="1652">
        <v>4.1707957232851145E-2</v>
      </c>
      <c r="AE98" s="1652" t="s">
        <v>2219</v>
      </c>
      <c r="AF98" s="1652" t="s">
        <v>2219</v>
      </c>
      <c r="AG98" s="1652" t="s">
        <v>2219</v>
      </c>
      <c r="AH98" s="1652" t="s">
        <v>2219</v>
      </c>
      <c r="AI98" s="1652" t="s">
        <v>2219</v>
      </c>
      <c r="AJ98" s="1652" t="s">
        <v>2219</v>
      </c>
      <c r="AK98" s="1653">
        <v>1.2476526746246754E-2</v>
      </c>
      <c r="AL98" s="1652" t="s">
        <v>2219</v>
      </c>
      <c r="AM98" s="1652" t="s">
        <v>2219</v>
      </c>
      <c r="AN98" s="1652" t="s">
        <v>2219</v>
      </c>
      <c r="AO98" s="1652" t="s">
        <v>2219</v>
      </c>
      <c r="AP98" s="1651" t="s">
        <v>2219</v>
      </c>
      <c r="AQ98" s="1652" t="s">
        <v>2219</v>
      </c>
      <c r="AR98" s="1652" t="s">
        <v>2219</v>
      </c>
      <c r="AS98" s="1653">
        <v>3.9032752806078437E-3</v>
      </c>
      <c r="AT98" s="1652" t="s">
        <v>2219</v>
      </c>
      <c r="AU98" s="1652" t="s">
        <v>2219</v>
      </c>
      <c r="AV98" s="1652">
        <v>0.11386755510704229</v>
      </c>
      <c r="AW98" s="1652" t="s">
        <v>2219</v>
      </c>
      <c r="AX98" s="1651" t="s">
        <v>2219</v>
      </c>
      <c r="AY98" s="1652" t="s">
        <v>2219</v>
      </c>
      <c r="AZ98" s="1651">
        <v>1.7414810222710537E-2</v>
      </c>
      <c r="BA98" s="1651">
        <v>1.1683174504071534E-2</v>
      </c>
    </row>
    <row r="99" spans="1:53" ht="15.75" thickBot="1" x14ac:dyDescent="0.3">
      <c r="A99" s="2162"/>
      <c r="B99" s="2162" t="s">
        <v>685</v>
      </c>
      <c r="C99" s="2184" t="s">
        <v>2219</v>
      </c>
      <c r="D99" s="1644" t="s">
        <v>2219</v>
      </c>
      <c r="E99" s="1644" t="s">
        <v>2219</v>
      </c>
      <c r="F99" s="1644">
        <v>0.23115097369995277</v>
      </c>
      <c r="G99" s="1644" t="s">
        <v>2219</v>
      </c>
      <c r="H99" s="2181" t="s">
        <v>2219</v>
      </c>
      <c r="I99" s="1644">
        <v>2.2505638213638265E-2</v>
      </c>
      <c r="J99" s="1644" t="s">
        <v>2219</v>
      </c>
      <c r="K99" s="1644">
        <v>2.2537764906829502E-2</v>
      </c>
      <c r="L99" s="1644" t="s">
        <v>2219</v>
      </c>
      <c r="M99" s="1644">
        <v>1.4013406136165262E-2</v>
      </c>
      <c r="N99" s="1644">
        <v>6.5385822521593542E-2</v>
      </c>
      <c r="O99" s="1644" t="s">
        <v>2219</v>
      </c>
      <c r="P99" s="2184" t="s">
        <v>2219</v>
      </c>
      <c r="Q99" s="1644" t="s">
        <v>2219</v>
      </c>
      <c r="R99" s="1644" t="s">
        <v>2219</v>
      </c>
      <c r="S99" s="1644" t="s">
        <v>2219</v>
      </c>
      <c r="T99" s="1644" t="s">
        <v>2219</v>
      </c>
      <c r="U99" s="1644" t="s">
        <v>2219</v>
      </c>
      <c r="V99" s="1644" t="s">
        <v>2219</v>
      </c>
      <c r="W99" s="1644" t="s">
        <v>2219</v>
      </c>
      <c r="X99" s="1644" t="s">
        <v>2219</v>
      </c>
      <c r="Y99" s="1644" t="s">
        <v>2219</v>
      </c>
      <c r="Z99" s="1644" t="s">
        <v>2219</v>
      </c>
      <c r="AA99" s="2181" t="s">
        <v>2219</v>
      </c>
      <c r="AB99" s="1644" t="s">
        <v>2219</v>
      </c>
      <c r="AC99" s="1644" t="s">
        <v>2219</v>
      </c>
      <c r="AD99" s="1644">
        <v>4.1707957232851145E-2</v>
      </c>
      <c r="AE99" s="1644" t="s">
        <v>2219</v>
      </c>
      <c r="AF99" s="1644" t="s">
        <v>2219</v>
      </c>
      <c r="AG99" s="1644" t="s">
        <v>2219</v>
      </c>
      <c r="AH99" s="1644" t="s">
        <v>2219</v>
      </c>
      <c r="AI99" s="1644" t="s">
        <v>2219</v>
      </c>
      <c r="AJ99" s="1644" t="s">
        <v>2219</v>
      </c>
      <c r="AK99" s="2184">
        <v>1.2476526746246754E-2</v>
      </c>
      <c r="AL99" s="1644" t="s">
        <v>2219</v>
      </c>
      <c r="AM99" s="1644" t="s">
        <v>2219</v>
      </c>
      <c r="AN99" s="1644" t="s">
        <v>2219</v>
      </c>
      <c r="AO99" s="1644" t="s">
        <v>2219</v>
      </c>
      <c r="AP99" s="2181" t="s">
        <v>2219</v>
      </c>
      <c r="AQ99" s="1644" t="s">
        <v>2219</v>
      </c>
      <c r="AR99" s="1644" t="s">
        <v>2219</v>
      </c>
      <c r="AS99" s="2184">
        <v>3.9032752806078437E-3</v>
      </c>
      <c r="AT99" s="1644" t="s">
        <v>2219</v>
      </c>
      <c r="AU99" s="1644" t="s">
        <v>2219</v>
      </c>
      <c r="AV99" s="1644">
        <v>0.11386755510704229</v>
      </c>
      <c r="AW99" s="1644" t="s">
        <v>2219</v>
      </c>
      <c r="AX99" s="2181" t="s">
        <v>2219</v>
      </c>
      <c r="AY99" s="1644" t="s">
        <v>2219</v>
      </c>
      <c r="AZ99" s="2181">
        <v>1.7414810222710537E-2</v>
      </c>
      <c r="BA99" s="1645">
        <v>1.1683174504071534E-2</v>
      </c>
    </row>
    <row r="100" spans="1:53" ht="15.75" thickBot="1" x14ac:dyDescent="0.3">
      <c r="A100" s="1166" t="s">
        <v>659</v>
      </c>
      <c r="B100" s="1162"/>
      <c r="C100" s="1653">
        <v>3.4146475472020849E-2</v>
      </c>
      <c r="D100" s="1652" t="s">
        <v>2219</v>
      </c>
      <c r="E100" s="1652" t="s">
        <v>2219</v>
      </c>
      <c r="F100" s="1652" t="s">
        <v>2219</v>
      </c>
      <c r="G100" s="1652" t="s">
        <v>2219</v>
      </c>
      <c r="H100" s="1651">
        <v>3.8835348335066591E-2</v>
      </c>
      <c r="I100" s="1652">
        <v>1.5038433391079995E-2</v>
      </c>
      <c r="J100" s="1652" t="s">
        <v>2219</v>
      </c>
      <c r="K100" s="1652" t="s">
        <v>2219</v>
      </c>
      <c r="L100" s="1652" t="s">
        <v>2219</v>
      </c>
      <c r="M100" s="1652" t="s">
        <v>2219</v>
      </c>
      <c r="N100" s="1652" t="s">
        <v>2219</v>
      </c>
      <c r="O100" s="1652" t="s">
        <v>2219</v>
      </c>
      <c r="P100" s="1653">
        <v>5.8812305276268627E-3</v>
      </c>
      <c r="Q100" s="1652" t="s">
        <v>2219</v>
      </c>
      <c r="R100" s="1652" t="s">
        <v>2219</v>
      </c>
      <c r="S100" s="1652" t="s">
        <v>2219</v>
      </c>
      <c r="T100" s="1652">
        <v>0.11419988756725728</v>
      </c>
      <c r="U100" s="1652" t="s">
        <v>2219</v>
      </c>
      <c r="V100" s="1652" t="s">
        <v>2219</v>
      </c>
      <c r="W100" s="1652" t="s">
        <v>2219</v>
      </c>
      <c r="X100" s="1652" t="s">
        <v>2219</v>
      </c>
      <c r="Y100" s="1652" t="s">
        <v>2219</v>
      </c>
      <c r="Z100" s="1652" t="s">
        <v>2219</v>
      </c>
      <c r="AA100" s="1651" t="s">
        <v>2219</v>
      </c>
      <c r="AB100" s="1652" t="s">
        <v>2219</v>
      </c>
      <c r="AC100" s="1652">
        <v>3.4573182723091319E-3</v>
      </c>
      <c r="AD100" s="1652">
        <v>8.0116204847678271E-3</v>
      </c>
      <c r="AE100" s="1652" t="s">
        <v>2219</v>
      </c>
      <c r="AF100" s="1652" t="s">
        <v>2219</v>
      </c>
      <c r="AG100" s="1652" t="s">
        <v>2219</v>
      </c>
      <c r="AH100" s="1652" t="s">
        <v>2219</v>
      </c>
      <c r="AI100" s="1652" t="s">
        <v>2219</v>
      </c>
      <c r="AJ100" s="1652" t="s">
        <v>2219</v>
      </c>
      <c r="AK100" s="1653" t="s">
        <v>2219</v>
      </c>
      <c r="AL100" s="1652" t="s">
        <v>2219</v>
      </c>
      <c r="AM100" s="1652">
        <v>6.9415747621581786E-2</v>
      </c>
      <c r="AN100" s="1652">
        <v>5.0433194219561772E-2</v>
      </c>
      <c r="AO100" s="1652">
        <v>9.9558155349799421E-3</v>
      </c>
      <c r="AP100" s="1651" t="s">
        <v>2219</v>
      </c>
      <c r="AQ100" s="1652" t="s">
        <v>2219</v>
      </c>
      <c r="AR100" s="1652" t="s">
        <v>2219</v>
      </c>
      <c r="AS100" s="1653" t="s">
        <v>2219</v>
      </c>
      <c r="AT100" s="1652">
        <v>4.1114314473893132E-2</v>
      </c>
      <c r="AU100" s="1652" t="s">
        <v>2219</v>
      </c>
      <c r="AV100" s="1652">
        <v>6.3339490995955395E-3</v>
      </c>
      <c r="AW100" s="1652" t="s">
        <v>2219</v>
      </c>
      <c r="AX100" s="1651" t="s">
        <v>2219</v>
      </c>
      <c r="AY100" s="1652" t="s">
        <v>2219</v>
      </c>
      <c r="AZ100" s="1651">
        <v>0.16812213696412398</v>
      </c>
      <c r="BA100" s="1651">
        <v>1.6194156246085081E-2</v>
      </c>
    </row>
    <row r="101" spans="1:53" x14ac:dyDescent="0.25">
      <c r="A101" s="2162"/>
      <c r="B101" s="2162" t="s">
        <v>666</v>
      </c>
      <c r="C101" s="2184" t="s">
        <v>2219</v>
      </c>
      <c r="D101" s="1644" t="s">
        <v>2219</v>
      </c>
      <c r="E101" s="1644" t="s">
        <v>2219</v>
      </c>
      <c r="F101" s="1644" t="s">
        <v>2219</v>
      </c>
      <c r="G101" s="1644" t="s">
        <v>2219</v>
      </c>
      <c r="H101" s="2181" t="s">
        <v>2219</v>
      </c>
      <c r="I101" s="1644">
        <v>1.5038433391079995E-2</v>
      </c>
      <c r="J101" s="1644" t="s">
        <v>2219</v>
      </c>
      <c r="K101" s="1644" t="s">
        <v>2219</v>
      </c>
      <c r="L101" s="1644" t="s">
        <v>2219</v>
      </c>
      <c r="M101" s="1644" t="s">
        <v>2219</v>
      </c>
      <c r="N101" s="1644" t="s">
        <v>2219</v>
      </c>
      <c r="O101" s="1644" t="s">
        <v>2219</v>
      </c>
      <c r="P101" s="2184">
        <v>5.8812305276268627E-3</v>
      </c>
      <c r="Q101" s="1644" t="s">
        <v>2219</v>
      </c>
      <c r="R101" s="1644" t="s">
        <v>2219</v>
      </c>
      <c r="S101" s="1644" t="s">
        <v>2219</v>
      </c>
      <c r="T101" s="1644">
        <v>0.11419988756725728</v>
      </c>
      <c r="U101" s="1644" t="s">
        <v>2219</v>
      </c>
      <c r="V101" s="1644" t="s">
        <v>2219</v>
      </c>
      <c r="W101" s="1644" t="s">
        <v>2219</v>
      </c>
      <c r="X101" s="1644" t="s">
        <v>2219</v>
      </c>
      <c r="Y101" s="1644" t="s">
        <v>2219</v>
      </c>
      <c r="Z101" s="1644" t="s">
        <v>2219</v>
      </c>
      <c r="AA101" s="2181" t="s">
        <v>2219</v>
      </c>
      <c r="AB101" s="1644" t="s">
        <v>2219</v>
      </c>
      <c r="AC101" s="1644" t="s">
        <v>2219</v>
      </c>
      <c r="AD101" s="1644" t="s">
        <v>2219</v>
      </c>
      <c r="AE101" s="1644" t="s">
        <v>2219</v>
      </c>
      <c r="AF101" s="1644" t="s">
        <v>2219</v>
      </c>
      <c r="AG101" s="1644" t="s">
        <v>2219</v>
      </c>
      <c r="AH101" s="1644" t="s">
        <v>2219</v>
      </c>
      <c r="AI101" s="1644" t="s">
        <v>2219</v>
      </c>
      <c r="AJ101" s="1644" t="s">
        <v>2219</v>
      </c>
      <c r="AK101" s="2184" t="s">
        <v>2219</v>
      </c>
      <c r="AL101" s="1644" t="s">
        <v>2219</v>
      </c>
      <c r="AM101" s="1644" t="s">
        <v>2219</v>
      </c>
      <c r="AN101" s="1644" t="s">
        <v>2219</v>
      </c>
      <c r="AO101" s="1644" t="s">
        <v>2219</v>
      </c>
      <c r="AP101" s="2181" t="s">
        <v>2219</v>
      </c>
      <c r="AQ101" s="1644" t="s">
        <v>2219</v>
      </c>
      <c r="AR101" s="1644" t="s">
        <v>2219</v>
      </c>
      <c r="AS101" s="2184" t="s">
        <v>2219</v>
      </c>
      <c r="AT101" s="1644">
        <v>2.6227890874451109E-2</v>
      </c>
      <c r="AU101" s="1644" t="s">
        <v>2219</v>
      </c>
      <c r="AV101" s="1644" t="s">
        <v>2219</v>
      </c>
      <c r="AW101" s="1644" t="s">
        <v>2219</v>
      </c>
      <c r="AX101" s="2181" t="s">
        <v>2219</v>
      </c>
      <c r="AY101" s="1644" t="s">
        <v>2219</v>
      </c>
      <c r="AZ101" s="2181">
        <v>3.5919043906674955E-2</v>
      </c>
      <c r="BA101" s="1645">
        <v>2.5019675717987125E-3</v>
      </c>
    </row>
    <row r="102" spans="1:53" x14ac:dyDescent="0.25">
      <c r="A102" s="2162"/>
      <c r="B102" s="2162" t="s">
        <v>562</v>
      </c>
      <c r="C102" s="1647" t="s">
        <v>2219</v>
      </c>
      <c r="D102" s="1646" t="s">
        <v>2219</v>
      </c>
      <c r="E102" s="1646" t="s">
        <v>2219</v>
      </c>
      <c r="F102" s="1646" t="s">
        <v>2219</v>
      </c>
      <c r="G102" s="1646" t="s">
        <v>2219</v>
      </c>
      <c r="H102" s="1645">
        <v>6.3434243290897939E-3</v>
      </c>
      <c r="I102" s="1647" t="s">
        <v>2219</v>
      </c>
      <c r="J102" s="1646" t="s">
        <v>2219</v>
      </c>
      <c r="K102" s="1646" t="s">
        <v>2219</v>
      </c>
      <c r="L102" s="1646" t="s">
        <v>2219</v>
      </c>
      <c r="M102" s="1646" t="s">
        <v>2219</v>
      </c>
      <c r="N102" s="1646" t="s">
        <v>2219</v>
      </c>
      <c r="O102" s="1645" t="s">
        <v>2219</v>
      </c>
      <c r="P102" s="1647" t="s">
        <v>2219</v>
      </c>
      <c r="Q102" s="1646" t="s">
        <v>2219</v>
      </c>
      <c r="R102" s="1646" t="s">
        <v>2219</v>
      </c>
      <c r="S102" s="1646" t="s">
        <v>2219</v>
      </c>
      <c r="T102" s="1646" t="s">
        <v>2219</v>
      </c>
      <c r="U102" s="1646" t="s">
        <v>2219</v>
      </c>
      <c r="V102" s="1646" t="s">
        <v>2219</v>
      </c>
      <c r="W102" s="1646" t="s">
        <v>2219</v>
      </c>
      <c r="X102" s="1646" t="s">
        <v>2219</v>
      </c>
      <c r="Y102" s="1646" t="s">
        <v>2219</v>
      </c>
      <c r="Z102" s="1646" t="s">
        <v>2219</v>
      </c>
      <c r="AA102" s="1645" t="s">
        <v>2219</v>
      </c>
      <c r="AB102" s="1647" t="s">
        <v>2219</v>
      </c>
      <c r="AC102" s="1646" t="s">
        <v>2219</v>
      </c>
      <c r="AD102" s="1646" t="s">
        <v>2219</v>
      </c>
      <c r="AE102" s="1646" t="s">
        <v>2219</v>
      </c>
      <c r="AF102" s="1646" t="s">
        <v>2219</v>
      </c>
      <c r="AG102" s="1646" t="s">
        <v>2219</v>
      </c>
      <c r="AH102" s="1646" t="s">
        <v>2219</v>
      </c>
      <c r="AI102" s="1646" t="s">
        <v>2219</v>
      </c>
      <c r="AJ102" s="1645" t="s">
        <v>2219</v>
      </c>
      <c r="AK102" s="1647" t="s">
        <v>2219</v>
      </c>
      <c r="AL102" s="1646" t="s">
        <v>2219</v>
      </c>
      <c r="AM102" s="1646" t="s">
        <v>2219</v>
      </c>
      <c r="AN102" s="1646" t="s">
        <v>2219</v>
      </c>
      <c r="AO102" s="1646" t="s">
        <v>2219</v>
      </c>
      <c r="AP102" s="1645" t="s">
        <v>2219</v>
      </c>
      <c r="AQ102" s="1647" t="s">
        <v>2219</v>
      </c>
      <c r="AR102" s="1645" t="s">
        <v>2219</v>
      </c>
      <c r="AS102" s="1647" t="s">
        <v>2219</v>
      </c>
      <c r="AT102" s="1646" t="s">
        <v>2219</v>
      </c>
      <c r="AU102" s="1646" t="s">
        <v>2219</v>
      </c>
      <c r="AV102" s="1646" t="s">
        <v>2219</v>
      </c>
      <c r="AW102" s="1646" t="s">
        <v>2219</v>
      </c>
      <c r="AX102" s="1645" t="s">
        <v>2219</v>
      </c>
      <c r="AY102" s="1647" t="s">
        <v>2219</v>
      </c>
      <c r="AZ102" s="1645">
        <v>1.199855886576935E-2</v>
      </c>
      <c r="BA102" s="1645">
        <v>9.3344966978559682E-4</v>
      </c>
    </row>
    <row r="103" spans="1:53" x14ac:dyDescent="0.25">
      <c r="A103" s="2162"/>
      <c r="B103" s="2162" t="s">
        <v>591</v>
      </c>
      <c r="C103" s="1643" t="s">
        <v>2219</v>
      </c>
      <c r="D103" s="1642" t="s">
        <v>2219</v>
      </c>
      <c r="E103" s="1642" t="s">
        <v>2219</v>
      </c>
      <c r="F103" s="1642" t="s">
        <v>2219</v>
      </c>
      <c r="G103" s="1642" t="s">
        <v>2219</v>
      </c>
      <c r="H103" s="1641" t="s">
        <v>2219</v>
      </c>
      <c r="I103" s="1643" t="s">
        <v>2219</v>
      </c>
      <c r="J103" s="1642" t="s">
        <v>2219</v>
      </c>
      <c r="K103" s="1642" t="s">
        <v>2219</v>
      </c>
      <c r="L103" s="1642" t="s">
        <v>2219</v>
      </c>
      <c r="M103" s="1642" t="s">
        <v>2219</v>
      </c>
      <c r="N103" s="1642" t="s">
        <v>2219</v>
      </c>
      <c r="O103" s="1641" t="s">
        <v>2219</v>
      </c>
      <c r="P103" s="1643" t="s">
        <v>2219</v>
      </c>
      <c r="Q103" s="1642" t="s">
        <v>2219</v>
      </c>
      <c r="R103" s="1642" t="s">
        <v>2219</v>
      </c>
      <c r="S103" s="1642" t="s">
        <v>2219</v>
      </c>
      <c r="T103" s="1642" t="s">
        <v>2219</v>
      </c>
      <c r="U103" s="1642" t="s">
        <v>2219</v>
      </c>
      <c r="V103" s="1642" t="s">
        <v>2219</v>
      </c>
      <c r="W103" s="1642" t="s">
        <v>2219</v>
      </c>
      <c r="X103" s="1642" t="s">
        <v>2219</v>
      </c>
      <c r="Y103" s="1642" t="s">
        <v>2219</v>
      </c>
      <c r="Z103" s="1642" t="s">
        <v>2219</v>
      </c>
      <c r="AA103" s="1641" t="s">
        <v>2219</v>
      </c>
      <c r="AB103" s="1643" t="s">
        <v>2219</v>
      </c>
      <c r="AC103" s="1642" t="s">
        <v>2219</v>
      </c>
      <c r="AD103" s="1642" t="s">
        <v>2219</v>
      </c>
      <c r="AE103" s="1642" t="s">
        <v>2219</v>
      </c>
      <c r="AF103" s="1642" t="s">
        <v>2219</v>
      </c>
      <c r="AG103" s="1642" t="s">
        <v>2219</v>
      </c>
      <c r="AH103" s="1642" t="s">
        <v>2219</v>
      </c>
      <c r="AI103" s="1642" t="s">
        <v>2219</v>
      </c>
      <c r="AJ103" s="1641" t="s">
        <v>2219</v>
      </c>
      <c r="AK103" s="1643" t="s">
        <v>2219</v>
      </c>
      <c r="AL103" s="1642" t="s">
        <v>2219</v>
      </c>
      <c r="AM103" s="1642">
        <v>2.3565701050669678E-2</v>
      </c>
      <c r="AN103" s="1642">
        <v>2.9087316411917974E-2</v>
      </c>
      <c r="AO103" s="1642" t="s">
        <v>2219</v>
      </c>
      <c r="AP103" s="1641" t="s">
        <v>2219</v>
      </c>
      <c r="AQ103" s="1643" t="s">
        <v>2219</v>
      </c>
      <c r="AR103" s="1641" t="s">
        <v>2219</v>
      </c>
      <c r="AS103" s="1643" t="s">
        <v>2219</v>
      </c>
      <c r="AT103" s="1642" t="s">
        <v>2219</v>
      </c>
      <c r="AU103" s="1642" t="s">
        <v>2219</v>
      </c>
      <c r="AV103" s="1642" t="s">
        <v>2219</v>
      </c>
      <c r="AW103" s="1642" t="s">
        <v>2219</v>
      </c>
      <c r="AX103" s="1641" t="s">
        <v>2219</v>
      </c>
      <c r="AY103" s="1643" t="s">
        <v>2219</v>
      </c>
      <c r="AZ103" s="1641">
        <v>7.1213810123959579E-3</v>
      </c>
      <c r="BA103" s="1641">
        <v>1.8508617288130545E-3</v>
      </c>
    </row>
    <row r="104" spans="1:53" x14ac:dyDescent="0.25">
      <c r="A104" s="2162"/>
      <c r="B104" s="2162" t="s">
        <v>567</v>
      </c>
      <c r="C104" s="1643" t="s">
        <v>2219</v>
      </c>
      <c r="D104" s="1642" t="s">
        <v>2219</v>
      </c>
      <c r="E104" s="1642" t="s">
        <v>2219</v>
      </c>
      <c r="F104" s="1642" t="s">
        <v>2219</v>
      </c>
      <c r="G104" s="1642" t="s">
        <v>2219</v>
      </c>
      <c r="H104" s="1641" t="s">
        <v>2219</v>
      </c>
      <c r="I104" s="1643" t="s">
        <v>2219</v>
      </c>
      <c r="J104" s="1642" t="s">
        <v>2219</v>
      </c>
      <c r="K104" s="1642" t="s">
        <v>2219</v>
      </c>
      <c r="L104" s="1642" t="s">
        <v>2219</v>
      </c>
      <c r="M104" s="1642" t="s">
        <v>2219</v>
      </c>
      <c r="N104" s="1642" t="s">
        <v>2219</v>
      </c>
      <c r="O104" s="1641" t="s">
        <v>2219</v>
      </c>
      <c r="P104" s="1643" t="s">
        <v>2219</v>
      </c>
      <c r="Q104" s="1642" t="s">
        <v>2219</v>
      </c>
      <c r="R104" s="1642" t="s">
        <v>2219</v>
      </c>
      <c r="S104" s="1642" t="s">
        <v>2219</v>
      </c>
      <c r="T104" s="1642" t="s">
        <v>2219</v>
      </c>
      <c r="U104" s="1642" t="s">
        <v>2219</v>
      </c>
      <c r="V104" s="1642" t="s">
        <v>2219</v>
      </c>
      <c r="W104" s="1642" t="s">
        <v>2219</v>
      </c>
      <c r="X104" s="1642" t="s">
        <v>2219</v>
      </c>
      <c r="Y104" s="1642" t="s">
        <v>2219</v>
      </c>
      <c r="Z104" s="1642" t="s">
        <v>2219</v>
      </c>
      <c r="AA104" s="1641" t="s">
        <v>2219</v>
      </c>
      <c r="AB104" s="1643" t="s">
        <v>2219</v>
      </c>
      <c r="AC104" s="1642" t="s">
        <v>2219</v>
      </c>
      <c r="AD104" s="1642" t="s">
        <v>2219</v>
      </c>
      <c r="AE104" s="1642" t="s">
        <v>2219</v>
      </c>
      <c r="AF104" s="1642" t="s">
        <v>2219</v>
      </c>
      <c r="AG104" s="1642" t="s">
        <v>2219</v>
      </c>
      <c r="AH104" s="1642" t="s">
        <v>2219</v>
      </c>
      <c r="AI104" s="1642" t="s">
        <v>2219</v>
      </c>
      <c r="AJ104" s="1641" t="s">
        <v>2219</v>
      </c>
      <c r="AK104" s="1643" t="s">
        <v>2219</v>
      </c>
      <c r="AL104" s="1642" t="s">
        <v>2219</v>
      </c>
      <c r="AM104" s="1642" t="s">
        <v>2219</v>
      </c>
      <c r="AN104" s="1642" t="s">
        <v>2219</v>
      </c>
      <c r="AO104" s="1642" t="s">
        <v>2219</v>
      </c>
      <c r="AP104" s="1641" t="s">
        <v>2219</v>
      </c>
      <c r="AQ104" s="1643" t="s">
        <v>2219</v>
      </c>
      <c r="AR104" s="1641" t="s">
        <v>2219</v>
      </c>
      <c r="AS104" s="1643" t="s">
        <v>2219</v>
      </c>
      <c r="AT104" s="1642" t="s">
        <v>2219</v>
      </c>
      <c r="AU104" s="1642" t="s">
        <v>2219</v>
      </c>
      <c r="AV104" s="1642" t="s">
        <v>2219</v>
      </c>
      <c r="AW104" s="1642" t="s">
        <v>2219</v>
      </c>
      <c r="AX104" s="1641" t="s">
        <v>2219</v>
      </c>
      <c r="AY104" s="1643" t="s">
        <v>2219</v>
      </c>
      <c r="AZ104" s="1641">
        <v>1.1789800205492794E-2</v>
      </c>
      <c r="BA104" s="1641">
        <v>5.9432175555263747E-4</v>
      </c>
    </row>
    <row r="105" spans="1:53" x14ac:dyDescent="0.25">
      <c r="A105" s="2162"/>
      <c r="B105" s="2162" t="s">
        <v>1152</v>
      </c>
      <c r="C105" s="1643" t="s">
        <v>2219</v>
      </c>
      <c r="D105" s="1642" t="s">
        <v>2219</v>
      </c>
      <c r="E105" s="1642" t="s">
        <v>2219</v>
      </c>
      <c r="F105" s="1642" t="s">
        <v>2219</v>
      </c>
      <c r="G105" s="1642" t="s">
        <v>2219</v>
      </c>
      <c r="H105" s="1641" t="s">
        <v>2219</v>
      </c>
      <c r="I105" s="1643" t="s">
        <v>2219</v>
      </c>
      <c r="J105" s="1642" t="s">
        <v>2219</v>
      </c>
      <c r="K105" s="1642" t="s">
        <v>2219</v>
      </c>
      <c r="L105" s="1642" t="s">
        <v>2219</v>
      </c>
      <c r="M105" s="1642" t="s">
        <v>2219</v>
      </c>
      <c r="N105" s="1642" t="s">
        <v>2219</v>
      </c>
      <c r="O105" s="1641" t="s">
        <v>2219</v>
      </c>
      <c r="P105" s="1643" t="s">
        <v>2219</v>
      </c>
      <c r="Q105" s="1642" t="s">
        <v>2219</v>
      </c>
      <c r="R105" s="1642" t="s">
        <v>2219</v>
      </c>
      <c r="S105" s="1642" t="s">
        <v>2219</v>
      </c>
      <c r="T105" s="1642" t="s">
        <v>2219</v>
      </c>
      <c r="U105" s="1642" t="s">
        <v>2219</v>
      </c>
      <c r="V105" s="1642" t="s">
        <v>2219</v>
      </c>
      <c r="W105" s="1642" t="s">
        <v>2219</v>
      </c>
      <c r="X105" s="1642" t="s">
        <v>2219</v>
      </c>
      <c r="Y105" s="1642" t="s">
        <v>2219</v>
      </c>
      <c r="Z105" s="1642" t="s">
        <v>2219</v>
      </c>
      <c r="AA105" s="1641" t="s">
        <v>2219</v>
      </c>
      <c r="AB105" s="1643" t="s">
        <v>2219</v>
      </c>
      <c r="AC105" s="1642" t="s">
        <v>2219</v>
      </c>
      <c r="AD105" s="1642" t="s">
        <v>2219</v>
      </c>
      <c r="AE105" s="1642" t="s">
        <v>2219</v>
      </c>
      <c r="AF105" s="1642" t="s">
        <v>2219</v>
      </c>
      <c r="AG105" s="1642" t="s">
        <v>2219</v>
      </c>
      <c r="AH105" s="1642" t="s">
        <v>2219</v>
      </c>
      <c r="AI105" s="1642" t="s">
        <v>2219</v>
      </c>
      <c r="AJ105" s="1641" t="s">
        <v>2219</v>
      </c>
      <c r="AK105" s="1643" t="s">
        <v>2219</v>
      </c>
      <c r="AL105" s="1642" t="s">
        <v>2219</v>
      </c>
      <c r="AM105" s="1642" t="s">
        <v>2219</v>
      </c>
      <c r="AN105" s="1642" t="s">
        <v>2219</v>
      </c>
      <c r="AO105" s="1642" t="s">
        <v>2219</v>
      </c>
      <c r="AP105" s="1641" t="s">
        <v>2219</v>
      </c>
      <c r="AQ105" s="1643" t="s">
        <v>2219</v>
      </c>
      <c r="AR105" s="1641" t="s">
        <v>2219</v>
      </c>
      <c r="AS105" s="1643" t="s">
        <v>2219</v>
      </c>
      <c r="AT105" s="1642" t="s">
        <v>2219</v>
      </c>
      <c r="AU105" s="1642" t="s">
        <v>2219</v>
      </c>
      <c r="AV105" s="1642" t="s">
        <v>2219</v>
      </c>
      <c r="AW105" s="1642" t="s">
        <v>2219</v>
      </c>
      <c r="AX105" s="1641" t="s">
        <v>2219</v>
      </c>
      <c r="AY105" s="1643" t="s">
        <v>2219</v>
      </c>
      <c r="AZ105" s="1641">
        <v>5.3059856902752485E-3</v>
      </c>
      <c r="BA105" s="1641">
        <v>2.6747380578276295E-4</v>
      </c>
    </row>
    <row r="106" spans="1:53" x14ac:dyDescent="0.25">
      <c r="A106" s="2162"/>
      <c r="B106" s="2162" t="s">
        <v>576</v>
      </c>
      <c r="C106" s="1643" t="s">
        <v>2219</v>
      </c>
      <c r="D106" s="1642" t="s">
        <v>2219</v>
      </c>
      <c r="E106" s="1642" t="s">
        <v>2219</v>
      </c>
      <c r="F106" s="1642" t="s">
        <v>2219</v>
      </c>
      <c r="G106" s="1642" t="s">
        <v>2219</v>
      </c>
      <c r="H106" s="1641" t="s">
        <v>2219</v>
      </c>
      <c r="I106" s="1643" t="s">
        <v>2219</v>
      </c>
      <c r="J106" s="1642" t="s">
        <v>2219</v>
      </c>
      <c r="K106" s="1642" t="s">
        <v>2219</v>
      </c>
      <c r="L106" s="1642" t="s">
        <v>2219</v>
      </c>
      <c r="M106" s="1642" t="s">
        <v>2219</v>
      </c>
      <c r="N106" s="1642" t="s">
        <v>2219</v>
      </c>
      <c r="O106" s="1641" t="s">
        <v>2219</v>
      </c>
      <c r="P106" s="1643" t="s">
        <v>2219</v>
      </c>
      <c r="Q106" s="1642" t="s">
        <v>2219</v>
      </c>
      <c r="R106" s="1642" t="s">
        <v>2219</v>
      </c>
      <c r="S106" s="1642" t="s">
        <v>2219</v>
      </c>
      <c r="T106" s="1642" t="s">
        <v>2219</v>
      </c>
      <c r="U106" s="1642" t="s">
        <v>2219</v>
      </c>
      <c r="V106" s="1642" t="s">
        <v>2219</v>
      </c>
      <c r="W106" s="1642" t="s">
        <v>2219</v>
      </c>
      <c r="X106" s="1642" t="s">
        <v>2219</v>
      </c>
      <c r="Y106" s="1642" t="s">
        <v>2219</v>
      </c>
      <c r="Z106" s="1642" t="s">
        <v>2219</v>
      </c>
      <c r="AA106" s="1641" t="s">
        <v>2219</v>
      </c>
      <c r="AB106" s="1643" t="s">
        <v>2219</v>
      </c>
      <c r="AC106" s="1642" t="s">
        <v>2219</v>
      </c>
      <c r="AD106" s="1642" t="s">
        <v>2219</v>
      </c>
      <c r="AE106" s="1642" t="s">
        <v>2219</v>
      </c>
      <c r="AF106" s="1642" t="s">
        <v>2219</v>
      </c>
      <c r="AG106" s="1642" t="s">
        <v>2219</v>
      </c>
      <c r="AH106" s="1642" t="s">
        <v>2219</v>
      </c>
      <c r="AI106" s="1642" t="s">
        <v>2219</v>
      </c>
      <c r="AJ106" s="1641" t="s">
        <v>2219</v>
      </c>
      <c r="AK106" s="1643" t="s">
        <v>2219</v>
      </c>
      <c r="AL106" s="1642" t="s">
        <v>2219</v>
      </c>
      <c r="AM106" s="1642">
        <v>4.5850046570912108E-2</v>
      </c>
      <c r="AN106" s="1642">
        <v>2.1158152985014809E-2</v>
      </c>
      <c r="AO106" s="1642" t="s">
        <v>2219</v>
      </c>
      <c r="AP106" s="1641" t="s">
        <v>2219</v>
      </c>
      <c r="AQ106" s="1643" t="s">
        <v>2219</v>
      </c>
      <c r="AR106" s="1641" t="s">
        <v>2219</v>
      </c>
      <c r="AS106" s="1643" t="s">
        <v>2219</v>
      </c>
      <c r="AT106" s="1642" t="s">
        <v>2219</v>
      </c>
      <c r="AU106" s="1642" t="s">
        <v>2219</v>
      </c>
      <c r="AV106" s="1642" t="s">
        <v>2219</v>
      </c>
      <c r="AW106" s="1642" t="s">
        <v>2219</v>
      </c>
      <c r="AX106" s="1641" t="s">
        <v>2219</v>
      </c>
      <c r="AY106" s="1643" t="s">
        <v>2219</v>
      </c>
      <c r="AZ106" s="1641">
        <v>2.6344734210120627E-2</v>
      </c>
      <c r="BA106" s="1641">
        <v>3.0180439728249055E-3</v>
      </c>
    </row>
    <row r="107" spans="1:53" x14ac:dyDescent="0.25">
      <c r="A107" s="2162"/>
      <c r="B107" s="2162" t="s">
        <v>572</v>
      </c>
      <c r="C107" s="1643" t="s">
        <v>2219</v>
      </c>
      <c r="D107" s="1642" t="s">
        <v>2219</v>
      </c>
      <c r="E107" s="1642" t="s">
        <v>2219</v>
      </c>
      <c r="F107" s="1642" t="s">
        <v>2219</v>
      </c>
      <c r="G107" s="1642" t="s">
        <v>2219</v>
      </c>
      <c r="H107" s="1641" t="s">
        <v>2219</v>
      </c>
      <c r="I107" s="1643" t="s">
        <v>2219</v>
      </c>
      <c r="J107" s="1642" t="s">
        <v>2219</v>
      </c>
      <c r="K107" s="1642" t="s">
        <v>2219</v>
      </c>
      <c r="L107" s="1642" t="s">
        <v>2219</v>
      </c>
      <c r="M107" s="1642" t="s">
        <v>2219</v>
      </c>
      <c r="N107" s="1642" t="s">
        <v>2219</v>
      </c>
      <c r="O107" s="1641" t="s">
        <v>2219</v>
      </c>
      <c r="P107" s="1643" t="s">
        <v>2219</v>
      </c>
      <c r="Q107" s="1642" t="s">
        <v>2219</v>
      </c>
      <c r="R107" s="1642" t="s">
        <v>2219</v>
      </c>
      <c r="S107" s="1642" t="s">
        <v>2219</v>
      </c>
      <c r="T107" s="1642" t="s">
        <v>2219</v>
      </c>
      <c r="U107" s="1642" t="s">
        <v>2219</v>
      </c>
      <c r="V107" s="1642" t="s">
        <v>2219</v>
      </c>
      <c r="W107" s="1642" t="s">
        <v>2219</v>
      </c>
      <c r="X107" s="1642" t="s">
        <v>2219</v>
      </c>
      <c r="Y107" s="1642" t="s">
        <v>2219</v>
      </c>
      <c r="Z107" s="1642" t="s">
        <v>2219</v>
      </c>
      <c r="AA107" s="1641" t="s">
        <v>2219</v>
      </c>
      <c r="AB107" s="1643" t="s">
        <v>2219</v>
      </c>
      <c r="AC107" s="1642" t="s">
        <v>2219</v>
      </c>
      <c r="AD107" s="1642" t="s">
        <v>2219</v>
      </c>
      <c r="AE107" s="1642" t="s">
        <v>2219</v>
      </c>
      <c r="AF107" s="1642" t="s">
        <v>2219</v>
      </c>
      <c r="AG107" s="1642" t="s">
        <v>2219</v>
      </c>
      <c r="AH107" s="1642" t="s">
        <v>2219</v>
      </c>
      <c r="AI107" s="1642" t="s">
        <v>2219</v>
      </c>
      <c r="AJ107" s="1641" t="s">
        <v>2219</v>
      </c>
      <c r="AK107" s="1643" t="s">
        <v>2219</v>
      </c>
      <c r="AL107" s="1642" t="s">
        <v>2219</v>
      </c>
      <c r="AM107" s="1642" t="s">
        <v>2219</v>
      </c>
      <c r="AN107" s="1642">
        <v>1.8772482262898585E-4</v>
      </c>
      <c r="AO107" s="1642">
        <v>9.9558155349799421E-3</v>
      </c>
      <c r="AP107" s="1641" t="s">
        <v>2219</v>
      </c>
      <c r="AQ107" s="1643" t="s">
        <v>2219</v>
      </c>
      <c r="AR107" s="1641" t="s">
        <v>2219</v>
      </c>
      <c r="AS107" s="1643" t="s">
        <v>2219</v>
      </c>
      <c r="AT107" s="1642" t="s">
        <v>2219</v>
      </c>
      <c r="AU107" s="1642" t="s">
        <v>2219</v>
      </c>
      <c r="AV107" s="1642" t="s">
        <v>2219</v>
      </c>
      <c r="AW107" s="1642" t="s">
        <v>2219</v>
      </c>
      <c r="AX107" s="1641" t="s">
        <v>2219</v>
      </c>
      <c r="AY107" s="1643" t="s">
        <v>2219</v>
      </c>
      <c r="AZ107" s="1641">
        <v>9.9953472621334884E-3</v>
      </c>
      <c r="BA107" s="1641">
        <v>9.8088765347381234E-4</v>
      </c>
    </row>
    <row r="108" spans="1:53" x14ac:dyDescent="0.25">
      <c r="A108" s="2162"/>
      <c r="B108" s="2162" t="s">
        <v>573</v>
      </c>
      <c r="C108" s="1643" t="s">
        <v>2219</v>
      </c>
      <c r="D108" s="1642" t="s">
        <v>2219</v>
      </c>
      <c r="E108" s="1642" t="s">
        <v>2219</v>
      </c>
      <c r="F108" s="1642" t="s">
        <v>2219</v>
      </c>
      <c r="G108" s="1642" t="s">
        <v>2219</v>
      </c>
      <c r="H108" s="1641">
        <v>3.709277972986921E-3</v>
      </c>
      <c r="I108" s="1643" t="s">
        <v>2219</v>
      </c>
      <c r="J108" s="1642" t="s">
        <v>2219</v>
      </c>
      <c r="K108" s="1642" t="s">
        <v>2219</v>
      </c>
      <c r="L108" s="1642" t="s">
        <v>2219</v>
      </c>
      <c r="M108" s="1642" t="s">
        <v>2219</v>
      </c>
      <c r="N108" s="1642" t="s">
        <v>2219</v>
      </c>
      <c r="O108" s="1641" t="s">
        <v>2219</v>
      </c>
      <c r="P108" s="1643" t="s">
        <v>2219</v>
      </c>
      <c r="Q108" s="1642" t="s">
        <v>2219</v>
      </c>
      <c r="R108" s="1642" t="s">
        <v>2219</v>
      </c>
      <c r="S108" s="1642" t="s">
        <v>2219</v>
      </c>
      <c r="T108" s="1642" t="s">
        <v>2219</v>
      </c>
      <c r="U108" s="1642" t="s">
        <v>2219</v>
      </c>
      <c r="V108" s="1642" t="s">
        <v>2219</v>
      </c>
      <c r="W108" s="1642" t="s">
        <v>2219</v>
      </c>
      <c r="X108" s="1642" t="s">
        <v>2219</v>
      </c>
      <c r="Y108" s="1642" t="s">
        <v>2219</v>
      </c>
      <c r="Z108" s="1642" t="s">
        <v>2219</v>
      </c>
      <c r="AA108" s="1641" t="s">
        <v>2219</v>
      </c>
      <c r="AB108" s="1643" t="s">
        <v>2219</v>
      </c>
      <c r="AC108" s="1642" t="s">
        <v>2219</v>
      </c>
      <c r="AD108" s="1642" t="s">
        <v>2219</v>
      </c>
      <c r="AE108" s="1642" t="s">
        <v>2219</v>
      </c>
      <c r="AF108" s="1642" t="s">
        <v>2219</v>
      </c>
      <c r="AG108" s="1642" t="s">
        <v>2219</v>
      </c>
      <c r="AH108" s="1642" t="s">
        <v>2219</v>
      </c>
      <c r="AI108" s="1642" t="s">
        <v>2219</v>
      </c>
      <c r="AJ108" s="1641" t="s">
        <v>2219</v>
      </c>
      <c r="AK108" s="1643" t="s">
        <v>2219</v>
      </c>
      <c r="AL108" s="1642" t="s">
        <v>2219</v>
      </c>
      <c r="AM108" s="1642" t="s">
        <v>2219</v>
      </c>
      <c r="AN108" s="1642" t="s">
        <v>2219</v>
      </c>
      <c r="AO108" s="1642" t="s">
        <v>2219</v>
      </c>
      <c r="AP108" s="1641" t="s">
        <v>2219</v>
      </c>
      <c r="AQ108" s="1643" t="s">
        <v>2219</v>
      </c>
      <c r="AR108" s="1641" t="s">
        <v>2219</v>
      </c>
      <c r="AS108" s="1643" t="s">
        <v>2219</v>
      </c>
      <c r="AT108" s="1642" t="s">
        <v>2219</v>
      </c>
      <c r="AU108" s="1642" t="s">
        <v>2219</v>
      </c>
      <c r="AV108" s="1642" t="s">
        <v>2219</v>
      </c>
      <c r="AW108" s="1642" t="s">
        <v>2219</v>
      </c>
      <c r="AX108" s="1641" t="s">
        <v>2219</v>
      </c>
      <c r="AY108" s="1643" t="s">
        <v>2219</v>
      </c>
      <c r="AZ108" s="1641" t="s">
        <v>2219</v>
      </c>
      <c r="BA108" s="1641">
        <v>1.9214939742073572E-4</v>
      </c>
    </row>
    <row r="109" spans="1:53" x14ac:dyDescent="0.25">
      <c r="A109" s="2162"/>
      <c r="B109" s="2162" t="s">
        <v>596</v>
      </c>
      <c r="C109" s="1643">
        <v>3.4146475472020849E-2</v>
      </c>
      <c r="D109" s="1642" t="s">
        <v>2219</v>
      </c>
      <c r="E109" s="1642" t="s">
        <v>2219</v>
      </c>
      <c r="F109" s="1642" t="s">
        <v>2219</v>
      </c>
      <c r="G109" s="1642" t="s">
        <v>2219</v>
      </c>
      <c r="H109" s="1641">
        <v>2.8782646032989877E-2</v>
      </c>
      <c r="I109" s="1643" t="s">
        <v>2219</v>
      </c>
      <c r="J109" s="1642" t="s">
        <v>2219</v>
      </c>
      <c r="K109" s="1642" t="s">
        <v>2219</v>
      </c>
      <c r="L109" s="1642" t="s">
        <v>2219</v>
      </c>
      <c r="M109" s="1642" t="s">
        <v>2219</v>
      </c>
      <c r="N109" s="1642" t="s">
        <v>2219</v>
      </c>
      <c r="O109" s="1641" t="s">
        <v>2219</v>
      </c>
      <c r="P109" s="1643" t="s">
        <v>2219</v>
      </c>
      <c r="Q109" s="1642" t="s">
        <v>2219</v>
      </c>
      <c r="R109" s="1642" t="s">
        <v>2219</v>
      </c>
      <c r="S109" s="1642" t="s">
        <v>2219</v>
      </c>
      <c r="T109" s="1642" t="s">
        <v>2219</v>
      </c>
      <c r="U109" s="1642" t="s">
        <v>2219</v>
      </c>
      <c r="V109" s="1642" t="s">
        <v>2219</v>
      </c>
      <c r="W109" s="1642" t="s">
        <v>2219</v>
      </c>
      <c r="X109" s="1642" t="s">
        <v>2219</v>
      </c>
      <c r="Y109" s="1642" t="s">
        <v>2219</v>
      </c>
      <c r="Z109" s="1642" t="s">
        <v>2219</v>
      </c>
      <c r="AA109" s="1641" t="s">
        <v>2219</v>
      </c>
      <c r="AB109" s="1643" t="s">
        <v>2219</v>
      </c>
      <c r="AC109" s="1642">
        <v>3.4573182723091319E-3</v>
      </c>
      <c r="AD109" s="1642">
        <v>8.0116204847678271E-3</v>
      </c>
      <c r="AE109" s="1642" t="s">
        <v>2219</v>
      </c>
      <c r="AF109" s="1642" t="s">
        <v>2219</v>
      </c>
      <c r="AG109" s="1642" t="s">
        <v>2219</v>
      </c>
      <c r="AH109" s="1642" t="s">
        <v>2219</v>
      </c>
      <c r="AI109" s="1642" t="s">
        <v>2219</v>
      </c>
      <c r="AJ109" s="1641" t="s">
        <v>2219</v>
      </c>
      <c r="AK109" s="1643" t="s">
        <v>2219</v>
      </c>
      <c r="AL109" s="1642" t="s">
        <v>2219</v>
      </c>
      <c r="AM109" s="1642" t="s">
        <v>2219</v>
      </c>
      <c r="AN109" s="1642" t="s">
        <v>2219</v>
      </c>
      <c r="AO109" s="1642" t="s">
        <v>2219</v>
      </c>
      <c r="AP109" s="1641" t="s">
        <v>2219</v>
      </c>
      <c r="AQ109" s="1643" t="s">
        <v>2219</v>
      </c>
      <c r="AR109" s="1641" t="s">
        <v>2219</v>
      </c>
      <c r="AS109" s="1643" t="s">
        <v>2219</v>
      </c>
      <c r="AT109" s="1642" t="s">
        <v>2219</v>
      </c>
      <c r="AU109" s="1642" t="s">
        <v>2219</v>
      </c>
      <c r="AV109" s="1642" t="s">
        <v>2219</v>
      </c>
      <c r="AW109" s="1642" t="s">
        <v>2219</v>
      </c>
      <c r="AX109" s="1641" t="s">
        <v>2219</v>
      </c>
      <c r="AY109" s="1643" t="s">
        <v>2219</v>
      </c>
      <c r="AZ109" s="1641" t="s">
        <v>2219</v>
      </c>
      <c r="BA109" s="1641">
        <v>2.4803492360271737E-3</v>
      </c>
    </row>
    <row r="110" spans="1:53" ht="15.75" thickBot="1" x14ac:dyDescent="0.3">
      <c r="A110" s="2162"/>
      <c r="B110" s="2162" t="s">
        <v>575</v>
      </c>
      <c r="C110" s="1643" t="s">
        <v>2219</v>
      </c>
      <c r="D110" s="1642" t="s">
        <v>2219</v>
      </c>
      <c r="E110" s="1642" t="s">
        <v>2219</v>
      </c>
      <c r="F110" s="1642" t="s">
        <v>2219</v>
      </c>
      <c r="G110" s="1642" t="s">
        <v>2219</v>
      </c>
      <c r="H110" s="1641" t="s">
        <v>2219</v>
      </c>
      <c r="I110" s="1643" t="s">
        <v>2219</v>
      </c>
      <c r="J110" s="1642" t="s">
        <v>2219</v>
      </c>
      <c r="K110" s="1642" t="s">
        <v>2219</v>
      </c>
      <c r="L110" s="1642" t="s">
        <v>2219</v>
      </c>
      <c r="M110" s="1642" t="s">
        <v>2219</v>
      </c>
      <c r="N110" s="1642" t="s">
        <v>2219</v>
      </c>
      <c r="O110" s="1641" t="s">
        <v>2219</v>
      </c>
      <c r="P110" s="1643" t="s">
        <v>2219</v>
      </c>
      <c r="Q110" s="1642" t="s">
        <v>2219</v>
      </c>
      <c r="R110" s="1642" t="s">
        <v>2219</v>
      </c>
      <c r="S110" s="1642" t="s">
        <v>2219</v>
      </c>
      <c r="T110" s="1642" t="s">
        <v>2219</v>
      </c>
      <c r="U110" s="1642" t="s">
        <v>2219</v>
      </c>
      <c r="V110" s="1642" t="s">
        <v>2219</v>
      </c>
      <c r="W110" s="1642" t="s">
        <v>2219</v>
      </c>
      <c r="X110" s="1642" t="s">
        <v>2219</v>
      </c>
      <c r="Y110" s="1642" t="s">
        <v>2219</v>
      </c>
      <c r="Z110" s="1642" t="s">
        <v>2219</v>
      </c>
      <c r="AA110" s="1641" t="s">
        <v>2219</v>
      </c>
      <c r="AB110" s="1643" t="s">
        <v>2219</v>
      </c>
      <c r="AC110" s="1642" t="s">
        <v>2219</v>
      </c>
      <c r="AD110" s="1642" t="s">
        <v>2219</v>
      </c>
      <c r="AE110" s="1642" t="s">
        <v>2219</v>
      </c>
      <c r="AF110" s="1642" t="s">
        <v>2219</v>
      </c>
      <c r="AG110" s="1642" t="s">
        <v>2219</v>
      </c>
      <c r="AH110" s="1642" t="s">
        <v>2219</v>
      </c>
      <c r="AI110" s="1642" t="s">
        <v>2219</v>
      </c>
      <c r="AJ110" s="1641" t="s">
        <v>2219</v>
      </c>
      <c r="AK110" s="1643" t="s">
        <v>2219</v>
      </c>
      <c r="AL110" s="1642" t="s">
        <v>2219</v>
      </c>
      <c r="AM110" s="1642" t="s">
        <v>2219</v>
      </c>
      <c r="AN110" s="1642" t="s">
        <v>2219</v>
      </c>
      <c r="AO110" s="1642" t="s">
        <v>2219</v>
      </c>
      <c r="AP110" s="1641" t="s">
        <v>2219</v>
      </c>
      <c r="AQ110" s="1643" t="s">
        <v>2219</v>
      </c>
      <c r="AR110" s="1641" t="s">
        <v>2219</v>
      </c>
      <c r="AS110" s="1643" t="s">
        <v>2219</v>
      </c>
      <c r="AT110" s="1642">
        <v>1.4886423599442023E-2</v>
      </c>
      <c r="AU110" s="1642" t="s">
        <v>2219</v>
      </c>
      <c r="AV110" s="1642">
        <v>6.3339490995955395E-3</v>
      </c>
      <c r="AW110" s="1642" t="s">
        <v>2219</v>
      </c>
      <c r="AX110" s="1641" t="s">
        <v>2219</v>
      </c>
      <c r="AY110" s="1643" t="s">
        <v>2219</v>
      </c>
      <c r="AZ110" s="1641">
        <v>5.9647285811261552E-2</v>
      </c>
      <c r="BA110" s="1641">
        <v>3.3746514546056871E-3</v>
      </c>
    </row>
    <row r="111" spans="1:53" ht="15.75" thickBot="1" x14ac:dyDescent="0.3">
      <c r="A111" s="1166" t="s">
        <v>661</v>
      </c>
      <c r="B111" s="1162"/>
      <c r="C111" s="1653">
        <v>5.5064325487202644E-2</v>
      </c>
      <c r="D111" s="1652" t="s">
        <v>2219</v>
      </c>
      <c r="E111" s="1652" t="s">
        <v>2219</v>
      </c>
      <c r="F111" s="1652" t="s">
        <v>2219</v>
      </c>
      <c r="G111" s="1652">
        <v>6.2562959128638407E-2</v>
      </c>
      <c r="H111" s="1651">
        <v>3.9258699273401046E-2</v>
      </c>
      <c r="I111" s="1653">
        <v>2.6205425723484651E-3</v>
      </c>
      <c r="J111" s="1652" t="s">
        <v>2219</v>
      </c>
      <c r="K111" s="1652">
        <v>4.8650951654433133E-4</v>
      </c>
      <c r="L111" s="1652" t="s">
        <v>2219</v>
      </c>
      <c r="M111" s="1652">
        <v>4.0370368142039455E-3</v>
      </c>
      <c r="N111" s="1652" t="s">
        <v>2219</v>
      </c>
      <c r="O111" s="1651" t="s">
        <v>2219</v>
      </c>
      <c r="P111" s="1653" t="s">
        <v>2219</v>
      </c>
      <c r="Q111" s="1652" t="s">
        <v>2219</v>
      </c>
      <c r="R111" s="1652" t="s">
        <v>2219</v>
      </c>
      <c r="S111" s="1652" t="s">
        <v>2219</v>
      </c>
      <c r="T111" s="1652" t="s">
        <v>2219</v>
      </c>
      <c r="U111" s="1652" t="s">
        <v>2219</v>
      </c>
      <c r="V111" s="1652" t="s">
        <v>2219</v>
      </c>
      <c r="W111" s="1652" t="s">
        <v>2219</v>
      </c>
      <c r="X111" s="1652" t="s">
        <v>2219</v>
      </c>
      <c r="Y111" s="1652" t="s">
        <v>2219</v>
      </c>
      <c r="Z111" s="1652" t="s">
        <v>2219</v>
      </c>
      <c r="AA111" s="1651" t="s">
        <v>2219</v>
      </c>
      <c r="AB111" s="1653" t="s">
        <v>2219</v>
      </c>
      <c r="AC111" s="1652" t="s">
        <v>2219</v>
      </c>
      <c r="AD111" s="1652" t="s">
        <v>2219</v>
      </c>
      <c r="AE111" s="1652" t="s">
        <v>2219</v>
      </c>
      <c r="AF111" s="1652" t="s">
        <v>2219</v>
      </c>
      <c r="AG111" s="1652" t="s">
        <v>2219</v>
      </c>
      <c r="AH111" s="1652" t="s">
        <v>2219</v>
      </c>
      <c r="AI111" s="1652" t="s">
        <v>2219</v>
      </c>
      <c r="AJ111" s="1651" t="s">
        <v>2219</v>
      </c>
      <c r="AK111" s="1653" t="s">
        <v>2219</v>
      </c>
      <c r="AL111" s="1652" t="s">
        <v>2219</v>
      </c>
      <c r="AM111" s="1652">
        <v>6.0663824203327922E-2</v>
      </c>
      <c r="AN111" s="1652" t="s">
        <v>2219</v>
      </c>
      <c r="AO111" s="1652">
        <v>2.0196363648302039E-2</v>
      </c>
      <c r="AP111" s="1651" t="s">
        <v>2219</v>
      </c>
      <c r="AQ111" s="1653" t="s">
        <v>2219</v>
      </c>
      <c r="AR111" s="1651" t="s">
        <v>2219</v>
      </c>
      <c r="AS111" s="1653">
        <v>1.0690857703080669E-3</v>
      </c>
      <c r="AT111" s="1652">
        <v>2.6810135219152405E-3</v>
      </c>
      <c r="AU111" s="1652" t="s">
        <v>2219</v>
      </c>
      <c r="AV111" s="1652" t="s">
        <v>2219</v>
      </c>
      <c r="AW111" s="1652">
        <v>1.9033839102080355E-3</v>
      </c>
      <c r="AX111" s="1651" t="s">
        <v>2219</v>
      </c>
      <c r="AY111" s="1653" t="s">
        <v>2219</v>
      </c>
      <c r="AZ111" s="1651">
        <v>1.6218378683213283E-2</v>
      </c>
      <c r="BA111" s="1651">
        <v>6.4233550508838418E-3</v>
      </c>
    </row>
    <row r="112" spans="1:53" x14ac:dyDescent="0.25">
      <c r="A112" s="2162"/>
      <c r="B112" s="2162" t="s">
        <v>700</v>
      </c>
      <c r="C112" s="1643" t="s">
        <v>2219</v>
      </c>
      <c r="D112" s="1642" t="s">
        <v>2219</v>
      </c>
      <c r="E112" s="1642" t="s">
        <v>2219</v>
      </c>
      <c r="F112" s="1642" t="s">
        <v>2219</v>
      </c>
      <c r="G112" s="1642" t="s">
        <v>2219</v>
      </c>
      <c r="H112" s="1641" t="s">
        <v>2219</v>
      </c>
      <c r="I112" s="1643" t="s">
        <v>2219</v>
      </c>
      <c r="J112" s="1642" t="s">
        <v>2219</v>
      </c>
      <c r="K112" s="1642" t="s">
        <v>2219</v>
      </c>
      <c r="L112" s="1642" t="s">
        <v>2219</v>
      </c>
      <c r="M112" s="1642" t="s">
        <v>2219</v>
      </c>
      <c r="N112" s="1642" t="s">
        <v>2219</v>
      </c>
      <c r="O112" s="1641" t="s">
        <v>2219</v>
      </c>
      <c r="P112" s="1643" t="s">
        <v>2219</v>
      </c>
      <c r="Q112" s="1642" t="s">
        <v>2219</v>
      </c>
      <c r="R112" s="1642" t="s">
        <v>2219</v>
      </c>
      <c r="S112" s="1642" t="s">
        <v>2219</v>
      </c>
      <c r="T112" s="1642" t="s">
        <v>2219</v>
      </c>
      <c r="U112" s="1642" t="s">
        <v>2219</v>
      </c>
      <c r="V112" s="1642" t="s">
        <v>2219</v>
      </c>
      <c r="W112" s="1642" t="s">
        <v>2219</v>
      </c>
      <c r="X112" s="1642" t="s">
        <v>2219</v>
      </c>
      <c r="Y112" s="1642" t="s">
        <v>2219</v>
      </c>
      <c r="Z112" s="1642" t="s">
        <v>2219</v>
      </c>
      <c r="AA112" s="1641" t="s">
        <v>2219</v>
      </c>
      <c r="AB112" s="1643" t="s">
        <v>2219</v>
      </c>
      <c r="AC112" s="1642" t="s">
        <v>2219</v>
      </c>
      <c r="AD112" s="1642" t="s">
        <v>2219</v>
      </c>
      <c r="AE112" s="1642" t="s">
        <v>2219</v>
      </c>
      <c r="AF112" s="1642" t="s">
        <v>2219</v>
      </c>
      <c r="AG112" s="1642" t="s">
        <v>2219</v>
      </c>
      <c r="AH112" s="1642" t="s">
        <v>2219</v>
      </c>
      <c r="AI112" s="1642" t="s">
        <v>2219</v>
      </c>
      <c r="AJ112" s="1641" t="s">
        <v>2219</v>
      </c>
      <c r="AK112" s="1643" t="s">
        <v>2219</v>
      </c>
      <c r="AL112" s="1642" t="s">
        <v>2219</v>
      </c>
      <c r="AM112" s="1642" t="s">
        <v>2219</v>
      </c>
      <c r="AN112" s="1642" t="s">
        <v>2219</v>
      </c>
      <c r="AO112" s="1642" t="s">
        <v>2219</v>
      </c>
      <c r="AP112" s="1641" t="s">
        <v>2219</v>
      </c>
      <c r="AQ112" s="1643" t="s">
        <v>2219</v>
      </c>
      <c r="AR112" s="1641" t="s">
        <v>2219</v>
      </c>
      <c r="AS112" s="1643" t="s">
        <v>2219</v>
      </c>
      <c r="AT112" s="1642">
        <v>1.6960282316869147E-3</v>
      </c>
      <c r="AU112" s="1642" t="s">
        <v>2219</v>
      </c>
      <c r="AV112" s="1642" t="s">
        <v>2219</v>
      </c>
      <c r="AW112" s="1642">
        <v>1.9033839102080355E-3</v>
      </c>
      <c r="AX112" s="1641" t="s">
        <v>2219</v>
      </c>
      <c r="AY112" s="1643" t="s">
        <v>2219</v>
      </c>
      <c r="AZ112" s="1641" t="s">
        <v>2219</v>
      </c>
      <c r="BA112" s="1641">
        <v>5.6476281059977063E-5</v>
      </c>
    </row>
    <row r="113" spans="1:53" x14ac:dyDescent="0.25">
      <c r="A113" s="2162"/>
      <c r="B113" s="2162" t="s">
        <v>1820</v>
      </c>
      <c r="C113" s="1647" t="s">
        <v>2219</v>
      </c>
      <c r="D113" s="1646" t="s">
        <v>2219</v>
      </c>
      <c r="E113" s="1646" t="s">
        <v>2219</v>
      </c>
      <c r="F113" s="1646" t="s">
        <v>2219</v>
      </c>
      <c r="G113" s="1646" t="s">
        <v>2219</v>
      </c>
      <c r="H113" s="1645" t="s">
        <v>2219</v>
      </c>
      <c r="I113" s="1647" t="s">
        <v>2219</v>
      </c>
      <c r="J113" s="1646" t="s">
        <v>2219</v>
      </c>
      <c r="K113" s="1646" t="s">
        <v>2219</v>
      </c>
      <c r="L113" s="1646" t="s">
        <v>2219</v>
      </c>
      <c r="M113" s="1646" t="s">
        <v>2219</v>
      </c>
      <c r="N113" s="1646" t="s">
        <v>2219</v>
      </c>
      <c r="O113" s="1645" t="s">
        <v>2219</v>
      </c>
      <c r="P113" s="1647" t="s">
        <v>2219</v>
      </c>
      <c r="Q113" s="1646" t="s">
        <v>2219</v>
      </c>
      <c r="R113" s="1646" t="s">
        <v>2219</v>
      </c>
      <c r="S113" s="1646" t="s">
        <v>2219</v>
      </c>
      <c r="T113" s="1646" t="s">
        <v>2219</v>
      </c>
      <c r="U113" s="1646" t="s">
        <v>2219</v>
      </c>
      <c r="V113" s="1646" t="s">
        <v>2219</v>
      </c>
      <c r="W113" s="1646" t="s">
        <v>2219</v>
      </c>
      <c r="X113" s="1646" t="s">
        <v>2219</v>
      </c>
      <c r="Y113" s="1646" t="s">
        <v>2219</v>
      </c>
      <c r="Z113" s="1646" t="s">
        <v>2219</v>
      </c>
      <c r="AA113" s="1645" t="s">
        <v>2219</v>
      </c>
      <c r="AB113" s="1647" t="s">
        <v>2219</v>
      </c>
      <c r="AC113" s="1646" t="s">
        <v>2219</v>
      </c>
      <c r="AD113" s="1646" t="s">
        <v>2219</v>
      </c>
      <c r="AE113" s="1646" t="s">
        <v>2219</v>
      </c>
      <c r="AF113" s="1646" t="s">
        <v>2219</v>
      </c>
      <c r="AG113" s="1646" t="s">
        <v>2219</v>
      </c>
      <c r="AH113" s="1646" t="s">
        <v>2219</v>
      </c>
      <c r="AI113" s="1646" t="s">
        <v>2219</v>
      </c>
      <c r="AJ113" s="1645" t="s">
        <v>2219</v>
      </c>
      <c r="AK113" s="1647" t="s">
        <v>2219</v>
      </c>
      <c r="AL113" s="1646" t="s">
        <v>2219</v>
      </c>
      <c r="AM113" s="1646" t="s">
        <v>2219</v>
      </c>
      <c r="AN113" s="1646" t="s">
        <v>2219</v>
      </c>
      <c r="AO113" s="1646" t="s">
        <v>2219</v>
      </c>
      <c r="AP113" s="1645" t="s">
        <v>2219</v>
      </c>
      <c r="AQ113" s="1647" t="s">
        <v>2219</v>
      </c>
      <c r="AR113" s="1645" t="s">
        <v>2219</v>
      </c>
      <c r="AS113" s="1647">
        <v>1.0690857703080669E-3</v>
      </c>
      <c r="AT113" s="1646">
        <v>9.849852902283256E-4</v>
      </c>
      <c r="AU113" s="1646" t="s">
        <v>2219</v>
      </c>
      <c r="AV113" s="1646" t="s">
        <v>2219</v>
      </c>
      <c r="AW113" s="1646" t="s">
        <v>2219</v>
      </c>
      <c r="AX113" s="1645" t="s">
        <v>2219</v>
      </c>
      <c r="AY113" s="1647" t="s">
        <v>2219</v>
      </c>
      <c r="AZ113" s="1645" t="s">
        <v>2219</v>
      </c>
      <c r="BA113" s="1645">
        <v>3.2451870201994317E-5</v>
      </c>
    </row>
    <row r="114" spans="1:53" x14ac:dyDescent="0.25">
      <c r="A114" s="2162"/>
      <c r="B114" s="2162" t="s">
        <v>811</v>
      </c>
      <c r="C114" s="1647">
        <v>5.5064325487202644E-2</v>
      </c>
      <c r="D114" s="1646" t="s">
        <v>2219</v>
      </c>
      <c r="E114" s="1646" t="s">
        <v>2219</v>
      </c>
      <c r="F114" s="1646" t="s">
        <v>2219</v>
      </c>
      <c r="G114" s="1646" t="s">
        <v>2219</v>
      </c>
      <c r="H114" s="1645">
        <v>1.9095998565107027E-2</v>
      </c>
      <c r="I114" s="1647">
        <v>1.1581522471002922E-3</v>
      </c>
      <c r="J114" s="1646" t="s">
        <v>2219</v>
      </c>
      <c r="K114" s="1646" t="s">
        <v>2219</v>
      </c>
      <c r="L114" s="1646" t="s">
        <v>2219</v>
      </c>
      <c r="M114" s="1646" t="s">
        <v>2219</v>
      </c>
      <c r="N114" s="1646" t="s">
        <v>2219</v>
      </c>
      <c r="O114" s="1645" t="s">
        <v>2219</v>
      </c>
      <c r="P114" s="1647" t="s">
        <v>2219</v>
      </c>
      <c r="Q114" s="1646" t="s">
        <v>2219</v>
      </c>
      <c r="R114" s="1646" t="s">
        <v>2219</v>
      </c>
      <c r="S114" s="1646" t="s">
        <v>2219</v>
      </c>
      <c r="T114" s="1646" t="s">
        <v>2219</v>
      </c>
      <c r="U114" s="1646" t="s">
        <v>2219</v>
      </c>
      <c r="V114" s="1646" t="s">
        <v>2219</v>
      </c>
      <c r="W114" s="1646" t="s">
        <v>2219</v>
      </c>
      <c r="X114" s="1646" t="s">
        <v>2219</v>
      </c>
      <c r="Y114" s="1646" t="s">
        <v>2219</v>
      </c>
      <c r="Z114" s="1646" t="s">
        <v>2219</v>
      </c>
      <c r="AA114" s="1645" t="s">
        <v>2219</v>
      </c>
      <c r="AB114" s="1647" t="s">
        <v>2219</v>
      </c>
      <c r="AC114" s="1646" t="s">
        <v>2219</v>
      </c>
      <c r="AD114" s="1646" t="s">
        <v>2219</v>
      </c>
      <c r="AE114" s="1646" t="s">
        <v>2219</v>
      </c>
      <c r="AF114" s="1646" t="s">
        <v>2219</v>
      </c>
      <c r="AG114" s="1646" t="s">
        <v>2219</v>
      </c>
      <c r="AH114" s="1646" t="s">
        <v>2219</v>
      </c>
      <c r="AI114" s="1646" t="s">
        <v>2219</v>
      </c>
      <c r="AJ114" s="1645" t="s">
        <v>2219</v>
      </c>
      <c r="AK114" s="1647" t="s">
        <v>2219</v>
      </c>
      <c r="AL114" s="1646" t="s">
        <v>2219</v>
      </c>
      <c r="AM114" s="1646" t="s">
        <v>2219</v>
      </c>
      <c r="AN114" s="1646" t="s">
        <v>2219</v>
      </c>
      <c r="AO114" s="1646" t="s">
        <v>2219</v>
      </c>
      <c r="AP114" s="1645" t="s">
        <v>2219</v>
      </c>
      <c r="AQ114" s="1647" t="s">
        <v>2219</v>
      </c>
      <c r="AR114" s="1645" t="s">
        <v>2219</v>
      </c>
      <c r="AS114" s="1647" t="s">
        <v>2219</v>
      </c>
      <c r="AT114" s="1646" t="s">
        <v>2219</v>
      </c>
      <c r="AU114" s="1646" t="s">
        <v>2219</v>
      </c>
      <c r="AV114" s="1646" t="s">
        <v>2219</v>
      </c>
      <c r="AW114" s="1646" t="s">
        <v>2219</v>
      </c>
      <c r="AX114" s="1645" t="s">
        <v>2219</v>
      </c>
      <c r="AY114" s="1647" t="s">
        <v>2219</v>
      </c>
      <c r="AZ114" s="1645" t="s">
        <v>2219</v>
      </c>
      <c r="BA114" s="1645">
        <v>1.9326277129422418E-3</v>
      </c>
    </row>
    <row r="115" spans="1:53" x14ac:dyDescent="0.25">
      <c r="A115" s="2162"/>
      <c r="B115" s="2162" t="s">
        <v>2602</v>
      </c>
      <c r="C115" s="1647" t="s">
        <v>2219</v>
      </c>
      <c r="D115" s="1646" t="s">
        <v>2219</v>
      </c>
      <c r="E115" s="1646" t="s">
        <v>2219</v>
      </c>
      <c r="F115" s="1646" t="s">
        <v>2219</v>
      </c>
      <c r="G115" s="1646" t="s">
        <v>2219</v>
      </c>
      <c r="H115" s="1645" t="s">
        <v>2219</v>
      </c>
      <c r="I115" s="1647" t="s">
        <v>2219</v>
      </c>
      <c r="J115" s="1646" t="s">
        <v>2219</v>
      </c>
      <c r="K115" s="1646" t="s">
        <v>2219</v>
      </c>
      <c r="L115" s="1646" t="s">
        <v>2219</v>
      </c>
      <c r="M115" s="1646" t="s">
        <v>2219</v>
      </c>
      <c r="N115" s="1646" t="s">
        <v>2219</v>
      </c>
      <c r="O115" s="1645" t="s">
        <v>2219</v>
      </c>
      <c r="P115" s="1647" t="s">
        <v>2219</v>
      </c>
      <c r="Q115" s="1646" t="s">
        <v>2219</v>
      </c>
      <c r="R115" s="1646" t="s">
        <v>2219</v>
      </c>
      <c r="S115" s="1646" t="s">
        <v>2219</v>
      </c>
      <c r="T115" s="1646" t="s">
        <v>2219</v>
      </c>
      <c r="U115" s="1646" t="s">
        <v>2219</v>
      </c>
      <c r="V115" s="1646" t="s">
        <v>2219</v>
      </c>
      <c r="W115" s="1646" t="s">
        <v>2219</v>
      </c>
      <c r="X115" s="1646" t="s">
        <v>2219</v>
      </c>
      <c r="Y115" s="1646" t="s">
        <v>2219</v>
      </c>
      <c r="Z115" s="1646" t="s">
        <v>2219</v>
      </c>
      <c r="AA115" s="1645" t="s">
        <v>2219</v>
      </c>
      <c r="AB115" s="1647" t="s">
        <v>2219</v>
      </c>
      <c r="AC115" s="1646" t="s">
        <v>2219</v>
      </c>
      <c r="AD115" s="1646" t="s">
        <v>2219</v>
      </c>
      <c r="AE115" s="1646" t="s">
        <v>2219</v>
      </c>
      <c r="AF115" s="1646" t="s">
        <v>2219</v>
      </c>
      <c r="AG115" s="1646" t="s">
        <v>2219</v>
      </c>
      <c r="AH115" s="1646" t="s">
        <v>2219</v>
      </c>
      <c r="AI115" s="1646" t="s">
        <v>2219</v>
      </c>
      <c r="AJ115" s="1645" t="s">
        <v>2219</v>
      </c>
      <c r="AK115" s="1647" t="s">
        <v>2219</v>
      </c>
      <c r="AL115" s="1646" t="s">
        <v>2219</v>
      </c>
      <c r="AM115" s="1646" t="s">
        <v>2219</v>
      </c>
      <c r="AN115" s="1646" t="s">
        <v>2219</v>
      </c>
      <c r="AO115" s="1646" t="s">
        <v>2219</v>
      </c>
      <c r="AP115" s="1645" t="s">
        <v>2219</v>
      </c>
      <c r="AQ115" s="1647" t="s">
        <v>2219</v>
      </c>
      <c r="AR115" s="1645" t="s">
        <v>2219</v>
      </c>
      <c r="AS115" s="1647" t="s">
        <v>2219</v>
      </c>
      <c r="AT115" s="1646" t="s">
        <v>2219</v>
      </c>
      <c r="AU115" s="1646" t="s">
        <v>2219</v>
      </c>
      <c r="AV115" s="1646" t="s">
        <v>2219</v>
      </c>
      <c r="AW115" s="1646" t="s">
        <v>2219</v>
      </c>
      <c r="AX115" s="1645" t="s">
        <v>2219</v>
      </c>
      <c r="AY115" s="1647" t="s">
        <v>2219</v>
      </c>
      <c r="AZ115" s="1645">
        <v>9.1090567607965776E-3</v>
      </c>
      <c r="BA115" s="1645">
        <v>4.5918594981643788E-4</v>
      </c>
    </row>
    <row r="116" spans="1:53" x14ac:dyDescent="0.25">
      <c r="A116" s="2162"/>
      <c r="B116" s="2162" t="s">
        <v>813</v>
      </c>
      <c r="C116" s="1647" t="s">
        <v>2219</v>
      </c>
      <c r="D116" s="1646" t="s">
        <v>2219</v>
      </c>
      <c r="E116" s="1646" t="s">
        <v>2219</v>
      </c>
      <c r="F116" s="1646" t="s">
        <v>2219</v>
      </c>
      <c r="G116" s="1646" t="s">
        <v>2219</v>
      </c>
      <c r="H116" s="1645">
        <v>5.2670306190398773E-3</v>
      </c>
      <c r="I116" s="1647" t="s">
        <v>2219</v>
      </c>
      <c r="J116" s="1646" t="s">
        <v>2219</v>
      </c>
      <c r="K116" s="1646" t="s">
        <v>2219</v>
      </c>
      <c r="L116" s="1646" t="s">
        <v>2219</v>
      </c>
      <c r="M116" s="1646" t="s">
        <v>2219</v>
      </c>
      <c r="N116" s="1646" t="s">
        <v>2219</v>
      </c>
      <c r="O116" s="1645" t="s">
        <v>2219</v>
      </c>
      <c r="P116" s="1647" t="s">
        <v>2219</v>
      </c>
      <c r="Q116" s="1646" t="s">
        <v>2219</v>
      </c>
      <c r="R116" s="1646" t="s">
        <v>2219</v>
      </c>
      <c r="S116" s="1646" t="s">
        <v>2219</v>
      </c>
      <c r="T116" s="1646" t="s">
        <v>2219</v>
      </c>
      <c r="U116" s="1646" t="s">
        <v>2219</v>
      </c>
      <c r="V116" s="1646" t="s">
        <v>2219</v>
      </c>
      <c r="W116" s="1646" t="s">
        <v>2219</v>
      </c>
      <c r="X116" s="1646" t="s">
        <v>2219</v>
      </c>
      <c r="Y116" s="1646" t="s">
        <v>2219</v>
      </c>
      <c r="Z116" s="1646" t="s">
        <v>2219</v>
      </c>
      <c r="AA116" s="1645" t="s">
        <v>2219</v>
      </c>
      <c r="AB116" s="1647" t="s">
        <v>2219</v>
      </c>
      <c r="AC116" s="1646" t="s">
        <v>2219</v>
      </c>
      <c r="AD116" s="1646" t="s">
        <v>2219</v>
      </c>
      <c r="AE116" s="1646" t="s">
        <v>2219</v>
      </c>
      <c r="AF116" s="1646" t="s">
        <v>2219</v>
      </c>
      <c r="AG116" s="1646" t="s">
        <v>2219</v>
      </c>
      <c r="AH116" s="1646" t="s">
        <v>2219</v>
      </c>
      <c r="AI116" s="1646" t="s">
        <v>2219</v>
      </c>
      <c r="AJ116" s="1645" t="s">
        <v>2219</v>
      </c>
      <c r="AK116" s="1647" t="s">
        <v>2219</v>
      </c>
      <c r="AL116" s="1646" t="s">
        <v>2219</v>
      </c>
      <c r="AM116" s="1646" t="s">
        <v>2219</v>
      </c>
      <c r="AN116" s="1646" t="s">
        <v>2219</v>
      </c>
      <c r="AO116" s="1646" t="s">
        <v>2219</v>
      </c>
      <c r="AP116" s="1645" t="s">
        <v>2219</v>
      </c>
      <c r="AQ116" s="1647" t="s">
        <v>2219</v>
      </c>
      <c r="AR116" s="1645" t="s">
        <v>2219</v>
      </c>
      <c r="AS116" s="1647" t="s">
        <v>2219</v>
      </c>
      <c r="AT116" s="1646" t="s">
        <v>2219</v>
      </c>
      <c r="AU116" s="1646" t="s">
        <v>2219</v>
      </c>
      <c r="AV116" s="1646" t="s">
        <v>2219</v>
      </c>
      <c r="AW116" s="1646" t="s">
        <v>2219</v>
      </c>
      <c r="AX116" s="1645" t="s">
        <v>2219</v>
      </c>
      <c r="AY116" s="1647" t="s">
        <v>2219</v>
      </c>
      <c r="AZ116" s="1645" t="s">
        <v>2219</v>
      </c>
      <c r="BA116" s="1645">
        <v>2.7284467948087256E-4</v>
      </c>
    </row>
    <row r="117" spans="1:53" x14ac:dyDescent="0.25">
      <c r="A117" s="2162"/>
      <c r="B117" s="2162" t="s">
        <v>659</v>
      </c>
      <c r="C117" s="1647" t="s">
        <v>2219</v>
      </c>
      <c r="D117" s="1646" t="s">
        <v>2219</v>
      </c>
      <c r="E117" s="1646" t="s">
        <v>2219</v>
      </c>
      <c r="F117" s="1646" t="s">
        <v>2219</v>
      </c>
      <c r="G117" s="1646">
        <v>6.2562959128638407E-2</v>
      </c>
      <c r="H117" s="1645">
        <v>1.4895670089254137E-2</v>
      </c>
      <c r="I117" s="1647" t="s">
        <v>2219</v>
      </c>
      <c r="J117" s="1646" t="s">
        <v>2219</v>
      </c>
      <c r="K117" s="1646" t="s">
        <v>2219</v>
      </c>
      <c r="L117" s="1646" t="s">
        <v>2219</v>
      </c>
      <c r="M117" s="1646" t="s">
        <v>2219</v>
      </c>
      <c r="N117" s="1646" t="s">
        <v>2219</v>
      </c>
      <c r="O117" s="1645" t="s">
        <v>2219</v>
      </c>
      <c r="P117" s="1647" t="s">
        <v>2219</v>
      </c>
      <c r="Q117" s="1646" t="s">
        <v>2219</v>
      </c>
      <c r="R117" s="1646" t="s">
        <v>2219</v>
      </c>
      <c r="S117" s="1646" t="s">
        <v>2219</v>
      </c>
      <c r="T117" s="1646" t="s">
        <v>2219</v>
      </c>
      <c r="U117" s="1646" t="s">
        <v>2219</v>
      </c>
      <c r="V117" s="1646" t="s">
        <v>2219</v>
      </c>
      <c r="W117" s="1646" t="s">
        <v>2219</v>
      </c>
      <c r="X117" s="1646" t="s">
        <v>2219</v>
      </c>
      <c r="Y117" s="1646" t="s">
        <v>2219</v>
      </c>
      <c r="Z117" s="1646" t="s">
        <v>2219</v>
      </c>
      <c r="AA117" s="1645" t="s">
        <v>2219</v>
      </c>
      <c r="AB117" s="1647" t="s">
        <v>2219</v>
      </c>
      <c r="AC117" s="1646" t="s">
        <v>2219</v>
      </c>
      <c r="AD117" s="1646" t="s">
        <v>2219</v>
      </c>
      <c r="AE117" s="1646" t="s">
        <v>2219</v>
      </c>
      <c r="AF117" s="1646" t="s">
        <v>2219</v>
      </c>
      <c r="AG117" s="1646" t="s">
        <v>2219</v>
      </c>
      <c r="AH117" s="1646" t="s">
        <v>2219</v>
      </c>
      <c r="AI117" s="1646" t="s">
        <v>2219</v>
      </c>
      <c r="AJ117" s="1645" t="s">
        <v>2219</v>
      </c>
      <c r="AK117" s="1647" t="s">
        <v>2219</v>
      </c>
      <c r="AL117" s="1646" t="s">
        <v>2219</v>
      </c>
      <c r="AM117" s="1646" t="s">
        <v>2219</v>
      </c>
      <c r="AN117" s="1646" t="s">
        <v>2219</v>
      </c>
      <c r="AO117" s="1646" t="s">
        <v>2219</v>
      </c>
      <c r="AP117" s="1645" t="s">
        <v>2219</v>
      </c>
      <c r="AQ117" s="1647" t="s">
        <v>2219</v>
      </c>
      <c r="AR117" s="1645" t="s">
        <v>2219</v>
      </c>
      <c r="AS117" s="1647" t="s">
        <v>2219</v>
      </c>
      <c r="AT117" s="1646" t="s">
        <v>2219</v>
      </c>
      <c r="AU117" s="1646" t="s">
        <v>2219</v>
      </c>
      <c r="AV117" s="1646" t="s">
        <v>2219</v>
      </c>
      <c r="AW117" s="1646" t="s">
        <v>2219</v>
      </c>
      <c r="AX117" s="1645" t="s">
        <v>2219</v>
      </c>
      <c r="AY117" s="1647" t="s">
        <v>2219</v>
      </c>
      <c r="AZ117" s="1645" t="s">
        <v>2219</v>
      </c>
      <c r="BA117" s="1645">
        <v>9.3493920265099253E-4</v>
      </c>
    </row>
    <row r="118" spans="1:53" x14ac:dyDescent="0.25">
      <c r="A118" s="2162"/>
      <c r="B118" s="2162" t="s">
        <v>816</v>
      </c>
      <c r="C118" s="1647" t="s">
        <v>2219</v>
      </c>
      <c r="D118" s="1646" t="s">
        <v>2219</v>
      </c>
      <c r="E118" s="1646" t="s">
        <v>2219</v>
      </c>
      <c r="F118" s="1646" t="s">
        <v>2219</v>
      </c>
      <c r="G118" s="1646" t="s">
        <v>2219</v>
      </c>
      <c r="H118" s="1645" t="s">
        <v>2219</v>
      </c>
      <c r="I118" s="1647">
        <v>8.066596141428589E-4</v>
      </c>
      <c r="J118" s="1646" t="s">
        <v>2219</v>
      </c>
      <c r="K118" s="1646">
        <v>4.8650951654433133E-4</v>
      </c>
      <c r="L118" s="1646" t="s">
        <v>2219</v>
      </c>
      <c r="M118" s="1646">
        <v>4.0370368142039455E-3</v>
      </c>
      <c r="N118" s="1646" t="s">
        <v>2219</v>
      </c>
      <c r="O118" s="1645" t="s">
        <v>2219</v>
      </c>
      <c r="P118" s="1647" t="s">
        <v>2219</v>
      </c>
      <c r="Q118" s="1646" t="s">
        <v>2219</v>
      </c>
      <c r="R118" s="1646" t="s">
        <v>2219</v>
      </c>
      <c r="S118" s="1646" t="s">
        <v>2219</v>
      </c>
      <c r="T118" s="1646" t="s">
        <v>2219</v>
      </c>
      <c r="U118" s="1646" t="s">
        <v>2219</v>
      </c>
      <c r="V118" s="1646" t="s">
        <v>2219</v>
      </c>
      <c r="W118" s="1646" t="s">
        <v>2219</v>
      </c>
      <c r="X118" s="1646" t="s">
        <v>2219</v>
      </c>
      <c r="Y118" s="1646" t="s">
        <v>2219</v>
      </c>
      <c r="Z118" s="1646" t="s">
        <v>2219</v>
      </c>
      <c r="AA118" s="1645" t="s">
        <v>2219</v>
      </c>
      <c r="AB118" s="1647" t="s">
        <v>2219</v>
      </c>
      <c r="AC118" s="1646" t="s">
        <v>2219</v>
      </c>
      <c r="AD118" s="1646" t="s">
        <v>2219</v>
      </c>
      <c r="AE118" s="1646" t="s">
        <v>2219</v>
      </c>
      <c r="AF118" s="1646" t="s">
        <v>2219</v>
      </c>
      <c r="AG118" s="1646" t="s">
        <v>2219</v>
      </c>
      <c r="AH118" s="1646" t="s">
        <v>2219</v>
      </c>
      <c r="AI118" s="1646" t="s">
        <v>2219</v>
      </c>
      <c r="AJ118" s="1645" t="s">
        <v>2219</v>
      </c>
      <c r="AK118" s="1647" t="s">
        <v>2219</v>
      </c>
      <c r="AL118" s="1646" t="s">
        <v>2219</v>
      </c>
      <c r="AM118" s="1646" t="s">
        <v>2219</v>
      </c>
      <c r="AN118" s="1646" t="s">
        <v>2219</v>
      </c>
      <c r="AO118" s="1646" t="s">
        <v>2219</v>
      </c>
      <c r="AP118" s="1645" t="s">
        <v>2219</v>
      </c>
      <c r="AQ118" s="1647" t="s">
        <v>2219</v>
      </c>
      <c r="AR118" s="1645" t="s">
        <v>2219</v>
      </c>
      <c r="AS118" s="1647" t="s">
        <v>2219</v>
      </c>
      <c r="AT118" s="1646" t="s">
        <v>2219</v>
      </c>
      <c r="AU118" s="1646" t="s">
        <v>2219</v>
      </c>
      <c r="AV118" s="1646" t="s">
        <v>2219</v>
      </c>
      <c r="AW118" s="1646" t="s">
        <v>2219</v>
      </c>
      <c r="AX118" s="1645" t="s">
        <v>2219</v>
      </c>
      <c r="AY118" s="1647" t="s">
        <v>2219</v>
      </c>
      <c r="AZ118" s="1645" t="s">
        <v>2219</v>
      </c>
      <c r="BA118" s="1645">
        <v>1.329765167742957E-4</v>
      </c>
    </row>
    <row r="119" spans="1:53" x14ac:dyDescent="0.25">
      <c r="A119" s="2162"/>
      <c r="B119" s="2162" t="s">
        <v>662</v>
      </c>
      <c r="C119" s="1647" t="s">
        <v>2219</v>
      </c>
      <c r="D119" s="1646" t="s">
        <v>2219</v>
      </c>
      <c r="E119" s="1646" t="s">
        <v>2219</v>
      </c>
      <c r="F119" s="1646" t="s">
        <v>2219</v>
      </c>
      <c r="G119" s="1646" t="s">
        <v>2219</v>
      </c>
      <c r="H119" s="1645" t="s">
        <v>2219</v>
      </c>
      <c r="I119" s="1647">
        <v>6.5573071110531394E-4</v>
      </c>
      <c r="J119" s="1646" t="s">
        <v>2219</v>
      </c>
      <c r="K119" s="1646" t="s">
        <v>2219</v>
      </c>
      <c r="L119" s="1646" t="s">
        <v>2219</v>
      </c>
      <c r="M119" s="1646" t="s">
        <v>2219</v>
      </c>
      <c r="N119" s="1646" t="s">
        <v>2219</v>
      </c>
      <c r="O119" s="1645" t="s">
        <v>2219</v>
      </c>
      <c r="P119" s="1647" t="s">
        <v>2219</v>
      </c>
      <c r="Q119" s="1646" t="s">
        <v>2219</v>
      </c>
      <c r="R119" s="1646" t="s">
        <v>2219</v>
      </c>
      <c r="S119" s="1646" t="s">
        <v>2219</v>
      </c>
      <c r="T119" s="1646" t="s">
        <v>2219</v>
      </c>
      <c r="U119" s="1646" t="s">
        <v>2219</v>
      </c>
      <c r="V119" s="1646" t="s">
        <v>2219</v>
      </c>
      <c r="W119" s="1646" t="s">
        <v>2219</v>
      </c>
      <c r="X119" s="1646" t="s">
        <v>2219</v>
      </c>
      <c r="Y119" s="1646" t="s">
        <v>2219</v>
      </c>
      <c r="Z119" s="1646" t="s">
        <v>2219</v>
      </c>
      <c r="AA119" s="1645" t="s">
        <v>2219</v>
      </c>
      <c r="AB119" s="1647" t="s">
        <v>2219</v>
      </c>
      <c r="AC119" s="1646" t="s">
        <v>2219</v>
      </c>
      <c r="AD119" s="1646" t="s">
        <v>2219</v>
      </c>
      <c r="AE119" s="1646" t="s">
        <v>2219</v>
      </c>
      <c r="AF119" s="1646" t="s">
        <v>2219</v>
      </c>
      <c r="AG119" s="1646" t="s">
        <v>2219</v>
      </c>
      <c r="AH119" s="1646" t="s">
        <v>2219</v>
      </c>
      <c r="AI119" s="1646" t="s">
        <v>2219</v>
      </c>
      <c r="AJ119" s="1645" t="s">
        <v>2219</v>
      </c>
      <c r="AK119" s="1647" t="s">
        <v>2219</v>
      </c>
      <c r="AL119" s="1646" t="s">
        <v>2219</v>
      </c>
      <c r="AM119" s="1646" t="s">
        <v>2219</v>
      </c>
      <c r="AN119" s="1646" t="s">
        <v>2219</v>
      </c>
      <c r="AO119" s="1646" t="s">
        <v>2219</v>
      </c>
      <c r="AP119" s="1645" t="s">
        <v>2219</v>
      </c>
      <c r="AQ119" s="1647" t="s">
        <v>2219</v>
      </c>
      <c r="AR119" s="1645" t="s">
        <v>2219</v>
      </c>
      <c r="AS119" s="1647" t="s">
        <v>2219</v>
      </c>
      <c r="AT119" s="1646" t="s">
        <v>2219</v>
      </c>
      <c r="AU119" s="1646" t="s">
        <v>2219</v>
      </c>
      <c r="AV119" s="1646" t="s">
        <v>2219</v>
      </c>
      <c r="AW119" s="1646" t="s">
        <v>2219</v>
      </c>
      <c r="AX119" s="1645" t="s">
        <v>2219</v>
      </c>
      <c r="AY119" s="1647" t="s">
        <v>2219</v>
      </c>
      <c r="AZ119" s="1645" t="s">
        <v>2219</v>
      </c>
      <c r="BA119" s="1645">
        <v>1.0765352104446549E-5</v>
      </c>
    </row>
    <row r="120" spans="1:53" x14ac:dyDescent="0.25">
      <c r="A120" s="2162"/>
      <c r="B120" s="2162" t="s">
        <v>2603</v>
      </c>
      <c r="C120" s="1647" t="s">
        <v>2219</v>
      </c>
      <c r="D120" s="1646" t="s">
        <v>2219</v>
      </c>
      <c r="E120" s="1646" t="s">
        <v>2219</v>
      </c>
      <c r="F120" s="1646" t="s">
        <v>2219</v>
      </c>
      <c r="G120" s="1646" t="s">
        <v>2219</v>
      </c>
      <c r="H120" s="1645" t="s">
        <v>2219</v>
      </c>
      <c r="I120" s="1647" t="s">
        <v>2219</v>
      </c>
      <c r="J120" s="1646" t="s">
        <v>2219</v>
      </c>
      <c r="K120" s="1646" t="s">
        <v>2219</v>
      </c>
      <c r="L120" s="1646" t="s">
        <v>2219</v>
      </c>
      <c r="M120" s="1646" t="s">
        <v>2219</v>
      </c>
      <c r="N120" s="1646" t="s">
        <v>2219</v>
      </c>
      <c r="O120" s="1645" t="s">
        <v>2219</v>
      </c>
      <c r="P120" s="1647" t="s">
        <v>2219</v>
      </c>
      <c r="Q120" s="1646" t="s">
        <v>2219</v>
      </c>
      <c r="R120" s="1646" t="s">
        <v>2219</v>
      </c>
      <c r="S120" s="1646" t="s">
        <v>2219</v>
      </c>
      <c r="T120" s="1646" t="s">
        <v>2219</v>
      </c>
      <c r="U120" s="1646" t="s">
        <v>2219</v>
      </c>
      <c r="V120" s="1646" t="s">
        <v>2219</v>
      </c>
      <c r="W120" s="1646" t="s">
        <v>2219</v>
      </c>
      <c r="X120" s="1646" t="s">
        <v>2219</v>
      </c>
      <c r="Y120" s="1646" t="s">
        <v>2219</v>
      </c>
      <c r="Z120" s="1646" t="s">
        <v>2219</v>
      </c>
      <c r="AA120" s="1645" t="s">
        <v>2219</v>
      </c>
      <c r="AB120" s="1647" t="s">
        <v>2219</v>
      </c>
      <c r="AC120" s="1646" t="s">
        <v>2219</v>
      </c>
      <c r="AD120" s="1646" t="s">
        <v>2219</v>
      </c>
      <c r="AE120" s="1646" t="s">
        <v>2219</v>
      </c>
      <c r="AF120" s="1646" t="s">
        <v>2219</v>
      </c>
      <c r="AG120" s="1646" t="s">
        <v>2219</v>
      </c>
      <c r="AH120" s="1646" t="s">
        <v>2219</v>
      </c>
      <c r="AI120" s="1646" t="s">
        <v>2219</v>
      </c>
      <c r="AJ120" s="1645" t="s">
        <v>2219</v>
      </c>
      <c r="AK120" s="1647" t="s">
        <v>2219</v>
      </c>
      <c r="AL120" s="1646" t="s">
        <v>2219</v>
      </c>
      <c r="AM120" s="1646" t="s">
        <v>2219</v>
      </c>
      <c r="AN120" s="1646" t="s">
        <v>2219</v>
      </c>
      <c r="AO120" s="1646" t="s">
        <v>2219</v>
      </c>
      <c r="AP120" s="1645" t="s">
        <v>2219</v>
      </c>
      <c r="AQ120" s="1647" t="s">
        <v>2219</v>
      </c>
      <c r="AR120" s="1645" t="s">
        <v>2219</v>
      </c>
      <c r="AS120" s="1647" t="s">
        <v>2219</v>
      </c>
      <c r="AT120" s="1646" t="s">
        <v>2219</v>
      </c>
      <c r="AU120" s="1646" t="s">
        <v>2219</v>
      </c>
      <c r="AV120" s="1646" t="s">
        <v>2219</v>
      </c>
      <c r="AW120" s="1646" t="s">
        <v>2219</v>
      </c>
      <c r="AX120" s="1645" t="s">
        <v>2219</v>
      </c>
      <c r="AY120" s="1647" t="s">
        <v>2219</v>
      </c>
      <c r="AZ120" s="1645">
        <v>7.1093219224167056E-3</v>
      </c>
      <c r="BA120" s="1645">
        <v>3.5837966819412615E-4</v>
      </c>
    </row>
    <row r="121" spans="1:53" ht="15.75" thickBot="1" x14ac:dyDescent="0.3">
      <c r="A121" s="2162"/>
      <c r="B121" s="2162" t="s">
        <v>703</v>
      </c>
      <c r="C121" s="1647" t="s">
        <v>2219</v>
      </c>
      <c r="D121" s="1646" t="s">
        <v>2219</v>
      </c>
      <c r="E121" s="1646" t="s">
        <v>2219</v>
      </c>
      <c r="F121" s="1646" t="s">
        <v>2219</v>
      </c>
      <c r="G121" s="1646" t="s">
        <v>2219</v>
      </c>
      <c r="H121" s="1645" t="s">
        <v>2219</v>
      </c>
      <c r="I121" s="1647" t="s">
        <v>2219</v>
      </c>
      <c r="J121" s="1646" t="s">
        <v>2219</v>
      </c>
      <c r="K121" s="1646" t="s">
        <v>2219</v>
      </c>
      <c r="L121" s="1646" t="s">
        <v>2219</v>
      </c>
      <c r="M121" s="1646" t="s">
        <v>2219</v>
      </c>
      <c r="N121" s="1646" t="s">
        <v>2219</v>
      </c>
      <c r="O121" s="1645" t="s">
        <v>2219</v>
      </c>
      <c r="P121" s="1647" t="s">
        <v>2219</v>
      </c>
      <c r="Q121" s="1646" t="s">
        <v>2219</v>
      </c>
      <c r="R121" s="1646" t="s">
        <v>2219</v>
      </c>
      <c r="S121" s="1646" t="s">
        <v>2219</v>
      </c>
      <c r="T121" s="1646" t="s">
        <v>2219</v>
      </c>
      <c r="U121" s="1646" t="s">
        <v>2219</v>
      </c>
      <c r="V121" s="1646" t="s">
        <v>2219</v>
      </c>
      <c r="W121" s="1646" t="s">
        <v>2219</v>
      </c>
      <c r="X121" s="1646" t="s">
        <v>2219</v>
      </c>
      <c r="Y121" s="1646" t="s">
        <v>2219</v>
      </c>
      <c r="Z121" s="1646" t="s">
        <v>2219</v>
      </c>
      <c r="AA121" s="1645" t="s">
        <v>2219</v>
      </c>
      <c r="AB121" s="1647" t="s">
        <v>2219</v>
      </c>
      <c r="AC121" s="1646" t="s">
        <v>2219</v>
      </c>
      <c r="AD121" s="1646" t="s">
        <v>2219</v>
      </c>
      <c r="AE121" s="1646" t="s">
        <v>2219</v>
      </c>
      <c r="AF121" s="1646" t="s">
        <v>2219</v>
      </c>
      <c r="AG121" s="1646" t="s">
        <v>2219</v>
      </c>
      <c r="AH121" s="1646" t="s">
        <v>2219</v>
      </c>
      <c r="AI121" s="1646" t="s">
        <v>2219</v>
      </c>
      <c r="AJ121" s="1645" t="s">
        <v>2219</v>
      </c>
      <c r="AK121" s="1647" t="s">
        <v>2219</v>
      </c>
      <c r="AL121" s="1646" t="s">
        <v>2219</v>
      </c>
      <c r="AM121" s="1646">
        <v>6.0663824203327922E-2</v>
      </c>
      <c r="AN121" s="1646" t="s">
        <v>2219</v>
      </c>
      <c r="AO121" s="1646">
        <v>2.0196363648302039E-2</v>
      </c>
      <c r="AP121" s="1645" t="s">
        <v>2219</v>
      </c>
      <c r="AQ121" s="1647" t="s">
        <v>2219</v>
      </c>
      <c r="AR121" s="1645" t="s">
        <v>2219</v>
      </c>
      <c r="AS121" s="1647" t="s">
        <v>2219</v>
      </c>
      <c r="AT121" s="1646" t="s">
        <v>2219</v>
      </c>
      <c r="AU121" s="1646" t="s">
        <v>2219</v>
      </c>
      <c r="AV121" s="1646" t="s">
        <v>2219</v>
      </c>
      <c r="AW121" s="1646" t="s">
        <v>2219</v>
      </c>
      <c r="AX121" s="1645" t="s">
        <v>2219</v>
      </c>
      <c r="AY121" s="1647" t="s">
        <v>2219</v>
      </c>
      <c r="AZ121" s="1645" t="s">
        <v>2219</v>
      </c>
      <c r="BA121" s="1645">
        <v>2.2327078176584566E-3</v>
      </c>
    </row>
    <row r="122" spans="1:53" ht="15.75" thickBot="1" x14ac:dyDescent="0.3">
      <c r="A122" s="1998" t="s">
        <v>1626</v>
      </c>
      <c r="B122" s="1999"/>
      <c r="C122" s="1653">
        <v>0.75446845844996513</v>
      </c>
      <c r="D122" s="1652">
        <v>0.86891617054927683</v>
      </c>
      <c r="E122" s="1652">
        <v>0.53772709194091817</v>
      </c>
      <c r="F122" s="1652">
        <v>0.91433798681694511</v>
      </c>
      <c r="G122" s="1652">
        <v>0.76678469943362915</v>
      </c>
      <c r="H122" s="1651">
        <v>0.86785028377917883</v>
      </c>
      <c r="I122" s="1653">
        <v>0.93129067228176621</v>
      </c>
      <c r="J122" s="1652">
        <v>0.76784897790179052</v>
      </c>
      <c r="K122" s="1652">
        <v>0.90088689238465347</v>
      </c>
      <c r="L122" s="1652">
        <v>0.52788589505520389</v>
      </c>
      <c r="M122" s="1652">
        <v>0.90419100858179868</v>
      </c>
      <c r="N122" s="1652">
        <v>0.72291383746832261</v>
      </c>
      <c r="O122" s="1651">
        <v>0.57200335183406903</v>
      </c>
      <c r="P122" s="1653">
        <v>0.98155079344734575</v>
      </c>
      <c r="Q122" s="1652">
        <v>0.71903842008743302</v>
      </c>
      <c r="R122" s="1652">
        <v>0.81978646026442181</v>
      </c>
      <c r="S122" s="1652">
        <v>0.57941974224459303</v>
      </c>
      <c r="T122" s="1652">
        <v>0.99081497758505976</v>
      </c>
      <c r="U122" s="1652">
        <v>0.7659613796877206</v>
      </c>
      <c r="V122" s="1652">
        <v>0.74400804560505729</v>
      </c>
      <c r="W122" s="1652">
        <v>0.81469545358006035</v>
      </c>
      <c r="X122" s="1652">
        <v>0.81148268560953396</v>
      </c>
      <c r="Y122" s="1652">
        <v>0.81888125873466644</v>
      </c>
      <c r="Z122" s="1652">
        <v>0.82847243798137582</v>
      </c>
      <c r="AA122" s="1651">
        <v>0.89066445180602605</v>
      </c>
      <c r="AB122" s="1653">
        <v>0.79212886290545004</v>
      </c>
      <c r="AC122" s="1652">
        <v>0.76992985239048051</v>
      </c>
      <c r="AD122" s="1652">
        <v>0.81254285635304102</v>
      </c>
      <c r="AE122" s="1652">
        <v>0.84526787448595908</v>
      </c>
      <c r="AF122" s="1652">
        <v>0.72837176170991647</v>
      </c>
      <c r="AG122" s="1652">
        <v>0.59309115036102522</v>
      </c>
      <c r="AH122" s="1652">
        <v>0.90707436274695075</v>
      </c>
      <c r="AI122" s="1652">
        <v>0.61775144554689798</v>
      </c>
      <c r="AJ122" s="1651">
        <v>0.89708214381291362</v>
      </c>
      <c r="AK122" s="1653">
        <v>0.85273141271060537</v>
      </c>
      <c r="AL122" s="1652">
        <v>0.32623096358232329</v>
      </c>
      <c r="AM122" s="1652">
        <v>0.92754962444330502</v>
      </c>
      <c r="AN122" s="1652">
        <v>0.40262915753122369</v>
      </c>
      <c r="AO122" s="1652">
        <v>0.68107540262991129</v>
      </c>
      <c r="AP122" s="1651">
        <v>0.80045900976687379</v>
      </c>
      <c r="AQ122" s="1653" t="s">
        <v>2219</v>
      </c>
      <c r="AR122" s="1651" t="s">
        <v>2219</v>
      </c>
      <c r="AS122" s="1653">
        <v>0.63103174433120979</v>
      </c>
      <c r="AT122" s="1652">
        <v>0.74590031012253744</v>
      </c>
      <c r="AU122" s="1652">
        <v>0.83600652117150032</v>
      </c>
      <c r="AV122" s="1652">
        <v>0.93045708009288441</v>
      </c>
      <c r="AW122" s="1652">
        <v>0.83834903105313985</v>
      </c>
      <c r="AX122" s="1651">
        <v>0.67481382884251262</v>
      </c>
      <c r="AY122" s="1653">
        <v>0.39351129248241828</v>
      </c>
      <c r="AZ122" s="1651">
        <v>0.79615499322465655</v>
      </c>
      <c r="BA122" s="1651">
        <v>0.74392831265071035</v>
      </c>
    </row>
    <row r="123" spans="1:53" x14ac:dyDescent="0.25">
      <c r="A123" s="1987" t="s">
        <v>817</v>
      </c>
      <c r="B123" s="1987"/>
      <c r="C123" s="1640" t="s">
        <v>2219</v>
      </c>
      <c r="D123" s="1639" t="s">
        <v>2219</v>
      </c>
      <c r="E123" s="1639" t="s">
        <v>2219</v>
      </c>
      <c r="F123" s="1639" t="s">
        <v>2219</v>
      </c>
      <c r="G123" s="1639" t="s">
        <v>2219</v>
      </c>
      <c r="H123" s="1638" t="s">
        <v>2219</v>
      </c>
      <c r="I123" s="1640" t="s">
        <v>2219</v>
      </c>
      <c r="J123" s="1639">
        <v>4.3063157183083019E-2</v>
      </c>
      <c r="K123" s="1639" t="s">
        <v>2219</v>
      </c>
      <c r="L123" s="1639">
        <v>0.18314182161183323</v>
      </c>
      <c r="M123" s="1639" t="s">
        <v>2219</v>
      </c>
      <c r="N123" s="1639" t="s">
        <v>2219</v>
      </c>
      <c r="O123" s="1638">
        <v>0.14534255529757953</v>
      </c>
      <c r="P123" s="1640" t="s">
        <v>2219</v>
      </c>
      <c r="Q123" s="1639" t="s">
        <v>2219</v>
      </c>
      <c r="R123" s="1639" t="s">
        <v>2219</v>
      </c>
      <c r="S123" s="1639">
        <v>2.3045471310699844E-3</v>
      </c>
      <c r="T123" s="1639" t="s">
        <v>2219</v>
      </c>
      <c r="U123" s="1639" t="s">
        <v>2219</v>
      </c>
      <c r="V123" s="1639">
        <v>4.2153884205475771E-2</v>
      </c>
      <c r="W123" s="1639">
        <v>3.8633240672329351E-2</v>
      </c>
      <c r="X123" s="1639" t="s">
        <v>2219</v>
      </c>
      <c r="Y123" s="1639">
        <v>4.5764169482362622E-2</v>
      </c>
      <c r="Z123" s="1639" t="s">
        <v>2219</v>
      </c>
      <c r="AA123" s="1638">
        <v>4.101668777940725E-2</v>
      </c>
      <c r="AB123" s="1640" t="s">
        <v>2219</v>
      </c>
      <c r="AC123" s="1639" t="s">
        <v>2219</v>
      </c>
      <c r="AD123" s="1639" t="s">
        <v>2219</v>
      </c>
      <c r="AE123" s="1639">
        <v>4.9357854936324941E-2</v>
      </c>
      <c r="AF123" s="1639">
        <v>0.11031009059088724</v>
      </c>
      <c r="AG123" s="1639">
        <v>0.14041416879093152</v>
      </c>
      <c r="AH123" s="1639" t="s">
        <v>2219</v>
      </c>
      <c r="AI123" s="1639">
        <v>0.11967038739553189</v>
      </c>
      <c r="AJ123" s="1638" t="s">
        <v>2219</v>
      </c>
      <c r="AK123" s="1640" t="s">
        <v>2219</v>
      </c>
      <c r="AL123" s="1639">
        <v>8.6235050491750547E-3</v>
      </c>
      <c r="AM123" s="1639" t="s">
        <v>2219</v>
      </c>
      <c r="AN123" s="1639" t="s">
        <v>2219</v>
      </c>
      <c r="AO123" s="1639" t="s">
        <v>2219</v>
      </c>
      <c r="AP123" s="1638" t="s">
        <v>2219</v>
      </c>
      <c r="AQ123" s="1640" t="s">
        <v>2219</v>
      </c>
      <c r="AR123" s="1638" t="s">
        <v>2219</v>
      </c>
      <c r="AS123" s="1640" t="s">
        <v>2219</v>
      </c>
      <c r="AT123" s="1639" t="s">
        <v>2219</v>
      </c>
      <c r="AU123" s="1639">
        <v>0.10046720359601236</v>
      </c>
      <c r="AV123" s="1639" t="s">
        <v>2219</v>
      </c>
      <c r="AW123" s="1639">
        <v>9.4795557163544347E-2</v>
      </c>
      <c r="AX123" s="1638" t="s">
        <v>2219</v>
      </c>
      <c r="AY123" s="1640">
        <v>4.3604517733862341E-2</v>
      </c>
      <c r="AZ123" s="1638" t="s">
        <v>2219</v>
      </c>
      <c r="BA123" s="1638">
        <v>2.1486659477381417E-2</v>
      </c>
    </row>
    <row r="124" spans="1:53" ht="15.75" thickBot="1" x14ac:dyDescent="0.3">
      <c r="A124" s="1988" t="s">
        <v>1627</v>
      </c>
      <c r="B124" s="1988"/>
      <c r="C124" s="1640">
        <v>0.24553154155003493</v>
      </c>
      <c r="D124" s="1639">
        <v>0.13108382945072325</v>
      </c>
      <c r="E124" s="1639">
        <v>0.46227290805908183</v>
      </c>
      <c r="F124" s="1639">
        <v>8.5662013183054941E-2</v>
      </c>
      <c r="G124" s="1639">
        <v>0.23321530056637091</v>
      </c>
      <c r="H124" s="1638">
        <v>0.13214971622082111</v>
      </c>
      <c r="I124" s="1640">
        <v>6.8709327718233792E-2</v>
      </c>
      <c r="J124" s="1639">
        <v>0.18908786491512664</v>
      </c>
      <c r="K124" s="1639">
        <v>9.9113107615346502E-2</v>
      </c>
      <c r="L124" s="1639">
        <v>0.28897228333296288</v>
      </c>
      <c r="M124" s="1639">
        <v>9.5808991418201248E-2</v>
      </c>
      <c r="N124" s="1639">
        <v>0.27708616253167745</v>
      </c>
      <c r="O124" s="1638">
        <v>0.28265409286835158</v>
      </c>
      <c r="P124" s="1640">
        <v>1.8449206552654227E-2</v>
      </c>
      <c r="Q124" s="1639">
        <v>0.28096157991256698</v>
      </c>
      <c r="R124" s="1639">
        <v>0.18021353973557824</v>
      </c>
      <c r="S124" s="1639">
        <v>0.41827571062433694</v>
      </c>
      <c r="T124" s="1639">
        <v>9.1850224149401388E-3</v>
      </c>
      <c r="U124" s="1639">
        <v>0.23403862031227943</v>
      </c>
      <c r="V124" s="1639">
        <v>0.21383807018946685</v>
      </c>
      <c r="W124" s="1639">
        <v>0.14667130574761034</v>
      </c>
      <c r="X124" s="1639">
        <v>0.18851731439046593</v>
      </c>
      <c r="Y124" s="1639">
        <v>0.13535457178297097</v>
      </c>
      <c r="Z124" s="1639">
        <v>0.17152756201862418</v>
      </c>
      <c r="AA124" s="1638">
        <v>6.8318860414566751E-2</v>
      </c>
      <c r="AB124" s="1640">
        <v>0.20787113709454999</v>
      </c>
      <c r="AC124" s="1639">
        <v>0.23007014760951947</v>
      </c>
      <c r="AD124" s="1639">
        <v>0.18745714364695906</v>
      </c>
      <c r="AE124" s="1639">
        <v>0.10537427057771594</v>
      </c>
      <c r="AF124" s="1639">
        <v>0.1613181476991962</v>
      </c>
      <c r="AG124" s="1639">
        <v>0.26649468084804323</v>
      </c>
      <c r="AH124" s="1639">
        <v>9.2925637253049212E-2</v>
      </c>
      <c r="AI124" s="1639">
        <v>0.26257816705757009</v>
      </c>
      <c r="AJ124" s="1638">
        <v>0.10291785618708636</v>
      </c>
      <c r="AK124" s="1640">
        <v>0.1472685872893946</v>
      </c>
      <c r="AL124" s="1639">
        <v>0.66514553136850163</v>
      </c>
      <c r="AM124" s="1639">
        <v>7.245037555669491E-2</v>
      </c>
      <c r="AN124" s="1639">
        <v>0.59737084246877625</v>
      </c>
      <c r="AO124" s="1639">
        <v>0.31892459737008877</v>
      </c>
      <c r="AP124" s="1638">
        <v>0.19954099023312621</v>
      </c>
      <c r="AQ124" s="1640">
        <v>1</v>
      </c>
      <c r="AR124" s="1638">
        <v>1</v>
      </c>
      <c r="AS124" s="1640">
        <v>0.36896825566879027</v>
      </c>
      <c r="AT124" s="1639">
        <v>0.25409968987746268</v>
      </c>
      <c r="AU124" s="1639">
        <v>6.3526275232487453E-2</v>
      </c>
      <c r="AV124" s="1639">
        <v>6.9542919907115586E-2</v>
      </c>
      <c r="AW124" s="1639">
        <v>6.685541178331568E-2</v>
      </c>
      <c r="AX124" s="1638">
        <v>0.32518617115748738</v>
      </c>
      <c r="AY124" s="1640">
        <v>0.56288418978371935</v>
      </c>
      <c r="AZ124" s="1638">
        <v>0.20384500677534345</v>
      </c>
      <c r="BA124" s="1638">
        <v>0.23458502787190827</v>
      </c>
    </row>
    <row r="125" spans="1:53" ht="15.75" thickBot="1" x14ac:dyDescent="0.3">
      <c r="A125" s="1167" t="s">
        <v>1</v>
      </c>
      <c r="B125" s="1162"/>
      <c r="C125" s="1653">
        <v>1</v>
      </c>
      <c r="D125" s="1652">
        <v>1</v>
      </c>
      <c r="E125" s="1652">
        <v>1</v>
      </c>
      <c r="F125" s="1652">
        <v>1</v>
      </c>
      <c r="G125" s="1652">
        <v>1</v>
      </c>
      <c r="H125" s="1651">
        <v>1</v>
      </c>
      <c r="I125" s="1653">
        <v>1</v>
      </c>
      <c r="J125" s="1652">
        <v>1</v>
      </c>
      <c r="K125" s="1652">
        <v>1</v>
      </c>
      <c r="L125" s="1652">
        <v>1</v>
      </c>
      <c r="M125" s="1652">
        <v>1</v>
      </c>
      <c r="N125" s="1652">
        <v>1</v>
      </c>
      <c r="O125" s="1651">
        <v>1</v>
      </c>
      <c r="P125" s="1653">
        <v>1</v>
      </c>
      <c r="Q125" s="1652">
        <v>1</v>
      </c>
      <c r="R125" s="1652">
        <v>1</v>
      </c>
      <c r="S125" s="1652">
        <v>1</v>
      </c>
      <c r="T125" s="1652">
        <v>1</v>
      </c>
      <c r="U125" s="1652">
        <v>1</v>
      </c>
      <c r="V125" s="1652">
        <v>1</v>
      </c>
      <c r="W125" s="1652">
        <v>1</v>
      </c>
      <c r="X125" s="1652">
        <v>1</v>
      </c>
      <c r="Y125" s="1652">
        <v>1</v>
      </c>
      <c r="Z125" s="1652">
        <v>1</v>
      </c>
      <c r="AA125" s="1651">
        <v>1</v>
      </c>
      <c r="AB125" s="1653">
        <v>1</v>
      </c>
      <c r="AC125" s="1652">
        <v>1</v>
      </c>
      <c r="AD125" s="1652">
        <v>1</v>
      </c>
      <c r="AE125" s="1652">
        <v>1</v>
      </c>
      <c r="AF125" s="1652">
        <v>1</v>
      </c>
      <c r="AG125" s="1652">
        <v>1</v>
      </c>
      <c r="AH125" s="1652">
        <v>1</v>
      </c>
      <c r="AI125" s="1652">
        <v>1</v>
      </c>
      <c r="AJ125" s="1651">
        <v>1</v>
      </c>
      <c r="AK125" s="1653">
        <v>1</v>
      </c>
      <c r="AL125" s="1652">
        <v>1</v>
      </c>
      <c r="AM125" s="1652">
        <v>1</v>
      </c>
      <c r="AN125" s="1652">
        <v>1</v>
      </c>
      <c r="AO125" s="1652">
        <v>1</v>
      </c>
      <c r="AP125" s="1651">
        <v>1</v>
      </c>
      <c r="AQ125" s="1653">
        <v>1</v>
      </c>
      <c r="AR125" s="1651">
        <v>1</v>
      </c>
      <c r="AS125" s="1653">
        <v>1</v>
      </c>
      <c r="AT125" s="1652">
        <v>1</v>
      </c>
      <c r="AU125" s="1652">
        <v>1</v>
      </c>
      <c r="AV125" s="1652">
        <v>1</v>
      </c>
      <c r="AW125" s="1652">
        <v>1</v>
      </c>
      <c r="AX125" s="1651">
        <v>1</v>
      </c>
      <c r="AY125" s="1653">
        <v>1</v>
      </c>
      <c r="AZ125" s="1651">
        <v>1</v>
      </c>
      <c r="BA125" s="1651">
        <v>1</v>
      </c>
    </row>
  </sheetData>
  <mergeCells count="15">
    <mergeCell ref="AY5:AZ5"/>
    <mergeCell ref="BA5:BA6"/>
    <mergeCell ref="A122:B122"/>
    <mergeCell ref="A123:B123"/>
    <mergeCell ref="A124:B124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</mergeCells>
  <conditionalFormatting sqref="C76:AP76 AR76:AZ76 C78:AP78 AR78:AZ78 C100:AP100 AR100:AZ100 C113:AP113 AR113:AZ113 C102:AP102 AR102:AZ102">
    <cfRule type="expression" dxfId="118" priority="88" stopIfTrue="1">
      <formula>$A$22&lt;&gt;""</formula>
    </cfRule>
  </conditionalFormatting>
  <conditionalFormatting sqref="C7:AP7 AR7:AZ7">
    <cfRule type="expression" dxfId="117" priority="87" stopIfTrue="1">
      <formula>$A$8&lt;&gt;""</formula>
    </cfRule>
  </conditionalFormatting>
  <conditionalFormatting sqref="C125:AP125 AR125:AZ125">
    <cfRule type="expression" dxfId="116" priority="86" stopIfTrue="1">
      <formula>$A$22&lt;&gt;""</formula>
    </cfRule>
  </conditionalFormatting>
  <conditionalFormatting sqref="AQ76 AQ78 AQ100 AQ113 AQ102">
    <cfRule type="expression" dxfId="115" priority="85" stopIfTrue="1">
      <formula>$A$22&lt;&gt;""</formula>
    </cfRule>
  </conditionalFormatting>
  <conditionalFormatting sqref="AQ7">
    <cfRule type="expression" dxfId="114" priority="84" stopIfTrue="1">
      <formula>$A$8&lt;&gt;""</formula>
    </cfRule>
  </conditionalFormatting>
  <conditionalFormatting sqref="AQ125">
    <cfRule type="expression" dxfId="113" priority="83" stopIfTrue="1">
      <formula>$A$22&lt;&gt;""</formula>
    </cfRule>
  </conditionalFormatting>
  <conditionalFormatting sqref="C21:AP21 AR21:AZ21">
    <cfRule type="expression" dxfId="112" priority="82" stopIfTrue="1">
      <formula>$A$8&lt;&gt;""</formula>
    </cfRule>
  </conditionalFormatting>
  <conditionalFormatting sqref="AQ21">
    <cfRule type="expression" dxfId="111" priority="81" stopIfTrue="1">
      <formula>$A$8&lt;&gt;""</formula>
    </cfRule>
  </conditionalFormatting>
  <conditionalFormatting sqref="C35:AP35 AR35:AZ35">
    <cfRule type="expression" dxfId="110" priority="80" stopIfTrue="1">
      <formula>$A$8&lt;&gt;""</formula>
    </cfRule>
  </conditionalFormatting>
  <conditionalFormatting sqref="AQ35">
    <cfRule type="expression" dxfId="109" priority="79" stopIfTrue="1">
      <formula>$A$8&lt;&gt;""</formula>
    </cfRule>
  </conditionalFormatting>
  <conditionalFormatting sqref="BA76 BA78 BA100 BA113 BA102">
    <cfRule type="expression" dxfId="108" priority="78" stopIfTrue="1">
      <formula>$A$22&lt;&gt;""</formula>
    </cfRule>
  </conditionalFormatting>
  <conditionalFormatting sqref="BA7">
    <cfRule type="expression" dxfId="107" priority="77" stopIfTrue="1">
      <formula>$A$8&lt;&gt;""</formula>
    </cfRule>
  </conditionalFormatting>
  <conditionalFormatting sqref="BA125">
    <cfRule type="expression" dxfId="106" priority="76" stopIfTrue="1">
      <formula>$A$22&lt;&gt;""</formula>
    </cfRule>
  </conditionalFormatting>
  <conditionalFormatting sqref="BA21">
    <cfRule type="expression" dxfId="105" priority="75" stopIfTrue="1">
      <formula>$A$8&lt;&gt;""</formula>
    </cfRule>
  </conditionalFormatting>
  <conditionalFormatting sqref="BA35">
    <cfRule type="expression" dxfId="104" priority="74" stopIfTrue="1">
      <formula>$A$8&lt;&gt;""</formula>
    </cfRule>
  </conditionalFormatting>
  <conditionalFormatting sqref="C98:AP98 AR98:AZ98">
    <cfRule type="expression" dxfId="103" priority="73" stopIfTrue="1">
      <formula>$A$22&lt;&gt;""</formula>
    </cfRule>
  </conditionalFormatting>
  <conditionalFormatting sqref="AQ98">
    <cfRule type="expression" dxfId="102" priority="72" stopIfTrue="1">
      <formula>$A$22&lt;&gt;""</formula>
    </cfRule>
  </conditionalFormatting>
  <conditionalFormatting sqref="BA98">
    <cfRule type="expression" dxfId="101" priority="71" stopIfTrue="1">
      <formula>$A$22&lt;&gt;""</formula>
    </cfRule>
  </conditionalFormatting>
  <conditionalFormatting sqref="C122:AP122 AR122:AZ122">
    <cfRule type="expression" dxfId="100" priority="70" stopIfTrue="1">
      <formula>$A$22&lt;&gt;""</formula>
    </cfRule>
  </conditionalFormatting>
  <conditionalFormatting sqref="AQ122">
    <cfRule type="expression" dxfId="99" priority="69" stopIfTrue="1">
      <formula>$A$22&lt;&gt;""</formula>
    </cfRule>
  </conditionalFormatting>
  <conditionalFormatting sqref="BA122">
    <cfRule type="expression" dxfId="98" priority="68" stopIfTrue="1">
      <formula>$A$22&lt;&gt;""</formula>
    </cfRule>
  </conditionalFormatting>
  <conditionalFormatting sqref="BA33">
    <cfRule type="expression" dxfId="97" priority="65" stopIfTrue="1">
      <formula>$A$8&lt;&gt;""</formula>
    </cfRule>
  </conditionalFormatting>
  <conditionalFormatting sqref="C33:AP33 AR33:AZ33">
    <cfRule type="expression" dxfId="96" priority="67" stopIfTrue="1">
      <formula>$A$8&lt;&gt;""</formula>
    </cfRule>
  </conditionalFormatting>
  <conditionalFormatting sqref="AQ33">
    <cfRule type="expression" dxfId="95" priority="66" stopIfTrue="1">
      <formula>$A$8&lt;&gt;""</formula>
    </cfRule>
  </conditionalFormatting>
  <conditionalFormatting sqref="A8:B8">
    <cfRule type="expression" dxfId="94" priority="64" stopIfTrue="1">
      <formula>$A$9&lt;&gt;""</formula>
    </cfRule>
  </conditionalFormatting>
  <conditionalFormatting sqref="A9:B9">
    <cfRule type="expression" dxfId="93" priority="63" stopIfTrue="1">
      <formula>$A$10&lt;&gt;""</formula>
    </cfRule>
  </conditionalFormatting>
  <conditionalFormatting sqref="A10:B10">
    <cfRule type="expression" dxfId="92" priority="62" stopIfTrue="1">
      <formula>$A$11&lt;&gt;""</formula>
    </cfRule>
  </conditionalFormatting>
  <conditionalFormatting sqref="A11:B11">
    <cfRule type="expression" dxfId="91" priority="61" stopIfTrue="1">
      <formula>$A$12&lt;&gt;""</formula>
    </cfRule>
  </conditionalFormatting>
  <conditionalFormatting sqref="A12:B12">
    <cfRule type="expression" dxfId="90" priority="60" stopIfTrue="1">
      <formula>$A$13&lt;&gt;""</formula>
    </cfRule>
  </conditionalFormatting>
  <conditionalFormatting sqref="A13:B13">
    <cfRule type="expression" dxfId="89" priority="59" stopIfTrue="1">
      <formula>$A$14&lt;&gt;""</formula>
    </cfRule>
  </conditionalFormatting>
  <conditionalFormatting sqref="A14:B14">
    <cfRule type="expression" dxfId="88" priority="58" stopIfTrue="1">
      <formula>$A$15&lt;&gt;""</formula>
    </cfRule>
  </conditionalFormatting>
  <conditionalFormatting sqref="A15:B15">
    <cfRule type="expression" dxfId="87" priority="57" stopIfTrue="1">
      <formula>$A$16&lt;&gt;""</formula>
    </cfRule>
  </conditionalFormatting>
  <conditionalFormatting sqref="A16:B16">
    <cfRule type="expression" dxfId="86" priority="56" stopIfTrue="1">
      <formula>$A$17&lt;&gt;""</formula>
    </cfRule>
  </conditionalFormatting>
  <conditionalFormatting sqref="A17:B17">
    <cfRule type="expression" dxfId="85" priority="55" stopIfTrue="1">
      <formula>$A$18&lt;&gt;""</formula>
    </cfRule>
  </conditionalFormatting>
  <conditionalFormatting sqref="A19:B19">
    <cfRule type="expression" dxfId="84" priority="54" stopIfTrue="1">
      <formula>$A$20&lt;&gt;""</formula>
    </cfRule>
  </conditionalFormatting>
  <conditionalFormatting sqref="A22:B22">
    <cfRule type="expression" dxfId="83" priority="53" stopIfTrue="1">
      <formula>$A$23&lt;&gt;""</formula>
    </cfRule>
  </conditionalFormatting>
  <conditionalFormatting sqref="A23:B23">
    <cfRule type="expression" dxfId="82" priority="52" stopIfTrue="1">
      <formula>$A$24&lt;&gt;""</formula>
    </cfRule>
  </conditionalFormatting>
  <conditionalFormatting sqref="A25:B25">
    <cfRule type="expression" dxfId="81" priority="51" stopIfTrue="1">
      <formula>$A$26&lt;&gt;""</formula>
    </cfRule>
  </conditionalFormatting>
  <conditionalFormatting sqref="A26:B26">
    <cfRule type="expression" dxfId="80" priority="50" stopIfTrue="1">
      <formula>$A$27&lt;&gt;""</formula>
    </cfRule>
  </conditionalFormatting>
  <conditionalFormatting sqref="A27:B27">
    <cfRule type="expression" dxfId="79" priority="49" stopIfTrue="1">
      <formula>$A$28&lt;&gt;""</formula>
    </cfRule>
  </conditionalFormatting>
  <conditionalFormatting sqref="A28:B28">
    <cfRule type="expression" dxfId="78" priority="48" stopIfTrue="1">
      <formula>$A$29&lt;&gt;""</formula>
    </cfRule>
  </conditionalFormatting>
  <conditionalFormatting sqref="A29:B29">
    <cfRule type="expression" dxfId="77" priority="47" stopIfTrue="1">
      <formula>$A$30&lt;&gt;""</formula>
    </cfRule>
  </conditionalFormatting>
  <conditionalFormatting sqref="A30:B30">
    <cfRule type="expression" dxfId="76" priority="46" stopIfTrue="1">
      <formula>$A$31&lt;&gt;""</formula>
    </cfRule>
  </conditionalFormatting>
  <conditionalFormatting sqref="A31:B31">
    <cfRule type="expression" dxfId="75" priority="45" stopIfTrue="1">
      <formula>$A$32&lt;&gt;""</formula>
    </cfRule>
  </conditionalFormatting>
  <conditionalFormatting sqref="A36:B36">
    <cfRule type="expression" dxfId="74" priority="44" stopIfTrue="1">
      <formula>$A$37&lt;&gt;""</formula>
    </cfRule>
  </conditionalFormatting>
  <conditionalFormatting sqref="A37:B37">
    <cfRule type="expression" dxfId="73" priority="43" stopIfTrue="1">
      <formula>$A$38&lt;&gt;""</formula>
    </cfRule>
  </conditionalFormatting>
  <conditionalFormatting sqref="A38:B38">
    <cfRule type="expression" dxfId="72" priority="42" stopIfTrue="1">
      <formula>$A$39&lt;&gt;""</formula>
    </cfRule>
  </conditionalFormatting>
  <conditionalFormatting sqref="A39:B39">
    <cfRule type="expression" dxfId="71" priority="41" stopIfTrue="1">
      <formula>$A$40&lt;&gt;""</formula>
    </cfRule>
  </conditionalFormatting>
  <conditionalFormatting sqref="A40:B40">
    <cfRule type="expression" dxfId="70" priority="40" stopIfTrue="1">
      <formula>$A$41&lt;&gt;""</formula>
    </cfRule>
  </conditionalFormatting>
  <conditionalFormatting sqref="A49:B49">
    <cfRule type="expression" dxfId="69" priority="39" stopIfTrue="1">
      <formula>$A$50&lt;&gt;""</formula>
    </cfRule>
  </conditionalFormatting>
  <conditionalFormatting sqref="A51:B51">
    <cfRule type="expression" dxfId="68" priority="38" stopIfTrue="1">
      <formula>$A$52&lt;&gt;""</formula>
    </cfRule>
  </conditionalFormatting>
  <conditionalFormatting sqref="A53:B53">
    <cfRule type="expression" dxfId="67" priority="37" stopIfTrue="1">
      <formula>$A$54&lt;&gt;""</formula>
    </cfRule>
  </conditionalFormatting>
  <conditionalFormatting sqref="A55:B55">
    <cfRule type="expression" dxfId="66" priority="36" stopIfTrue="1">
      <formula>$A$56&lt;&gt;""</formula>
    </cfRule>
  </conditionalFormatting>
  <conditionalFormatting sqref="A79:B79">
    <cfRule type="expression" dxfId="65" priority="35" stopIfTrue="1">
      <formula>$A$80&lt;&gt;""</formula>
    </cfRule>
  </conditionalFormatting>
  <conditionalFormatting sqref="A89:B89">
    <cfRule type="expression" dxfId="64" priority="34" stopIfTrue="1">
      <formula>$A$90&lt;&gt;""</formula>
    </cfRule>
  </conditionalFormatting>
  <conditionalFormatting sqref="C111:AP111 AR111:AZ111">
    <cfRule type="expression" dxfId="63" priority="33" stopIfTrue="1">
      <formula>$A$22&lt;&gt;""</formula>
    </cfRule>
  </conditionalFormatting>
  <conditionalFormatting sqref="AQ111">
    <cfRule type="expression" dxfId="62" priority="32" stopIfTrue="1">
      <formula>$A$22&lt;&gt;""</formula>
    </cfRule>
  </conditionalFormatting>
  <conditionalFormatting sqref="BA111">
    <cfRule type="expression" dxfId="61" priority="31" stopIfTrue="1">
      <formula>$A$22&lt;&gt;""</formula>
    </cfRule>
  </conditionalFormatting>
  <conditionalFormatting sqref="C96:AP96 AR96:AZ96">
    <cfRule type="expression" dxfId="60" priority="30" stopIfTrue="1">
      <formula>$A$22&lt;&gt;""</formula>
    </cfRule>
  </conditionalFormatting>
  <conditionalFormatting sqref="AQ96">
    <cfRule type="expression" dxfId="59" priority="29" stopIfTrue="1">
      <formula>$A$22&lt;&gt;""</formula>
    </cfRule>
  </conditionalFormatting>
  <conditionalFormatting sqref="BA96">
    <cfRule type="expression" dxfId="58" priority="28" stopIfTrue="1">
      <formula>$A$22&lt;&gt;""</formula>
    </cfRule>
  </conditionalFormatting>
  <conditionalFormatting sqref="C77:AP77 AR77:AZ77">
    <cfRule type="expression" dxfId="57" priority="27" stopIfTrue="1">
      <formula>$A$22&lt;&gt;""</formula>
    </cfRule>
  </conditionalFormatting>
  <conditionalFormatting sqref="AQ77">
    <cfRule type="expression" dxfId="56" priority="26" stopIfTrue="1">
      <formula>$A$22&lt;&gt;""</formula>
    </cfRule>
  </conditionalFormatting>
  <conditionalFormatting sqref="BA77">
    <cfRule type="expression" dxfId="55" priority="25" stopIfTrue="1">
      <formula>$A$22&lt;&gt;""</formula>
    </cfRule>
  </conditionalFormatting>
  <conditionalFormatting sqref="C75:AP75 AR75:AZ75">
    <cfRule type="expression" dxfId="54" priority="24" stopIfTrue="1">
      <formula>$A$22&lt;&gt;""</formula>
    </cfRule>
  </conditionalFormatting>
  <conditionalFormatting sqref="AQ75">
    <cfRule type="expression" dxfId="53" priority="23" stopIfTrue="1">
      <formula>$A$22&lt;&gt;""</formula>
    </cfRule>
  </conditionalFormatting>
  <conditionalFormatting sqref="BA75">
    <cfRule type="expression" dxfId="52" priority="22" stopIfTrue="1">
      <formula>$A$22&lt;&gt;""</formula>
    </cfRule>
  </conditionalFormatting>
  <conditionalFormatting sqref="C73:AP73 AR73:AZ73">
    <cfRule type="expression" dxfId="51" priority="21" stopIfTrue="1">
      <formula>$A$22&lt;&gt;""</formula>
    </cfRule>
  </conditionalFormatting>
  <conditionalFormatting sqref="AQ73">
    <cfRule type="expression" dxfId="50" priority="20" stopIfTrue="1">
      <formula>$A$22&lt;&gt;""</formula>
    </cfRule>
  </conditionalFormatting>
  <conditionalFormatting sqref="BA73">
    <cfRule type="expression" dxfId="49" priority="19" stopIfTrue="1">
      <formula>$A$22&lt;&gt;""</formula>
    </cfRule>
  </conditionalFormatting>
  <conditionalFormatting sqref="C65:AP65 AR65:AZ65 AR71:AZ71 C71:AP71 AR69:AZ69 C69:AP69 AR67:AZ67 C67:AP67">
    <cfRule type="expression" dxfId="48" priority="18" stopIfTrue="1">
      <formula>$A$22&lt;&gt;""</formula>
    </cfRule>
  </conditionalFormatting>
  <conditionalFormatting sqref="AQ65 AQ71 AQ69 AQ67">
    <cfRule type="expression" dxfId="47" priority="17" stopIfTrue="1">
      <formula>$A$22&lt;&gt;""</formula>
    </cfRule>
  </conditionalFormatting>
  <conditionalFormatting sqref="BA65 BA71 BA69 BA67">
    <cfRule type="expression" dxfId="46" priority="16" stopIfTrue="1">
      <formula>$A$22&lt;&gt;""</formula>
    </cfRule>
  </conditionalFormatting>
  <conditionalFormatting sqref="C74:AP74 AR74:AZ74">
    <cfRule type="expression" dxfId="45" priority="15" stopIfTrue="1">
      <formula>$A$22&lt;&gt;""</formula>
    </cfRule>
  </conditionalFormatting>
  <conditionalFormatting sqref="AQ74">
    <cfRule type="expression" dxfId="44" priority="14" stopIfTrue="1">
      <formula>$A$22&lt;&gt;""</formula>
    </cfRule>
  </conditionalFormatting>
  <conditionalFormatting sqref="BA74">
    <cfRule type="expression" dxfId="43" priority="13" stopIfTrue="1">
      <formula>$A$22&lt;&gt;""</formula>
    </cfRule>
  </conditionalFormatting>
  <conditionalFormatting sqref="C72:AP72 AR72:AZ72">
    <cfRule type="expression" dxfId="42" priority="12" stopIfTrue="1">
      <formula>$A$22&lt;&gt;""</formula>
    </cfRule>
  </conditionalFormatting>
  <conditionalFormatting sqref="AQ72">
    <cfRule type="expression" dxfId="41" priority="11" stopIfTrue="1">
      <formula>$A$22&lt;&gt;""</formula>
    </cfRule>
  </conditionalFormatting>
  <conditionalFormatting sqref="BA72">
    <cfRule type="expression" dxfId="40" priority="10" stopIfTrue="1">
      <formula>$A$22&lt;&gt;""</formula>
    </cfRule>
  </conditionalFormatting>
  <conditionalFormatting sqref="C70:AP70 AR70:AZ70">
    <cfRule type="expression" dxfId="39" priority="9" stopIfTrue="1">
      <formula>$A$22&lt;&gt;""</formula>
    </cfRule>
  </conditionalFormatting>
  <conditionalFormatting sqref="AQ70">
    <cfRule type="expression" dxfId="38" priority="8" stopIfTrue="1">
      <formula>$A$22&lt;&gt;""</formula>
    </cfRule>
  </conditionalFormatting>
  <conditionalFormatting sqref="BA70">
    <cfRule type="expression" dxfId="37" priority="7" stopIfTrue="1">
      <formula>$A$22&lt;&gt;""</formula>
    </cfRule>
  </conditionalFormatting>
  <conditionalFormatting sqref="C68:AP68 AR68:AZ68">
    <cfRule type="expression" dxfId="36" priority="6" stopIfTrue="1">
      <formula>$A$22&lt;&gt;""</formula>
    </cfRule>
  </conditionalFormatting>
  <conditionalFormatting sqref="AQ68">
    <cfRule type="expression" dxfId="35" priority="5" stopIfTrue="1">
      <formula>$A$22&lt;&gt;""</formula>
    </cfRule>
  </conditionalFormatting>
  <conditionalFormatting sqref="BA68">
    <cfRule type="expression" dxfId="34" priority="4" stopIfTrue="1">
      <formula>$A$22&lt;&gt;""</formula>
    </cfRule>
  </conditionalFormatting>
  <conditionalFormatting sqref="C66:AP66 AR66:AZ66">
    <cfRule type="expression" dxfId="33" priority="3" stopIfTrue="1">
      <formula>$A$22&lt;&gt;""</formula>
    </cfRule>
  </conditionalFormatting>
  <conditionalFormatting sqref="AQ66">
    <cfRule type="expression" dxfId="32" priority="2" stopIfTrue="1">
      <formula>$A$22&lt;&gt;""</formula>
    </cfRule>
  </conditionalFormatting>
  <conditionalFormatting sqref="BA66">
    <cfRule type="expression" dxfId="31" priority="1" stopIfTrue="1">
      <formula>$A$22&lt;&gt;""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11" sqref="A11:A224"/>
    </sheetView>
  </sheetViews>
  <sheetFormatPr defaultColWidth="0" defaultRowHeight="15" zeroHeight="1" x14ac:dyDescent="0.25"/>
  <cols>
    <col min="1" max="1" width="75.28515625" style="1115" customWidth="1"/>
    <col min="2" max="2" width="81.28515625" style="1088" customWidth="1"/>
    <col min="3" max="3" width="31.42578125" style="1088" customWidth="1"/>
    <col min="4" max="4" width="23.28515625" style="1088" customWidth="1"/>
    <col min="5" max="5" width="20.5703125" style="1088" customWidth="1"/>
    <col min="6" max="6" width="68.42578125" style="1088" customWidth="1"/>
    <col min="7" max="256" width="9.140625" style="1088" hidden="1"/>
    <col min="257" max="257" width="75.28515625" style="1088" customWidth="1"/>
    <col min="258" max="258" width="81.28515625" style="1088" customWidth="1"/>
    <col min="259" max="259" width="31.42578125" style="1088" customWidth="1"/>
    <col min="260" max="260" width="23.28515625" style="1088" customWidth="1"/>
    <col min="261" max="261" width="20.5703125" style="1088" customWidth="1"/>
    <col min="262" max="262" width="68.42578125" style="1088" customWidth="1"/>
    <col min="263" max="512" width="9.140625" style="1088" hidden="1"/>
    <col min="513" max="513" width="75.28515625" style="1088" customWidth="1"/>
    <col min="514" max="514" width="81.28515625" style="1088" customWidth="1"/>
    <col min="515" max="515" width="31.42578125" style="1088" customWidth="1"/>
    <col min="516" max="516" width="23.28515625" style="1088" customWidth="1"/>
    <col min="517" max="517" width="20.5703125" style="1088" customWidth="1"/>
    <col min="518" max="518" width="68.42578125" style="1088" customWidth="1"/>
    <col min="519" max="768" width="9.140625" style="1088" hidden="1"/>
    <col min="769" max="769" width="75.28515625" style="1088" customWidth="1"/>
    <col min="770" max="770" width="81.28515625" style="1088" customWidth="1"/>
    <col min="771" max="771" width="31.42578125" style="1088" customWidth="1"/>
    <col min="772" max="772" width="23.28515625" style="1088" customWidth="1"/>
    <col min="773" max="773" width="20.5703125" style="1088" customWidth="1"/>
    <col min="774" max="774" width="68.42578125" style="1088" customWidth="1"/>
    <col min="775" max="1024" width="9.140625" style="1088" hidden="1"/>
    <col min="1025" max="1025" width="75.28515625" style="1088" customWidth="1"/>
    <col min="1026" max="1026" width="81.28515625" style="1088" customWidth="1"/>
    <col min="1027" max="1027" width="31.42578125" style="1088" customWidth="1"/>
    <col min="1028" max="1028" width="23.28515625" style="1088" customWidth="1"/>
    <col min="1029" max="1029" width="20.5703125" style="1088" customWidth="1"/>
    <col min="1030" max="1030" width="68.42578125" style="1088" customWidth="1"/>
    <col min="1031" max="1280" width="9.140625" style="1088" hidden="1"/>
    <col min="1281" max="1281" width="75.28515625" style="1088" customWidth="1"/>
    <col min="1282" max="1282" width="81.28515625" style="1088" customWidth="1"/>
    <col min="1283" max="1283" width="31.42578125" style="1088" customWidth="1"/>
    <col min="1284" max="1284" width="23.28515625" style="1088" customWidth="1"/>
    <col min="1285" max="1285" width="20.5703125" style="1088" customWidth="1"/>
    <col min="1286" max="1286" width="68.42578125" style="1088" customWidth="1"/>
    <col min="1287" max="1536" width="9.140625" style="1088" hidden="1"/>
    <col min="1537" max="1537" width="75.28515625" style="1088" customWidth="1"/>
    <col min="1538" max="1538" width="81.28515625" style="1088" customWidth="1"/>
    <col min="1539" max="1539" width="31.42578125" style="1088" customWidth="1"/>
    <col min="1540" max="1540" width="23.28515625" style="1088" customWidth="1"/>
    <col min="1541" max="1541" width="20.5703125" style="1088" customWidth="1"/>
    <col min="1542" max="1542" width="68.42578125" style="1088" customWidth="1"/>
    <col min="1543" max="1792" width="9.140625" style="1088" hidden="1"/>
    <col min="1793" max="1793" width="75.28515625" style="1088" customWidth="1"/>
    <col min="1794" max="1794" width="81.28515625" style="1088" customWidth="1"/>
    <col min="1795" max="1795" width="31.42578125" style="1088" customWidth="1"/>
    <col min="1796" max="1796" width="23.28515625" style="1088" customWidth="1"/>
    <col min="1797" max="1797" width="20.5703125" style="1088" customWidth="1"/>
    <col min="1798" max="1798" width="68.42578125" style="1088" customWidth="1"/>
    <col min="1799" max="2048" width="9.140625" style="1088" hidden="1"/>
    <col min="2049" max="2049" width="75.28515625" style="1088" customWidth="1"/>
    <col min="2050" max="2050" width="81.28515625" style="1088" customWidth="1"/>
    <col min="2051" max="2051" width="31.42578125" style="1088" customWidth="1"/>
    <col min="2052" max="2052" width="23.28515625" style="1088" customWidth="1"/>
    <col min="2053" max="2053" width="20.5703125" style="1088" customWidth="1"/>
    <col min="2054" max="2054" width="68.42578125" style="1088" customWidth="1"/>
    <col min="2055" max="2304" width="9.140625" style="1088" hidden="1"/>
    <col min="2305" max="2305" width="75.28515625" style="1088" customWidth="1"/>
    <col min="2306" max="2306" width="81.28515625" style="1088" customWidth="1"/>
    <col min="2307" max="2307" width="31.42578125" style="1088" customWidth="1"/>
    <col min="2308" max="2308" width="23.28515625" style="1088" customWidth="1"/>
    <col min="2309" max="2309" width="20.5703125" style="1088" customWidth="1"/>
    <col min="2310" max="2310" width="68.42578125" style="1088" customWidth="1"/>
    <col min="2311" max="2560" width="9.140625" style="1088" hidden="1"/>
    <col min="2561" max="2561" width="75.28515625" style="1088" customWidth="1"/>
    <col min="2562" max="2562" width="81.28515625" style="1088" customWidth="1"/>
    <col min="2563" max="2563" width="31.42578125" style="1088" customWidth="1"/>
    <col min="2564" max="2564" width="23.28515625" style="1088" customWidth="1"/>
    <col min="2565" max="2565" width="20.5703125" style="1088" customWidth="1"/>
    <col min="2566" max="2566" width="68.42578125" style="1088" customWidth="1"/>
    <col min="2567" max="2816" width="9.140625" style="1088" hidden="1"/>
    <col min="2817" max="2817" width="75.28515625" style="1088" customWidth="1"/>
    <col min="2818" max="2818" width="81.28515625" style="1088" customWidth="1"/>
    <col min="2819" max="2819" width="31.42578125" style="1088" customWidth="1"/>
    <col min="2820" max="2820" width="23.28515625" style="1088" customWidth="1"/>
    <col min="2821" max="2821" width="20.5703125" style="1088" customWidth="1"/>
    <col min="2822" max="2822" width="68.42578125" style="1088" customWidth="1"/>
    <col min="2823" max="3072" width="9.140625" style="1088" hidden="1"/>
    <col min="3073" max="3073" width="75.28515625" style="1088" customWidth="1"/>
    <col min="3074" max="3074" width="81.28515625" style="1088" customWidth="1"/>
    <col min="3075" max="3075" width="31.42578125" style="1088" customWidth="1"/>
    <col min="3076" max="3076" width="23.28515625" style="1088" customWidth="1"/>
    <col min="3077" max="3077" width="20.5703125" style="1088" customWidth="1"/>
    <col min="3078" max="3078" width="68.42578125" style="1088" customWidth="1"/>
    <col min="3079" max="3328" width="9.140625" style="1088" hidden="1"/>
    <col min="3329" max="3329" width="75.28515625" style="1088" customWidth="1"/>
    <col min="3330" max="3330" width="81.28515625" style="1088" customWidth="1"/>
    <col min="3331" max="3331" width="31.42578125" style="1088" customWidth="1"/>
    <col min="3332" max="3332" width="23.28515625" style="1088" customWidth="1"/>
    <col min="3333" max="3333" width="20.5703125" style="1088" customWidth="1"/>
    <col min="3334" max="3334" width="68.42578125" style="1088" customWidth="1"/>
    <col min="3335" max="3584" width="9.140625" style="1088" hidden="1"/>
    <col min="3585" max="3585" width="75.28515625" style="1088" customWidth="1"/>
    <col min="3586" max="3586" width="81.28515625" style="1088" customWidth="1"/>
    <col min="3587" max="3587" width="31.42578125" style="1088" customWidth="1"/>
    <col min="3588" max="3588" width="23.28515625" style="1088" customWidth="1"/>
    <col min="3589" max="3589" width="20.5703125" style="1088" customWidth="1"/>
    <col min="3590" max="3590" width="68.42578125" style="1088" customWidth="1"/>
    <col min="3591" max="3840" width="9.140625" style="1088" hidden="1"/>
    <col min="3841" max="3841" width="75.28515625" style="1088" customWidth="1"/>
    <col min="3842" max="3842" width="81.28515625" style="1088" customWidth="1"/>
    <col min="3843" max="3843" width="31.42578125" style="1088" customWidth="1"/>
    <col min="3844" max="3844" width="23.28515625" style="1088" customWidth="1"/>
    <col min="3845" max="3845" width="20.5703125" style="1088" customWidth="1"/>
    <col min="3846" max="3846" width="68.42578125" style="1088" customWidth="1"/>
    <col min="3847" max="4096" width="9.140625" style="1088" hidden="1"/>
    <col min="4097" max="4097" width="75.28515625" style="1088" customWidth="1"/>
    <col min="4098" max="4098" width="81.28515625" style="1088" customWidth="1"/>
    <col min="4099" max="4099" width="31.42578125" style="1088" customWidth="1"/>
    <col min="4100" max="4100" width="23.28515625" style="1088" customWidth="1"/>
    <col min="4101" max="4101" width="20.5703125" style="1088" customWidth="1"/>
    <col min="4102" max="4102" width="68.42578125" style="1088" customWidth="1"/>
    <col min="4103" max="4352" width="9.140625" style="1088" hidden="1"/>
    <col min="4353" max="4353" width="75.28515625" style="1088" customWidth="1"/>
    <col min="4354" max="4354" width="81.28515625" style="1088" customWidth="1"/>
    <col min="4355" max="4355" width="31.42578125" style="1088" customWidth="1"/>
    <col min="4356" max="4356" width="23.28515625" style="1088" customWidth="1"/>
    <col min="4357" max="4357" width="20.5703125" style="1088" customWidth="1"/>
    <col min="4358" max="4358" width="68.42578125" style="1088" customWidth="1"/>
    <col min="4359" max="4608" width="9.140625" style="1088" hidden="1"/>
    <col min="4609" max="4609" width="75.28515625" style="1088" customWidth="1"/>
    <col min="4610" max="4610" width="81.28515625" style="1088" customWidth="1"/>
    <col min="4611" max="4611" width="31.42578125" style="1088" customWidth="1"/>
    <col min="4612" max="4612" width="23.28515625" style="1088" customWidth="1"/>
    <col min="4613" max="4613" width="20.5703125" style="1088" customWidth="1"/>
    <col min="4614" max="4614" width="68.42578125" style="1088" customWidth="1"/>
    <col min="4615" max="4864" width="9.140625" style="1088" hidden="1"/>
    <col min="4865" max="4865" width="75.28515625" style="1088" customWidth="1"/>
    <col min="4866" max="4866" width="81.28515625" style="1088" customWidth="1"/>
    <col min="4867" max="4867" width="31.42578125" style="1088" customWidth="1"/>
    <col min="4868" max="4868" width="23.28515625" style="1088" customWidth="1"/>
    <col min="4869" max="4869" width="20.5703125" style="1088" customWidth="1"/>
    <col min="4870" max="4870" width="68.42578125" style="1088" customWidth="1"/>
    <col min="4871" max="5120" width="9.140625" style="1088" hidden="1"/>
    <col min="5121" max="5121" width="75.28515625" style="1088" customWidth="1"/>
    <col min="5122" max="5122" width="81.28515625" style="1088" customWidth="1"/>
    <col min="5123" max="5123" width="31.42578125" style="1088" customWidth="1"/>
    <col min="5124" max="5124" width="23.28515625" style="1088" customWidth="1"/>
    <col min="5125" max="5125" width="20.5703125" style="1088" customWidth="1"/>
    <col min="5126" max="5126" width="68.42578125" style="1088" customWidth="1"/>
    <col min="5127" max="5376" width="9.140625" style="1088" hidden="1"/>
    <col min="5377" max="5377" width="75.28515625" style="1088" customWidth="1"/>
    <col min="5378" max="5378" width="81.28515625" style="1088" customWidth="1"/>
    <col min="5379" max="5379" width="31.42578125" style="1088" customWidth="1"/>
    <col min="5380" max="5380" width="23.28515625" style="1088" customWidth="1"/>
    <col min="5381" max="5381" width="20.5703125" style="1088" customWidth="1"/>
    <col min="5382" max="5382" width="68.42578125" style="1088" customWidth="1"/>
    <col min="5383" max="5632" width="9.140625" style="1088" hidden="1"/>
    <col min="5633" max="5633" width="75.28515625" style="1088" customWidth="1"/>
    <col min="5634" max="5634" width="81.28515625" style="1088" customWidth="1"/>
    <col min="5635" max="5635" width="31.42578125" style="1088" customWidth="1"/>
    <col min="5636" max="5636" width="23.28515625" style="1088" customWidth="1"/>
    <col min="5637" max="5637" width="20.5703125" style="1088" customWidth="1"/>
    <col min="5638" max="5638" width="68.42578125" style="1088" customWidth="1"/>
    <col min="5639" max="5888" width="9.140625" style="1088" hidden="1"/>
    <col min="5889" max="5889" width="75.28515625" style="1088" customWidth="1"/>
    <col min="5890" max="5890" width="81.28515625" style="1088" customWidth="1"/>
    <col min="5891" max="5891" width="31.42578125" style="1088" customWidth="1"/>
    <col min="5892" max="5892" width="23.28515625" style="1088" customWidth="1"/>
    <col min="5893" max="5893" width="20.5703125" style="1088" customWidth="1"/>
    <col min="5894" max="5894" width="68.42578125" style="1088" customWidth="1"/>
    <col min="5895" max="6144" width="9.140625" style="1088" hidden="1"/>
    <col min="6145" max="6145" width="75.28515625" style="1088" customWidth="1"/>
    <col min="6146" max="6146" width="81.28515625" style="1088" customWidth="1"/>
    <col min="6147" max="6147" width="31.42578125" style="1088" customWidth="1"/>
    <col min="6148" max="6148" width="23.28515625" style="1088" customWidth="1"/>
    <col min="6149" max="6149" width="20.5703125" style="1088" customWidth="1"/>
    <col min="6150" max="6150" width="68.42578125" style="1088" customWidth="1"/>
    <col min="6151" max="6400" width="9.140625" style="1088" hidden="1"/>
    <col min="6401" max="6401" width="75.28515625" style="1088" customWidth="1"/>
    <col min="6402" max="6402" width="81.28515625" style="1088" customWidth="1"/>
    <col min="6403" max="6403" width="31.42578125" style="1088" customWidth="1"/>
    <col min="6404" max="6404" width="23.28515625" style="1088" customWidth="1"/>
    <col min="6405" max="6405" width="20.5703125" style="1088" customWidth="1"/>
    <col min="6406" max="6406" width="68.42578125" style="1088" customWidth="1"/>
    <col min="6407" max="6656" width="9.140625" style="1088" hidden="1"/>
    <col min="6657" max="6657" width="75.28515625" style="1088" customWidth="1"/>
    <col min="6658" max="6658" width="81.28515625" style="1088" customWidth="1"/>
    <col min="6659" max="6659" width="31.42578125" style="1088" customWidth="1"/>
    <col min="6660" max="6660" width="23.28515625" style="1088" customWidth="1"/>
    <col min="6661" max="6661" width="20.5703125" style="1088" customWidth="1"/>
    <col min="6662" max="6662" width="68.42578125" style="1088" customWidth="1"/>
    <col min="6663" max="6912" width="9.140625" style="1088" hidden="1"/>
    <col min="6913" max="6913" width="75.28515625" style="1088" customWidth="1"/>
    <col min="6914" max="6914" width="81.28515625" style="1088" customWidth="1"/>
    <col min="6915" max="6915" width="31.42578125" style="1088" customWidth="1"/>
    <col min="6916" max="6916" width="23.28515625" style="1088" customWidth="1"/>
    <col min="6917" max="6917" width="20.5703125" style="1088" customWidth="1"/>
    <col min="6918" max="6918" width="68.42578125" style="1088" customWidth="1"/>
    <col min="6919" max="7168" width="9.140625" style="1088" hidden="1"/>
    <col min="7169" max="7169" width="75.28515625" style="1088" customWidth="1"/>
    <col min="7170" max="7170" width="81.28515625" style="1088" customWidth="1"/>
    <col min="7171" max="7171" width="31.42578125" style="1088" customWidth="1"/>
    <col min="7172" max="7172" width="23.28515625" style="1088" customWidth="1"/>
    <col min="7173" max="7173" width="20.5703125" style="1088" customWidth="1"/>
    <col min="7174" max="7174" width="68.42578125" style="1088" customWidth="1"/>
    <col min="7175" max="7424" width="9.140625" style="1088" hidden="1"/>
    <col min="7425" max="7425" width="75.28515625" style="1088" customWidth="1"/>
    <col min="7426" max="7426" width="81.28515625" style="1088" customWidth="1"/>
    <col min="7427" max="7427" width="31.42578125" style="1088" customWidth="1"/>
    <col min="7428" max="7428" width="23.28515625" style="1088" customWidth="1"/>
    <col min="7429" max="7429" width="20.5703125" style="1088" customWidth="1"/>
    <col min="7430" max="7430" width="68.42578125" style="1088" customWidth="1"/>
    <col min="7431" max="7680" width="9.140625" style="1088" hidden="1"/>
    <col min="7681" max="7681" width="75.28515625" style="1088" customWidth="1"/>
    <col min="7682" max="7682" width="81.28515625" style="1088" customWidth="1"/>
    <col min="7683" max="7683" width="31.42578125" style="1088" customWidth="1"/>
    <col min="7684" max="7684" width="23.28515625" style="1088" customWidth="1"/>
    <col min="7685" max="7685" width="20.5703125" style="1088" customWidth="1"/>
    <col min="7686" max="7686" width="68.42578125" style="1088" customWidth="1"/>
    <col min="7687" max="7936" width="9.140625" style="1088" hidden="1"/>
    <col min="7937" max="7937" width="75.28515625" style="1088" customWidth="1"/>
    <col min="7938" max="7938" width="81.28515625" style="1088" customWidth="1"/>
    <col min="7939" max="7939" width="31.42578125" style="1088" customWidth="1"/>
    <col min="7940" max="7940" width="23.28515625" style="1088" customWidth="1"/>
    <col min="7941" max="7941" width="20.5703125" style="1088" customWidth="1"/>
    <col min="7942" max="7942" width="68.42578125" style="1088" customWidth="1"/>
    <col min="7943" max="8192" width="9.140625" style="1088" hidden="1"/>
    <col min="8193" max="8193" width="75.28515625" style="1088" customWidth="1"/>
    <col min="8194" max="8194" width="81.28515625" style="1088" customWidth="1"/>
    <col min="8195" max="8195" width="31.42578125" style="1088" customWidth="1"/>
    <col min="8196" max="8196" width="23.28515625" style="1088" customWidth="1"/>
    <col min="8197" max="8197" width="20.5703125" style="1088" customWidth="1"/>
    <col min="8198" max="8198" width="68.42578125" style="1088" customWidth="1"/>
    <col min="8199" max="8448" width="9.140625" style="1088" hidden="1"/>
    <col min="8449" max="8449" width="75.28515625" style="1088" customWidth="1"/>
    <col min="8450" max="8450" width="81.28515625" style="1088" customWidth="1"/>
    <col min="8451" max="8451" width="31.42578125" style="1088" customWidth="1"/>
    <col min="8452" max="8452" width="23.28515625" style="1088" customWidth="1"/>
    <col min="8453" max="8453" width="20.5703125" style="1088" customWidth="1"/>
    <col min="8454" max="8454" width="68.42578125" style="1088" customWidth="1"/>
    <col min="8455" max="8704" width="9.140625" style="1088" hidden="1"/>
    <col min="8705" max="8705" width="75.28515625" style="1088" customWidth="1"/>
    <col min="8706" max="8706" width="81.28515625" style="1088" customWidth="1"/>
    <col min="8707" max="8707" width="31.42578125" style="1088" customWidth="1"/>
    <col min="8708" max="8708" width="23.28515625" style="1088" customWidth="1"/>
    <col min="8709" max="8709" width="20.5703125" style="1088" customWidth="1"/>
    <col min="8710" max="8710" width="68.42578125" style="1088" customWidth="1"/>
    <col min="8711" max="8960" width="9.140625" style="1088" hidden="1"/>
    <col min="8961" max="8961" width="75.28515625" style="1088" customWidth="1"/>
    <col min="8962" max="8962" width="81.28515625" style="1088" customWidth="1"/>
    <col min="8963" max="8963" width="31.42578125" style="1088" customWidth="1"/>
    <col min="8964" max="8964" width="23.28515625" style="1088" customWidth="1"/>
    <col min="8965" max="8965" width="20.5703125" style="1088" customWidth="1"/>
    <col min="8966" max="8966" width="68.42578125" style="1088" customWidth="1"/>
    <col min="8967" max="9216" width="9.140625" style="1088" hidden="1"/>
    <col min="9217" max="9217" width="75.28515625" style="1088" customWidth="1"/>
    <col min="9218" max="9218" width="81.28515625" style="1088" customWidth="1"/>
    <col min="9219" max="9219" width="31.42578125" style="1088" customWidth="1"/>
    <col min="9220" max="9220" width="23.28515625" style="1088" customWidth="1"/>
    <col min="9221" max="9221" width="20.5703125" style="1088" customWidth="1"/>
    <col min="9222" max="9222" width="68.42578125" style="1088" customWidth="1"/>
    <col min="9223" max="9472" width="9.140625" style="1088" hidden="1"/>
    <col min="9473" max="9473" width="75.28515625" style="1088" customWidth="1"/>
    <col min="9474" max="9474" width="81.28515625" style="1088" customWidth="1"/>
    <col min="9475" max="9475" width="31.42578125" style="1088" customWidth="1"/>
    <col min="9476" max="9476" width="23.28515625" style="1088" customWidth="1"/>
    <col min="9477" max="9477" width="20.5703125" style="1088" customWidth="1"/>
    <col min="9478" max="9478" width="68.42578125" style="1088" customWidth="1"/>
    <col min="9479" max="9728" width="9.140625" style="1088" hidden="1"/>
    <col min="9729" max="9729" width="75.28515625" style="1088" customWidth="1"/>
    <col min="9730" max="9730" width="81.28515625" style="1088" customWidth="1"/>
    <col min="9731" max="9731" width="31.42578125" style="1088" customWidth="1"/>
    <col min="9732" max="9732" width="23.28515625" style="1088" customWidth="1"/>
    <col min="9733" max="9733" width="20.5703125" style="1088" customWidth="1"/>
    <col min="9734" max="9734" width="68.42578125" style="1088" customWidth="1"/>
    <col min="9735" max="9984" width="9.140625" style="1088" hidden="1"/>
    <col min="9985" max="9985" width="75.28515625" style="1088" customWidth="1"/>
    <col min="9986" max="9986" width="81.28515625" style="1088" customWidth="1"/>
    <col min="9987" max="9987" width="31.42578125" style="1088" customWidth="1"/>
    <col min="9988" max="9988" width="23.28515625" style="1088" customWidth="1"/>
    <col min="9989" max="9989" width="20.5703125" style="1088" customWidth="1"/>
    <col min="9990" max="9990" width="68.42578125" style="1088" customWidth="1"/>
    <col min="9991" max="10240" width="9.140625" style="1088" hidden="1"/>
    <col min="10241" max="10241" width="75.28515625" style="1088" customWidth="1"/>
    <col min="10242" max="10242" width="81.28515625" style="1088" customWidth="1"/>
    <col min="10243" max="10243" width="31.42578125" style="1088" customWidth="1"/>
    <col min="10244" max="10244" width="23.28515625" style="1088" customWidth="1"/>
    <col min="10245" max="10245" width="20.5703125" style="1088" customWidth="1"/>
    <col min="10246" max="10246" width="68.42578125" style="1088" customWidth="1"/>
    <col min="10247" max="10496" width="9.140625" style="1088" hidden="1"/>
    <col min="10497" max="10497" width="75.28515625" style="1088" customWidth="1"/>
    <col min="10498" max="10498" width="81.28515625" style="1088" customWidth="1"/>
    <col min="10499" max="10499" width="31.42578125" style="1088" customWidth="1"/>
    <col min="10500" max="10500" width="23.28515625" style="1088" customWidth="1"/>
    <col min="10501" max="10501" width="20.5703125" style="1088" customWidth="1"/>
    <col min="10502" max="10502" width="68.42578125" style="1088" customWidth="1"/>
    <col min="10503" max="10752" width="9.140625" style="1088" hidden="1"/>
    <col min="10753" max="10753" width="75.28515625" style="1088" customWidth="1"/>
    <col min="10754" max="10754" width="81.28515625" style="1088" customWidth="1"/>
    <col min="10755" max="10755" width="31.42578125" style="1088" customWidth="1"/>
    <col min="10756" max="10756" width="23.28515625" style="1088" customWidth="1"/>
    <col min="10757" max="10757" width="20.5703125" style="1088" customWidth="1"/>
    <col min="10758" max="10758" width="68.42578125" style="1088" customWidth="1"/>
    <col min="10759" max="11008" width="9.140625" style="1088" hidden="1"/>
    <col min="11009" max="11009" width="75.28515625" style="1088" customWidth="1"/>
    <col min="11010" max="11010" width="81.28515625" style="1088" customWidth="1"/>
    <col min="11011" max="11011" width="31.42578125" style="1088" customWidth="1"/>
    <col min="11012" max="11012" width="23.28515625" style="1088" customWidth="1"/>
    <col min="11013" max="11013" width="20.5703125" style="1088" customWidth="1"/>
    <col min="11014" max="11014" width="68.42578125" style="1088" customWidth="1"/>
    <col min="11015" max="11264" width="9.140625" style="1088" hidden="1"/>
    <col min="11265" max="11265" width="75.28515625" style="1088" customWidth="1"/>
    <col min="11266" max="11266" width="81.28515625" style="1088" customWidth="1"/>
    <col min="11267" max="11267" width="31.42578125" style="1088" customWidth="1"/>
    <col min="11268" max="11268" width="23.28515625" style="1088" customWidth="1"/>
    <col min="11269" max="11269" width="20.5703125" style="1088" customWidth="1"/>
    <col min="11270" max="11270" width="68.42578125" style="1088" customWidth="1"/>
    <col min="11271" max="11520" width="9.140625" style="1088" hidden="1"/>
    <col min="11521" max="11521" width="75.28515625" style="1088" customWidth="1"/>
    <col min="11522" max="11522" width="81.28515625" style="1088" customWidth="1"/>
    <col min="11523" max="11523" width="31.42578125" style="1088" customWidth="1"/>
    <col min="11524" max="11524" width="23.28515625" style="1088" customWidth="1"/>
    <col min="11525" max="11525" width="20.5703125" style="1088" customWidth="1"/>
    <col min="11526" max="11526" width="68.42578125" style="1088" customWidth="1"/>
    <col min="11527" max="11776" width="9.140625" style="1088" hidden="1"/>
    <col min="11777" max="11777" width="75.28515625" style="1088" customWidth="1"/>
    <col min="11778" max="11778" width="81.28515625" style="1088" customWidth="1"/>
    <col min="11779" max="11779" width="31.42578125" style="1088" customWidth="1"/>
    <col min="11780" max="11780" width="23.28515625" style="1088" customWidth="1"/>
    <col min="11781" max="11781" width="20.5703125" style="1088" customWidth="1"/>
    <col min="11782" max="11782" width="68.42578125" style="1088" customWidth="1"/>
    <col min="11783" max="12032" width="9.140625" style="1088" hidden="1"/>
    <col min="12033" max="12033" width="75.28515625" style="1088" customWidth="1"/>
    <col min="12034" max="12034" width="81.28515625" style="1088" customWidth="1"/>
    <col min="12035" max="12035" width="31.42578125" style="1088" customWidth="1"/>
    <col min="12036" max="12036" width="23.28515625" style="1088" customWidth="1"/>
    <col min="12037" max="12037" width="20.5703125" style="1088" customWidth="1"/>
    <col min="12038" max="12038" width="68.42578125" style="1088" customWidth="1"/>
    <col min="12039" max="12288" width="9.140625" style="1088" hidden="1"/>
    <col min="12289" max="12289" width="75.28515625" style="1088" customWidth="1"/>
    <col min="12290" max="12290" width="81.28515625" style="1088" customWidth="1"/>
    <col min="12291" max="12291" width="31.42578125" style="1088" customWidth="1"/>
    <col min="12292" max="12292" width="23.28515625" style="1088" customWidth="1"/>
    <col min="12293" max="12293" width="20.5703125" style="1088" customWidth="1"/>
    <col min="12294" max="12294" width="68.42578125" style="1088" customWidth="1"/>
    <col min="12295" max="12544" width="9.140625" style="1088" hidden="1"/>
    <col min="12545" max="12545" width="75.28515625" style="1088" customWidth="1"/>
    <col min="12546" max="12546" width="81.28515625" style="1088" customWidth="1"/>
    <col min="12547" max="12547" width="31.42578125" style="1088" customWidth="1"/>
    <col min="12548" max="12548" width="23.28515625" style="1088" customWidth="1"/>
    <col min="12549" max="12549" width="20.5703125" style="1088" customWidth="1"/>
    <col min="12550" max="12550" width="68.42578125" style="1088" customWidth="1"/>
    <col min="12551" max="12800" width="9.140625" style="1088" hidden="1"/>
    <col min="12801" max="12801" width="75.28515625" style="1088" customWidth="1"/>
    <col min="12802" max="12802" width="81.28515625" style="1088" customWidth="1"/>
    <col min="12803" max="12803" width="31.42578125" style="1088" customWidth="1"/>
    <col min="12804" max="12804" width="23.28515625" style="1088" customWidth="1"/>
    <col min="12805" max="12805" width="20.5703125" style="1088" customWidth="1"/>
    <col min="12806" max="12806" width="68.42578125" style="1088" customWidth="1"/>
    <col min="12807" max="13056" width="9.140625" style="1088" hidden="1"/>
    <col min="13057" max="13057" width="75.28515625" style="1088" customWidth="1"/>
    <col min="13058" max="13058" width="81.28515625" style="1088" customWidth="1"/>
    <col min="13059" max="13059" width="31.42578125" style="1088" customWidth="1"/>
    <col min="13060" max="13060" width="23.28515625" style="1088" customWidth="1"/>
    <col min="13061" max="13061" width="20.5703125" style="1088" customWidth="1"/>
    <col min="13062" max="13062" width="68.42578125" style="1088" customWidth="1"/>
    <col min="13063" max="13312" width="9.140625" style="1088" hidden="1"/>
    <col min="13313" max="13313" width="75.28515625" style="1088" customWidth="1"/>
    <col min="13314" max="13314" width="81.28515625" style="1088" customWidth="1"/>
    <col min="13315" max="13315" width="31.42578125" style="1088" customWidth="1"/>
    <col min="13316" max="13316" width="23.28515625" style="1088" customWidth="1"/>
    <col min="13317" max="13317" width="20.5703125" style="1088" customWidth="1"/>
    <col min="13318" max="13318" width="68.42578125" style="1088" customWidth="1"/>
    <col min="13319" max="13568" width="9.140625" style="1088" hidden="1"/>
    <col min="13569" max="13569" width="75.28515625" style="1088" customWidth="1"/>
    <col min="13570" max="13570" width="81.28515625" style="1088" customWidth="1"/>
    <col min="13571" max="13571" width="31.42578125" style="1088" customWidth="1"/>
    <col min="13572" max="13572" width="23.28515625" style="1088" customWidth="1"/>
    <col min="13573" max="13573" width="20.5703125" style="1088" customWidth="1"/>
    <col min="13574" max="13574" width="68.42578125" style="1088" customWidth="1"/>
    <col min="13575" max="13824" width="9.140625" style="1088" hidden="1"/>
    <col min="13825" max="13825" width="75.28515625" style="1088" customWidth="1"/>
    <col min="13826" max="13826" width="81.28515625" style="1088" customWidth="1"/>
    <col min="13827" max="13827" width="31.42578125" style="1088" customWidth="1"/>
    <col min="13828" max="13828" width="23.28515625" style="1088" customWidth="1"/>
    <col min="13829" max="13829" width="20.5703125" style="1088" customWidth="1"/>
    <col min="13830" max="13830" width="68.42578125" style="1088" customWidth="1"/>
    <col min="13831" max="14080" width="9.140625" style="1088" hidden="1"/>
    <col min="14081" max="14081" width="75.28515625" style="1088" customWidth="1"/>
    <col min="14082" max="14082" width="81.28515625" style="1088" customWidth="1"/>
    <col min="14083" max="14083" width="31.42578125" style="1088" customWidth="1"/>
    <col min="14084" max="14084" width="23.28515625" style="1088" customWidth="1"/>
    <col min="14085" max="14085" width="20.5703125" style="1088" customWidth="1"/>
    <col min="14086" max="14086" width="68.42578125" style="1088" customWidth="1"/>
    <col min="14087" max="14336" width="9.140625" style="1088" hidden="1"/>
    <col min="14337" max="14337" width="75.28515625" style="1088" customWidth="1"/>
    <col min="14338" max="14338" width="81.28515625" style="1088" customWidth="1"/>
    <col min="14339" max="14339" width="31.42578125" style="1088" customWidth="1"/>
    <col min="14340" max="14340" width="23.28515625" style="1088" customWidth="1"/>
    <col min="14341" max="14341" width="20.5703125" style="1088" customWidth="1"/>
    <col min="14342" max="14342" width="68.42578125" style="1088" customWidth="1"/>
    <col min="14343" max="14592" width="9.140625" style="1088" hidden="1"/>
    <col min="14593" max="14593" width="75.28515625" style="1088" customWidth="1"/>
    <col min="14594" max="14594" width="81.28515625" style="1088" customWidth="1"/>
    <col min="14595" max="14595" width="31.42578125" style="1088" customWidth="1"/>
    <col min="14596" max="14596" width="23.28515625" style="1088" customWidth="1"/>
    <col min="14597" max="14597" width="20.5703125" style="1088" customWidth="1"/>
    <col min="14598" max="14598" width="68.42578125" style="1088" customWidth="1"/>
    <col min="14599" max="14848" width="9.140625" style="1088" hidden="1"/>
    <col min="14849" max="14849" width="75.28515625" style="1088" customWidth="1"/>
    <col min="14850" max="14850" width="81.28515625" style="1088" customWidth="1"/>
    <col min="14851" max="14851" width="31.42578125" style="1088" customWidth="1"/>
    <col min="14852" max="14852" width="23.28515625" style="1088" customWidth="1"/>
    <col min="14853" max="14853" width="20.5703125" style="1088" customWidth="1"/>
    <col min="14854" max="14854" width="68.42578125" style="1088" customWidth="1"/>
    <col min="14855" max="15104" width="9.140625" style="1088" hidden="1"/>
    <col min="15105" max="15105" width="75.28515625" style="1088" customWidth="1"/>
    <col min="15106" max="15106" width="81.28515625" style="1088" customWidth="1"/>
    <col min="15107" max="15107" width="31.42578125" style="1088" customWidth="1"/>
    <col min="15108" max="15108" width="23.28515625" style="1088" customWidth="1"/>
    <col min="15109" max="15109" width="20.5703125" style="1088" customWidth="1"/>
    <col min="15110" max="15110" width="68.42578125" style="1088" customWidth="1"/>
    <col min="15111" max="15360" width="9.140625" style="1088" hidden="1"/>
    <col min="15361" max="15361" width="75.28515625" style="1088" customWidth="1"/>
    <col min="15362" max="15362" width="81.28515625" style="1088" customWidth="1"/>
    <col min="15363" max="15363" width="31.42578125" style="1088" customWidth="1"/>
    <col min="15364" max="15364" width="23.28515625" style="1088" customWidth="1"/>
    <col min="15365" max="15365" width="20.5703125" style="1088" customWidth="1"/>
    <col min="15366" max="15366" width="68.42578125" style="1088" customWidth="1"/>
    <col min="15367" max="15616" width="9.140625" style="1088" hidden="1"/>
    <col min="15617" max="15617" width="75.28515625" style="1088" customWidth="1"/>
    <col min="15618" max="15618" width="81.28515625" style="1088" customWidth="1"/>
    <col min="15619" max="15619" width="31.42578125" style="1088" customWidth="1"/>
    <col min="15620" max="15620" width="23.28515625" style="1088" customWidth="1"/>
    <col min="15621" max="15621" width="20.5703125" style="1088" customWidth="1"/>
    <col min="15622" max="15622" width="68.42578125" style="1088" customWidth="1"/>
    <col min="15623" max="15872" width="9.140625" style="1088" hidden="1"/>
    <col min="15873" max="15873" width="75.28515625" style="1088" customWidth="1"/>
    <col min="15874" max="15874" width="81.28515625" style="1088" customWidth="1"/>
    <col min="15875" max="15875" width="31.42578125" style="1088" customWidth="1"/>
    <col min="15876" max="15876" width="23.28515625" style="1088" customWidth="1"/>
    <col min="15877" max="15877" width="20.5703125" style="1088" customWidth="1"/>
    <col min="15878" max="15878" width="68.42578125" style="1088" customWidth="1"/>
    <col min="15879" max="16128" width="9.140625" style="1088" hidden="1"/>
    <col min="16129" max="16129" width="75.28515625" style="1088" customWidth="1"/>
    <col min="16130" max="16130" width="81.28515625" style="1088" customWidth="1"/>
    <col min="16131" max="16131" width="31.42578125" style="1088" customWidth="1"/>
    <col min="16132" max="16132" width="23.28515625" style="1088" customWidth="1"/>
    <col min="16133" max="16133" width="20.5703125" style="1088" customWidth="1"/>
    <col min="16134" max="16134" width="68.42578125" style="1088" customWidth="1"/>
    <col min="16135" max="16384" width="9.140625" style="1088" hidden="1"/>
  </cols>
  <sheetData>
    <row r="1" spans="1:7" ht="24.75" customHeight="1" x14ac:dyDescent="0.25">
      <c r="A1" s="1701" t="s">
        <v>889</v>
      </c>
      <c r="B1" s="1702"/>
      <c r="C1" s="1702"/>
      <c r="D1" s="1702"/>
      <c r="E1" s="1702"/>
      <c r="F1" s="1703"/>
    </row>
    <row r="2" spans="1:7" ht="18.75" x14ac:dyDescent="0.25">
      <c r="A2" s="1704" t="s">
        <v>2565</v>
      </c>
      <c r="B2" s="1705"/>
      <c r="C2" s="1705"/>
      <c r="D2" s="1705"/>
      <c r="E2" s="1705"/>
      <c r="F2" s="1706"/>
    </row>
    <row r="3" spans="1:7" ht="8.25" customHeight="1" x14ac:dyDescent="0.25">
      <c r="A3" s="1707"/>
      <c r="B3" s="1708"/>
      <c r="C3" s="1708"/>
      <c r="D3" s="1708"/>
      <c r="E3" s="1708"/>
      <c r="F3" s="1709"/>
    </row>
    <row r="4" spans="1:7" ht="32.25" thickBot="1" x14ac:dyDescent="0.3">
      <c r="A4" s="1608" t="s">
        <v>24</v>
      </c>
      <c r="B4" s="1609" t="s">
        <v>1791</v>
      </c>
      <c r="C4" s="1107" t="s">
        <v>25</v>
      </c>
      <c r="D4" s="1107" t="s">
        <v>26</v>
      </c>
      <c r="E4" s="1105" t="s">
        <v>27</v>
      </c>
      <c r="F4" s="1116" t="s">
        <v>28</v>
      </c>
    </row>
    <row r="5" spans="1:7" s="1112" customFormat="1" ht="45" x14ac:dyDescent="0.25">
      <c r="A5" s="1667" t="s">
        <v>31</v>
      </c>
      <c r="B5" s="1667" t="s">
        <v>1815</v>
      </c>
      <c r="C5" s="1667" t="s">
        <v>1822</v>
      </c>
      <c r="D5" s="1606" t="s">
        <v>1823</v>
      </c>
      <c r="E5" s="1607">
        <v>47725</v>
      </c>
      <c r="F5" s="1667" t="s">
        <v>35</v>
      </c>
      <c r="G5" s="1667" t="s">
        <v>2224</v>
      </c>
    </row>
    <row r="6" spans="1:7" s="1112" customFormat="1" ht="45" x14ac:dyDescent="0.25">
      <c r="A6" s="1700" t="s">
        <v>6</v>
      </c>
      <c r="B6" s="1667" t="s">
        <v>1332</v>
      </c>
      <c r="C6" s="1667" t="s">
        <v>33</v>
      </c>
      <c r="D6" s="1606" t="s">
        <v>34</v>
      </c>
      <c r="E6" s="1607">
        <v>46955</v>
      </c>
      <c r="F6" s="1667" t="s">
        <v>35</v>
      </c>
      <c r="G6" s="1667" t="s">
        <v>2225</v>
      </c>
    </row>
    <row r="7" spans="1:7" s="1112" customFormat="1" ht="45" x14ac:dyDescent="0.25">
      <c r="A7" s="1700" t="s">
        <v>6</v>
      </c>
      <c r="B7" s="1667" t="s">
        <v>1334</v>
      </c>
      <c r="C7" s="1667" t="s">
        <v>36</v>
      </c>
      <c r="D7" s="1606" t="s">
        <v>37</v>
      </c>
      <c r="E7" s="1607">
        <v>45869</v>
      </c>
      <c r="F7" s="1667" t="s">
        <v>35</v>
      </c>
      <c r="G7" s="1667" t="s">
        <v>2226</v>
      </c>
    </row>
    <row r="8" spans="1:7" s="1112" customFormat="1" ht="45" x14ac:dyDescent="0.25">
      <c r="A8" s="1700" t="s">
        <v>6</v>
      </c>
      <c r="B8" s="1667" t="s">
        <v>1334</v>
      </c>
      <c r="C8" s="1667" t="s">
        <v>36</v>
      </c>
      <c r="D8" s="1606" t="s">
        <v>38</v>
      </c>
      <c r="E8" s="1607">
        <v>46229</v>
      </c>
      <c r="F8" s="1667" t="s">
        <v>35</v>
      </c>
      <c r="G8" s="1667" t="s">
        <v>2226</v>
      </c>
    </row>
    <row r="9" spans="1:7" s="1112" customFormat="1" ht="45" x14ac:dyDescent="0.25">
      <c r="A9" s="1700" t="s">
        <v>6</v>
      </c>
      <c r="B9" s="1667" t="s">
        <v>1336</v>
      </c>
      <c r="C9" s="1667" t="s">
        <v>39</v>
      </c>
      <c r="D9" s="1606" t="s">
        <v>40</v>
      </c>
      <c r="E9" s="1607">
        <v>48598</v>
      </c>
      <c r="F9" s="1667" t="s">
        <v>35</v>
      </c>
      <c r="G9" s="1667" t="s">
        <v>2225</v>
      </c>
    </row>
    <row r="10" spans="1:7" s="1112" customFormat="1" ht="45" x14ac:dyDescent="0.25">
      <c r="A10" s="1700" t="s">
        <v>6</v>
      </c>
      <c r="B10" s="1667" t="s">
        <v>1810</v>
      </c>
      <c r="C10" s="1667" t="s">
        <v>1792</v>
      </c>
      <c r="D10" s="1606" t="s">
        <v>1793</v>
      </c>
      <c r="E10" s="1607">
        <v>48005</v>
      </c>
      <c r="F10" s="1667" t="s">
        <v>35</v>
      </c>
      <c r="G10" s="1667" t="s">
        <v>2225</v>
      </c>
    </row>
    <row r="11" spans="1:7" s="1112" customFormat="1" x14ac:dyDescent="0.25">
      <c r="A11" s="1700" t="s">
        <v>41</v>
      </c>
      <c r="B11" s="1667" t="s">
        <v>1907</v>
      </c>
      <c r="C11" s="1667" t="s">
        <v>1908</v>
      </c>
      <c r="D11" s="1606" t="s">
        <v>1909</v>
      </c>
      <c r="E11" s="1607">
        <v>45765</v>
      </c>
      <c r="F11" s="1667" t="s">
        <v>41</v>
      </c>
      <c r="G11" s="1667"/>
    </row>
    <row r="12" spans="1:7" s="1112" customFormat="1" x14ac:dyDescent="0.25">
      <c r="A12" s="1700" t="s">
        <v>41</v>
      </c>
      <c r="B12" s="1667" t="s">
        <v>1907</v>
      </c>
      <c r="C12" s="1667" t="s">
        <v>1908</v>
      </c>
      <c r="D12" s="1606" t="s">
        <v>1910</v>
      </c>
      <c r="E12" s="1607">
        <v>45772</v>
      </c>
      <c r="F12" s="1667" t="s">
        <v>41</v>
      </c>
      <c r="G12" s="1667"/>
    </row>
    <row r="13" spans="1:7" s="1112" customFormat="1" x14ac:dyDescent="0.25">
      <c r="A13" s="1700" t="s">
        <v>41</v>
      </c>
      <c r="B13" s="1667" t="s">
        <v>1907</v>
      </c>
      <c r="C13" s="1667" t="s">
        <v>1908</v>
      </c>
      <c r="D13" s="1606" t="s">
        <v>1993</v>
      </c>
      <c r="E13" s="1607">
        <v>45786</v>
      </c>
      <c r="F13" s="1667" t="s">
        <v>41</v>
      </c>
      <c r="G13" s="1667"/>
    </row>
    <row r="14" spans="1:7" s="1112" customFormat="1" x14ac:dyDescent="0.25">
      <c r="A14" s="1700" t="s">
        <v>41</v>
      </c>
      <c r="B14" s="1667" t="s">
        <v>1907</v>
      </c>
      <c r="C14" s="1667" t="s">
        <v>1908</v>
      </c>
      <c r="D14" s="1606" t="s">
        <v>1994</v>
      </c>
      <c r="E14" s="1607">
        <v>45800</v>
      </c>
      <c r="F14" s="1667" t="s">
        <v>41</v>
      </c>
      <c r="G14" s="1667"/>
    </row>
    <row r="15" spans="1:7" s="1112" customFormat="1" x14ac:dyDescent="0.25">
      <c r="A15" s="1700" t="s">
        <v>41</v>
      </c>
      <c r="B15" s="1667" t="s">
        <v>1907</v>
      </c>
      <c r="C15" s="1667" t="s">
        <v>1908</v>
      </c>
      <c r="D15" s="1606" t="s">
        <v>2126</v>
      </c>
      <c r="E15" s="1607">
        <v>45842</v>
      </c>
      <c r="F15" s="1667" t="s">
        <v>41</v>
      </c>
      <c r="G15" s="1667"/>
    </row>
    <row r="16" spans="1:7" s="1112" customFormat="1" x14ac:dyDescent="0.25">
      <c r="A16" s="1700" t="s">
        <v>41</v>
      </c>
      <c r="B16" s="1667" t="s">
        <v>1907</v>
      </c>
      <c r="C16" s="1667" t="s">
        <v>1908</v>
      </c>
      <c r="D16" s="1606" t="s">
        <v>2127</v>
      </c>
      <c r="E16" s="1607">
        <v>45849</v>
      </c>
      <c r="F16" s="1667" t="s">
        <v>41</v>
      </c>
      <c r="G16" s="1667"/>
    </row>
    <row r="17" spans="1:7" s="1112" customFormat="1" x14ac:dyDescent="0.25">
      <c r="A17" s="1700" t="s">
        <v>41</v>
      </c>
      <c r="B17" s="1667" t="s">
        <v>1907</v>
      </c>
      <c r="C17" s="1667" t="s">
        <v>1908</v>
      </c>
      <c r="D17" s="1606" t="s">
        <v>2128</v>
      </c>
      <c r="E17" s="1607">
        <v>45856</v>
      </c>
      <c r="F17" s="1667" t="s">
        <v>41</v>
      </c>
      <c r="G17" s="1667"/>
    </row>
    <row r="18" spans="1:7" s="1112" customFormat="1" x14ac:dyDescent="0.25">
      <c r="A18" s="1700" t="s">
        <v>41</v>
      </c>
      <c r="B18" s="1667" t="s">
        <v>1907</v>
      </c>
      <c r="C18" s="1667" t="s">
        <v>1908</v>
      </c>
      <c r="D18" s="1606" t="s">
        <v>2227</v>
      </c>
      <c r="E18" s="1607">
        <v>45940</v>
      </c>
      <c r="F18" s="1667" t="s">
        <v>41</v>
      </c>
      <c r="G18" s="1667"/>
    </row>
    <row r="19" spans="1:7" s="1112" customFormat="1" x14ac:dyDescent="0.25">
      <c r="A19" s="1700" t="s">
        <v>41</v>
      </c>
      <c r="B19" s="1667" t="s">
        <v>1907</v>
      </c>
      <c r="C19" s="1667" t="s">
        <v>1908</v>
      </c>
      <c r="D19" s="1606" t="s">
        <v>2228</v>
      </c>
      <c r="E19" s="1607">
        <v>45947</v>
      </c>
      <c r="F19" s="1667" t="s">
        <v>41</v>
      </c>
      <c r="G19" s="1667"/>
    </row>
    <row r="20" spans="1:7" s="1112" customFormat="1" x14ac:dyDescent="0.25">
      <c r="A20" s="1700" t="s">
        <v>41</v>
      </c>
      <c r="B20" s="1667" t="s">
        <v>1907</v>
      </c>
      <c r="C20" s="1667" t="s">
        <v>1908</v>
      </c>
      <c r="D20" s="1606" t="s">
        <v>2229</v>
      </c>
      <c r="E20" s="1607">
        <v>45954</v>
      </c>
      <c r="F20" s="1667" t="s">
        <v>41</v>
      </c>
      <c r="G20" s="1667"/>
    </row>
    <row r="21" spans="1:7" s="1112" customFormat="1" x14ac:dyDescent="0.25">
      <c r="A21" s="1700" t="s">
        <v>41</v>
      </c>
      <c r="B21" s="1667" t="s">
        <v>1907</v>
      </c>
      <c r="C21" s="1667" t="s">
        <v>1908</v>
      </c>
      <c r="D21" s="1606" t="s">
        <v>2230</v>
      </c>
      <c r="E21" s="1607">
        <v>45961</v>
      </c>
      <c r="F21" s="1667" t="s">
        <v>41</v>
      </c>
      <c r="G21" s="1667"/>
    </row>
    <row r="22" spans="1:7" s="1112" customFormat="1" x14ac:dyDescent="0.25">
      <c r="A22" s="1700" t="s">
        <v>41</v>
      </c>
      <c r="B22" s="1667" t="s">
        <v>1907</v>
      </c>
      <c r="C22" s="1667" t="s">
        <v>1908</v>
      </c>
      <c r="D22" s="1606" t="s">
        <v>2231</v>
      </c>
      <c r="E22" s="1607">
        <v>45968</v>
      </c>
      <c r="F22" s="1667" t="s">
        <v>41</v>
      </c>
      <c r="G22" s="1667"/>
    </row>
    <row r="23" spans="1:7" s="1112" customFormat="1" x14ac:dyDescent="0.25">
      <c r="A23" s="1700" t="s">
        <v>41</v>
      </c>
      <c r="B23" s="1667" t="s">
        <v>1907</v>
      </c>
      <c r="C23" s="1667" t="s">
        <v>1908</v>
      </c>
      <c r="D23" s="1606" t="s">
        <v>2232</v>
      </c>
      <c r="E23" s="1607">
        <v>45975</v>
      </c>
      <c r="F23" s="1667" t="s">
        <v>41</v>
      </c>
      <c r="G23" s="1667"/>
    </row>
    <row r="24" spans="1:7" s="1112" customFormat="1" x14ac:dyDescent="0.25">
      <c r="A24" s="1700" t="s">
        <v>41</v>
      </c>
      <c r="B24" s="1667" t="s">
        <v>1907</v>
      </c>
      <c r="C24" s="1667" t="s">
        <v>1908</v>
      </c>
      <c r="D24" s="1606" t="s">
        <v>2233</v>
      </c>
      <c r="E24" s="1607">
        <v>45982</v>
      </c>
      <c r="F24" s="1667" t="s">
        <v>41</v>
      </c>
      <c r="G24" s="1667"/>
    </row>
    <row r="25" spans="1:7" s="1112" customFormat="1" x14ac:dyDescent="0.25">
      <c r="A25" s="1700" t="s">
        <v>41</v>
      </c>
      <c r="B25" s="1667" t="s">
        <v>1907</v>
      </c>
      <c r="C25" s="1667" t="s">
        <v>1908</v>
      </c>
      <c r="D25" s="1606" t="s">
        <v>2234</v>
      </c>
      <c r="E25" s="1607">
        <v>45989</v>
      </c>
      <c r="F25" s="1667" t="s">
        <v>41</v>
      </c>
      <c r="G25" s="1667"/>
    </row>
    <row r="26" spans="1:7" s="1112" customFormat="1" x14ac:dyDescent="0.25">
      <c r="A26" s="1700" t="s">
        <v>41</v>
      </c>
      <c r="B26" s="1667" t="s">
        <v>1907</v>
      </c>
      <c r="C26" s="1667" t="s">
        <v>1908</v>
      </c>
      <c r="D26" s="1606" t="s">
        <v>2235</v>
      </c>
      <c r="E26" s="1607">
        <v>45996</v>
      </c>
      <c r="F26" s="1667" t="s">
        <v>41</v>
      </c>
      <c r="G26" s="1667"/>
    </row>
    <row r="27" spans="1:7" s="1112" customFormat="1" x14ac:dyDescent="0.25">
      <c r="A27" s="1700" t="s">
        <v>41</v>
      </c>
      <c r="B27" s="1667" t="s">
        <v>1907</v>
      </c>
      <c r="C27" s="1667" t="s">
        <v>1908</v>
      </c>
      <c r="D27" s="1606" t="s">
        <v>2236</v>
      </c>
      <c r="E27" s="1607">
        <v>46003</v>
      </c>
      <c r="F27" s="1667" t="s">
        <v>41</v>
      </c>
      <c r="G27" s="1667"/>
    </row>
    <row r="28" spans="1:7" s="1112" customFormat="1" x14ac:dyDescent="0.25">
      <c r="A28" s="1700" t="s">
        <v>41</v>
      </c>
      <c r="B28" s="1667" t="s">
        <v>1907</v>
      </c>
      <c r="C28" s="1667" t="s">
        <v>1908</v>
      </c>
      <c r="D28" s="1606" t="s">
        <v>2237</v>
      </c>
      <c r="E28" s="1607">
        <v>46010</v>
      </c>
      <c r="F28" s="1667" t="s">
        <v>41</v>
      </c>
      <c r="G28" s="1667"/>
    </row>
    <row r="29" spans="1:7" s="1112" customFormat="1" x14ac:dyDescent="0.25">
      <c r="A29" s="1700" t="s">
        <v>41</v>
      </c>
      <c r="B29" s="1667" t="s">
        <v>1907</v>
      </c>
      <c r="C29" s="1667" t="s">
        <v>1908</v>
      </c>
      <c r="D29" s="1606" t="s">
        <v>2238</v>
      </c>
      <c r="E29" s="1607">
        <v>46017</v>
      </c>
      <c r="F29" s="1667" t="s">
        <v>41</v>
      </c>
      <c r="G29" s="1667"/>
    </row>
    <row r="30" spans="1:7" s="1112" customFormat="1" x14ac:dyDescent="0.25">
      <c r="A30" s="1700" t="s">
        <v>41</v>
      </c>
      <c r="B30" s="1667" t="s">
        <v>1907</v>
      </c>
      <c r="C30" s="1667" t="s">
        <v>1908</v>
      </c>
      <c r="D30" s="1606" t="s">
        <v>2432</v>
      </c>
      <c r="E30" s="1607">
        <v>46024</v>
      </c>
      <c r="F30" s="1667" t="s">
        <v>41</v>
      </c>
      <c r="G30" s="1667"/>
    </row>
    <row r="31" spans="1:7" s="1112" customFormat="1" x14ac:dyDescent="0.25">
      <c r="A31" s="1700" t="s">
        <v>41</v>
      </c>
      <c r="B31" s="1667" t="s">
        <v>1907</v>
      </c>
      <c r="C31" s="1667" t="s">
        <v>1908</v>
      </c>
      <c r="D31" s="1606" t="s">
        <v>2433</v>
      </c>
      <c r="E31" s="1607">
        <v>46031</v>
      </c>
      <c r="F31" s="1667" t="s">
        <v>41</v>
      </c>
      <c r="G31" s="1667"/>
    </row>
    <row r="32" spans="1:7" s="1112" customFormat="1" x14ac:dyDescent="0.25">
      <c r="A32" s="1700" t="s">
        <v>41</v>
      </c>
      <c r="B32" s="1667" t="s">
        <v>1907</v>
      </c>
      <c r="C32" s="1667" t="s">
        <v>1908</v>
      </c>
      <c r="D32" s="1606" t="s">
        <v>2434</v>
      </c>
      <c r="E32" s="1607">
        <v>46038</v>
      </c>
      <c r="F32" s="1667" t="s">
        <v>41</v>
      </c>
      <c r="G32" s="1667"/>
    </row>
    <row r="33" spans="1:7" s="1112" customFormat="1" x14ac:dyDescent="0.25">
      <c r="A33" s="1700" t="s">
        <v>41</v>
      </c>
      <c r="B33" s="1667" t="s">
        <v>1907</v>
      </c>
      <c r="C33" s="1667" t="s">
        <v>1908</v>
      </c>
      <c r="D33" s="1606" t="s">
        <v>1911</v>
      </c>
      <c r="E33" s="1607">
        <v>45947</v>
      </c>
      <c r="F33" s="1667" t="s">
        <v>41</v>
      </c>
      <c r="G33" s="1667"/>
    </row>
    <row r="34" spans="1:7" s="1112" customFormat="1" x14ac:dyDescent="0.25">
      <c r="A34" s="1700" t="s">
        <v>41</v>
      </c>
      <c r="B34" s="1667" t="s">
        <v>1907</v>
      </c>
      <c r="C34" s="1667" t="s">
        <v>1908</v>
      </c>
      <c r="D34" s="1606" t="s">
        <v>1912</v>
      </c>
      <c r="E34" s="1607">
        <v>45954</v>
      </c>
      <c r="F34" s="1667" t="s">
        <v>41</v>
      </c>
      <c r="G34" s="1667"/>
    </row>
    <row r="35" spans="1:7" s="1112" customFormat="1" x14ac:dyDescent="0.25">
      <c r="A35" s="1700" t="s">
        <v>41</v>
      </c>
      <c r="B35" s="1667" t="s">
        <v>1907</v>
      </c>
      <c r="C35" s="1667" t="s">
        <v>1908</v>
      </c>
      <c r="D35" s="1606" t="s">
        <v>1995</v>
      </c>
      <c r="E35" s="1607">
        <v>45968</v>
      </c>
      <c r="F35" s="1667" t="s">
        <v>41</v>
      </c>
      <c r="G35" s="1667"/>
    </row>
    <row r="36" spans="1:7" s="1112" customFormat="1" x14ac:dyDescent="0.25">
      <c r="A36" s="1700" t="s">
        <v>41</v>
      </c>
      <c r="B36" s="1667" t="s">
        <v>1907</v>
      </c>
      <c r="C36" s="1667" t="s">
        <v>1908</v>
      </c>
      <c r="D36" s="1606" t="s">
        <v>1996</v>
      </c>
      <c r="E36" s="1607">
        <v>45982</v>
      </c>
      <c r="F36" s="1667" t="s">
        <v>41</v>
      </c>
      <c r="G36" s="1667"/>
    </row>
    <row r="37" spans="1:7" s="1112" customFormat="1" x14ac:dyDescent="0.25">
      <c r="A37" s="1700" t="s">
        <v>41</v>
      </c>
      <c r="B37" s="1667" t="s">
        <v>1907</v>
      </c>
      <c r="C37" s="1667" t="s">
        <v>1908</v>
      </c>
      <c r="D37" s="1606" t="s">
        <v>1997</v>
      </c>
      <c r="E37" s="1607">
        <v>45989</v>
      </c>
      <c r="F37" s="1667" t="s">
        <v>41</v>
      </c>
      <c r="G37" s="1667"/>
    </row>
    <row r="38" spans="1:7" s="1112" customFormat="1" x14ac:dyDescent="0.25">
      <c r="A38" s="1700" t="s">
        <v>41</v>
      </c>
      <c r="B38" s="1667" t="s">
        <v>1907</v>
      </c>
      <c r="C38" s="1667" t="s">
        <v>1908</v>
      </c>
      <c r="D38" s="1606" t="s">
        <v>2020</v>
      </c>
      <c r="E38" s="1607">
        <v>45996</v>
      </c>
      <c r="F38" s="1667" t="s">
        <v>41</v>
      </c>
      <c r="G38" s="1667"/>
    </row>
    <row r="39" spans="1:7" s="1112" customFormat="1" x14ac:dyDescent="0.25">
      <c r="A39" s="1700" t="s">
        <v>41</v>
      </c>
      <c r="B39" s="1667" t="s">
        <v>1907</v>
      </c>
      <c r="C39" s="1667" t="s">
        <v>1908</v>
      </c>
      <c r="D39" s="1606" t="s">
        <v>2021</v>
      </c>
      <c r="E39" s="1607">
        <v>46010</v>
      </c>
      <c r="F39" s="1667" t="s">
        <v>41</v>
      </c>
      <c r="G39" s="1667"/>
    </row>
    <row r="40" spans="1:7" s="1112" customFormat="1" x14ac:dyDescent="0.25">
      <c r="A40" s="1700" t="s">
        <v>41</v>
      </c>
      <c r="B40" s="1667" t="s">
        <v>1907</v>
      </c>
      <c r="C40" s="1667" t="s">
        <v>1908</v>
      </c>
      <c r="D40" s="1606" t="s">
        <v>2129</v>
      </c>
      <c r="E40" s="1607">
        <v>46024</v>
      </c>
      <c r="F40" s="1667" t="s">
        <v>41</v>
      </c>
      <c r="G40" s="1667"/>
    </row>
    <row r="41" spans="1:7" s="1112" customFormat="1" x14ac:dyDescent="0.25">
      <c r="A41" s="1700" t="s">
        <v>41</v>
      </c>
      <c r="B41" s="1667" t="s">
        <v>1907</v>
      </c>
      <c r="C41" s="1667" t="s">
        <v>1908</v>
      </c>
      <c r="D41" s="1606" t="s">
        <v>2130</v>
      </c>
      <c r="E41" s="1607">
        <v>46031</v>
      </c>
      <c r="F41" s="1667" t="s">
        <v>41</v>
      </c>
      <c r="G41" s="1667"/>
    </row>
    <row r="42" spans="1:7" s="1112" customFormat="1" x14ac:dyDescent="0.25">
      <c r="A42" s="1700" t="s">
        <v>41</v>
      </c>
      <c r="B42" s="1667" t="s">
        <v>1907</v>
      </c>
      <c r="C42" s="1667" t="s">
        <v>1908</v>
      </c>
      <c r="D42" s="1606" t="s">
        <v>2239</v>
      </c>
      <c r="E42" s="1607">
        <v>46157</v>
      </c>
      <c r="F42" s="1667" t="s">
        <v>41</v>
      </c>
      <c r="G42" s="1667"/>
    </row>
    <row r="43" spans="1:7" s="1112" customFormat="1" x14ac:dyDescent="0.25">
      <c r="A43" s="1700" t="s">
        <v>41</v>
      </c>
      <c r="B43" s="1667" t="s">
        <v>1907</v>
      </c>
      <c r="C43" s="1667" t="s">
        <v>1908</v>
      </c>
      <c r="D43" s="1606" t="s">
        <v>2240</v>
      </c>
      <c r="E43" s="1607">
        <v>46164</v>
      </c>
      <c r="F43" s="1667" t="s">
        <v>41</v>
      </c>
      <c r="G43" s="1667"/>
    </row>
    <row r="44" spans="1:7" s="1112" customFormat="1" x14ac:dyDescent="0.25">
      <c r="A44" s="1700" t="s">
        <v>41</v>
      </c>
      <c r="B44" s="1667" t="s">
        <v>1907</v>
      </c>
      <c r="C44" s="1667" t="s">
        <v>1908</v>
      </c>
      <c r="D44" s="1606" t="s">
        <v>2241</v>
      </c>
      <c r="E44" s="1607">
        <v>46178</v>
      </c>
      <c r="F44" s="1667" t="s">
        <v>41</v>
      </c>
      <c r="G44" s="1667"/>
    </row>
    <row r="45" spans="1:7" s="1112" customFormat="1" x14ac:dyDescent="0.25">
      <c r="A45" s="1700" t="s">
        <v>41</v>
      </c>
      <c r="B45" s="1667" t="s">
        <v>1907</v>
      </c>
      <c r="C45" s="1667" t="s">
        <v>1908</v>
      </c>
      <c r="D45" s="1606" t="s">
        <v>2242</v>
      </c>
      <c r="E45" s="1607">
        <v>46185</v>
      </c>
      <c r="F45" s="1667" t="s">
        <v>41</v>
      </c>
      <c r="G45" s="1667"/>
    </row>
    <row r="46" spans="1:7" s="1112" customFormat="1" x14ac:dyDescent="0.25">
      <c r="A46" s="1700" t="s">
        <v>41</v>
      </c>
      <c r="B46" s="1667" t="s">
        <v>1907</v>
      </c>
      <c r="C46" s="1667" t="s">
        <v>1908</v>
      </c>
      <c r="D46" s="1606" t="s">
        <v>2243</v>
      </c>
      <c r="E46" s="1607">
        <v>46199</v>
      </c>
      <c r="F46" s="1667" t="s">
        <v>41</v>
      </c>
      <c r="G46" s="1667"/>
    </row>
    <row r="47" spans="1:7" s="1112" customFormat="1" x14ac:dyDescent="0.25">
      <c r="A47" s="1700" t="s">
        <v>41</v>
      </c>
      <c r="B47" s="1667" t="s">
        <v>1907</v>
      </c>
      <c r="C47" s="1667" t="s">
        <v>1908</v>
      </c>
      <c r="D47" s="1606" t="s">
        <v>2435</v>
      </c>
      <c r="E47" s="1607">
        <v>46206</v>
      </c>
      <c r="F47" s="1667" t="s">
        <v>41</v>
      </c>
      <c r="G47" s="1667"/>
    </row>
    <row r="48" spans="1:7" s="1112" customFormat="1" x14ac:dyDescent="0.25">
      <c r="A48" s="1700" t="s">
        <v>41</v>
      </c>
      <c r="B48" s="1667" t="s">
        <v>1907</v>
      </c>
      <c r="C48" s="1667" t="s">
        <v>1908</v>
      </c>
      <c r="D48" s="1606" t="s">
        <v>2436</v>
      </c>
      <c r="E48" s="1607">
        <v>46213</v>
      </c>
      <c r="F48" s="1667" t="s">
        <v>41</v>
      </c>
      <c r="G48" s="1667"/>
    </row>
    <row r="49" spans="1:7" s="1112" customFormat="1" x14ac:dyDescent="0.25">
      <c r="A49" s="1700" t="s">
        <v>41</v>
      </c>
      <c r="B49" s="1667" t="s">
        <v>1907</v>
      </c>
      <c r="C49" s="1667" t="s">
        <v>1908</v>
      </c>
      <c r="D49" s="1606" t="s">
        <v>2437</v>
      </c>
      <c r="E49" s="1607">
        <v>46220</v>
      </c>
      <c r="F49" s="1667" t="s">
        <v>41</v>
      </c>
      <c r="G49" s="1667"/>
    </row>
    <row r="50" spans="1:7" s="1112" customFormat="1" x14ac:dyDescent="0.25">
      <c r="A50" s="1700" t="s">
        <v>41</v>
      </c>
      <c r="B50" s="1667" t="s">
        <v>1907</v>
      </c>
      <c r="C50" s="1667" t="s">
        <v>1908</v>
      </c>
      <c r="D50" s="1606" t="s">
        <v>2438</v>
      </c>
      <c r="E50" s="1607">
        <v>46227</v>
      </c>
      <c r="F50" s="1667" t="s">
        <v>41</v>
      </c>
      <c r="G50" s="1667"/>
    </row>
    <row r="51" spans="1:7" s="1112" customFormat="1" x14ac:dyDescent="0.25">
      <c r="A51" s="1700" t="s">
        <v>41</v>
      </c>
      <c r="B51" s="1667" t="s">
        <v>1907</v>
      </c>
      <c r="C51" s="1667" t="s">
        <v>1908</v>
      </c>
      <c r="D51" s="1606" t="s">
        <v>2439</v>
      </c>
      <c r="E51" s="1607">
        <v>46234</v>
      </c>
      <c r="F51" s="1667" t="s">
        <v>41</v>
      </c>
      <c r="G51" s="1667"/>
    </row>
    <row r="52" spans="1:7" s="1112" customFormat="1" x14ac:dyDescent="0.25">
      <c r="A52" s="1700" t="s">
        <v>41</v>
      </c>
      <c r="B52" s="1667" t="s">
        <v>1907</v>
      </c>
      <c r="C52" s="1667" t="s">
        <v>1908</v>
      </c>
      <c r="D52" s="1606" t="s">
        <v>2440</v>
      </c>
      <c r="E52" s="1607">
        <v>46241</v>
      </c>
      <c r="F52" s="1667" t="s">
        <v>41</v>
      </c>
      <c r="G52" s="1667"/>
    </row>
    <row r="53" spans="1:7" s="1112" customFormat="1" x14ac:dyDescent="0.25">
      <c r="A53" s="1700" t="s">
        <v>41</v>
      </c>
      <c r="B53" s="1667" t="s">
        <v>1907</v>
      </c>
      <c r="C53" s="1667" t="s">
        <v>1908</v>
      </c>
      <c r="D53" s="1606" t="s">
        <v>2441</v>
      </c>
      <c r="E53" s="1607">
        <v>46248</v>
      </c>
      <c r="F53" s="1667" t="s">
        <v>41</v>
      </c>
      <c r="G53" s="1667"/>
    </row>
    <row r="54" spans="1:7" s="1112" customFormat="1" x14ac:dyDescent="0.25">
      <c r="A54" s="1700" t="s">
        <v>41</v>
      </c>
      <c r="B54" s="1667" t="s">
        <v>1907</v>
      </c>
      <c r="C54" s="1667" t="s">
        <v>1908</v>
      </c>
      <c r="D54" s="1606" t="s">
        <v>2442</v>
      </c>
      <c r="E54" s="1607">
        <v>46255</v>
      </c>
      <c r="F54" s="1667" t="s">
        <v>41</v>
      </c>
      <c r="G54" s="1667"/>
    </row>
    <row r="55" spans="1:7" s="1112" customFormat="1" x14ac:dyDescent="0.25">
      <c r="A55" s="1700" t="s">
        <v>41</v>
      </c>
      <c r="B55" s="1667" t="s">
        <v>1907</v>
      </c>
      <c r="C55" s="1667" t="s">
        <v>1908</v>
      </c>
      <c r="D55" s="1606" t="s">
        <v>2443</v>
      </c>
      <c r="E55" s="1607">
        <v>46262</v>
      </c>
      <c r="F55" s="1667" t="s">
        <v>41</v>
      </c>
      <c r="G55" s="1667"/>
    </row>
    <row r="56" spans="1:7" s="1112" customFormat="1" x14ac:dyDescent="0.25">
      <c r="A56" s="1700" t="s">
        <v>41</v>
      </c>
      <c r="B56" s="1667" t="s">
        <v>1907</v>
      </c>
      <c r="C56" s="1667" t="s">
        <v>1908</v>
      </c>
      <c r="D56" s="1606" t="s">
        <v>2444</v>
      </c>
      <c r="E56" s="1607">
        <v>46269</v>
      </c>
      <c r="F56" s="1667" t="s">
        <v>41</v>
      </c>
      <c r="G56" s="1667"/>
    </row>
    <row r="57" spans="1:7" s="1112" customFormat="1" x14ac:dyDescent="0.25">
      <c r="A57" s="1700" t="s">
        <v>41</v>
      </c>
      <c r="B57" s="1667" t="s">
        <v>1907</v>
      </c>
      <c r="C57" s="1667" t="s">
        <v>1908</v>
      </c>
      <c r="D57" s="1606" t="s">
        <v>2445</v>
      </c>
      <c r="E57" s="1607">
        <v>46276</v>
      </c>
      <c r="F57" s="1667" t="s">
        <v>41</v>
      </c>
      <c r="G57" s="1667"/>
    </row>
    <row r="58" spans="1:7" s="1112" customFormat="1" x14ac:dyDescent="0.25">
      <c r="A58" s="1700" t="s">
        <v>41</v>
      </c>
      <c r="B58" s="1667" t="s">
        <v>1907</v>
      </c>
      <c r="C58" s="1667" t="s">
        <v>1908</v>
      </c>
      <c r="D58" s="1606" t="s">
        <v>2446</v>
      </c>
      <c r="E58" s="1607">
        <v>46283</v>
      </c>
      <c r="F58" s="1667" t="s">
        <v>41</v>
      </c>
      <c r="G58" s="1667"/>
    </row>
    <row r="59" spans="1:7" s="1112" customFormat="1" x14ac:dyDescent="0.25">
      <c r="A59" s="1700" t="s">
        <v>41</v>
      </c>
      <c r="B59" s="1667" t="s">
        <v>1907</v>
      </c>
      <c r="C59" s="1667" t="s">
        <v>1908</v>
      </c>
      <c r="D59" s="1606" t="s">
        <v>2447</v>
      </c>
      <c r="E59" s="1607">
        <v>46290</v>
      </c>
      <c r="F59" s="1667" t="s">
        <v>41</v>
      </c>
      <c r="G59" s="1667"/>
    </row>
    <row r="60" spans="1:7" s="1112" customFormat="1" x14ac:dyDescent="0.25">
      <c r="A60" s="1700" t="s">
        <v>41</v>
      </c>
      <c r="B60" s="1667" t="s">
        <v>1907</v>
      </c>
      <c r="C60" s="1667" t="s">
        <v>1908</v>
      </c>
      <c r="D60" s="1606" t="s">
        <v>1913</v>
      </c>
      <c r="E60" s="1607">
        <v>46129</v>
      </c>
      <c r="F60" s="1667" t="s">
        <v>41</v>
      </c>
      <c r="G60" s="1667"/>
    </row>
    <row r="61" spans="1:7" s="1112" customFormat="1" x14ac:dyDescent="0.25">
      <c r="A61" s="1700" t="s">
        <v>41</v>
      </c>
      <c r="B61" s="1667" t="s">
        <v>1907</v>
      </c>
      <c r="C61" s="1667" t="s">
        <v>1908</v>
      </c>
      <c r="D61" s="1606" t="s">
        <v>1914</v>
      </c>
      <c r="E61" s="1607">
        <v>46136</v>
      </c>
      <c r="F61" s="1667" t="s">
        <v>41</v>
      </c>
      <c r="G61" s="1667"/>
    </row>
    <row r="62" spans="1:7" s="1112" customFormat="1" x14ac:dyDescent="0.25">
      <c r="A62" s="1700" t="s">
        <v>41</v>
      </c>
      <c r="B62" s="1667" t="s">
        <v>1907</v>
      </c>
      <c r="C62" s="1667" t="s">
        <v>1908</v>
      </c>
      <c r="D62" s="1606" t="s">
        <v>1998</v>
      </c>
      <c r="E62" s="1607">
        <v>46150</v>
      </c>
      <c r="F62" s="1667" t="s">
        <v>41</v>
      </c>
      <c r="G62" s="1667"/>
    </row>
    <row r="63" spans="1:7" s="1112" customFormat="1" x14ac:dyDescent="0.25">
      <c r="A63" s="1700" t="s">
        <v>41</v>
      </c>
      <c r="B63" s="1667" t="s">
        <v>1907</v>
      </c>
      <c r="C63" s="1667" t="s">
        <v>1908</v>
      </c>
      <c r="D63" s="1606" t="s">
        <v>1999</v>
      </c>
      <c r="E63" s="1607">
        <v>46164</v>
      </c>
      <c r="F63" s="1667" t="s">
        <v>41</v>
      </c>
      <c r="G63" s="1667"/>
    </row>
    <row r="64" spans="1:7" s="1112" customFormat="1" x14ac:dyDescent="0.25">
      <c r="A64" s="1700" t="s">
        <v>41</v>
      </c>
      <c r="B64" s="1667" t="s">
        <v>1907</v>
      </c>
      <c r="C64" s="1667" t="s">
        <v>1908</v>
      </c>
      <c r="D64" s="1606" t="s">
        <v>2000</v>
      </c>
      <c r="E64" s="1607">
        <v>46171</v>
      </c>
      <c r="F64" s="1667" t="s">
        <v>41</v>
      </c>
      <c r="G64" s="1667"/>
    </row>
    <row r="65" spans="1:7" s="1112" customFormat="1" x14ac:dyDescent="0.25">
      <c r="A65" s="1700" t="s">
        <v>41</v>
      </c>
      <c r="B65" s="1667" t="s">
        <v>1907</v>
      </c>
      <c r="C65" s="1667" t="s">
        <v>1908</v>
      </c>
      <c r="D65" s="1606" t="s">
        <v>2022</v>
      </c>
      <c r="E65" s="1607">
        <v>46178</v>
      </c>
      <c r="F65" s="1667" t="s">
        <v>41</v>
      </c>
      <c r="G65" s="1667"/>
    </row>
    <row r="66" spans="1:7" s="1112" customFormat="1" x14ac:dyDescent="0.25">
      <c r="A66" s="1700" t="s">
        <v>41</v>
      </c>
      <c r="B66" s="1667" t="s">
        <v>1907</v>
      </c>
      <c r="C66" s="1667" t="s">
        <v>1908</v>
      </c>
      <c r="D66" s="1606" t="s">
        <v>2023</v>
      </c>
      <c r="E66" s="1607">
        <v>46185</v>
      </c>
      <c r="F66" s="1667" t="s">
        <v>41</v>
      </c>
      <c r="G66" s="1667"/>
    </row>
    <row r="67" spans="1:7" s="1112" customFormat="1" x14ac:dyDescent="0.25">
      <c r="A67" s="1700" t="s">
        <v>41</v>
      </c>
      <c r="B67" s="1667" t="s">
        <v>1907</v>
      </c>
      <c r="C67" s="1667" t="s">
        <v>1908</v>
      </c>
      <c r="D67" s="1606" t="s">
        <v>2024</v>
      </c>
      <c r="E67" s="1607">
        <v>46192</v>
      </c>
      <c r="F67" s="1667" t="s">
        <v>41</v>
      </c>
      <c r="G67" s="1667"/>
    </row>
    <row r="68" spans="1:7" s="1112" customFormat="1" x14ac:dyDescent="0.25">
      <c r="A68" s="1700" t="s">
        <v>41</v>
      </c>
      <c r="B68" s="1667" t="s">
        <v>1907</v>
      </c>
      <c r="C68" s="1667" t="s">
        <v>1908</v>
      </c>
      <c r="D68" s="1606" t="s">
        <v>2025</v>
      </c>
      <c r="E68" s="1607">
        <v>46199</v>
      </c>
      <c r="F68" s="1667" t="s">
        <v>41</v>
      </c>
      <c r="G68" s="1667"/>
    </row>
    <row r="69" spans="1:7" s="1112" customFormat="1" x14ac:dyDescent="0.25">
      <c r="A69" s="1700" t="s">
        <v>41</v>
      </c>
      <c r="B69" s="1667" t="s">
        <v>1907</v>
      </c>
      <c r="C69" s="1667" t="s">
        <v>1908</v>
      </c>
      <c r="D69" s="1606" t="s">
        <v>2131</v>
      </c>
      <c r="E69" s="1607">
        <v>46206</v>
      </c>
      <c r="F69" s="1667" t="s">
        <v>41</v>
      </c>
      <c r="G69" s="1667"/>
    </row>
    <row r="70" spans="1:7" s="1112" customFormat="1" x14ac:dyDescent="0.25">
      <c r="A70" s="1700" t="s">
        <v>41</v>
      </c>
      <c r="B70" s="1667" t="s">
        <v>1907</v>
      </c>
      <c r="C70" s="1667" t="s">
        <v>1908</v>
      </c>
      <c r="D70" s="1606" t="s">
        <v>2244</v>
      </c>
      <c r="E70" s="1607">
        <v>46297</v>
      </c>
      <c r="F70" s="1667" t="s">
        <v>41</v>
      </c>
      <c r="G70" s="1667"/>
    </row>
    <row r="71" spans="1:7" s="1112" customFormat="1" x14ac:dyDescent="0.25">
      <c r="A71" s="1700" t="s">
        <v>41</v>
      </c>
      <c r="B71" s="1667" t="s">
        <v>1907</v>
      </c>
      <c r="C71" s="1667" t="s">
        <v>1908</v>
      </c>
      <c r="D71" s="1606" t="s">
        <v>2245</v>
      </c>
      <c r="E71" s="1607">
        <v>46304</v>
      </c>
      <c r="F71" s="1667" t="s">
        <v>41</v>
      </c>
      <c r="G71" s="1667"/>
    </row>
    <row r="72" spans="1:7" s="1112" customFormat="1" x14ac:dyDescent="0.25">
      <c r="A72" s="1700" t="s">
        <v>41</v>
      </c>
      <c r="B72" s="1667" t="s">
        <v>1907</v>
      </c>
      <c r="C72" s="1667" t="s">
        <v>1908</v>
      </c>
      <c r="D72" s="1606" t="s">
        <v>2246</v>
      </c>
      <c r="E72" s="1607">
        <v>46311</v>
      </c>
      <c r="F72" s="1667" t="s">
        <v>41</v>
      </c>
      <c r="G72" s="1667"/>
    </row>
    <row r="73" spans="1:7" s="1112" customFormat="1" x14ac:dyDescent="0.25">
      <c r="A73" s="1700" t="s">
        <v>41</v>
      </c>
      <c r="B73" s="1667" t="s">
        <v>1907</v>
      </c>
      <c r="C73" s="1667" t="s">
        <v>1908</v>
      </c>
      <c r="D73" s="1606" t="s">
        <v>2247</v>
      </c>
      <c r="E73" s="1607">
        <v>46318</v>
      </c>
      <c r="F73" s="1667" t="s">
        <v>41</v>
      </c>
      <c r="G73" s="1667"/>
    </row>
    <row r="74" spans="1:7" s="1112" customFormat="1" x14ac:dyDescent="0.25">
      <c r="A74" s="1700" t="s">
        <v>41</v>
      </c>
      <c r="B74" s="1667" t="s">
        <v>1907</v>
      </c>
      <c r="C74" s="1667" t="s">
        <v>1908</v>
      </c>
      <c r="D74" s="1606" t="s">
        <v>2248</v>
      </c>
      <c r="E74" s="1607">
        <v>46325</v>
      </c>
      <c r="F74" s="1667" t="s">
        <v>41</v>
      </c>
      <c r="G74" s="1667"/>
    </row>
    <row r="75" spans="1:7" s="1112" customFormat="1" x14ac:dyDescent="0.25">
      <c r="A75" s="1700" t="s">
        <v>41</v>
      </c>
      <c r="B75" s="1667" t="s">
        <v>1907</v>
      </c>
      <c r="C75" s="1667" t="s">
        <v>1908</v>
      </c>
      <c r="D75" s="1606" t="s">
        <v>2249</v>
      </c>
      <c r="E75" s="1607">
        <v>46332</v>
      </c>
      <c r="F75" s="1667" t="s">
        <v>41</v>
      </c>
      <c r="G75" s="1667"/>
    </row>
    <row r="76" spans="1:7" s="1112" customFormat="1" x14ac:dyDescent="0.25">
      <c r="A76" s="1700" t="s">
        <v>41</v>
      </c>
      <c r="B76" s="1667" t="s">
        <v>1907</v>
      </c>
      <c r="C76" s="1667" t="s">
        <v>1908</v>
      </c>
      <c r="D76" s="1606" t="s">
        <v>2250</v>
      </c>
      <c r="E76" s="1607">
        <v>46346</v>
      </c>
      <c r="F76" s="1667" t="s">
        <v>41</v>
      </c>
      <c r="G76" s="1667"/>
    </row>
    <row r="77" spans="1:7" s="1112" customFormat="1" x14ac:dyDescent="0.25">
      <c r="A77" s="1700" t="s">
        <v>41</v>
      </c>
      <c r="B77" s="1667" t="s">
        <v>1907</v>
      </c>
      <c r="C77" s="1667" t="s">
        <v>1908</v>
      </c>
      <c r="D77" s="1606" t="s">
        <v>2251</v>
      </c>
      <c r="E77" s="1607">
        <v>46353</v>
      </c>
      <c r="F77" s="1667" t="s">
        <v>41</v>
      </c>
      <c r="G77" s="1667"/>
    </row>
    <row r="78" spans="1:7" s="1112" customFormat="1" x14ac:dyDescent="0.25">
      <c r="A78" s="1700" t="s">
        <v>41</v>
      </c>
      <c r="B78" s="1667" t="s">
        <v>1907</v>
      </c>
      <c r="C78" s="1667" t="s">
        <v>1908</v>
      </c>
      <c r="D78" s="1606" t="s">
        <v>2252</v>
      </c>
      <c r="E78" s="1607">
        <v>46360</v>
      </c>
      <c r="F78" s="1667" t="s">
        <v>41</v>
      </c>
      <c r="G78" s="1667"/>
    </row>
    <row r="79" spans="1:7" s="1112" customFormat="1" x14ac:dyDescent="0.25">
      <c r="A79" s="1700" t="s">
        <v>41</v>
      </c>
      <c r="B79" s="1667" t="s">
        <v>1907</v>
      </c>
      <c r="C79" s="1667" t="s">
        <v>1908</v>
      </c>
      <c r="D79" s="1606" t="s">
        <v>2253</v>
      </c>
      <c r="E79" s="1607">
        <v>46367</v>
      </c>
      <c r="F79" s="1667" t="s">
        <v>41</v>
      </c>
      <c r="G79" s="1667"/>
    </row>
    <row r="80" spans="1:7" s="1112" customFormat="1" x14ac:dyDescent="0.25">
      <c r="A80" s="1700" t="s">
        <v>41</v>
      </c>
      <c r="B80" s="1667" t="s">
        <v>1907</v>
      </c>
      <c r="C80" s="1667" t="s">
        <v>1908</v>
      </c>
      <c r="D80" s="1606" t="s">
        <v>2254</v>
      </c>
      <c r="E80" s="1607">
        <v>46374</v>
      </c>
      <c r="F80" s="1667" t="s">
        <v>41</v>
      </c>
      <c r="G80" s="1667"/>
    </row>
    <row r="81" spans="1:7" s="1112" customFormat="1" x14ac:dyDescent="0.25">
      <c r="A81" s="1700" t="s">
        <v>41</v>
      </c>
      <c r="B81" s="1667" t="s">
        <v>1907</v>
      </c>
      <c r="C81" s="1667" t="s">
        <v>1908</v>
      </c>
      <c r="D81" s="1606" t="s">
        <v>2255</v>
      </c>
      <c r="E81" s="1607">
        <v>46381</v>
      </c>
      <c r="F81" s="1667" t="s">
        <v>41</v>
      </c>
      <c r="G81" s="1667"/>
    </row>
    <row r="82" spans="1:7" s="1112" customFormat="1" x14ac:dyDescent="0.25">
      <c r="A82" s="1700" t="s">
        <v>41</v>
      </c>
      <c r="B82" s="1667" t="s">
        <v>1907</v>
      </c>
      <c r="C82" s="1667" t="s">
        <v>1908</v>
      </c>
      <c r="D82" s="1606" t="s">
        <v>2448</v>
      </c>
      <c r="E82" s="1607">
        <v>46388</v>
      </c>
      <c r="F82" s="1667" t="s">
        <v>41</v>
      </c>
      <c r="G82" s="1667"/>
    </row>
    <row r="83" spans="1:7" s="1112" customFormat="1" x14ac:dyDescent="0.25">
      <c r="A83" s="1700" t="s">
        <v>41</v>
      </c>
      <c r="B83" s="1667" t="s">
        <v>1907</v>
      </c>
      <c r="C83" s="1667" t="s">
        <v>1908</v>
      </c>
      <c r="D83" s="1606" t="s">
        <v>2449</v>
      </c>
      <c r="E83" s="1607">
        <v>46395</v>
      </c>
      <c r="F83" s="1667" t="s">
        <v>41</v>
      </c>
      <c r="G83" s="1667"/>
    </row>
    <row r="84" spans="1:7" s="1112" customFormat="1" x14ac:dyDescent="0.25">
      <c r="A84" s="1700" t="s">
        <v>41</v>
      </c>
      <c r="B84" s="1667" t="s">
        <v>1907</v>
      </c>
      <c r="C84" s="1667" t="s">
        <v>1908</v>
      </c>
      <c r="D84" s="1606" t="s">
        <v>2450</v>
      </c>
      <c r="E84" s="1607">
        <v>46402</v>
      </c>
      <c r="F84" s="1667" t="s">
        <v>41</v>
      </c>
      <c r="G84" s="1667"/>
    </row>
    <row r="85" spans="1:7" s="1112" customFormat="1" x14ac:dyDescent="0.25">
      <c r="A85" s="1700" t="s">
        <v>41</v>
      </c>
      <c r="B85" s="1667" t="s">
        <v>1907</v>
      </c>
      <c r="C85" s="1667" t="s">
        <v>1908</v>
      </c>
      <c r="D85" s="1606" t="s">
        <v>2451</v>
      </c>
      <c r="E85" s="1607">
        <v>46409</v>
      </c>
      <c r="F85" s="1667" t="s">
        <v>41</v>
      </c>
      <c r="G85" s="1667"/>
    </row>
    <row r="86" spans="1:7" s="1112" customFormat="1" x14ac:dyDescent="0.25">
      <c r="A86" s="1700" t="s">
        <v>41</v>
      </c>
      <c r="B86" s="1667" t="s">
        <v>1907</v>
      </c>
      <c r="C86" s="1667" t="s">
        <v>1908</v>
      </c>
      <c r="D86" s="1606" t="s">
        <v>2452</v>
      </c>
      <c r="E86" s="1607">
        <v>46416</v>
      </c>
      <c r="F86" s="1667" t="s">
        <v>41</v>
      </c>
      <c r="G86" s="1667"/>
    </row>
    <row r="87" spans="1:7" s="1112" customFormat="1" x14ac:dyDescent="0.25">
      <c r="A87" s="1700" t="s">
        <v>41</v>
      </c>
      <c r="B87" s="1667" t="s">
        <v>1907</v>
      </c>
      <c r="C87" s="1667" t="s">
        <v>1908</v>
      </c>
      <c r="D87" s="1606" t="s">
        <v>2453</v>
      </c>
      <c r="E87" s="1607">
        <v>46423</v>
      </c>
      <c r="F87" s="1667" t="s">
        <v>41</v>
      </c>
      <c r="G87" s="1667"/>
    </row>
    <row r="88" spans="1:7" s="1112" customFormat="1" x14ac:dyDescent="0.25">
      <c r="A88" s="1700" t="s">
        <v>41</v>
      </c>
      <c r="B88" s="1667" t="s">
        <v>1907</v>
      </c>
      <c r="C88" s="1667" t="s">
        <v>1908</v>
      </c>
      <c r="D88" s="1606" t="s">
        <v>2454</v>
      </c>
      <c r="E88" s="1607">
        <v>46430</v>
      </c>
      <c r="F88" s="1667" t="s">
        <v>41</v>
      </c>
      <c r="G88" s="1667"/>
    </row>
    <row r="89" spans="1:7" s="1112" customFormat="1" x14ac:dyDescent="0.25">
      <c r="A89" s="1700" t="s">
        <v>41</v>
      </c>
      <c r="B89" s="1667" t="s">
        <v>1907</v>
      </c>
      <c r="C89" s="1667" t="s">
        <v>1908</v>
      </c>
      <c r="D89" s="1606" t="s">
        <v>2455</v>
      </c>
      <c r="E89" s="1607">
        <v>46437</v>
      </c>
      <c r="F89" s="1667" t="s">
        <v>41</v>
      </c>
      <c r="G89" s="1667"/>
    </row>
    <row r="90" spans="1:7" s="1112" customFormat="1" x14ac:dyDescent="0.25">
      <c r="A90" s="1700" t="s">
        <v>41</v>
      </c>
      <c r="B90" s="1667" t="s">
        <v>1907</v>
      </c>
      <c r="C90" s="1667" t="s">
        <v>1908</v>
      </c>
      <c r="D90" s="1606" t="s">
        <v>2456</v>
      </c>
      <c r="E90" s="1607">
        <v>46444</v>
      </c>
      <c r="F90" s="1667" t="s">
        <v>41</v>
      </c>
      <c r="G90" s="1667"/>
    </row>
    <row r="91" spans="1:7" s="1112" customFormat="1" x14ac:dyDescent="0.25">
      <c r="A91" s="1700" t="s">
        <v>41</v>
      </c>
      <c r="B91" s="1667" t="s">
        <v>1907</v>
      </c>
      <c r="C91" s="1667" t="s">
        <v>1908</v>
      </c>
      <c r="D91" s="1606" t="s">
        <v>2457</v>
      </c>
      <c r="E91" s="1607">
        <v>46458</v>
      </c>
      <c r="F91" s="1667" t="s">
        <v>41</v>
      </c>
      <c r="G91" s="1667"/>
    </row>
    <row r="92" spans="1:7" s="1112" customFormat="1" x14ac:dyDescent="0.25">
      <c r="A92" s="1700" t="s">
        <v>41</v>
      </c>
      <c r="B92" s="1667" t="s">
        <v>1907</v>
      </c>
      <c r="C92" s="1667" t="s">
        <v>1908</v>
      </c>
      <c r="D92" s="1606" t="s">
        <v>2458</v>
      </c>
      <c r="E92" s="1607">
        <v>46465</v>
      </c>
      <c r="F92" s="1667" t="s">
        <v>41</v>
      </c>
      <c r="G92" s="1667"/>
    </row>
    <row r="93" spans="1:7" s="1112" customFormat="1" x14ac:dyDescent="0.25">
      <c r="A93" s="1700" t="s">
        <v>41</v>
      </c>
      <c r="B93" s="1667" t="s">
        <v>1907</v>
      </c>
      <c r="C93" s="1667" t="s">
        <v>1908</v>
      </c>
      <c r="D93" s="1606" t="s">
        <v>2459</v>
      </c>
      <c r="E93" s="1607">
        <v>46472</v>
      </c>
      <c r="F93" s="1667" t="s">
        <v>41</v>
      </c>
      <c r="G93" s="1667"/>
    </row>
    <row r="94" spans="1:7" s="1112" customFormat="1" x14ac:dyDescent="0.25">
      <c r="A94" s="1700" t="s">
        <v>41</v>
      </c>
      <c r="B94" s="1667" t="s">
        <v>1907</v>
      </c>
      <c r="C94" s="1667" t="s">
        <v>1908</v>
      </c>
      <c r="D94" s="1606" t="s">
        <v>2026</v>
      </c>
      <c r="E94" s="1607">
        <v>46913</v>
      </c>
      <c r="F94" s="1667" t="s">
        <v>41</v>
      </c>
      <c r="G94" s="1667"/>
    </row>
    <row r="95" spans="1:7" s="1112" customFormat="1" x14ac:dyDescent="0.25">
      <c r="A95" s="1700" t="s">
        <v>41</v>
      </c>
      <c r="B95" s="1667" t="s">
        <v>1907</v>
      </c>
      <c r="C95" s="1667" t="s">
        <v>1908</v>
      </c>
      <c r="D95" s="1606" t="s">
        <v>2132</v>
      </c>
      <c r="E95" s="1607">
        <v>46934</v>
      </c>
      <c r="F95" s="1667" t="s">
        <v>41</v>
      </c>
      <c r="G95" s="1667"/>
    </row>
    <row r="96" spans="1:7" s="1112" customFormat="1" x14ac:dyDescent="0.25">
      <c r="A96" s="1700" t="s">
        <v>41</v>
      </c>
      <c r="B96" s="1667" t="s">
        <v>1907</v>
      </c>
      <c r="C96" s="1667" t="s">
        <v>1908</v>
      </c>
      <c r="D96" s="1606" t="s">
        <v>2133</v>
      </c>
      <c r="E96" s="1607">
        <v>47662</v>
      </c>
      <c r="F96" s="1667" t="s">
        <v>41</v>
      </c>
      <c r="G96" s="1667"/>
    </row>
    <row r="97" spans="1:7" s="1112" customFormat="1" x14ac:dyDescent="0.25">
      <c r="A97" s="1700" t="s">
        <v>41</v>
      </c>
      <c r="B97" s="1667" t="s">
        <v>42</v>
      </c>
      <c r="C97" s="1667" t="s">
        <v>43</v>
      </c>
      <c r="D97" s="1606" t="s">
        <v>1915</v>
      </c>
      <c r="E97" s="1607">
        <v>45884</v>
      </c>
      <c r="F97" s="1667" t="s">
        <v>41</v>
      </c>
      <c r="G97" s="1667"/>
    </row>
    <row r="98" spans="1:7" s="1112" customFormat="1" x14ac:dyDescent="0.25">
      <c r="A98" s="1700" t="s">
        <v>41</v>
      </c>
      <c r="B98" s="1667" t="s">
        <v>42</v>
      </c>
      <c r="C98" s="1667" t="s">
        <v>43</v>
      </c>
      <c r="D98" s="1606" t="s">
        <v>1916</v>
      </c>
      <c r="E98" s="1607">
        <v>45940</v>
      </c>
      <c r="F98" s="1667" t="s">
        <v>41</v>
      </c>
      <c r="G98" s="1667"/>
    </row>
    <row r="99" spans="1:7" s="1112" customFormat="1" x14ac:dyDescent="0.25">
      <c r="A99" s="1700" t="s">
        <v>41</v>
      </c>
      <c r="B99" s="1667" t="s">
        <v>42</v>
      </c>
      <c r="C99" s="1667" t="s">
        <v>43</v>
      </c>
      <c r="D99" s="1606" t="s">
        <v>1794</v>
      </c>
      <c r="E99" s="1607">
        <v>45856</v>
      </c>
      <c r="F99" s="1667" t="s">
        <v>41</v>
      </c>
      <c r="G99" s="1667"/>
    </row>
    <row r="100" spans="1:7" s="1112" customFormat="1" x14ac:dyDescent="0.25">
      <c r="A100" s="1700" t="s">
        <v>41</v>
      </c>
      <c r="B100" s="1667" t="s">
        <v>42</v>
      </c>
      <c r="C100" s="1667" t="s">
        <v>43</v>
      </c>
      <c r="D100" s="1606" t="s">
        <v>1795</v>
      </c>
      <c r="E100" s="1607">
        <v>45898</v>
      </c>
      <c r="F100" s="1667" t="s">
        <v>41</v>
      </c>
      <c r="G100" s="1667"/>
    </row>
    <row r="101" spans="1:7" s="1112" customFormat="1" x14ac:dyDescent="0.25">
      <c r="A101" s="1700" t="s">
        <v>41</v>
      </c>
      <c r="B101" s="1667" t="s">
        <v>42</v>
      </c>
      <c r="C101" s="1667" t="s">
        <v>43</v>
      </c>
      <c r="D101" s="1606" t="s">
        <v>1824</v>
      </c>
      <c r="E101" s="1607">
        <v>45947</v>
      </c>
      <c r="F101" s="1667" t="s">
        <v>41</v>
      </c>
      <c r="G101" s="1667"/>
    </row>
    <row r="102" spans="1:7" s="1112" customFormat="1" x14ac:dyDescent="0.25">
      <c r="A102" s="1700" t="s">
        <v>41</v>
      </c>
      <c r="B102" s="1667" t="s">
        <v>42</v>
      </c>
      <c r="C102" s="1667" t="s">
        <v>43</v>
      </c>
      <c r="D102" s="1606" t="s">
        <v>1825</v>
      </c>
      <c r="E102" s="1607">
        <v>45954</v>
      </c>
      <c r="F102" s="1667" t="s">
        <v>41</v>
      </c>
      <c r="G102" s="1667"/>
    </row>
    <row r="103" spans="1:7" s="1112" customFormat="1" x14ac:dyDescent="0.25">
      <c r="A103" s="1700" t="s">
        <v>41</v>
      </c>
      <c r="B103" s="1667" t="s">
        <v>42</v>
      </c>
      <c r="C103" s="1667" t="s">
        <v>43</v>
      </c>
      <c r="D103" s="1606" t="s">
        <v>1826</v>
      </c>
      <c r="E103" s="1607">
        <v>45961</v>
      </c>
      <c r="F103" s="1667" t="s">
        <v>41</v>
      </c>
      <c r="G103" s="1667"/>
    </row>
    <row r="104" spans="1:7" s="1112" customFormat="1" x14ac:dyDescent="0.25">
      <c r="A104" s="1700" t="s">
        <v>41</v>
      </c>
      <c r="B104" s="1667" t="s">
        <v>1843</v>
      </c>
      <c r="C104" s="1667"/>
      <c r="D104" s="1606" t="s">
        <v>1890</v>
      </c>
      <c r="E104" s="1607">
        <v>46034</v>
      </c>
      <c r="F104" s="1667" t="s">
        <v>41</v>
      </c>
      <c r="G104" s="1667"/>
    </row>
    <row r="105" spans="1:7" s="1112" customFormat="1" x14ac:dyDescent="0.25">
      <c r="A105" s="1700" t="s">
        <v>41</v>
      </c>
      <c r="B105" s="1667" t="s">
        <v>1843</v>
      </c>
      <c r="C105" s="1667"/>
      <c r="D105" s="1606" t="s">
        <v>1917</v>
      </c>
      <c r="E105" s="1607">
        <v>46055</v>
      </c>
      <c r="F105" s="1667" t="s">
        <v>41</v>
      </c>
      <c r="G105" s="1667"/>
    </row>
    <row r="106" spans="1:7" s="1112" customFormat="1" x14ac:dyDescent="0.25">
      <c r="A106" s="1700" t="s">
        <v>41</v>
      </c>
      <c r="B106" s="1667" t="s">
        <v>1843</v>
      </c>
      <c r="C106" s="1667"/>
      <c r="D106" s="1606" t="s">
        <v>1891</v>
      </c>
      <c r="E106" s="1607">
        <v>46036</v>
      </c>
      <c r="F106" s="1667" t="s">
        <v>41</v>
      </c>
      <c r="G106" s="1667"/>
    </row>
    <row r="107" spans="1:7" s="1112" customFormat="1" x14ac:dyDescent="0.25">
      <c r="A107" s="1700" t="s">
        <v>41</v>
      </c>
      <c r="B107" s="1667" t="s">
        <v>1843</v>
      </c>
      <c r="C107" s="1667"/>
      <c r="D107" s="1606" t="s">
        <v>1892</v>
      </c>
      <c r="E107" s="1607">
        <v>46044</v>
      </c>
      <c r="F107" s="1667" t="s">
        <v>41</v>
      </c>
      <c r="G107" s="1667"/>
    </row>
    <row r="108" spans="1:7" s="1112" customFormat="1" x14ac:dyDescent="0.25">
      <c r="A108" s="1700" t="s">
        <v>41</v>
      </c>
      <c r="B108" s="1667" t="s">
        <v>1843</v>
      </c>
      <c r="C108" s="1667"/>
      <c r="D108" s="1606" t="s">
        <v>1893</v>
      </c>
      <c r="E108" s="1607">
        <v>46031</v>
      </c>
      <c r="F108" s="1667" t="s">
        <v>41</v>
      </c>
      <c r="G108" s="1667"/>
    </row>
    <row r="109" spans="1:7" s="1112" customFormat="1" x14ac:dyDescent="0.25">
      <c r="A109" s="1700" t="s">
        <v>41</v>
      </c>
      <c r="B109" s="1667" t="s">
        <v>1843</v>
      </c>
      <c r="C109" s="1667"/>
      <c r="D109" s="1606" t="s">
        <v>1894</v>
      </c>
      <c r="E109" s="1607">
        <v>46038</v>
      </c>
      <c r="F109" s="1667" t="s">
        <v>41</v>
      </c>
      <c r="G109" s="1667"/>
    </row>
    <row r="110" spans="1:7" s="1112" customFormat="1" x14ac:dyDescent="0.25">
      <c r="A110" s="1700" t="s">
        <v>41</v>
      </c>
      <c r="B110" s="1667" t="s">
        <v>1843</v>
      </c>
      <c r="C110" s="1667"/>
      <c r="D110" s="1606" t="s">
        <v>1918</v>
      </c>
      <c r="E110" s="1607">
        <v>46066</v>
      </c>
      <c r="F110" s="1667" t="s">
        <v>41</v>
      </c>
      <c r="G110" s="1667"/>
    </row>
    <row r="111" spans="1:7" s="1112" customFormat="1" x14ac:dyDescent="0.25">
      <c r="A111" s="1700" t="s">
        <v>41</v>
      </c>
      <c r="B111" s="1667" t="s">
        <v>1843</v>
      </c>
      <c r="C111" s="1667"/>
      <c r="D111" s="1606" t="s">
        <v>1895</v>
      </c>
      <c r="E111" s="1607">
        <v>46395</v>
      </c>
      <c r="F111" s="1667" t="s">
        <v>41</v>
      </c>
      <c r="G111" s="1667"/>
    </row>
    <row r="112" spans="1:7" s="1112" customFormat="1" x14ac:dyDescent="0.25">
      <c r="A112" s="1700" t="s">
        <v>41</v>
      </c>
      <c r="B112" s="1667" t="s">
        <v>44</v>
      </c>
      <c r="C112" s="1667" t="s">
        <v>45</v>
      </c>
      <c r="D112" s="1606" t="s">
        <v>2460</v>
      </c>
      <c r="E112" s="1607">
        <v>45856</v>
      </c>
      <c r="F112" s="1667" t="s">
        <v>41</v>
      </c>
      <c r="G112" s="1667"/>
    </row>
    <row r="113" spans="1:7" s="1112" customFormat="1" x14ac:dyDescent="0.25">
      <c r="A113" s="1700" t="s">
        <v>41</v>
      </c>
      <c r="B113" s="1667" t="s">
        <v>44</v>
      </c>
      <c r="C113" s="1667" t="s">
        <v>45</v>
      </c>
      <c r="D113" s="1606" t="s">
        <v>2461</v>
      </c>
      <c r="E113" s="1607">
        <v>45870</v>
      </c>
      <c r="F113" s="1667" t="s">
        <v>41</v>
      </c>
      <c r="G113" s="1667"/>
    </row>
    <row r="114" spans="1:7" s="1112" customFormat="1" x14ac:dyDescent="0.25">
      <c r="A114" s="1700" t="s">
        <v>41</v>
      </c>
      <c r="B114" s="1667" t="s">
        <v>44</v>
      </c>
      <c r="C114" s="1667" t="s">
        <v>45</v>
      </c>
      <c r="D114" s="1606" t="s">
        <v>2462</v>
      </c>
      <c r="E114" s="1607">
        <v>45898</v>
      </c>
      <c r="F114" s="1667" t="s">
        <v>41</v>
      </c>
      <c r="G114" s="1667"/>
    </row>
    <row r="115" spans="1:7" s="1112" customFormat="1" x14ac:dyDescent="0.25">
      <c r="A115" s="1700" t="s">
        <v>41</v>
      </c>
      <c r="B115" s="1667" t="s">
        <v>44</v>
      </c>
      <c r="C115" s="1667" t="s">
        <v>45</v>
      </c>
      <c r="D115" s="1606" t="s">
        <v>2027</v>
      </c>
      <c r="E115" s="1607">
        <v>46178</v>
      </c>
      <c r="F115" s="1667" t="s">
        <v>41</v>
      </c>
      <c r="G115" s="1667"/>
    </row>
    <row r="116" spans="1:7" s="1112" customFormat="1" x14ac:dyDescent="0.25">
      <c r="A116" s="1700" t="s">
        <v>41</v>
      </c>
      <c r="B116" s="1667" t="s">
        <v>44</v>
      </c>
      <c r="C116" s="1667" t="s">
        <v>45</v>
      </c>
      <c r="D116" s="1606" t="s">
        <v>2028</v>
      </c>
      <c r="E116" s="1607">
        <v>46542</v>
      </c>
      <c r="F116" s="1667" t="s">
        <v>41</v>
      </c>
      <c r="G116" s="1667"/>
    </row>
    <row r="117" spans="1:7" s="1112" customFormat="1" x14ac:dyDescent="0.25">
      <c r="A117" s="1700" t="s">
        <v>41</v>
      </c>
      <c r="B117" s="1667" t="s">
        <v>44</v>
      </c>
      <c r="C117" s="1667" t="s">
        <v>45</v>
      </c>
      <c r="D117" s="1606" t="s">
        <v>2029</v>
      </c>
      <c r="E117" s="1607">
        <v>46906</v>
      </c>
      <c r="F117" s="1667" t="s">
        <v>41</v>
      </c>
      <c r="G117" s="1667"/>
    </row>
    <row r="118" spans="1:7" s="1112" customFormat="1" x14ac:dyDescent="0.25">
      <c r="A118" s="1700" t="s">
        <v>41</v>
      </c>
      <c r="B118" s="1667" t="s">
        <v>44</v>
      </c>
      <c r="C118" s="1667" t="s">
        <v>45</v>
      </c>
      <c r="D118" s="1606" t="s">
        <v>2134</v>
      </c>
      <c r="E118" s="1607">
        <v>45863</v>
      </c>
      <c r="F118" s="1667" t="s">
        <v>41</v>
      </c>
      <c r="G118" s="1667"/>
    </row>
    <row r="119" spans="1:7" s="1112" customFormat="1" x14ac:dyDescent="0.25">
      <c r="A119" s="1700" t="s">
        <v>41</v>
      </c>
      <c r="B119" s="1667" t="s">
        <v>44</v>
      </c>
      <c r="C119" s="1667" t="s">
        <v>45</v>
      </c>
      <c r="D119" s="1606" t="s">
        <v>2135</v>
      </c>
      <c r="E119" s="1607">
        <v>45870</v>
      </c>
      <c r="F119" s="1667" t="s">
        <v>41</v>
      </c>
      <c r="G119" s="1667"/>
    </row>
    <row r="120" spans="1:7" s="1112" customFormat="1" x14ac:dyDescent="0.25">
      <c r="A120" s="1700" t="s">
        <v>41</v>
      </c>
      <c r="B120" s="1667" t="s">
        <v>44</v>
      </c>
      <c r="C120" s="1667" t="s">
        <v>45</v>
      </c>
      <c r="D120" s="1606" t="s">
        <v>2136</v>
      </c>
      <c r="E120" s="1607">
        <v>45877</v>
      </c>
      <c r="F120" s="1667" t="s">
        <v>41</v>
      </c>
      <c r="G120" s="1667"/>
    </row>
    <row r="121" spans="1:7" s="1112" customFormat="1" x14ac:dyDescent="0.25">
      <c r="A121" s="1700" t="s">
        <v>41</v>
      </c>
      <c r="B121" s="1667" t="s">
        <v>44</v>
      </c>
      <c r="C121" s="1667" t="s">
        <v>45</v>
      </c>
      <c r="D121" s="1606" t="s">
        <v>2137</v>
      </c>
      <c r="E121" s="1607">
        <v>45884</v>
      </c>
      <c r="F121" s="1667" t="s">
        <v>41</v>
      </c>
      <c r="G121" s="1667"/>
    </row>
    <row r="122" spans="1:7" s="1112" customFormat="1" x14ac:dyDescent="0.25">
      <c r="A122" s="1700" t="s">
        <v>41</v>
      </c>
      <c r="B122" s="1667" t="s">
        <v>44</v>
      </c>
      <c r="C122" s="1667" t="s">
        <v>45</v>
      </c>
      <c r="D122" s="1606" t="s">
        <v>2138</v>
      </c>
      <c r="E122" s="1607">
        <v>45891</v>
      </c>
      <c r="F122" s="1667" t="s">
        <v>41</v>
      </c>
      <c r="G122" s="1667"/>
    </row>
    <row r="123" spans="1:7" s="1112" customFormat="1" x14ac:dyDescent="0.25">
      <c r="A123" s="1700" t="s">
        <v>41</v>
      </c>
      <c r="B123" s="1667" t="s">
        <v>44</v>
      </c>
      <c r="C123" s="1667" t="s">
        <v>45</v>
      </c>
      <c r="D123" s="1606" t="s">
        <v>2139</v>
      </c>
      <c r="E123" s="1607">
        <v>45898</v>
      </c>
      <c r="F123" s="1667" t="s">
        <v>41</v>
      </c>
      <c r="G123" s="1667"/>
    </row>
    <row r="124" spans="1:7" s="1112" customFormat="1" x14ac:dyDescent="0.25">
      <c r="A124" s="1700" t="s">
        <v>41</v>
      </c>
      <c r="B124" s="1667" t="s">
        <v>44</v>
      </c>
      <c r="C124" s="1667" t="s">
        <v>45</v>
      </c>
      <c r="D124" s="1606" t="s">
        <v>2140</v>
      </c>
      <c r="E124" s="1607">
        <v>45905</v>
      </c>
      <c r="F124" s="1667" t="s">
        <v>41</v>
      </c>
      <c r="G124" s="1667"/>
    </row>
    <row r="125" spans="1:7" s="1112" customFormat="1" x14ac:dyDescent="0.25">
      <c r="A125" s="1700" t="s">
        <v>41</v>
      </c>
      <c r="B125" s="1667" t="s">
        <v>44</v>
      </c>
      <c r="C125" s="1667" t="s">
        <v>45</v>
      </c>
      <c r="D125" s="1606" t="s">
        <v>2141</v>
      </c>
      <c r="E125" s="1607">
        <v>45912</v>
      </c>
      <c r="F125" s="1667" t="s">
        <v>41</v>
      </c>
      <c r="G125" s="1667"/>
    </row>
    <row r="126" spans="1:7" s="1112" customFormat="1" x14ac:dyDescent="0.25">
      <c r="A126" s="1700" t="s">
        <v>41</v>
      </c>
      <c r="B126" s="1667" t="s">
        <v>44</v>
      </c>
      <c r="C126" s="1667" t="s">
        <v>45</v>
      </c>
      <c r="D126" s="1606" t="s">
        <v>2142</v>
      </c>
      <c r="E126" s="1607">
        <v>45919</v>
      </c>
      <c r="F126" s="1667" t="s">
        <v>41</v>
      </c>
      <c r="G126" s="1667"/>
    </row>
    <row r="127" spans="1:7" s="1112" customFormat="1" x14ac:dyDescent="0.25">
      <c r="A127" s="1700" t="s">
        <v>41</v>
      </c>
      <c r="B127" s="1667" t="s">
        <v>44</v>
      </c>
      <c r="C127" s="1667" t="s">
        <v>45</v>
      </c>
      <c r="D127" s="1606" t="s">
        <v>2143</v>
      </c>
      <c r="E127" s="1607">
        <v>45926</v>
      </c>
      <c r="F127" s="1667" t="s">
        <v>41</v>
      </c>
      <c r="G127" s="1667"/>
    </row>
    <row r="128" spans="1:7" s="1112" customFormat="1" x14ac:dyDescent="0.25">
      <c r="A128" s="1700" t="s">
        <v>41</v>
      </c>
      <c r="B128" s="1667" t="s">
        <v>44</v>
      </c>
      <c r="C128" s="1667" t="s">
        <v>45</v>
      </c>
      <c r="D128" s="1606" t="s">
        <v>2463</v>
      </c>
      <c r="E128" s="1607">
        <v>45863</v>
      </c>
      <c r="F128" s="1667" t="s">
        <v>41</v>
      </c>
      <c r="G128" s="1667"/>
    </row>
    <row r="129" spans="1:7" s="1112" customFormat="1" x14ac:dyDescent="0.25">
      <c r="A129" s="1700" t="s">
        <v>41</v>
      </c>
      <c r="B129" s="1667" t="s">
        <v>44</v>
      </c>
      <c r="C129" s="1667" t="s">
        <v>45</v>
      </c>
      <c r="D129" s="1606" t="s">
        <v>2464</v>
      </c>
      <c r="E129" s="1607">
        <v>45870</v>
      </c>
      <c r="F129" s="1667" t="s">
        <v>41</v>
      </c>
      <c r="G129" s="1667"/>
    </row>
    <row r="130" spans="1:7" s="1112" customFormat="1" x14ac:dyDescent="0.25">
      <c r="A130" s="1700" t="s">
        <v>41</v>
      </c>
      <c r="B130" s="1667" t="s">
        <v>44</v>
      </c>
      <c r="C130" s="1667" t="s">
        <v>45</v>
      </c>
      <c r="D130" s="1606" t="s">
        <v>2465</v>
      </c>
      <c r="E130" s="1607">
        <v>45877</v>
      </c>
      <c r="F130" s="1667" t="s">
        <v>41</v>
      </c>
      <c r="G130" s="1667"/>
    </row>
    <row r="131" spans="1:7" s="1112" customFormat="1" x14ac:dyDescent="0.25">
      <c r="A131" s="1700" t="s">
        <v>41</v>
      </c>
      <c r="B131" s="1667" t="s">
        <v>44</v>
      </c>
      <c r="C131" s="1667" t="s">
        <v>45</v>
      </c>
      <c r="D131" s="1606" t="s">
        <v>2466</v>
      </c>
      <c r="E131" s="1607">
        <v>45884</v>
      </c>
      <c r="F131" s="1667" t="s">
        <v>41</v>
      </c>
      <c r="G131" s="1667"/>
    </row>
    <row r="132" spans="1:7" s="1112" customFormat="1" x14ac:dyDescent="0.25">
      <c r="A132" s="1700" t="s">
        <v>41</v>
      </c>
      <c r="B132" s="1667" t="s">
        <v>44</v>
      </c>
      <c r="C132" s="1667" t="s">
        <v>45</v>
      </c>
      <c r="D132" s="1606" t="s">
        <v>2467</v>
      </c>
      <c r="E132" s="1607">
        <v>45891</v>
      </c>
      <c r="F132" s="1667" t="s">
        <v>41</v>
      </c>
      <c r="G132" s="1667"/>
    </row>
    <row r="133" spans="1:7" s="1112" customFormat="1" x14ac:dyDescent="0.25">
      <c r="A133" s="1700" t="s">
        <v>41</v>
      </c>
      <c r="B133" s="1667" t="s">
        <v>44</v>
      </c>
      <c r="C133" s="1667" t="s">
        <v>45</v>
      </c>
      <c r="D133" s="1606" t="s">
        <v>2468</v>
      </c>
      <c r="E133" s="1607">
        <v>45898</v>
      </c>
      <c r="F133" s="1667" t="s">
        <v>41</v>
      </c>
      <c r="G133" s="1667"/>
    </row>
    <row r="134" spans="1:7" s="1112" customFormat="1" x14ac:dyDescent="0.25">
      <c r="A134" s="1700" t="s">
        <v>41</v>
      </c>
      <c r="B134" s="1667" t="s">
        <v>44</v>
      </c>
      <c r="C134" s="1667" t="s">
        <v>45</v>
      </c>
      <c r="D134" s="1606" t="s">
        <v>2469</v>
      </c>
      <c r="E134" s="1607">
        <v>45912</v>
      </c>
      <c r="F134" s="1667" t="s">
        <v>41</v>
      </c>
      <c r="G134" s="1667"/>
    </row>
    <row r="135" spans="1:7" s="1112" customFormat="1" x14ac:dyDescent="0.25">
      <c r="A135" s="1700" t="s">
        <v>41</v>
      </c>
      <c r="B135" s="1667" t="s">
        <v>44</v>
      </c>
      <c r="C135" s="1667" t="s">
        <v>45</v>
      </c>
      <c r="D135" s="1606" t="s">
        <v>2470</v>
      </c>
      <c r="E135" s="1607">
        <v>45919</v>
      </c>
      <c r="F135" s="1667" t="s">
        <v>41</v>
      </c>
      <c r="G135" s="1667"/>
    </row>
    <row r="136" spans="1:7" s="1112" customFormat="1" x14ac:dyDescent="0.25">
      <c r="A136" s="1700" t="s">
        <v>41</v>
      </c>
      <c r="B136" s="1667" t="s">
        <v>44</v>
      </c>
      <c r="C136" s="1667" t="s">
        <v>45</v>
      </c>
      <c r="D136" s="1606" t="s">
        <v>2471</v>
      </c>
      <c r="E136" s="1607">
        <v>45926</v>
      </c>
      <c r="F136" s="1667" t="s">
        <v>41</v>
      </c>
      <c r="G136" s="1667"/>
    </row>
    <row r="137" spans="1:7" s="1112" customFormat="1" x14ac:dyDescent="0.25">
      <c r="A137" s="1700" t="s">
        <v>41</v>
      </c>
      <c r="B137" s="1667" t="s">
        <v>44</v>
      </c>
      <c r="C137" s="1667" t="s">
        <v>45</v>
      </c>
      <c r="D137" s="1606" t="s">
        <v>2472</v>
      </c>
      <c r="E137" s="1607">
        <v>45954</v>
      </c>
      <c r="F137" s="1667" t="s">
        <v>41</v>
      </c>
      <c r="G137" s="1667"/>
    </row>
    <row r="138" spans="1:7" s="1112" customFormat="1" x14ac:dyDescent="0.25">
      <c r="A138" s="1700" t="s">
        <v>41</v>
      </c>
      <c r="B138" s="1667" t="s">
        <v>44</v>
      </c>
      <c r="C138" s="1667" t="s">
        <v>45</v>
      </c>
      <c r="D138" s="1606" t="s">
        <v>2473</v>
      </c>
      <c r="E138" s="1607">
        <v>45961</v>
      </c>
      <c r="F138" s="1667" t="s">
        <v>41</v>
      </c>
      <c r="G138" s="1667"/>
    </row>
    <row r="139" spans="1:7" s="1112" customFormat="1" x14ac:dyDescent="0.25">
      <c r="A139" s="1700" t="s">
        <v>41</v>
      </c>
      <c r="B139" s="1667" t="s">
        <v>44</v>
      </c>
      <c r="C139" s="1667" t="s">
        <v>45</v>
      </c>
      <c r="D139" s="1606" t="s">
        <v>2474</v>
      </c>
      <c r="E139" s="1607">
        <v>45968</v>
      </c>
      <c r="F139" s="1667" t="s">
        <v>41</v>
      </c>
      <c r="G139" s="1667"/>
    </row>
    <row r="140" spans="1:7" s="1112" customFormat="1" x14ac:dyDescent="0.25">
      <c r="A140" s="1700" t="s">
        <v>41</v>
      </c>
      <c r="B140" s="1667" t="s">
        <v>44</v>
      </c>
      <c r="C140" s="1667" t="s">
        <v>45</v>
      </c>
      <c r="D140" s="1606" t="s">
        <v>2475</v>
      </c>
      <c r="E140" s="1607">
        <v>45975</v>
      </c>
      <c r="F140" s="1667" t="s">
        <v>41</v>
      </c>
      <c r="G140" s="1667"/>
    </row>
    <row r="141" spans="1:7" s="1112" customFormat="1" x14ac:dyDescent="0.25">
      <c r="A141" s="1700" t="s">
        <v>41</v>
      </c>
      <c r="B141" s="1667" t="s">
        <v>44</v>
      </c>
      <c r="C141" s="1667" t="s">
        <v>45</v>
      </c>
      <c r="D141" s="1606" t="s">
        <v>2476</v>
      </c>
      <c r="E141" s="1607">
        <v>45982</v>
      </c>
      <c r="F141" s="1667" t="s">
        <v>41</v>
      </c>
      <c r="G141" s="1667"/>
    </row>
    <row r="142" spans="1:7" s="1112" customFormat="1" x14ac:dyDescent="0.25">
      <c r="A142" s="1700" t="s">
        <v>41</v>
      </c>
      <c r="B142" s="1667" t="s">
        <v>44</v>
      </c>
      <c r="C142" s="1667" t="s">
        <v>45</v>
      </c>
      <c r="D142" s="1606" t="s">
        <v>2477</v>
      </c>
      <c r="E142" s="1607">
        <v>45989</v>
      </c>
      <c r="F142" s="1667" t="s">
        <v>41</v>
      </c>
      <c r="G142" s="1667"/>
    </row>
    <row r="143" spans="1:7" s="1112" customFormat="1" x14ac:dyDescent="0.25">
      <c r="A143" s="1700" t="s">
        <v>41</v>
      </c>
      <c r="B143" s="1667" t="s">
        <v>44</v>
      </c>
      <c r="C143" s="1667" t="s">
        <v>45</v>
      </c>
      <c r="D143" s="1606" t="s">
        <v>2478</v>
      </c>
      <c r="E143" s="1607">
        <v>46003</v>
      </c>
      <c r="F143" s="1667" t="s">
        <v>41</v>
      </c>
      <c r="G143" s="1667"/>
    </row>
    <row r="144" spans="1:7" s="1112" customFormat="1" x14ac:dyDescent="0.25">
      <c r="A144" s="1700" t="s">
        <v>41</v>
      </c>
      <c r="B144" s="1667" t="s">
        <v>44</v>
      </c>
      <c r="C144" s="1667" t="s">
        <v>45</v>
      </c>
      <c r="D144" s="1606" t="s">
        <v>2479</v>
      </c>
      <c r="E144" s="1607">
        <v>46010</v>
      </c>
      <c r="F144" s="1667" t="s">
        <v>41</v>
      </c>
      <c r="G144" s="1667"/>
    </row>
    <row r="145" spans="1:7" s="1112" customFormat="1" x14ac:dyDescent="0.25">
      <c r="A145" s="1700" t="s">
        <v>41</v>
      </c>
      <c r="B145" s="1667" t="s">
        <v>44</v>
      </c>
      <c r="C145" s="1667" t="s">
        <v>45</v>
      </c>
      <c r="D145" s="1606" t="s">
        <v>2480</v>
      </c>
      <c r="E145" s="1607">
        <v>46017</v>
      </c>
      <c r="F145" s="1667" t="s">
        <v>41</v>
      </c>
      <c r="G145" s="1667"/>
    </row>
    <row r="146" spans="1:7" s="1112" customFormat="1" x14ac:dyDescent="0.25">
      <c r="A146" s="1700" t="s">
        <v>41</v>
      </c>
      <c r="B146" s="1667" t="s">
        <v>44</v>
      </c>
      <c r="C146" s="1667" t="s">
        <v>45</v>
      </c>
      <c r="D146" s="1606" t="s">
        <v>2144</v>
      </c>
      <c r="E146" s="1607">
        <v>45863</v>
      </c>
      <c r="F146" s="1667" t="s">
        <v>41</v>
      </c>
      <c r="G146" s="1667"/>
    </row>
    <row r="147" spans="1:7" s="1112" customFormat="1" x14ac:dyDescent="0.25">
      <c r="A147" s="1700" t="s">
        <v>41</v>
      </c>
      <c r="B147" s="1667" t="s">
        <v>44</v>
      </c>
      <c r="C147" s="1667" t="s">
        <v>45</v>
      </c>
      <c r="D147" s="1606" t="s">
        <v>2145</v>
      </c>
      <c r="E147" s="1607">
        <v>45884</v>
      </c>
      <c r="F147" s="1667" t="s">
        <v>41</v>
      </c>
      <c r="G147" s="1667"/>
    </row>
    <row r="148" spans="1:7" s="1112" customFormat="1" x14ac:dyDescent="0.25">
      <c r="A148" s="1700" t="s">
        <v>41</v>
      </c>
      <c r="B148" s="1667" t="s">
        <v>44</v>
      </c>
      <c r="C148" s="1667" t="s">
        <v>45</v>
      </c>
      <c r="D148" s="1606" t="s">
        <v>2146</v>
      </c>
      <c r="E148" s="1607">
        <v>45891</v>
      </c>
      <c r="F148" s="1667" t="s">
        <v>41</v>
      </c>
      <c r="G148" s="1667"/>
    </row>
    <row r="149" spans="1:7" s="1112" customFormat="1" x14ac:dyDescent="0.25">
      <c r="A149" s="1700" t="s">
        <v>41</v>
      </c>
      <c r="B149" s="1667" t="s">
        <v>44</v>
      </c>
      <c r="C149" s="1667" t="s">
        <v>45</v>
      </c>
      <c r="D149" s="1606" t="s">
        <v>2147</v>
      </c>
      <c r="E149" s="1607">
        <v>45919</v>
      </c>
      <c r="F149" s="1667" t="s">
        <v>41</v>
      </c>
      <c r="G149" s="1667"/>
    </row>
    <row r="150" spans="1:7" s="1112" customFormat="1" x14ac:dyDescent="0.25">
      <c r="A150" s="1700" t="s">
        <v>41</v>
      </c>
      <c r="B150" s="1667" t="s">
        <v>44</v>
      </c>
      <c r="C150" s="1667" t="s">
        <v>45</v>
      </c>
      <c r="D150" s="1606" t="s">
        <v>2148</v>
      </c>
      <c r="E150" s="1607">
        <v>45926</v>
      </c>
      <c r="F150" s="1667" t="s">
        <v>41</v>
      </c>
      <c r="G150" s="1667"/>
    </row>
    <row r="151" spans="1:7" s="1112" customFormat="1" x14ac:dyDescent="0.25">
      <c r="A151" s="1700" t="s">
        <v>41</v>
      </c>
      <c r="B151" s="1667" t="s">
        <v>44</v>
      </c>
      <c r="C151" s="1667" t="s">
        <v>45</v>
      </c>
      <c r="D151" s="1606" t="s">
        <v>2481</v>
      </c>
      <c r="E151" s="1607">
        <v>46045</v>
      </c>
      <c r="F151" s="1667" t="s">
        <v>41</v>
      </c>
      <c r="G151" s="1667"/>
    </row>
    <row r="152" spans="1:7" s="1112" customFormat="1" x14ac:dyDescent="0.25">
      <c r="A152" s="1700" t="s">
        <v>41</v>
      </c>
      <c r="B152" s="1667" t="s">
        <v>44</v>
      </c>
      <c r="C152" s="1667" t="s">
        <v>45</v>
      </c>
      <c r="D152" s="1606" t="s">
        <v>2482</v>
      </c>
      <c r="E152" s="1607">
        <v>46052</v>
      </c>
      <c r="F152" s="1667" t="s">
        <v>41</v>
      </c>
      <c r="G152" s="1667"/>
    </row>
    <row r="153" spans="1:7" s="1112" customFormat="1" x14ac:dyDescent="0.25">
      <c r="A153" s="1700" t="s">
        <v>41</v>
      </c>
      <c r="B153" s="1667" t="s">
        <v>44</v>
      </c>
      <c r="C153" s="1667" t="s">
        <v>45</v>
      </c>
      <c r="D153" s="1606" t="s">
        <v>2483</v>
      </c>
      <c r="E153" s="1607">
        <v>46059</v>
      </c>
      <c r="F153" s="1667" t="s">
        <v>41</v>
      </c>
      <c r="G153" s="1667"/>
    </row>
    <row r="154" spans="1:7" s="1112" customFormat="1" x14ac:dyDescent="0.25">
      <c r="A154" s="1700" t="s">
        <v>41</v>
      </c>
      <c r="B154" s="1667" t="s">
        <v>44</v>
      </c>
      <c r="C154" s="1667" t="s">
        <v>45</v>
      </c>
      <c r="D154" s="1606" t="s">
        <v>2484</v>
      </c>
      <c r="E154" s="1607">
        <v>46066</v>
      </c>
      <c r="F154" s="1667" t="s">
        <v>41</v>
      </c>
      <c r="G154" s="1667"/>
    </row>
    <row r="155" spans="1:7" s="1112" customFormat="1" x14ac:dyDescent="0.25">
      <c r="A155" s="1700" t="s">
        <v>41</v>
      </c>
      <c r="B155" s="1667" t="s">
        <v>44</v>
      </c>
      <c r="C155" s="1667" t="s">
        <v>45</v>
      </c>
      <c r="D155" s="1606" t="s">
        <v>2485</v>
      </c>
      <c r="E155" s="1607">
        <v>46073</v>
      </c>
      <c r="F155" s="1667" t="s">
        <v>41</v>
      </c>
      <c r="G155" s="1667"/>
    </row>
    <row r="156" spans="1:7" s="1112" customFormat="1" x14ac:dyDescent="0.25">
      <c r="A156" s="1700" t="s">
        <v>41</v>
      </c>
      <c r="B156" s="1667" t="s">
        <v>44</v>
      </c>
      <c r="C156" s="1667" t="s">
        <v>45</v>
      </c>
      <c r="D156" s="1606" t="s">
        <v>2486</v>
      </c>
      <c r="E156" s="1607">
        <v>46080</v>
      </c>
      <c r="F156" s="1667" t="s">
        <v>41</v>
      </c>
      <c r="G156" s="1667"/>
    </row>
    <row r="157" spans="1:7" s="1112" customFormat="1" x14ac:dyDescent="0.25">
      <c r="A157" s="1700" t="s">
        <v>41</v>
      </c>
      <c r="B157" s="1667" t="s">
        <v>44</v>
      </c>
      <c r="C157" s="1667" t="s">
        <v>45</v>
      </c>
      <c r="D157" s="1606" t="s">
        <v>2487</v>
      </c>
      <c r="E157" s="1607">
        <v>46094</v>
      </c>
      <c r="F157" s="1667" t="s">
        <v>41</v>
      </c>
      <c r="G157" s="1667"/>
    </row>
    <row r="158" spans="1:7" s="1112" customFormat="1" x14ac:dyDescent="0.25">
      <c r="A158" s="1700" t="s">
        <v>41</v>
      </c>
      <c r="B158" s="1667" t="s">
        <v>44</v>
      </c>
      <c r="C158" s="1667" t="s">
        <v>45</v>
      </c>
      <c r="D158" s="1606" t="s">
        <v>2488</v>
      </c>
      <c r="E158" s="1607">
        <v>46101</v>
      </c>
      <c r="F158" s="1667" t="s">
        <v>41</v>
      </c>
      <c r="G158" s="1667"/>
    </row>
    <row r="159" spans="1:7" s="1112" customFormat="1" x14ac:dyDescent="0.25">
      <c r="A159" s="1700" t="s">
        <v>41</v>
      </c>
      <c r="B159" s="1667" t="s">
        <v>44</v>
      </c>
      <c r="C159" s="1667" t="s">
        <v>45</v>
      </c>
      <c r="D159" s="1606" t="s">
        <v>2489</v>
      </c>
      <c r="E159" s="1607">
        <v>46108</v>
      </c>
      <c r="F159" s="1667" t="s">
        <v>41</v>
      </c>
      <c r="G159" s="1667"/>
    </row>
    <row r="160" spans="1:7" s="1112" customFormat="1" x14ac:dyDescent="0.25">
      <c r="A160" s="1700" t="s">
        <v>41</v>
      </c>
      <c r="B160" s="1667" t="s">
        <v>44</v>
      </c>
      <c r="C160" s="1667" t="s">
        <v>45</v>
      </c>
      <c r="D160" s="1606" t="s">
        <v>2149</v>
      </c>
      <c r="E160" s="1607">
        <v>46045</v>
      </c>
      <c r="F160" s="1667" t="s">
        <v>41</v>
      </c>
      <c r="G160" s="1667"/>
    </row>
    <row r="161" spans="1:7" s="1112" customFormat="1" x14ac:dyDescent="0.25">
      <c r="A161" s="1700" t="s">
        <v>41</v>
      </c>
      <c r="B161" s="1667" t="s">
        <v>44</v>
      </c>
      <c r="C161" s="1667" t="s">
        <v>45</v>
      </c>
      <c r="D161" s="1606" t="s">
        <v>2150</v>
      </c>
      <c r="E161" s="1607">
        <v>46066</v>
      </c>
      <c r="F161" s="1667" t="s">
        <v>41</v>
      </c>
      <c r="G161" s="1667"/>
    </row>
    <row r="162" spans="1:7" s="1112" customFormat="1" x14ac:dyDescent="0.25">
      <c r="A162" s="1700" t="s">
        <v>41</v>
      </c>
      <c r="B162" s="1667" t="s">
        <v>44</v>
      </c>
      <c r="C162" s="1667" t="s">
        <v>45</v>
      </c>
      <c r="D162" s="1606" t="s">
        <v>2151</v>
      </c>
      <c r="E162" s="1607">
        <v>46101</v>
      </c>
      <c r="F162" s="1667" t="s">
        <v>41</v>
      </c>
      <c r="G162" s="1667"/>
    </row>
    <row r="163" spans="1:7" s="1112" customFormat="1" x14ac:dyDescent="0.25">
      <c r="A163" s="1700" t="s">
        <v>41</v>
      </c>
      <c r="B163" s="1667" t="s">
        <v>44</v>
      </c>
      <c r="C163" s="1667" t="s">
        <v>45</v>
      </c>
      <c r="D163" s="1606" t="s">
        <v>2152</v>
      </c>
      <c r="E163" s="1607">
        <v>46227</v>
      </c>
      <c r="F163" s="1667" t="s">
        <v>41</v>
      </c>
      <c r="G163" s="1667"/>
    </row>
    <row r="164" spans="1:7" s="1112" customFormat="1" x14ac:dyDescent="0.25">
      <c r="A164" s="1700" t="s">
        <v>41</v>
      </c>
      <c r="B164" s="1667" t="s">
        <v>44</v>
      </c>
      <c r="C164" s="1667" t="s">
        <v>45</v>
      </c>
      <c r="D164" s="1606" t="s">
        <v>2153</v>
      </c>
      <c r="E164" s="1607">
        <v>46234</v>
      </c>
      <c r="F164" s="1667" t="s">
        <v>41</v>
      </c>
      <c r="G164" s="1667"/>
    </row>
    <row r="165" spans="1:7" s="1112" customFormat="1" x14ac:dyDescent="0.25">
      <c r="A165" s="1700" t="s">
        <v>41</v>
      </c>
      <c r="B165" s="1667" t="s">
        <v>44</v>
      </c>
      <c r="C165" s="1667" t="s">
        <v>45</v>
      </c>
      <c r="D165" s="1606" t="s">
        <v>2154</v>
      </c>
      <c r="E165" s="1607">
        <v>46241</v>
      </c>
      <c r="F165" s="1667" t="s">
        <v>41</v>
      </c>
      <c r="G165" s="1667"/>
    </row>
    <row r="166" spans="1:7" s="1112" customFormat="1" x14ac:dyDescent="0.25">
      <c r="A166" s="1700" t="s">
        <v>41</v>
      </c>
      <c r="B166" s="1667" t="s">
        <v>44</v>
      </c>
      <c r="C166" s="1667" t="s">
        <v>45</v>
      </c>
      <c r="D166" s="1606" t="s">
        <v>2155</v>
      </c>
      <c r="E166" s="1607">
        <v>46248</v>
      </c>
      <c r="F166" s="1667" t="s">
        <v>41</v>
      </c>
      <c r="G166" s="1667"/>
    </row>
    <row r="167" spans="1:7" s="1112" customFormat="1" x14ac:dyDescent="0.25">
      <c r="A167" s="1700" t="s">
        <v>41</v>
      </c>
      <c r="B167" s="1667" t="s">
        <v>44</v>
      </c>
      <c r="C167" s="1667" t="s">
        <v>45</v>
      </c>
      <c r="D167" s="1606" t="s">
        <v>2156</v>
      </c>
      <c r="E167" s="1607">
        <v>46255</v>
      </c>
      <c r="F167" s="1667" t="s">
        <v>41</v>
      </c>
      <c r="G167" s="1667"/>
    </row>
    <row r="168" spans="1:7" s="1112" customFormat="1" x14ac:dyDescent="0.25">
      <c r="A168" s="1700" t="s">
        <v>41</v>
      </c>
      <c r="B168" s="1667" t="s">
        <v>44</v>
      </c>
      <c r="C168" s="1667" t="s">
        <v>45</v>
      </c>
      <c r="D168" s="1606" t="s">
        <v>2157</v>
      </c>
      <c r="E168" s="1607">
        <v>46262</v>
      </c>
      <c r="F168" s="1667" t="s">
        <v>41</v>
      </c>
      <c r="G168" s="1667"/>
    </row>
    <row r="169" spans="1:7" s="1112" customFormat="1" x14ac:dyDescent="0.25">
      <c r="A169" s="1700" t="s">
        <v>41</v>
      </c>
      <c r="B169" s="1667" t="s">
        <v>44</v>
      </c>
      <c r="C169" s="1667" t="s">
        <v>45</v>
      </c>
      <c r="D169" s="1606" t="s">
        <v>2158</v>
      </c>
      <c r="E169" s="1607">
        <v>46269</v>
      </c>
      <c r="F169" s="1667" t="s">
        <v>41</v>
      </c>
      <c r="G169" s="1667"/>
    </row>
    <row r="170" spans="1:7" s="1112" customFormat="1" x14ac:dyDescent="0.25">
      <c r="A170" s="1700" t="s">
        <v>41</v>
      </c>
      <c r="B170" s="1667" t="s">
        <v>44</v>
      </c>
      <c r="C170" s="1667" t="s">
        <v>45</v>
      </c>
      <c r="D170" s="1606" t="s">
        <v>2159</v>
      </c>
      <c r="E170" s="1607">
        <v>46283</v>
      </c>
      <c r="F170" s="1667" t="s">
        <v>41</v>
      </c>
      <c r="G170" s="1667"/>
    </row>
    <row r="171" spans="1:7" s="1112" customFormat="1" x14ac:dyDescent="0.25">
      <c r="A171" s="1700" t="s">
        <v>41</v>
      </c>
      <c r="B171" s="1667" t="s">
        <v>44</v>
      </c>
      <c r="C171" s="1667" t="s">
        <v>45</v>
      </c>
      <c r="D171" s="1606" t="s">
        <v>2160</v>
      </c>
      <c r="E171" s="1607">
        <v>46290</v>
      </c>
      <c r="F171" s="1667" t="s">
        <v>41</v>
      </c>
      <c r="G171" s="1667"/>
    </row>
    <row r="172" spans="1:7" s="1112" customFormat="1" x14ac:dyDescent="0.25">
      <c r="A172" s="1700" t="s">
        <v>41</v>
      </c>
      <c r="B172" s="1667" t="s">
        <v>44</v>
      </c>
      <c r="C172" s="1667" t="s">
        <v>45</v>
      </c>
      <c r="D172" s="1606" t="s">
        <v>2161</v>
      </c>
      <c r="E172" s="1607">
        <v>46955</v>
      </c>
      <c r="F172" s="1667" t="s">
        <v>41</v>
      </c>
      <c r="G172" s="1667"/>
    </row>
    <row r="173" spans="1:7" s="1112" customFormat="1" x14ac:dyDescent="0.25">
      <c r="A173" s="1700" t="s">
        <v>41</v>
      </c>
      <c r="B173" s="1667" t="s">
        <v>44</v>
      </c>
      <c r="C173" s="1667" t="s">
        <v>45</v>
      </c>
      <c r="D173" s="1606" t="s">
        <v>2162</v>
      </c>
      <c r="E173" s="1607">
        <v>46962</v>
      </c>
      <c r="F173" s="1667" t="s">
        <v>41</v>
      </c>
      <c r="G173" s="1667"/>
    </row>
    <row r="174" spans="1:7" s="1112" customFormat="1" x14ac:dyDescent="0.25">
      <c r="A174" s="1700" t="s">
        <v>41</v>
      </c>
      <c r="B174" s="1667" t="s">
        <v>44</v>
      </c>
      <c r="C174" s="1667" t="s">
        <v>45</v>
      </c>
      <c r="D174" s="1606" t="s">
        <v>2163</v>
      </c>
      <c r="E174" s="1607">
        <v>47690</v>
      </c>
      <c r="F174" s="1667" t="s">
        <v>41</v>
      </c>
      <c r="G174" s="1667"/>
    </row>
    <row r="175" spans="1:7" s="1112" customFormat="1" x14ac:dyDescent="0.25">
      <c r="A175" s="1700" t="s">
        <v>41</v>
      </c>
      <c r="B175" s="1667" t="s">
        <v>46</v>
      </c>
      <c r="C175" s="1667" t="s">
        <v>47</v>
      </c>
      <c r="D175" s="1606" t="s">
        <v>2164</v>
      </c>
      <c r="E175" s="1607">
        <v>45758</v>
      </c>
      <c r="F175" s="1667" t="s">
        <v>41</v>
      </c>
      <c r="G175" s="1667"/>
    </row>
    <row r="176" spans="1:7" s="1112" customFormat="1" x14ac:dyDescent="0.25">
      <c r="A176" s="1700" t="s">
        <v>41</v>
      </c>
      <c r="B176" s="1667" t="s">
        <v>46</v>
      </c>
      <c r="C176" s="1667" t="s">
        <v>47</v>
      </c>
      <c r="D176" s="1606" t="s">
        <v>2256</v>
      </c>
      <c r="E176" s="1607">
        <v>45877</v>
      </c>
      <c r="F176" s="1667" t="s">
        <v>41</v>
      </c>
      <c r="G176" s="1667"/>
    </row>
    <row r="177" spans="1:7" s="1112" customFormat="1" x14ac:dyDescent="0.25">
      <c r="A177" s="1700" t="s">
        <v>41</v>
      </c>
      <c r="B177" s="1667" t="s">
        <v>46</v>
      </c>
      <c r="C177" s="1667" t="s">
        <v>47</v>
      </c>
      <c r="D177" s="1606" t="s">
        <v>2257</v>
      </c>
      <c r="E177" s="1607">
        <v>45891</v>
      </c>
      <c r="F177" s="1667" t="s">
        <v>41</v>
      </c>
      <c r="G177" s="1667"/>
    </row>
    <row r="178" spans="1:7" s="1112" customFormat="1" x14ac:dyDescent="0.25">
      <c r="A178" s="1700" t="s">
        <v>41</v>
      </c>
      <c r="B178" s="1667" t="s">
        <v>46</v>
      </c>
      <c r="C178" s="1667" t="s">
        <v>47</v>
      </c>
      <c r="D178" s="1606" t="s">
        <v>2258</v>
      </c>
      <c r="E178" s="1607">
        <v>45912</v>
      </c>
      <c r="F178" s="1667" t="s">
        <v>41</v>
      </c>
      <c r="G178" s="1667"/>
    </row>
    <row r="179" spans="1:7" s="1112" customFormat="1" x14ac:dyDescent="0.25">
      <c r="A179" s="1700" t="s">
        <v>41</v>
      </c>
      <c r="B179" s="1667" t="s">
        <v>46</v>
      </c>
      <c r="C179" s="1667" t="s">
        <v>47</v>
      </c>
      <c r="D179" s="1606" t="s">
        <v>2490</v>
      </c>
      <c r="E179" s="1607">
        <v>45940</v>
      </c>
      <c r="F179" s="1667" t="s">
        <v>41</v>
      </c>
      <c r="G179" s="1667"/>
    </row>
    <row r="180" spans="1:7" s="1112" customFormat="1" x14ac:dyDescent="0.25">
      <c r="A180" s="1700" t="s">
        <v>41</v>
      </c>
      <c r="B180" s="1667" t="s">
        <v>46</v>
      </c>
      <c r="C180" s="1667" t="s">
        <v>47</v>
      </c>
      <c r="D180" s="1606" t="s">
        <v>2491</v>
      </c>
      <c r="E180" s="1607">
        <v>45947</v>
      </c>
      <c r="F180" s="1667" t="s">
        <v>41</v>
      </c>
      <c r="G180" s="1667"/>
    </row>
    <row r="181" spans="1:7" s="1112" customFormat="1" x14ac:dyDescent="0.25">
      <c r="A181" s="1700" t="s">
        <v>41</v>
      </c>
      <c r="B181" s="1667" t="s">
        <v>46</v>
      </c>
      <c r="C181" s="1667" t="s">
        <v>47</v>
      </c>
      <c r="D181" s="1606" t="s">
        <v>2492</v>
      </c>
      <c r="E181" s="1607">
        <v>45954</v>
      </c>
      <c r="F181" s="1667" t="s">
        <v>41</v>
      </c>
      <c r="G181" s="1667"/>
    </row>
    <row r="182" spans="1:7" s="1112" customFormat="1" x14ac:dyDescent="0.25">
      <c r="A182" s="1700" t="s">
        <v>41</v>
      </c>
      <c r="B182" s="1667" t="s">
        <v>46</v>
      </c>
      <c r="C182" s="1667" t="s">
        <v>47</v>
      </c>
      <c r="D182" s="1606" t="s">
        <v>2493</v>
      </c>
      <c r="E182" s="1607">
        <v>45961</v>
      </c>
      <c r="F182" s="1667" t="s">
        <v>41</v>
      </c>
      <c r="G182" s="1667"/>
    </row>
    <row r="183" spans="1:7" s="1112" customFormat="1" x14ac:dyDescent="0.25">
      <c r="A183" s="1700" t="s">
        <v>41</v>
      </c>
      <c r="B183" s="1667" t="s">
        <v>46</v>
      </c>
      <c r="C183" s="1667" t="s">
        <v>47</v>
      </c>
      <c r="D183" s="1606" t="s">
        <v>2494</v>
      </c>
      <c r="E183" s="1607">
        <v>45968</v>
      </c>
      <c r="F183" s="1667" t="s">
        <v>41</v>
      </c>
      <c r="G183" s="1667"/>
    </row>
    <row r="184" spans="1:7" s="1112" customFormat="1" x14ac:dyDescent="0.25">
      <c r="A184" s="1700" t="s">
        <v>41</v>
      </c>
      <c r="B184" s="1667" t="s">
        <v>46</v>
      </c>
      <c r="C184" s="1667" t="s">
        <v>47</v>
      </c>
      <c r="D184" s="1606" t="s">
        <v>2495</v>
      </c>
      <c r="E184" s="1607">
        <v>45982</v>
      </c>
      <c r="F184" s="1667" t="s">
        <v>41</v>
      </c>
      <c r="G184" s="1667"/>
    </row>
    <row r="185" spans="1:7" s="1112" customFormat="1" x14ac:dyDescent="0.25">
      <c r="A185" s="1700" t="s">
        <v>41</v>
      </c>
      <c r="B185" s="1667" t="s">
        <v>46</v>
      </c>
      <c r="C185" s="1667" t="s">
        <v>47</v>
      </c>
      <c r="D185" s="1606" t="s">
        <v>2496</v>
      </c>
      <c r="E185" s="1607">
        <v>45989</v>
      </c>
      <c r="F185" s="1667" t="s">
        <v>41</v>
      </c>
      <c r="G185" s="1667"/>
    </row>
    <row r="186" spans="1:7" s="1112" customFormat="1" x14ac:dyDescent="0.25">
      <c r="A186" s="1700" t="s">
        <v>41</v>
      </c>
      <c r="B186" s="1667" t="s">
        <v>46</v>
      </c>
      <c r="C186" s="1667" t="s">
        <v>47</v>
      </c>
      <c r="D186" s="1606" t="s">
        <v>2497</v>
      </c>
      <c r="E186" s="1607">
        <v>45996</v>
      </c>
      <c r="F186" s="1667" t="s">
        <v>41</v>
      </c>
      <c r="G186" s="1667"/>
    </row>
    <row r="187" spans="1:7" s="1112" customFormat="1" x14ac:dyDescent="0.25">
      <c r="A187" s="1700" t="s">
        <v>41</v>
      </c>
      <c r="B187" s="1667" t="s">
        <v>46</v>
      </c>
      <c r="C187" s="1667" t="s">
        <v>47</v>
      </c>
      <c r="D187" s="1606" t="s">
        <v>2498</v>
      </c>
      <c r="E187" s="1607">
        <v>46003</v>
      </c>
      <c r="F187" s="1667" t="s">
        <v>41</v>
      </c>
      <c r="G187" s="1667"/>
    </row>
    <row r="188" spans="1:7" s="1112" customFormat="1" x14ac:dyDescent="0.25">
      <c r="A188" s="1700" t="s">
        <v>41</v>
      </c>
      <c r="B188" s="1667" t="s">
        <v>46</v>
      </c>
      <c r="C188" s="1667" t="s">
        <v>47</v>
      </c>
      <c r="D188" s="1606" t="s">
        <v>2499</v>
      </c>
      <c r="E188" s="1607">
        <v>46010</v>
      </c>
      <c r="F188" s="1667" t="s">
        <v>41</v>
      </c>
      <c r="G188" s="1667"/>
    </row>
    <row r="189" spans="1:7" s="1112" customFormat="1" x14ac:dyDescent="0.25">
      <c r="A189" s="1700" t="s">
        <v>41</v>
      </c>
      <c r="B189" s="1667" t="s">
        <v>46</v>
      </c>
      <c r="C189" s="1667" t="s">
        <v>47</v>
      </c>
      <c r="D189" s="1606" t="s">
        <v>2500</v>
      </c>
      <c r="E189" s="1607">
        <v>46017</v>
      </c>
      <c r="F189" s="1667" t="s">
        <v>41</v>
      </c>
      <c r="G189" s="1667"/>
    </row>
    <row r="190" spans="1:7" s="1112" customFormat="1" x14ac:dyDescent="0.25">
      <c r="A190" s="1700" t="s">
        <v>41</v>
      </c>
      <c r="B190" s="1667" t="s">
        <v>46</v>
      </c>
      <c r="C190" s="1667" t="s">
        <v>47</v>
      </c>
      <c r="D190" s="1606" t="s">
        <v>1919</v>
      </c>
      <c r="E190" s="1607">
        <v>45751</v>
      </c>
      <c r="F190" s="1667" t="s">
        <v>41</v>
      </c>
      <c r="G190" s="1667"/>
    </row>
    <row r="191" spans="1:7" s="1112" customFormat="1" x14ac:dyDescent="0.25">
      <c r="A191" s="1700" t="s">
        <v>41</v>
      </c>
      <c r="B191" s="1667" t="s">
        <v>46</v>
      </c>
      <c r="C191" s="1667" t="s">
        <v>47</v>
      </c>
      <c r="D191" s="1606" t="s">
        <v>1920</v>
      </c>
      <c r="E191" s="1607">
        <v>45758</v>
      </c>
      <c r="F191" s="1667" t="s">
        <v>41</v>
      </c>
      <c r="G191" s="1667"/>
    </row>
    <row r="192" spans="1:7" s="1112" customFormat="1" x14ac:dyDescent="0.25">
      <c r="A192" s="1700" t="s">
        <v>41</v>
      </c>
      <c r="B192" s="1667" t="s">
        <v>46</v>
      </c>
      <c r="C192" s="1667" t="s">
        <v>47</v>
      </c>
      <c r="D192" s="1606" t="s">
        <v>1921</v>
      </c>
      <c r="E192" s="1607">
        <v>45765</v>
      </c>
      <c r="F192" s="1667" t="s">
        <v>41</v>
      </c>
      <c r="G192" s="1667"/>
    </row>
    <row r="193" spans="1:7" s="1112" customFormat="1" x14ac:dyDescent="0.25">
      <c r="A193" s="1700" t="s">
        <v>41</v>
      </c>
      <c r="B193" s="1667" t="s">
        <v>46</v>
      </c>
      <c r="C193" s="1667" t="s">
        <v>47</v>
      </c>
      <c r="D193" s="1606" t="s">
        <v>1922</v>
      </c>
      <c r="E193" s="1607">
        <v>45772</v>
      </c>
      <c r="F193" s="1667" t="s">
        <v>41</v>
      </c>
      <c r="G193" s="1667"/>
    </row>
    <row r="194" spans="1:7" s="1112" customFormat="1" x14ac:dyDescent="0.25">
      <c r="A194" s="1700" t="s">
        <v>41</v>
      </c>
      <c r="B194" s="1667" t="s">
        <v>46</v>
      </c>
      <c r="C194" s="1667" t="s">
        <v>47</v>
      </c>
      <c r="D194" s="1606" t="s">
        <v>2001</v>
      </c>
      <c r="E194" s="1607">
        <v>45779</v>
      </c>
      <c r="F194" s="1667" t="s">
        <v>41</v>
      </c>
      <c r="G194" s="1667"/>
    </row>
    <row r="195" spans="1:7" s="1112" customFormat="1" x14ac:dyDescent="0.25">
      <c r="A195" s="1700" t="s">
        <v>41</v>
      </c>
      <c r="B195" s="1667" t="s">
        <v>46</v>
      </c>
      <c r="C195" s="1667" t="s">
        <v>47</v>
      </c>
      <c r="D195" s="1606" t="s">
        <v>2002</v>
      </c>
      <c r="E195" s="1607">
        <v>45786</v>
      </c>
      <c r="F195" s="1667" t="s">
        <v>41</v>
      </c>
      <c r="G195" s="1667"/>
    </row>
    <row r="196" spans="1:7" s="1112" customFormat="1" x14ac:dyDescent="0.25">
      <c r="A196" s="1700" t="s">
        <v>41</v>
      </c>
      <c r="B196" s="1667" t="s">
        <v>46</v>
      </c>
      <c r="C196" s="1667" t="s">
        <v>47</v>
      </c>
      <c r="D196" s="1606" t="s">
        <v>2003</v>
      </c>
      <c r="E196" s="1607">
        <v>45793</v>
      </c>
      <c r="F196" s="1667" t="s">
        <v>41</v>
      </c>
      <c r="G196" s="1667"/>
    </row>
    <row r="197" spans="1:7" s="1112" customFormat="1" x14ac:dyDescent="0.25">
      <c r="A197" s="1700" t="s">
        <v>41</v>
      </c>
      <c r="B197" s="1667" t="s">
        <v>46</v>
      </c>
      <c r="C197" s="1667" t="s">
        <v>47</v>
      </c>
      <c r="D197" s="1606" t="s">
        <v>2004</v>
      </c>
      <c r="E197" s="1607">
        <v>45800</v>
      </c>
      <c r="F197" s="1667" t="s">
        <v>41</v>
      </c>
      <c r="G197" s="1667"/>
    </row>
    <row r="198" spans="1:7" s="1112" customFormat="1" x14ac:dyDescent="0.25">
      <c r="A198" s="1700" t="s">
        <v>41</v>
      </c>
      <c r="B198" s="1667" t="s">
        <v>46</v>
      </c>
      <c r="C198" s="1667" t="s">
        <v>47</v>
      </c>
      <c r="D198" s="1606" t="s">
        <v>2005</v>
      </c>
      <c r="E198" s="1607">
        <v>45807</v>
      </c>
      <c r="F198" s="1667" t="s">
        <v>41</v>
      </c>
      <c r="G198" s="1667"/>
    </row>
    <row r="199" spans="1:7" s="1112" customFormat="1" x14ac:dyDescent="0.25">
      <c r="A199" s="1700" t="s">
        <v>41</v>
      </c>
      <c r="B199" s="1667" t="s">
        <v>46</v>
      </c>
      <c r="C199" s="1667" t="s">
        <v>47</v>
      </c>
      <c r="D199" s="1606" t="s">
        <v>2030</v>
      </c>
      <c r="E199" s="1607">
        <v>45814</v>
      </c>
      <c r="F199" s="1667" t="s">
        <v>41</v>
      </c>
      <c r="G199" s="1667"/>
    </row>
    <row r="200" spans="1:7" s="1112" customFormat="1" x14ac:dyDescent="0.25">
      <c r="A200" s="1700" t="s">
        <v>41</v>
      </c>
      <c r="B200" s="1667" t="s">
        <v>46</v>
      </c>
      <c r="C200" s="1667" t="s">
        <v>47</v>
      </c>
      <c r="D200" s="1606" t="s">
        <v>2031</v>
      </c>
      <c r="E200" s="1607">
        <v>45821</v>
      </c>
      <c r="F200" s="1667" t="s">
        <v>41</v>
      </c>
      <c r="G200" s="1667"/>
    </row>
    <row r="201" spans="1:7" s="1112" customFormat="1" x14ac:dyDescent="0.25">
      <c r="A201" s="1700" t="s">
        <v>41</v>
      </c>
      <c r="B201" s="1667" t="s">
        <v>46</v>
      </c>
      <c r="C201" s="1667" t="s">
        <v>47</v>
      </c>
      <c r="D201" s="1606" t="s">
        <v>2032</v>
      </c>
      <c r="E201" s="1607">
        <v>45828</v>
      </c>
      <c r="F201" s="1667" t="s">
        <v>41</v>
      </c>
      <c r="G201" s="1667"/>
    </row>
    <row r="202" spans="1:7" s="1112" customFormat="1" x14ac:dyDescent="0.25">
      <c r="A202" s="1700" t="s">
        <v>41</v>
      </c>
      <c r="B202" s="1667" t="s">
        <v>46</v>
      </c>
      <c r="C202" s="1667" t="s">
        <v>47</v>
      </c>
      <c r="D202" s="1606" t="s">
        <v>2033</v>
      </c>
      <c r="E202" s="1607">
        <v>45835</v>
      </c>
      <c r="F202" s="1667" t="s">
        <v>41</v>
      </c>
      <c r="G202" s="1667"/>
    </row>
    <row r="203" spans="1:7" s="1112" customFormat="1" x14ac:dyDescent="0.25">
      <c r="A203" s="1700" t="s">
        <v>41</v>
      </c>
      <c r="B203" s="1667" t="s">
        <v>46</v>
      </c>
      <c r="C203" s="1667" t="s">
        <v>47</v>
      </c>
      <c r="D203" s="1606" t="s">
        <v>2165</v>
      </c>
      <c r="E203" s="1607">
        <v>45842</v>
      </c>
      <c r="F203" s="1667" t="s">
        <v>41</v>
      </c>
      <c r="G203" s="1667"/>
    </row>
    <row r="204" spans="1:7" s="1112" customFormat="1" x14ac:dyDescent="0.25">
      <c r="A204" s="1700" t="s">
        <v>41</v>
      </c>
      <c r="B204" s="1667" t="s">
        <v>46</v>
      </c>
      <c r="C204" s="1667" t="s">
        <v>47</v>
      </c>
      <c r="D204" s="1606" t="s">
        <v>2166</v>
      </c>
      <c r="E204" s="1607">
        <v>45849</v>
      </c>
      <c r="F204" s="1667" t="s">
        <v>41</v>
      </c>
      <c r="G204" s="1667"/>
    </row>
    <row r="205" spans="1:7" s="1112" customFormat="1" x14ac:dyDescent="0.25">
      <c r="A205" s="1700" t="s">
        <v>41</v>
      </c>
      <c r="B205" s="1667" t="s">
        <v>46</v>
      </c>
      <c r="C205" s="1667" t="s">
        <v>47</v>
      </c>
      <c r="D205" s="1606" t="s">
        <v>2167</v>
      </c>
      <c r="E205" s="1607">
        <v>45856</v>
      </c>
      <c r="F205" s="1667" t="s">
        <v>41</v>
      </c>
      <c r="G205" s="1667"/>
    </row>
    <row r="206" spans="1:7" s="1112" customFormat="1" x14ac:dyDescent="0.25">
      <c r="A206" s="1700" t="s">
        <v>41</v>
      </c>
      <c r="B206" s="1667" t="s">
        <v>46</v>
      </c>
      <c r="C206" s="1667" t="s">
        <v>47</v>
      </c>
      <c r="D206" s="1606" t="s">
        <v>2259</v>
      </c>
      <c r="E206" s="1607">
        <v>45933</v>
      </c>
      <c r="F206" s="1667" t="s">
        <v>41</v>
      </c>
      <c r="G206" s="1667"/>
    </row>
    <row r="207" spans="1:7" s="1112" customFormat="1" x14ac:dyDescent="0.25">
      <c r="A207" s="1700" t="s">
        <v>41</v>
      </c>
      <c r="B207" s="1667" t="s">
        <v>46</v>
      </c>
      <c r="C207" s="1667" t="s">
        <v>47</v>
      </c>
      <c r="D207" s="1606" t="s">
        <v>2260</v>
      </c>
      <c r="E207" s="1607">
        <v>45940</v>
      </c>
      <c r="F207" s="1667" t="s">
        <v>41</v>
      </c>
      <c r="G207" s="1667"/>
    </row>
    <row r="208" spans="1:7" s="1112" customFormat="1" x14ac:dyDescent="0.25">
      <c r="A208" s="1700" t="s">
        <v>41</v>
      </c>
      <c r="B208" s="1667" t="s">
        <v>46</v>
      </c>
      <c r="C208" s="1667" t="s">
        <v>47</v>
      </c>
      <c r="D208" s="1606" t="s">
        <v>2261</v>
      </c>
      <c r="E208" s="1607">
        <v>45947</v>
      </c>
      <c r="F208" s="1667" t="s">
        <v>41</v>
      </c>
      <c r="G208" s="1667"/>
    </row>
    <row r="209" spans="1:7" s="1112" customFormat="1" x14ac:dyDescent="0.25">
      <c r="A209" s="1700" t="s">
        <v>41</v>
      </c>
      <c r="B209" s="1667" t="s">
        <v>46</v>
      </c>
      <c r="C209" s="1667" t="s">
        <v>47</v>
      </c>
      <c r="D209" s="1606" t="s">
        <v>2262</v>
      </c>
      <c r="E209" s="1607">
        <v>45954</v>
      </c>
      <c r="F209" s="1667" t="s">
        <v>41</v>
      </c>
      <c r="G209" s="1667"/>
    </row>
    <row r="210" spans="1:7" s="1112" customFormat="1" x14ac:dyDescent="0.25">
      <c r="A210" s="1700" t="s">
        <v>41</v>
      </c>
      <c r="B210" s="1667" t="s">
        <v>46</v>
      </c>
      <c r="C210" s="1667" t="s">
        <v>47</v>
      </c>
      <c r="D210" s="1606" t="s">
        <v>2263</v>
      </c>
      <c r="E210" s="1607">
        <v>45961</v>
      </c>
      <c r="F210" s="1667" t="s">
        <v>41</v>
      </c>
      <c r="G210" s="1667"/>
    </row>
    <row r="211" spans="1:7" s="1112" customFormat="1" x14ac:dyDescent="0.25">
      <c r="A211" s="1700" t="s">
        <v>41</v>
      </c>
      <c r="B211" s="1667" t="s">
        <v>46</v>
      </c>
      <c r="C211" s="1667" t="s">
        <v>47</v>
      </c>
      <c r="D211" s="1606" t="s">
        <v>2264</v>
      </c>
      <c r="E211" s="1607">
        <v>45968</v>
      </c>
      <c r="F211" s="1667" t="s">
        <v>41</v>
      </c>
      <c r="G211" s="1667"/>
    </row>
    <row r="212" spans="1:7" s="1112" customFormat="1" x14ac:dyDescent="0.25">
      <c r="A212" s="1700" t="s">
        <v>41</v>
      </c>
      <c r="B212" s="1667" t="s">
        <v>46</v>
      </c>
      <c r="C212" s="1667" t="s">
        <v>47</v>
      </c>
      <c r="D212" s="1606" t="s">
        <v>2265</v>
      </c>
      <c r="E212" s="1607">
        <v>45975</v>
      </c>
      <c r="F212" s="1667" t="s">
        <v>41</v>
      </c>
      <c r="G212" s="1667"/>
    </row>
    <row r="213" spans="1:7" s="1112" customFormat="1" x14ac:dyDescent="0.25">
      <c r="A213" s="1700" t="s">
        <v>41</v>
      </c>
      <c r="B213" s="1667" t="s">
        <v>46</v>
      </c>
      <c r="C213" s="1667" t="s">
        <v>47</v>
      </c>
      <c r="D213" s="1606" t="s">
        <v>2266</v>
      </c>
      <c r="E213" s="1607">
        <v>45982</v>
      </c>
      <c r="F213" s="1667" t="s">
        <v>41</v>
      </c>
      <c r="G213" s="1667"/>
    </row>
    <row r="214" spans="1:7" s="1112" customFormat="1" x14ac:dyDescent="0.25">
      <c r="A214" s="1700" t="s">
        <v>41</v>
      </c>
      <c r="B214" s="1667" t="s">
        <v>46</v>
      </c>
      <c r="C214" s="1667" t="s">
        <v>47</v>
      </c>
      <c r="D214" s="1606" t="s">
        <v>2267</v>
      </c>
      <c r="E214" s="1607">
        <v>45989</v>
      </c>
      <c r="F214" s="1667" t="s">
        <v>41</v>
      </c>
      <c r="G214" s="1667"/>
    </row>
    <row r="215" spans="1:7" s="1112" customFormat="1" x14ac:dyDescent="0.25">
      <c r="A215" s="1700" t="s">
        <v>41</v>
      </c>
      <c r="B215" s="1667" t="s">
        <v>46</v>
      </c>
      <c r="C215" s="1667" t="s">
        <v>47</v>
      </c>
      <c r="D215" s="1606" t="s">
        <v>2268</v>
      </c>
      <c r="E215" s="1607">
        <v>45996</v>
      </c>
      <c r="F215" s="1667" t="s">
        <v>41</v>
      </c>
      <c r="G215" s="1667"/>
    </row>
    <row r="216" spans="1:7" s="1112" customFormat="1" x14ac:dyDescent="0.25">
      <c r="A216" s="1700" t="s">
        <v>41</v>
      </c>
      <c r="B216" s="1667" t="s">
        <v>46</v>
      </c>
      <c r="C216" s="1667" t="s">
        <v>47</v>
      </c>
      <c r="D216" s="1606" t="s">
        <v>2269</v>
      </c>
      <c r="E216" s="1607">
        <v>46003</v>
      </c>
      <c r="F216" s="1667" t="s">
        <v>41</v>
      </c>
      <c r="G216" s="1667"/>
    </row>
    <row r="217" spans="1:7" s="1112" customFormat="1" x14ac:dyDescent="0.25">
      <c r="A217" s="1700" t="s">
        <v>41</v>
      </c>
      <c r="B217" s="1667" t="s">
        <v>46</v>
      </c>
      <c r="C217" s="1667" t="s">
        <v>47</v>
      </c>
      <c r="D217" s="1606" t="s">
        <v>2270</v>
      </c>
      <c r="E217" s="1607">
        <v>46010</v>
      </c>
      <c r="F217" s="1667" t="s">
        <v>41</v>
      </c>
      <c r="G217" s="1667"/>
    </row>
    <row r="218" spans="1:7" s="1112" customFormat="1" x14ac:dyDescent="0.25">
      <c r="A218" s="1700" t="s">
        <v>41</v>
      </c>
      <c r="B218" s="1667" t="s">
        <v>46</v>
      </c>
      <c r="C218" s="1667" t="s">
        <v>47</v>
      </c>
      <c r="D218" s="1606" t="s">
        <v>2271</v>
      </c>
      <c r="E218" s="1607">
        <v>46017</v>
      </c>
      <c r="F218" s="1667" t="s">
        <v>41</v>
      </c>
      <c r="G218" s="1667"/>
    </row>
    <row r="219" spans="1:7" s="1112" customFormat="1" x14ac:dyDescent="0.25">
      <c r="A219" s="1700" t="s">
        <v>41</v>
      </c>
      <c r="B219" s="1667" t="s">
        <v>46</v>
      </c>
      <c r="C219" s="1667" t="s">
        <v>47</v>
      </c>
      <c r="D219" s="1606" t="s">
        <v>2501</v>
      </c>
      <c r="E219" s="1607">
        <v>46024</v>
      </c>
      <c r="F219" s="1667" t="s">
        <v>41</v>
      </c>
      <c r="G219" s="1667"/>
    </row>
    <row r="220" spans="1:7" s="1112" customFormat="1" x14ac:dyDescent="0.25">
      <c r="A220" s="1700" t="s">
        <v>41</v>
      </c>
      <c r="B220" s="1667" t="s">
        <v>46</v>
      </c>
      <c r="C220" s="1667" t="s">
        <v>47</v>
      </c>
      <c r="D220" s="1606" t="s">
        <v>2502</v>
      </c>
      <c r="E220" s="1607">
        <v>46031</v>
      </c>
      <c r="F220" s="1667" t="s">
        <v>41</v>
      </c>
      <c r="G220" s="1667"/>
    </row>
    <row r="221" spans="1:7" s="1112" customFormat="1" x14ac:dyDescent="0.25">
      <c r="A221" s="1700" t="s">
        <v>41</v>
      </c>
      <c r="B221" s="1667" t="s">
        <v>46</v>
      </c>
      <c r="C221" s="1667" t="s">
        <v>47</v>
      </c>
      <c r="D221" s="1606" t="s">
        <v>2503</v>
      </c>
      <c r="E221" s="1607">
        <v>46038</v>
      </c>
      <c r="F221" s="1667" t="s">
        <v>41</v>
      </c>
      <c r="G221" s="1667"/>
    </row>
    <row r="222" spans="1:7" s="1112" customFormat="1" x14ac:dyDescent="0.25">
      <c r="A222" s="1700" t="s">
        <v>41</v>
      </c>
      <c r="B222" s="1667" t="s">
        <v>46</v>
      </c>
      <c r="C222" s="1667" t="s">
        <v>47</v>
      </c>
      <c r="D222" s="1606" t="s">
        <v>2504</v>
      </c>
      <c r="E222" s="1607">
        <v>46045</v>
      </c>
      <c r="F222" s="1667" t="s">
        <v>41</v>
      </c>
      <c r="G222" s="1667"/>
    </row>
    <row r="223" spans="1:7" s="1112" customFormat="1" x14ac:dyDescent="0.25">
      <c r="A223" s="1700" t="s">
        <v>41</v>
      </c>
      <c r="B223" s="1667" t="s">
        <v>46</v>
      </c>
      <c r="C223" s="1667" t="s">
        <v>47</v>
      </c>
      <c r="D223" s="1606" t="s">
        <v>2505</v>
      </c>
      <c r="E223" s="1607">
        <v>46052</v>
      </c>
      <c r="F223" s="1667" t="s">
        <v>41</v>
      </c>
      <c r="G223" s="1667"/>
    </row>
    <row r="224" spans="1:7" s="1112" customFormat="1" x14ac:dyDescent="0.25">
      <c r="A224" s="1700" t="s">
        <v>41</v>
      </c>
      <c r="B224" s="1667" t="s">
        <v>46</v>
      </c>
      <c r="C224" s="1667" t="s">
        <v>47</v>
      </c>
      <c r="D224" s="1606" t="s">
        <v>2506</v>
      </c>
      <c r="E224" s="1607">
        <v>46059</v>
      </c>
      <c r="F224" s="1667" t="s">
        <v>41</v>
      </c>
      <c r="G224" s="1667"/>
    </row>
    <row r="225" spans="1:7" s="1112" customFormat="1" x14ac:dyDescent="0.25">
      <c r="A225" s="1700" t="s">
        <v>7</v>
      </c>
      <c r="B225" s="1667" t="s">
        <v>48</v>
      </c>
      <c r="C225" s="1667" t="s">
        <v>49</v>
      </c>
      <c r="D225" s="1606" t="s">
        <v>50</v>
      </c>
      <c r="E225" s="1607">
        <v>47716</v>
      </c>
      <c r="F225" s="1667" t="s">
        <v>32</v>
      </c>
      <c r="G225" s="1667"/>
    </row>
    <row r="226" spans="1:7" s="1112" customFormat="1" ht="45" x14ac:dyDescent="0.25">
      <c r="A226" s="1700" t="s">
        <v>7</v>
      </c>
      <c r="B226" s="1667" t="s">
        <v>1195</v>
      </c>
      <c r="C226" s="1667" t="s">
        <v>1196</v>
      </c>
      <c r="D226" s="1606" t="s">
        <v>1197</v>
      </c>
      <c r="E226" s="1607">
        <v>48637</v>
      </c>
      <c r="F226" s="1667" t="s">
        <v>2168</v>
      </c>
      <c r="G226" s="1667" t="s">
        <v>2224</v>
      </c>
    </row>
    <row r="227" spans="1:7" s="1112" customFormat="1" ht="165" x14ac:dyDescent="0.25">
      <c r="A227" s="1700" t="s">
        <v>7</v>
      </c>
      <c r="B227" s="1667" t="s">
        <v>1341</v>
      </c>
      <c r="C227" s="1667" t="s">
        <v>51</v>
      </c>
      <c r="D227" s="1606" t="s">
        <v>52</v>
      </c>
      <c r="E227" s="1607">
        <v>46984</v>
      </c>
      <c r="F227" s="1667" t="s">
        <v>2168</v>
      </c>
      <c r="G227" s="1667" t="s">
        <v>2272</v>
      </c>
    </row>
    <row r="228" spans="1:7" s="1112" customFormat="1" ht="45" x14ac:dyDescent="0.25">
      <c r="A228" s="1700" t="s">
        <v>1844</v>
      </c>
      <c r="B228" s="1667" t="s">
        <v>1845</v>
      </c>
      <c r="C228" s="1667" t="s">
        <v>1846</v>
      </c>
      <c r="D228" s="1606" t="s">
        <v>1847</v>
      </c>
      <c r="E228" s="1607">
        <v>46360</v>
      </c>
      <c r="F228" s="1667" t="s">
        <v>172</v>
      </c>
      <c r="G228" s="1667" t="s">
        <v>2273</v>
      </c>
    </row>
    <row r="229" spans="1:7" s="1112" customFormat="1" ht="45" x14ac:dyDescent="0.25">
      <c r="A229" s="1700" t="s">
        <v>1844</v>
      </c>
      <c r="B229" s="1667" t="s">
        <v>1845</v>
      </c>
      <c r="C229" s="1667" t="s">
        <v>1846</v>
      </c>
      <c r="D229" s="1606" t="s">
        <v>1848</v>
      </c>
      <c r="E229" s="1607">
        <v>47080</v>
      </c>
      <c r="F229" s="1667" t="s">
        <v>172</v>
      </c>
      <c r="G229" s="1667" t="s">
        <v>2273</v>
      </c>
    </row>
    <row r="230" spans="1:7" s="1112" customFormat="1" ht="45" x14ac:dyDescent="0.25">
      <c r="A230" s="1700" t="s">
        <v>1844</v>
      </c>
      <c r="B230" s="1667" t="s">
        <v>1845</v>
      </c>
      <c r="C230" s="1667" t="s">
        <v>1846</v>
      </c>
      <c r="D230" s="1606" t="s">
        <v>1849</v>
      </c>
      <c r="E230" s="1607">
        <v>48160</v>
      </c>
      <c r="F230" s="1667" t="s">
        <v>172</v>
      </c>
      <c r="G230" s="1667" t="s">
        <v>2273</v>
      </c>
    </row>
    <row r="231" spans="1:7" s="1112" customFormat="1" ht="45" x14ac:dyDescent="0.25">
      <c r="A231" s="1700" t="s">
        <v>9</v>
      </c>
      <c r="B231" s="1667" t="s">
        <v>53</v>
      </c>
      <c r="C231" s="1667" t="s">
        <v>54</v>
      </c>
      <c r="D231" s="1606" t="s">
        <v>56</v>
      </c>
      <c r="E231" s="1607">
        <v>46350</v>
      </c>
      <c r="F231" s="1667" t="s">
        <v>55</v>
      </c>
      <c r="G231" s="1667" t="s">
        <v>2274</v>
      </c>
    </row>
    <row r="232" spans="1:7" s="1112" customFormat="1" ht="45" x14ac:dyDescent="0.25">
      <c r="A232" s="1700" t="s">
        <v>9</v>
      </c>
      <c r="B232" s="1667" t="s">
        <v>57</v>
      </c>
      <c r="C232" s="1667" t="s">
        <v>58</v>
      </c>
      <c r="D232" s="1606" t="s">
        <v>59</v>
      </c>
      <c r="E232" s="1607">
        <v>46067</v>
      </c>
      <c r="F232" s="1667" t="s">
        <v>55</v>
      </c>
      <c r="G232" s="1667" t="s">
        <v>2275</v>
      </c>
    </row>
    <row r="233" spans="1:7" s="1112" customFormat="1" ht="45" x14ac:dyDescent="0.25">
      <c r="A233" s="1700" t="s">
        <v>9</v>
      </c>
      <c r="B233" s="1667" t="s">
        <v>60</v>
      </c>
      <c r="C233" s="1667" t="s">
        <v>61</v>
      </c>
      <c r="D233" s="1606" t="s">
        <v>62</v>
      </c>
      <c r="E233" s="1607">
        <v>47381</v>
      </c>
      <c r="F233" s="1667" t="s">
        <v>55</v>
      </c>
      <c r="G233" s="1667" t="s">
        <v>2224</v>
      </c>
    </row>
    <row r="234" spans="1:7" s="1112" customFormat="1" x14ac:dyDescent="0.25">
      <c r="A234" s="1700" t="s">
        <v>9</v>
      </c>
      <c r="B234" s="1667" t="s">
        <v>521</v>
      </c>
      <c r="C234" s="1667" t="s">
        <v>1198</v>
      </c>
      <c r="D234" s="1606" t="s">
        <v>1199</v>
      </c>
      <c r="E234" s="1607">
        <v>47540</v>
      </c>
      <c r="F234" s="1667" t="s">
        <v>55</v>
      </c>
      <c r="G234" s="1667"/>
    </row>
    <row r="235" spans="1:7" s="1112" customFormat="1" ht="45" x14ac:dyDescent="0.25">
      <c r="A235" s="1700" t="s">
        <v>9</v>
      </c>
      <c r="B235" s="1667" t="s">
        <v>2169</v>
      </c>
      <c r="C235" s="1667" t="s">
        <v>2170</v>
      </c>
      <c r="D235" s="1606" t="s">
        <v>2171</v>
      </c>
      <c r="E235" s="1607">
        <v>48046</v>
      </c>
      <c r="F235" s="1667" t="s">
        <v>55</v>
      </c>
      <c r="G235" s="1667" t="s">
        <v>2224</v>
      </c>
    </row>
    <row r="236" spans="1:7" s="1112" customFormat="1" x14ac:dyDescent="0.25">
      <c r="A236" s="1700" t="s">
        <v>10</v>
      </c>
      <c r="B236" s="1667" t="s">
        <v>2172</v>
      </c>
      <c r="C236" s="1667" t="s">
        <v>63</v>
      </c>
      <c r="D236" s="1606" t="s">
        <v>64</v>
      </c>
      <c r="E236" s="1607">
        <v>47689</v>
      </c>
      <c r="F236" s="1667" t="s">
        <v>65</v>
      </c>
      <c r="G236" s="1667"/>
    </row>
    <row r="237" spans="1:7" s="1112" customFormat="1" x14ac:dyDescent="0.25">
      <c r="A237" s="1700" t="s">
        <v>10</v>
      </c>
      <c r="B237" s="1667" t="s">
        <v>2172</v>
      </c>
      <c r="C237" s="1667" t="s">
        <v>63</v>
      </c>
      <c r="D237" s="1606" t="s">
        <v>66</v>
      </c>
      <c r="E237" s="1607">
        <v>47329</v>
      </c>
      <c r="F237" s="1667" t="s">
        <v>65</v>
      </c>
      <c r="G237" s="1667"/>
    </row>
    <row r="238" spans="1:7" s="1112" customFormat="1" x14ac:dyDescent="0.25">
      <c r="A238" s="1700" t="s">
        <v>10</v>
      </c>
      <c r="B238" s="1667" t="s">
        <v>2172</v>
      </c>
      <c r="C238" s="1667" t="s">
        <v>63</v>
      </c>
      <c r="D238" s="1606" t="s">
        <v>67</v>
      </c>
      <c r="E238" s="1607">
        <v>46969</v>
      </c>
      <c r="F238" s="1667" t="s">
        <v>65</v>
      </c>
      <c r="G238" s="1667"/>
    </row>
    <row r="239" spans="1:7" s="1112" customFormat="1" x14ac:dyDescent="0.25">
      <c r="A239" s="1700" t="s">
        <v>10</v>
      </c>
      <c r="B239" s="1667" t="s">
        <v>2172</v>
      </c>
      <c r="C239" s="1667" t="s">
        <v>63</v>
      </c>
      <c r="D239" s="1606" t="s">
        <v>68</v>
      </c>
      <c r="E239" s="1607">
        <v>46609</v>
      </c>
      <c r="F239" s="1667" t="s">
        <v>65</v>
      </c>
      <c r="G239" s="1667"/>
    </row>
    <row r="240" spans="1:7" s="1112" customFormat="1" ht="45" x14ac:dyDescent="0.25">
      <c r="A240" s="1667" t="s">
        <v>11</v>
      </c>
      <c r="B240" s="1667" t="s">
        <v>2067</v>
      </c>
      <c r="C240" s="1667" t="s">
        <v>69</v>
      </c>
      <c r="D240" s="1606" t="s">
        <v>70</v>
      </c>
      <c r="E240" s="1607">
        <v>47289</v>
      </c>
      <c r="F240" s="1667" t="s">
        <v>30</v>
      </c>
      <c r="G240" s="1667" t="s">
        <v>2276</v>
      </c>
    </row>
    <row r="241" spans="1:7" s="1112" customFormat="1" x14ac:dyDescent="0.25">
      <c r="A241" s="1700" t="s">
        <v>12</v>
      </c>
      <c r="B241" s="1667" t="s">
        <v>71</v>
      </c>
      <c r="C241" s="1667" t="s">
        <v>72</v>
      </c>
      <c r="D241" s="1606" t="s">
        <v>73</v>
      </c>
      <c r="E241" s="1607">
        <v>45857</v>
      </c>
      <c r="F241" s="1667" t="s">
        <v>65</v>
      </c>
      <c r="G241" s="1667"/>
    </row>
    <row r="242" spans="1:7" s="1112" customFormat="1" ht="18" customHeight="1" x14ac:dyDescent="0.25">
      <c r="A242" s="1700" t="s">
        <v>12</v>
      </c>
      <c r="B242" s="1667" t="s">
        <v>1200</v>
      </c>
      <c r="C242" s="1667" t="s">
        <v>1201</v>
      </c>
      <c r="D242" s="1606" t="s">
        <v>1202</v>
      </c>
      <c r="E242" s="1607">
        <v>48644</v>
      </c>
      <c r="F242" s="1667" t="s">
        <v>65</v>
      </c>
      <c r="G242" s="1667" t="s">
        <v>2277</v>
      </c>
    </row>
    <row r="243" spans="1:7" s="1112" customFormat="1" ht="30" x14ac:dyDescent="0.25">
      <c r="A243" s="1700" t="s">
        <v>12</v>
      </c>
      <c r="B243" s="1667" t="s">
        <v>74</v>
      </c>
      <c r="C243" s="1667" t="s">
        <v>75</v>
      </c>
      <c r="D243" s="1606" t="s">
        <v>76</v>
      </c>
      <c r="E243" s="1607">
        <v>45953</v>
      </c>
      <c r="F243" s="1667" t="s">
        <v>65</v>
      </c>
      <c r="G243" s="1667" t="s">
        <v>2278</v>
      </c>
    </row>
    <row r="244" spans="1:7" s="1112" customFormat="1" ht="60" x14ac:dyDescent="0.25">
      <c r="A244" s="1700" t="s">
        <v>12</v>
      </c>
      <c r="B244" s="1667" t="s">
        <v>2279</v>
      </c>
      <c r="C244" s="1667" t="s">
        <v>2280</v>
      </c>
      <c r="D244" s="1606" t="s">
        <v>2281</v>
      </c>
      <c r="E244" s="1607">
        <v>48177</v>
      </c>
      <c r="F244" s="1667" t="s">
        <v>65</v>
      </c>
      <c r="G244" s="1667" t="s">
        <v>2282</v>
      </c>
    </row>
    <row r="245" spans="1:7" s="1112" customFormat="1" ht="30" x14ac:dyDescent="0.25">
      <c r="A245" s="1700" t="s">
        <v>12</v>
      </c>
      <c r="B245" s="1667" t="s">
        <v>77</v>
      </c>
      <c r="C245" s="1667" t="s">
        <v>78</v>
      </c>
      <c r="D245" s="1606" t="s">
        <v>79</v>
      </c>
      <c r="E245" s="1607">
        <v>48124</v>
      </c>
      <c r="F245" s="1667" t="s">
        <v>65</v>
      </c>
      <c r="G245" s="1667" t="s">
        <v>2278</v>
      </c>
    </row>
    <row r="246" spans="1:7" s="1112" customFormat="1" ht="45" x14ac:dyDescent="0.25">
      <c r="A246" s="1700" t="s">
        <v>12</v>
      </c>
      <c r="B246" s="1667" t="s">
        <v>80</v>
      </c>
      <c r="C246" s="1667" t="s">
        <v>81</v>
      </c>
      <c r="D246" s="1606" t="s">
        <v>82</v>
      </c>
      <c r="E246" s="1607">
        <v>46605</v>
      </c>
      <c r="F246" s="1667" t="s">
        <v>83</v>
      </c>
      <c r="G246" s="1667" t="s">
        <v>2224</v>
      </c>
    </row>
    <row r="247" spans="1:7" s="1112" customFormat="1" ht="60" x14ac:dyDescent="0.25">
      <c r="A247" s="1700" t="s">
        <v>12</v>
      </c>
      <c r="B247" s="1667" t="s">
        <v>1349</v>
      </c>
      <c r="C247" s="1667" t="s">
        <v>84</v>
      </c>
      <c r="D247" s="1606" t="s">
        <v>85</v>
      </c>
      <c r="E247" s="1607">
        <v>47073</v>
      </c>
      <c r="F247" s="1667" t="s">
        <v>65</v>
      </c>
      <c r="G247" s="1667" t="s">
        <v>2282</v>
      </c>
    </row>
    <row r="248" spans="1:7" s="1112" customFormat="1" ht="60" x14ac:dyDescent="0.25">
      <c r="A248" s="1700" t="s">
        <v>12</v>
      </c>
      <c r="B248" s="1667" t="s">
        <v>1220</v>
      </c>
      <c r="C248" s="1667" t="s">
        <v>1221</v>
      </c>
      <c r="D248" s="1606" t="s">
        <v>1222</v>
      </c>
      <c r="E248" s="1607">
        <v>47575</v>
      </c>
      <c r="F248" s="1667" t="s">
        <v>65</v>
      </c>
      <c r="G248" s="1667" t="s">
        <v>2282</v>
      </c>
    </row>
    <row r="249" spans="1:7" s="1112" customFormat="1" x14ac:dyDescent="0.25">
      <c r="A249" s="1700" t="s">
        <v>12</v>
      </c>
      <c r="B249" s="1667" t="s">
        <v>1923</v>
      </c>
      <c r="C249" s="1667" t="s">
        <v>1924</v>
      </c>
      <c r="D249" s="1606" t="s">
        <v>1925</v>
      </c>
      <c r="E249" s="1607">
        <v>45753</v>
      </c>
      <c r="F249" s="1667" t="s">
        <v>65</v>
      </c>
      <c r="G249" s="1667"/>
    </row>
    <row r="250" spans="1:7" s="1112" customFormat="1" x14ac:dyDescent="0.25">
      <c r="A250" s="1700" t="s">
        <v>12</v>
      </c>
      <c r="B250" s="1667" t="s">
        <v>2173</v>
      </c>
      <c r="C250" s="1667" t="s">
        <v>2174</v>
      </c>
      <c r="D250" s="1606" t="s">
        <v>2175</v>
      </c>
      <c r="E250" s="1607">
        <v>45891</v>
      </c>
      <c r="F250" s="1667" t="s">
        <v>65</v>
      </c>
      <c r="G250" s="1667"/>
    </row>
    <row r="251" spans="1:7" s="1112" customFormat="1" ht="45" x14ac:dyDescent="0.25">
      <c r="A251" s="1700" t="s">
        <v>13</v>
      </c>
      <c r="B251" s="1667" t="s">
        <v>1352</v>
      </c>
      <c r="C251" s="1667" t="s">
        <v>86</v>
      </c>
      <c r="D251" s="1606" t="s">
        <v>87</v>
      </c>
      <c r="E251" s="1607">
        <v>45751</v>
      </c>
      <c r="F251" s="1667" t="s">
        <v>83</v>
      </c>
      <c r="G251" s="1667" t="s">
        <v>2225</v>
      </c>
    </row>
    <row r="252" spans="1:7" s="1112" customFormat="1" ht="45" x14ac:dyDescent="0.25">
      <c r="A252" s="1700" t="s">
        <v>13</v>
      </c>
      <c r="B252" s="1667" t="s">
        <v>1353</v>
      </c>
      <c r="C252" s="1667" t="s">
        <v>88</v>
      </c>
      <c r="D252" s="1606" t="s">
        <v>89</v>
      </c>
      <c r="E252" s="1607">
        <v>45874</v>
      </c>
      <c r="F252" s="1667" t="s">
        <v>83</v>
      </c>
      <c r="G252" s="1667" t="s">
        <v>2275</v>
      </c>
    </row>
    <row r="253" spans="1:7" s="1112" customFormat="1" ht="45" x14ac:dyDescent="0.25">
      <c r="A253" s="1700" t="s">
        <v>13</v>
      </c>
      <c r="B253" s="1667" t="s">
        <v>1353</v>
      </c>
      <c r="C253" s="1667" t="s">
        <v>88</v>
      </c>
      <c r="D253" s="1606" t="s">
        <v>90</v>
      </c>
      <c r="E253" s="1607">
        <v>46234</v>
      </c>
      <c r="F253" s="1667" t="s">
        <v>83</v>
      </c>
      <c r="G253" s="1667" t="s">
        <v>2275</v>
      </c>
    </row>
    <row r="254" spans="1:7" s="1112" customFormat="1" ht="20.25" customHeight="1" x14ac:dyDescent="0.25">
      <c r="A254" s="1700" t="s">
        <v>13</v>
      </c>
      <c r="B254" s="1667" t="s">
        <v>91</v>
      </c>
      <c r="C254" s="1667" t="s">
        <v>92</v>
      </c>
      <c r="D254" s="1606" t="s">
        <v>93</v>
      </c>
      <c r="E254" s="1607">
        <v>46461</v>
      </c>
      <c r="F254" s="1667" t="s">
        <v>83</v>
      </c>
      <c r="G254" s="1667" t="s">
        <v>2225</v>
      </c>
    </row>
    <row r="255" spans="1:7" s="1112" customFormat="1" ht="45" x14ac:dyDescent="0.25">
      <c r="A255" s="1700" t="s">
        <v>13</v>
      </c>
      <c r="B255" s="1667" t="s">
        <v>94</v>
      </c>
      <c r="C255" s="1667" t="s">
        <v>95</v>
      </c>
      <c r="D255" s="1606" t="s">
        <v>96</v>
      </c>
      <c r="E255" s="1607">
        <v>46822</v>
      </c>
      <c r="F255" s="1667" t="s">
        <v>83</v>
      </c>
      <c r="G255" s="1667" t="s">
        <v>2225</v>
      </c>
    </row>
    <row r="256" spans="1:7" s="1112" customFormat="1" ht="60" x14ac:dyDescent="0.25">
      <c r="A256" s="1700" t="s">
        <v>13</v>
      </c>
      <c r="B256" s="1667" t="s">
        <v>97</v>
      </c>
      <c r="C256" s="1667" t="s">
        <v>98</v>
      </c>
      <c r="D256" s="1606" t="s">
        <v>99</v>
      </c>
      <c r="E256" s="1607">
        <v>46633</v>
      </c>
      <c r="F256" s="1667" t="s">
        <v>83</v>
      </c>
      <c r="G256" s="1667" t="s">
        <v>2283</v>
      </c>
    </row>
    <row r="257" spans="1:7" s="1112" customFormat="1" ht="60" x14ac:dyDescent="0.25">
      <c r="A257" s="1700" t="s">
        <v>13</v>
      </c>
      <c r="B257" s="1667" t="s">
        <v>100</v>
      </c>
      <c r="C257" s="1667" t="s">
        <v>101</v>
      </c>
      <c r="D257" s="1606" t="s">
        <v>102</v>
      </c>
      <c r="E257" s="1607">
        <v>46905</v>
      </c>
      <c r="F257" s="1667" t="s">
        <v>83</v>
      </c>
      <c r="G257" s="1667" t="s">
        <v>2283</v>
      </c>
    </row>
    <row r="258" spans="1:7" s="1112" customFormat="1" ht="60" x14ac:dyDescent="0.25">
      <c r="A258" s="1700" t="s">
        <v>13</v>
      </c>
      <c r="B258" s="1667" t="s">
        <v>1203</v>
      </c>
      <c r="C258" s="1667" t="s">
        <v>1204</v>
      </c>
      <c r="D258" s="1606" t="s">
        <v>1205</v>
      </c>
      <c r="E258" s="1607">
        <v>47380</v>
      </c>
      <c r="F258" s="1667" t="s">
        <v>83</v>
      </c>
      <c r="G258" s="1667" t="s">
        <v>2284</v>
      </c>
    </row>
    <row r="259" spans="1:7" s="1112" customFormat="1" ht="45" x14ac:dyDescent="0.25">
      <c r="A259" s="1700" t="s">
        <v>13</v>
      </c>
      <c r="B259" s="1667" t="s">
        <v>1875</v>
      </c>
      <c r="C259" s="1667" t="s">
        <v>1850</v>
      </c>
      <c r="D259" s="1606" t="s">
        <v>1851</v>
      </c>
      <c r="E259" s="1607">
        <v>47433</v>
      </c>
      <c r="F259" s="1667" t="s">
        <v>83</v>
      </c>
      <c r="G259" s="1667" t="s">
        <v>2285</v>
      </c>
    </row>
    <row r="260" spans="1:7" s="1112" customFormat="1" ht="45" x14ac:dyDescent="0.25">
      <c r="A260" s="1700" t="s">
        <v>13</v>
      </c>
      <c r="B260" s="1667" t="s">
        <v>2176</v>
      </c>
      <c r="C260" s="1667" t="s">
        <v>2177</v>
      </c>
      <c r="D260" s="1606" t="s">
        <v>2178</v>
      </c>
      <c r="E260" s="1607">
        <v>47185</v>
      </c>
      <c r="F260" s="1667" t="s">
        <v>83</v>
      </c>
      <c r="G260" s="1667" t="s">
        <v>2285</v>
      </c>
    </row>
    <row r="261" spans="1:7" s="1112" customFormat="1" ht="45" x14ac:dyDescent="0.25">
      <c r="A261" s="1700" t="s">
        <v>13</v>
      </c>
      <c r="B261" s="1667" t="s">
        <v>1355</v>
      </c>
      <c r="C261" s="1667" t="s">
        <v>103</v>
      </c>
      <c r="D261" s="1606" t="s">
        <v>104</v>
      </c>
      <c r="E261" s="1607">
        <v>45914</v>
      </c>
      <c r="F261" s="1667" t="s">
        <v>83</v>
      </c>
      <c r="G261" s="1667" t="s">
        <v>2225</v>
      </c>
    </row>
    <row r="262" spans="1:7" s="1112" customFormat="1" ht="45" x14ac:dyDescent="0.25">
      <c r="A262" s="1700" t="s">
        <v>13</v>
      </c>
      <c r="B262" s="1667" t="s">
        <v>1357</v>
      </c>
      <c r="C262" s="1667" t="s">
        <v>105</v>
      </c>
      <c r="D262" s="1606" t="s">
        <v>106</v>
      </c>
      <c r="E262" s="1607">
        <v>45914</v>
      </c>
      <c r="F262" s="1667" t="s">
        <v>83</v>
      </c>
      <c r="G262" s="1667" t="s">
        <v>2225</v>
      </c>
    </row>
    <row r="263" spans="1:7" s="1112" customFormat="1" ht="45" x14ac:dyDescent="0.25">
      <c r="A263" s="1700" t="s">
        <v>13</v>
      </c>
      <c r="B263" s="1667" t="s">
        <v>1357</v>
      </c>
      <c r="C263" s="1667" t="s">
        <v>105</v>
      </c>
      <c r="D263" s="1606" t="s">
        <v>107</v>
      </c>
      <c r="E263" s="1607">
        <v>46274</v>
      </c>
      <c r="F263" s="1667" t="s">
        <v>83</v>
      </c>
      <c r="G263" s="1667" t="s">
        <v>2225</v>
      </c>
    </row>
    <row r="264" spans="1:7" s="1112" customFormat="1" x14ac:dyDescent="0.25">
      <c r="A264" s="1700" t="s">
        <v>14</v>
      </c>
      <c r="B264" s="1667" t="s">
        <v>108</v>
      </c>
      <c r="C264" s="1667" t="s">
        <v>109</v>
      </c>
      <c r="D264" s="1606" t="s">
        <v>110</v>
      </c>
      <c r="E264" s="1607">
        <v>46800</v>
      </c>
      <c r="F264" s="1667" t="s">
        <v>55</v>
      </c>
      <c r="G264" s="1667"/>
    </row>
    <row r="265" spans="1:7" s="1112" customFormat="1" x14ac:dyDescent="0.25">
      <c r="A265" s="1700" t="s">
        <v>14</v>
      </c>
      <c r="B265" s="1667" t="s">
        <v>111</v>
      </c>
      <c r="C265" s="1667" t="s">
        <v>112</v>
      </c>
      <c r="D265" s="1606" t="s">
        <v>113</v>
      </c>
      <c r="E265" s="1607">
        <v>46081</v>
      </c>
      <c r="F265" s="1667" t="s">
        <v>55</v>
      </c>
      <c r="G265" s="1667"/>
    </row>
    <row r="266" spans="1:7" s="1112" customFormat="1" ht="75" x14ac:dyDescent="0.25">
      <c r="A266" s="1700" t="s">
        <v>14</v>
      </c>
      <c r="B266" s="1667" t="s">
        <v>114</v>
      </c>
      <c r="C266" s="1667" t="s">
        <v>115</v>
      </c>
      <c r="D266" s="1606" t="s">
        <v>116</v>
      </c>
      <c r="E266" s="1607">
        <v>46980</v>
      </c>
      <c r="F266" s="1667" t="s">
        <v>55</v>
      </c>
      <c r="G266" s="1667" t="s">
        <v>2286</v>
      </c>
    </row>
    <row r="267" spans="1:7" s="1112" customFormat="1" ht="75" x14ac:dyDescent="0.25">
      <c r="A267" s="1700" t="s">
        <v>14</v>
      </c>
      <c r="B267" s="1667" t="s">
        <v>117</v>
      </c>
      <c r="C267" s="1667" t="s">
        <v>118</v>
      </c>
      <c r="D267" s="1606" t="s">
        <v>119</v>
      </c>
      <c r="E267" s="1607">
        <v>46801</v>
      </c>
      <c r="F267" s="1667" t="s">
        <v>55</v>
      </c>
      <c r="G267" s="1667" t="s">
        <v>2286</v>
      </c>
    </row>
    <row r="268" spans="1:7" s="1112" customFormat="1" ht="75" x14ac:dyDescent="0.25">
      <c r="A268" s="1700" t="s">
        <v>14</v>
      </c>
      <c r="B268" s="1667" t="s">
        <v>120</v>
      </c>
      <c r="C268" s="1667" t="s">
        <v>121</v>
      </c>
      <c r="D268" s="1606" t="s">
        <v>122</v>
      </c>
      <c r="E268" s="1607">
        <v>46621</v>
      </c>
      <c r="F268" s="1667" t="s">
        <v>55</v>
      </c>
      <c r="G268" s="1667" t="s">
        <v>2286</v>
      </c>
    </row>
    <row r="269" spans="1:7" s="1112" customFormat="1" ht="60" x14ac:dyDescent="0.25">
      <c r="A269" s="1700" t="s">
        <v>14</v>
      </c>
      <c r="B269" s="1667" t="s">
        <v>123</v>
      </c>
      <c r="C269" s="1667" t="s">
        <v>124</v>
      </c>
      <c r="D269" s="1606" t="s">
        <v>125</v>
      </c>
      <c r="E269" s="1607">
        <v>45850</v>
      </c>
      <c r="F269" s="1667" t="s">
        <v>55</v>
      </c>
      <c r="G269" s="1667" t="s">
        <v>2287</v>
      </c>
    </row>
    <row r="270" spans="1:7" s="1112" customFormat="1" ht="45" x14ac:dyDescent="0.25">
      <c r="A270" s="1700" t="s">
        <v>14</v>
      </c>
      <c r="B270" s="1667" t="s">
        <v>126</v>
      </c>
      <c r="C270" s="1667" t="s">
        <v>127</v>
      </c>
      <c r="D270" s="1606" t="s">
        <v>128</v>
      </c>
      <c r="E270" s="1607">
        <v>46674</v>
      </c>
      <c r="F270" s="1667" t="s">
        <v>55</v>
      </c>
      <c r="G270" s="1667" t="s">
        <v>2288</v>
      </c>
    </row>
    <row r="271" spans="1:7" s="1112" customFormat="1" x14ac:dyDescent="0.25">
      <c r="A271" s="1700" t="s">
        <v>15</v>
      </c>
      <c r="B271" s="1667" t="s">
        <v>2179</v>
      </c>
      <c r="C271" s="1667" t="s">
        <v>1926</v>
      </c>
      <c r="D271" s="1606" t="s">
        <v>1927</v>
      </c>
      <c r="E271" s="1607">
        <v>80191</v>
      </c>
      <c r="F271" s="1667"/>
      <c r="G271" s="1667"/>
    </row>
    <row r="272" spans="1:7" s="1112" customFormat="1" ht="60" x14ac:dyDescent="0.25">
      <c r="A272" s="1700" t="s">
        <v>15</v>
      </c>
      <c r="B272" s="1667" t="s">
        <v>130</v>
      </c>
      <c r="C272" s="1667" t="s">
        <v>131</v>
      </c>
      <c r="D272" s="1606" t="s">
        <v>132</v>
      </c>
      <c r="E272" s="1607">
        <v>46702</v>
      </c>
      <c r="F272" s="1667" t="s">
        <v>55</v>
      </c>
      <c r="G272" s="1667" t="s">
        <v>2289</v>
      </c>
    </row>
    <row r="273" spans="1:7" s="1112" customFormat="1" ht="45" x14ac:dyDescent="0.25">
      <c r="A273" s="1700" t="s">
        <v>15</v>
      </c>
      <c r="B273" s="1667" t="s">
        <v>133</v>
      </c>
      <c r="C273" s="1667" t="s">
        <v>134</v>
      </c>
      <c r="D273" s="1606" t="s">
        <v>135</v>
      </c>
      <c r="E273" s="1607">
        <v>45980</v>
      </c>
      <c r="F273" s="1667" t="s">
        <v>55</v>
      </c>
      <c r="G273" s="1667" t="s">
        <v>2290</v>
      </c>
    </row>
    <row r="274" spans="1:7" s="1112" customFormat="1" ht="45" x14ac:dyDescent="0.25">
      <c r="A274" s="1700" t="s">
        <v>15</v>
      </c>
      <c r="B274" s="1667" t="s">
        <v>136</v>
      </c>
      <c r="C274" s="1667" t="s">
        <v>137</v>
      </c>
      <c r="D274" s="1606" t="s">
        <v>138</v>
      </c>
      <c r="E274" s="1607">
        <v>46031</v>
      </c>
      <c r="F274" s="1667" t="s">
        <v>55</v>
      </c>
      <c r="G274" s="1667" t="s">
        <v>2290</v>
      </c>
    </row>
    <row r="275" spans="1:7" s="1112" customFormat="1" ht="45" x14ac:dyDescent="0.25">
      <c r="A275" s="1700" t="s">
        <v>15</v>
      </c>
      <c r="B275" s="1667" t="s">
        <v>139</v>
      </c>
      <c r="C275" s="1667" t="s">
        <v>140</v>
      </c>
      <c r="D275" s="1606" t="s">
        <v>141</v>
      </c>
      <c r="E275" s="1607">
        <v>46659</v>
      </c>
      <c r="F275" s="1667" t="s">
        <v>55</v>
      </c>
      <c r="G275" s="1667" t="s">
        <v>2224</v>
      </c>
    </row>
    <row r="276" spans="1:7" s="1112" customFormat="1" ht="45" x14ac:dyDescent="0.25">
      <c r="A276" s="1700" t="s">
        <v>15</v>
      </c>
      <c r="B276" s="1667" t="s">
        <v>142</v>
      </c>
      <c r="C276" s="1667" t="s">
        <v>143</v>
      </c>
      <c r="D276" s="1606" t="s">
        <v>144</v>
      </c>
      <c r="E276" s="1607">
        <v>46427</v>
      </c>
      <c r="F276" s="1667" t="s">
        <v>55</v>
      </c>
      <c r="G276" s="1667" t="s">
        <v>2224</v>
      </c>
    </row>
    <row r="277" spans="1:7" s="1112" customFormat="1" ht="60" x14ac:dyDescent="0.25">
      <c r="A277" s="1700" t="s">
        <v>15</v>
      </c>
      <c r="B277" s="1667" t="s">
        <v>2034</v>
      </c>
      <c r="C277" s="1667" t="s">
        <v>2035</v>
      </c>
      <c r="D277" s="1606" t="s">
        <v>2036</v>
      </c>
      <c r="E277" s="1607">
        <v>46715</v>
      </c>
      <c r="F277" s="1667" t="s">
        <v>35</v>
      </c>
      <c r="G277" s="1667" t="s">
        <v>2282</v>
      </c>
    </row>
    <row r="278" spans="1:7" s="1112" customFormat="1" ht="60" x14ac:dyDescent="0.25">
      <c r="A278" s="1700" t="s">
        <v>15</v>
      </c>
      <c r="B278" s="1667" t="s">
        <v>2037</v>
      </c>
      <c r="C278" s="1667" t="s">
        <v>2038</v>
      </c>
      <c r="D278" s="1606" t="s">
        <v>2039</v>
      </c>
      <c r="E278" s="1607">
        <v>46550</v>
      </c>
      <c r="F278" s="1667" t="s">
        <v>35</v>
      </c>
      <c r="G278" s="1667" t="s">
        <v>2289</v>
      </c>
    </row>
    <row r="279" spans="1:7" s="1112" customFormat="1" ht="45" x14ac:dyDescent="0.25">
      <c r="A279" s="1700" t="s">
        <v>15</v>
      </c>
      <c r="B279" s="1667" t="s">
        <v>2507</v>
      </c>
      <c r="C279" s="1667" t="s">
        <v>2508</v>
      </c>
      <c r="D279" s="1606" t="s">
        <v>2509</v>
      </c>
      <c r="E279" s="1607">
        <v>46647</v>
      </c>
      <c r="F279" s="1667" t="s">
        <v>35</v>
      </c>
      <c r="G279" s="1667" t="s">
        <v>2275</v>
      </c>
    </row>
    <row r="280" spans="1:7" s="1112" customFormat="1" ht="45" x14ac:dyDescent="0.25">
      <c r="A280" s="1700" t="s">
        <v>15</v>
      </c>
      <c r="B280" s="1667" t="s">
        <v>1362</v>
      </c>
      <c r="C280" s="1667" t="s">
        <v>145</v>
      </c>
      <c r="D280" s="1606" t="s">
        <v>146</v>
      </c>
      <c r="E280" s="1607">
        <v>46065</v>
      </c>
      <c r="F280" s="1667" t="s">
        <v>32</v>
      </c>
      <c r="G280" s="1667" t="s">
        <v>2224</v>
      </c>
    </row>
    <row r="281" spans="1:7" s="1112" customFormat="1" ht="45" x14ac:dyDescent="0.25">
      <c r="A281" s="1700" t="s">
        <v>15</v>
      </c>
      <c r="B281" s="1667" t="s">
        <v>147</v>
      </c>
      <c r="C281" s="1667" t="s">
        <v>148</v>
      </c>
      <c r="D281" s="1606" t="s">
        <v>149</v>
      </c>
      <c r="E281" s="1607">
        <v>46223</v>
      </c>
      <c r="F281" s="1667" t="s">
        <v>55</v>
      </c>
      <c r="G281" s="1667" t="s">
        <v>2275</v>
      </c>
    </row>
    <row r="282" spans="1:7" s="1112" customFormat="1" ht="45" x14ac:dyDescent="0.25">
      <c r="A282" s="1700" t="s">
        <v>15</v>
      </c>
      <c r="B282" s="1667" t="s">
        <v>147</v>
      </c>
      <c r="C282" s="1667" t="s">
        <v>148</v>
      </c>
      <c r="D282" s="1606" t="s">
        <v>150</v>
      </c>
      <c r="E282" s="1607">
        <v>46583</v>
      </c>
      <c r="F282" s="1667" t="s">
        <v>55</v>
      </c>
      <c r="G282" s="1667" t="s">
        <v>2275</v>
      </c>
    </row>
    <row r="283" spans="1:7" s="1112" customFormat="1" ht="45" x14ac:dyDescent="0.25">
      <c r="A283" s="1700" t="s">
        <v>15</v>
      </c>
      <c r="B283" s="1667" t="s">
        <v>151</v>
      </c>
      <c r="C283" s="1667" t="s">
        <v>152</v>
      </c>
      <c r="D283" s="1606" t="s">
        <v>153</v>
      </c>
      <c r="E283" s="1607">
        <v>47276</v>
      </c>
      <c r="F283" s="1667" t="s">
        <v>55</v>
      </c>
      <c r="G283" s="1667" t="s">
        <v>2224</v>
      </c>
    </row>
    <row r="284" spans="1:7" s="1112" customFormat="1" ht="60" x14ac:dyDescent="0.25">
      <c r="A284" s="1700" t="s">
        <v>15</v>
      </c>
      <c r="B284" s="1667" t="s">
        <v>1206</v>
      </c>
      <c r="C284" s="1667" t="s">
        <v>1207</v>
      </c>
      <c r="D284" s="1606" t="s">
        <v>1208</v>
      </c>
      <c r="E284" s="1607">
        <v>48097</v>
      </c>
      <c r="F284" s="1667" t="s">
        <v>55</v>
      </c>
      <c r="G284" s="1667" t="s">
        <v>2282</v>
      </c>
    </row>
    <row r="285" spans="1:7" s="1112" customFormat="1" ht="60" x14ac:dyDescent="0.25">
      <c r="A285" s="1667" t="s">
        <v>154</v>
      </c>
      <c r="B285" s="1667" t="s">
        <v>2180</v>
      </c>
      <c r="C285" s="1667" t="s">
        <v>2181</v>
      </c>
      <c r="D285" s="1606" t="s">
        <v>2182</v>
      </c>
      <c r="E285" s="1607">
        <v>47367</v>
      </c>
      <c r="F285" s="1667" t="s">
        <v>35</v>
      </c>
      <c r="G285" s="1667" t="s">
        <v>2291</v>
      </c>
    </row>
    <row r="286" spans="1:7" s="1112" customFormat="1" ht="45" x14ac:dyDescent="0.25">
      <c r="A286" s="1700" t="s">
        <v>155</v>
      </c>
      <c r="B286" s="1667" t="s">
        <v>156</v>
      </c>
      <c r="C286" s="1667" t="s">
        <v>157</v>
      </c>
      <c r="D286" s="1606" t="s">
        <v>158</v>
      </c>
      <c r="E286" s="1607">
        <v>45924</v>
      </c>
      <c r="F286" s="1667" t="s">
        <v>83</v>
      </c>
      <c r="G286" s="1667" t="s">
        <v>2292</v>
      </c>
    </row>
    <row r="287" spans="1:7" s="1112" customFormat="1" x14ac:dyDescent="0.25">
      <c r="A287" s="1700" t="s">
        <v>155</v>
      </c>
      <c r="B287" s="1667" t="s">
        <v>2510</v>
      </c>
      <c r="C287" s="1667" t="s">
        <v>2511</v>
      </c>
      <c r="D287" s="1606" t="s">
        <v>2512</v>
      </c>
      <c r="E287" s="1607">
        <v>46083</v>
      </c>
      <c r="F287" s="1667" t="s">
        <v>83</v>
      </c>
      <c r="G287" s="1667"/>
    </row>
    <row r="288" spans="1:7" s="1112" customFormat="1" ht="45" x14ac:dyDescent="0.25">
      <c r="A288" s="1700" t="s">
        <v>19</v>
      </c>
      <c r="B288" s="1667" t="s">
        <v>2040</v>
      </c>
      <c r="C288" s="1667" t="s">
        <v>2041</v>
      </c>
      <c r="D288" s="1606" t="s">
        <v>2042</v>
      </c>
      <c r="E288" s="1607">
        <v>47255</v>
      </c>
      <c r="F288" s="1667" t="s">
        <v>32</v>
      </c>
      <c r="G288" s="1667" t="s">
        <v>2293</v>
      </c>
    </row>
    <row r="289" spans="1:7" s="1112" customFormat="1" ht="45" x14ac:dyDescent="0.25">
      <c r="A289" s="1700" t="s">
        <v>19</v>
      </c>
      <c r="B289" s="1667" t="s">
        <v>161</v>
      </c>
      <c r="C289" s="1667" t="s">
        <v>162</v>
      </c>
      <c r="D289" s="1606" t="s">
        <v>163</v>
      </c>
      <c r="E289" s="1607">
        <v>46138</v>
      </c>
      <c r="F289" s="1667" t="s">
        <v>159</v>
      </c>
      <c r="G289" s="1667" t="s">
        <v>2294</v>
      </c>
    </row>
    <row r="290" spans="1:7" s="1112" customFormat="1" ht="45" x14ac:dyDescent="0.25">
      <c r="A290" s="1700" t="s">
        <v>19</v>
      </c>
      <c r="B290" s="1667" t="s">
        <v>164</v>
      </c>
      <c r="C290" s="1667" t="s">
        <v>165</v>
      </c>
      <c r="D290" s="1606" t="s">
        <v>166</v>
      </c>
      <c r="E290" s="1607">
        <v>47155</v>
      </c>
      <c r="F290" s="1667" t="s">
        <v>159</v>
      </c>
      <c r="G290" s="1667" t="s">
        <v>2295</v>
      </c>
    </row>
    <row r="291" spans="1:7" s="1112" customFormat="1" ht="45" x14ac:dyDescent="0.25">
      <c r="A291" s="1700" t="s">
        <v>19</v>
      </c>
      <c r="B291" s="1667" t="s">
        <v>2183</v>
      </c>
      <c r="C291" s="1667" t="s">
        <v>167</v>
      </c>
      <c r="D291" s="1606" t="s">
        <v>168</v>
      </c>
      <c r="E291" s="1607">
        <v>47536</v>
      </c>
      <c r="F291" s="1667" t="s">
        <v>159</v>
      </c>
      <c r="G291" s="1667" t="s">
        <v>2296</v>
      </c>
    </row>
    <row r="292" spans="1:7" s="1112" customFormat="1" ht="45" x14ac:dyDescent="0.25">
      <c r="A292" s="1700" t="s">
        <v>19</v>
      </c>
      <c r="B292" s="1667" t="s">
        <v>1876</v>
      </c>
      <c r="C292" s="1667" t="s">
        <v>1852</v>
      </c>
      <c r="D292" s="1606" t="s">
        <v>1853</v>
      </c>
      <c r="E292" s="1607">
        <v>47792</v>
      </c>
      <c r="F292" s="1667" t="s">
        <v>83</v>
      </c>
      <c r="G292" s="1667" t="s">
        <v>2288</v>
      </c>
    </row>
    <row r="293" spans="1:7" s="1112" customFormat="1" ht="45" x14ac:dyDescent="0.25">
      <c r="A293" s="1700" t="s">
        <v>20</v>
      </c>
      <c r="B293" s="1667" t="s">
        <v>169</v>
      </c>
      <c r="C293" s="1667" t="s">
        <v>170</v>
      </c>
      <c r="D293" s="1606" t="s">
        <v>171</v>
      </c>
      <c r="E293" s="1607">
        <v>46493</v>
      </c>
      <c r="F293" s="1667" t="s">
        <v>172</v>
      </c>
      <c r="G293" s="1667" t="s">
        <v>2290</v>
      </c>
    </row>
    <row r="294" spans="1:7" s="1112" customFormat="1" ht="60" x14ac:dyDescent="0.25">
      <c r="A294" s="1700" t="s">
        <v>20</v>
      </c>
      <c r="B294" s="1667" t="s">
        <v>2297</v>
      </c>
      <c r="C294" s="1667" t="s">
        <v>2298</v>
      </c>
      <c r="D294" s="1606" t="s">
        <v>2299</v>
      </c>
      <c r="E294" s="1607">
        <v>47396</v>
      </c>
      <c r="F294" s="1667" t="s">
        <v>172</v>
      </c>
      <c r="G294" s="1667" t="s">
        <v>2300</v>
      </c>
    </row>
    <row r="295" spans="1:7" s="1112" customFormat="1" ht="60" x14ac:dyDescent="0.25">
      <c r="A295" s="1700" t="s">
        <v>20</v>
      </c>
      <c r="B295" s="1667" t="s">
        <v>2301</v>
      </c>
      <c r="C295" s="1667" t="s">
        <v>2302</v>
      </c>
      <c r="D295" s="1606" t="s">
        <v>2303</v>
      </c>
      <c r="E295" s="1607">
        <v>47396</v>
      </c>
      <c r="F295" s="1667" t="s">
        <v>172</v>
      </c>
      <c r="G295" s="1667" t="s">
        <v>2300</v>
      </c>
    </row>
    <row r="296" spans="1:7" s="1112" customFormat="1" x14ac:dyDescent="0.25">
      <c r="A296" s="1700" t="s">
        <v>20</v>
      </c>
      <c r="B296" s="1667" t="s">
        <v>1366</v>
      </c>
      <c r="C296" s="1667" t="s">
        <v>173</v>
      </c>
      <c r="D296" s="1606" t="s">
        <v>174</v>
      </c>
      <c r="E296" s="1607">
        <v>46842</v>
      </c>
      <c r="F296" s="1667" t="s">
        <v>172</v>
      </c>
      <c r="G296" s="1667"/>
    </row>
    <row r="297" spans="1:7" s="1112" customFormat="1" ht="45" x14ac:dyDescent="0.25">
      <c r="A297" s="1700" t="s">
        <v>20</v>
      </c>
      <c r="B297" s="1667" t="s">
        <v>2304</v>
      </c>
      <c r="C297" s="1667" t="s">
        <v>2305</v>
      </c>
      <c r="D297" s="1606" t="s">
        <v>2306</v>
      </c>
      <c r="E297" s="1607">
        <v>47576</v>
      </c>
      <c r="F297" s="1667" t="s">
        <v>172</v>
      </c>
      <c r="G297" s="1667" t="s">
        <v>2275</v>
      </c>
    </row>
    <row r="298" spans="1:7" s="1112" customFormat="1" ht="60" x14ac:dyDescent="0.25">
      <c r="A298" s="1700" t="s">
        <v>20</v>
      </c>
      <c r="B298" s="1667" t="s">
        <v>1811</v>
      </c>
      <c r="C298" s="1667" t="s">
        <v>1796</v>
      </c>
      <c r="D298" s="1606" t="s">
        <v>1797</v>
      </c>
      <c r="E298" s="1607">
        <v>47113</v>
      </c>
      <c r="F298" s="1667" t="s">
        <v>172</v>
      </c>
      <c r="G298" s="1667" t="s">
        <v>2282</v>
      </c>
    </row>
    <row r="299" spans="1:7" s="1112" customFormat="1" ht="60" x14ac:dyDescent="0.25">
      <c r="A299" s="1700" t="s">
        <v>175</v>
      </c>
      <c r="B299" s="1667" t="s">
        <v>1464</v>
      </c>
      <c r="C299" s="1667" t="s">
        <v>176</v>
      </c>
      <c r="D299" s="1606" t="s">
        <v>177</v>
      </c>
      <c r="E299" s="1607">
        <v>45766</v>
      </c>
      <c r="F299" s="1667" t="s">
        <v>35</v>
      </c>
      <c r="G299" s="1667" t="s">
        <v>2284</v>
      </c>
    </row>
    <row r="300" spans="1:7" s="1112" customFormat="1" ht="60" x14ac:dyDescent="0.25">
      <c r="A300" s="1700" t="s">
        <v>175</v>
      </c>
      <c r="B300" s="1667" t="s">
        <v>1465</v>
      </c>
      <c r="C300" s="1667" t="s">
        <v>178</v>
      </c>
      <c r="D300" s="1606" t="s">
        <v>179</v>
      </c>
      <c r="E300" s="1607">
        <v>46037</v>
      </c>
      <c r="F300" s="1667" t="s">
        <v>35</v>
      </c>
      <c r="G300" s="1667" t="s">
        <v>2283</v>
      </c>
    </row>
    <row r="301" spans="1:7" s="1112" customFormat="1" ht="60" x14ac:dyDescent="0.25">
      <c r="A301" s="1700" t="s">
        <v>175</v>
      </c>
      <c r="B301" s="1667" t="s">
        <v>180</v>
      </c>
      <c r="C301" s="1667" t="s">
        <v>181</v>
      </c>
      <c r="D301" s="1606" t="s">
        <v>182</v>
      </c>
      <c r="E301" s="1607">
        <v>46658</v>
      </c>
      <c r="F301" s="1667" t="s">
        <v>35</v>
      </c>
      <c r="G301" s="1667" t="s">
        <v>2284</v>
      </c>
    </row>
    <row r="302" spans="1:7" s="1112" customFormat="1" ht="60" x14ac:dyDescent="0.25">
      <c r="A302" s="1700" t="s">
        <v>175</v>
      </c>
      <c r="B302" s="1667" t="s">
        <v>183</v>
      </c>
      <c r="C302" s="1667" t="s">
        <v>184</v>
      </c>
      <c r="D302" s="1606" t="s">
        <v>185</v>
      </c>
      <c r="E302" s="1607">
        <v>46881</v>
      </c>
      <c r="F302" s="1667" t="s">
        <v>35</v>
      </c>
      <c r="G302" s="1667" t="s">
        <v>2284</v>
      </c>
    </row>
    <row r="303" spans="1:7" s="1112" customFormat="1" ht="45" x14ac:dyDescent="0.25">
      <c r="A303" s="1700" t="s">
        <v>175</v>
      </c>
      <c r="B303" s="1667" t="s">
        <v>186</v>
      </c>
      <c r="C303" s="1667" t="s">
        <v>187</v>
      </c>
      <c r="D303" s="1606" t="s">
        <v>188</v>
      </c>
      <c r="E303" s="1607">
        <v>47342</v>
      </c>
      <c r="F303" s="1667" t="s">
        <v>35</v>
      </c>
      <c r="G303" s="1667" t="s">
        <v>2225</v>
      </c>
    </row>
    <row r="304" spans="1:7" s="1112" customFormat="1" x14ac:dyDescent="0.25">
      <c r="A304" s="1700" t="s">
        <v>175</v>
      </c>
      <c r="B304" s="1667" t="s">
        <v>1468</v>
      </c>
      <c r="C304" s="1667" t="s">
        <v>189</v>
      </c>
      <c r="D304" s="1606" t="s">
        <v>190</v>
      </c>
      <c r="E304" s="1607">
        <v>45944</v>
      </c>
      <c r="F304" s="1667" t="s">
        <v>35</v>
      </c>
      <c r="G304" s="1667"/>
    </row>
    <row r="305" spans="1:7" s="1112" customFormat="1" ht="75" x14ac:dyDescent="0.25">
      <c r="A305" s="1700" t="s">
        <v>175</v>
      </c>
      <c r="B305" s="1667" t="s">
        <v>1816</v>
      </c>
      <c r="C305" s="1667" t="s">
        <v>1798</v>
      </c>
      <c r="D305" s="1606" t="s">
        <v>1799</v>
      </c>
      <c r="E305" s="1607">
        <v>46218</v>
      </c>
      <c r="F305" s="1667" t="s">
        <v>35</v>
      </c>
      <c r="G305" s="1667" t="s">
        <v>2286</v>
      </c>
    </row>
    <row r="306" spans="1:7" s="1112" customFormat="1" ht="75" x14ac:dyDescent="0.25">
      <c r="A306" s="1700" t="s">
        <v>175</v>
      </c>
      <c r="B306" s="1667" t="s">
        <v>1816</v>
      </c>
      <c r="C306" s="1667" t="s">
        <v>1798</v>
      </c>
      <c r="D306" s="1606" t="s">
        <v>1800</v>
      </c>
      <c r="E306" s="1607">
        <v>46938</v>
      </c>
      <c r="F306" s="1667" t="s">
        <v>35</v>
      </c>
      <c r="G306" s="1667" t="s">
        <v>2286</v>
      </c>
    </row>
    <row r="307" spans="1:7" s="1112" customFormat="1" ht="30" x14ac:dyDescent="0.25">
      <c r="A307" s="1700" t="s">
        <v>175</v>
      </c>
      <c r="B307" s="1667" t="s">
        <v>2307</v>
      </c>
      <c r="C307" s="1667" t="s">
        <v>2308</v>
      </c>
      <c r="D307" s="1606" t="s">
        <v>2309</v>
      </c>
      <c r="E307" s="1607">
        <v>46668</v>
      </c>
      <c r="F307" s="1667" t="s">
        <v>35</v>
      </c>
      <c r="G307" s="1667" t="s">
        <v>2310</v>
      </c>
    </row>
    <row r="308" spans="1:7" s="1112" customFormat="1" x14ac:dyDescent="0.25">
      <c r="A308" s="1667" t="s">
        <v>191</v>
      </c>
      <c r="B308" s="1667" t="s">
        <v>1928</v>
      </c>
      <c r="C308" s="1667" t="s">
        <v>1929</v>
      </c>
      <c r="D308" s="1606" t="s">
        <v>1930</v>
      </c>
      <c r="E308" s="1607">
        <v>72692</v>
      </c>
      <c r="F308" s="1667" t="s">
        <v>35</v>
      </c>
      <c r="G308" s="1667"/>
    </row>
    <row r="309" spans="1:7" s="1112" customFormat="1" x14ac:dyDescent="0.25">
      <c r="A309" s="1667" t="s">
        <v>1051</v>
      </c>
      <c r="B309" s="1667" t="s">
        <v>1931</v>
      </c>
      <c r="C309" s="1667" t="s">
        <v>1932</v>
      </c>
      <c r="D309" s="1606" t="s">
        <v>1933</v>
      </c>
      <c r="E309" s="1607">
        <v>72531</v>
      </c>
      <c r="F309" s="1667"/>
      <c r="G309" s="1667"/>
    </row>
    <row r="310" spans="1:7" s="1112" customFormat="1" x14ac:dyDescent="0.25">
      <c r="A310" s="1700" t="s">
        <v>192</v>
      </c>
      <c r="B310" s="1667" t="s">
        <v>1934</v>
      </c>
      <c r="C310" s="1667" t="s">
        <v>1935</v>
      </c>
      <c r="D310" s="1606" t="s">
        <v>1936</v>
      </c>
      <c r="E310" s="1607">
        <v>78534</v>
      </c>
      <c r="F310" s="1667"/>
      <c r="G310" s="1667"/>
    </row>
    <row r="311" spans="1:7" s="1112" customFormat="1" ht="30" x14ac:dyDescent="0.25">
      <c r="A311" s="1700" t="s">
        <v>192</v>
      </c>
      <c r="B311" s="1667" t="s">
        <v>193</v>
      </c>
      <c r="C311" s="1667" t="s">
        <v>194</v>
      </c>
      <c r="D311" s="1606" t="s">
        <v>195</v>
      </c>
      <c r="E311" s="1607">
        <v>45812</v>
      </c>
      <c r="F311" s="1667" t="s">
        <v>55</v>
      </c>
      <c r="G311" s="1667" t="s">
        <v>2311</v>
      </c>
    </row>
    <row r="312" spans="1:7" s="1112" customFormat="1" ht="30" x14ac:dyDescent="0.25">
      <c r="A312" s="1700" t="s">
        <v>192</v>
      </c>
      <c r="B312" s="1667" t="s">
        <v>193</v>
      </c>
      <c r="C312" s="1667" t="s">
        <v>194</v>
      </c>
      <c r="D312" s="1606" t="s">
        <v>196</v>
      </c>
      <c r="E312" s="1607">
        <v>46172</v>
      </c>
      <c r="F312" s="1667" t="s">
        <v>55</v>
      </c>
      <c r="G312" s="1667" t="s">
        <v>2311</v>
      </c>
    </row>
    <row r="313" spans="1:7" s="1112" customFormat="1" ht="45" x14ac:dyDescent="0.25">
      <c r="A313" s="1700" t="s">
        <v>192</v>
      </c>
      <c r="B313" s="1667" t="s">
        <v>197</v>
      </c>
      <c r="C313" s="1667" t="s">
        <v>198</v>
      </c>
      <c r="D313" s="1606" t="s">
        <v>199</v>
      </c>
      <c r="E313" s="1607">
        <v>47161</v>
      </c>
      <c r="F313" s="1667" t="s">
        <v>55</v>
      </c>
      <c r="G313" s="1667" t="s">
        <v>2312</v>
      </c>
    </row>
    <row r="314" spans="1:7" s="1112" customFormat="1" ht="45" x14ac:dyDescent="0.25">
      <c r="A314" s="1700" t="s">
        <v>192</v>
      </c>
      <c r="B314" s="1667" t="s">
        <v>200</v>
      </c>
      <c r="C314" s="1667" t="s">
        <v>201</v>
      </c>
      <c r="D314" s="1606" t="s">
        <v>202</v>
      </c>
      <c r="E314" s="1607">
        <v>46084</v>
      </c>
      <c r="F314" s="1667" t="s">
        <v>55</v>
      </c>
      <c r="G314" s="1667" t="s">
        <v>2312</v>
      </c>
    </row>
    <row r="315" spans="1:7" s="1112" customFormat="1" ht="30" x14ac:dyDescent="0.25">
      <c r="A315" s="1700" t="s">
        <v>192</v>
      </c>
      <c r="B315" s="1667" t="s">
        <v>1209</v>
      </c>
      <c r="C315" s="1667" t="s">
        <v>1210</v>
      </c>
      <c r="D315" s="1606" t="s">
        <v>1211</v>
      </c>
      <c r="E315" s="1607">
        <v>46834</v>
      </c>
      <c r="F315" s="1667" t="s">
        <v>55</v>
      </c>
      <c r="G315" s="1667" t="s">
        <v>159</v>
      </c>
    </row>
    <row r="316" spans="1:7" s="1112" customFormat="1" ht="45" x14ac:dyDescent="0.25">
      <c r="A316" s="1700" t="s">
        <v>192</v>
      </c>
      <c r="B316" s="1667" t="s">
        <v>2313</v>
      </c>
      <c r="C316" s="1667" t="s">
        <v>2314</v>
      </c>
      <c r="D316" s="1606" t="s">
        <v>2315</v>
      </c>
      <c r="E316" s="1607">
        <v>47432</v>
      </c>
      <c r="F316" s="1667" t="s">
        <v>55</v>
      </c>
      <c r="G316" s="1667" t="s">
        <v>2275</v>
      </c>
    </row>
    <row r="317" spans="1:7" s="1112" customFormat="1" x14ac:dyDescent="0.25">
      <c r="A317" s="1667" t="s">
        <v>774</v>
      </c>
      <c r="B317" s="1667" t="s">
        <v>1937</v>
      </c>
      <c r="C317" s="1667" t="s">
        <v>1938</v>
      </c>
      <c r="D317" s="1606" t="s">
        <v>1939</v>
      </c>
      <c r="E317" s="1607">
        <v>76281</v>
      </c>
      <c r="F317" s="1667"/>
      <c r="G317" s="1667"/>
    </row>
    <row r="318" spans="1:7" s="1112" customFormat="1" x14ac:dyDescent="0.25">
      <c r="A318" s="1667" t="s">
        <v>55</v>
      </c>
      <c r="B318" s="1667" t="s">
        <v>1940</v>
      </c>
      <c r="C318" s="1667" t="s">
        <v>1941</v>
      </c>
      <c r="D318" s="1606" t="s">
        <v>1942</v>
      </c>
      <c r="E318" s="1607">
        <v>71699</v>
      </c>
      <c r="F318" s="1667"/>
      <c r="G318" s="1667"/>
    </row>
    <row r="319" spans="1:7" s="1112" customFormat="1" ht="30" x14ac:dyDescent="0.25">
      <c r="A319" s="1700" t="s">
        <v>204</v>
      </c>
      <c r="B319" s="1667" t="s">
        <v>2184</v>
      </c>
      <c r="C319" s="1667" t="s">
        <v>2185</v>
      </c>
      <c r="D319" s="1606" t="s">
        <v>2186</v>
      </c>
      <c r="E319" s="1607">
        <v>46822</v>
      </c>
      <c r="F319" s="1667" t="s">
        <v>55</v>
      </c>
      <c r="G319" s="1667" t="s">
        <v>2317</v>
      </c>
    </row>
    <row r="320" spans="1:7" s="1112" customFormat="1" x14ac:dyDescent="0.25">
      <c r="A320" s="1700" t="s">
        <v>204</v>
      </c>
      <c r="B320" s="1667" t="s">
        <v>1943</v>
      </c>
      <c r="C320" s="1667" t="s">
        <v>1944</v>
      </c>
      <c r="D320" s="1606" t="s">
        <v>1945</v>
      </c>
      <c r="E320" s="1607">
        <v>45768</v>
      </c>
      <c r="F320" s="1667" t="s">
        <v>35</v>
      </c>
      <c r="G320" s="1667"/>
    </row>
    <row r="321" spans="1:7" s="1112" customFormat="1" x14ac:dyDescent="0.25">
      <c r="A321" s="1700" t="s">
        <v>204</v>
      </c>
      <c r="B321" s="1667" t="s">
        <v>2187</v>
      </c>
      <c r="C321" s="1667" t="s">
        <v>2188</v>
      </c>
      <c r="D321" s="1606" t="s">
        <v>2189</v>
      </c>
      <c r="E321" s="1607">
        <v>45922</v>
      </c>
      <c r="F321" s="1667" t="s">
        <v>35</v>
      </c>
      <c r="G321" s="1667"/>
    </row>
    <row r="322" spans="1:7" s="1112" customFormat="1" x14ac:dyDescent="0.25">
      <c r="A322" s="1700" t="s">
        <v>204</v>
      </c>
      <c r="B322" s="1667" t="s">
        <v>2513</v>
      </c>
      <c r="C322" s="1667" t="s">
        <v>2514</v>
      </c>
      <c r="D322" s="1606" t="s">
        <v>2515</v>
      </c>
      <c r="E322" s="1607">
        <v>46059</v>
      </c>
      <c r="F322" s="1667" t="s">
        <v>35</v>
      </c>
      <c r="G322" s="1667"/>
    </row>
    <row r="323" spans="1:7" s="1112" customFormat="1" x14ac:dyDescent="0.25">
      <c r="A323" s="1700" t="s">
        <v>204</v>
      </c>
      <c r="B323" s="1667" t="s">
        <v>2516</v>
      </c>
      <c r="C323" s="1667" t="s">
        <v>2517</v>
      </c>
      <c r="D323" s="1606" t="s">
        <v>2518</v>
      </c>
      <c r="E323" s="1607">
        <v>46107</v>
      </c>
      <c r="F323" s="1667" t="s">
        <v>35</v>
      </c>
      <c r="G323" s="1667"/>
    </row>
    <row r="324" spans="1:7" s="1112" customFormat="1" ht="45" x14ac:dyDescent="0.25">
      <c r="A324" s="1667" t="s">
        <v>206</v>
      </c>
      <c r="B324" s="1667" t="s">
        <v>1401</v>
      </c>
      <c r="C324" s="1667" t="s">
        <v>207</v>
      </c>
      <c r="D324" s="1606" t="s">
        <v>208</v>
      </c>
      <c r="E324" s="1607">
        <v>48495</v>
      </c>
      <c r="F324" s="1667" t="s">
        <v>32</v>
      </c>
      <c r="G324" s="1667" t="s">
        <v>2288</v>
      </c>
    </row>
    <row r="325" spans="1:7" s="1112" customFormat="1" ht="60" x14ac:dyDescent="0.25">
      <c r="A325" s="1700" t="s">
        <v>209</v>
      </c>
      <c r="B325" s="1667" t="s">
        <v>1405</v>
      </c>
      <c r="C325" s="1667" t="s">
        <v>210</v>
      </c>
      <c r="D325" s="1606" t="s">
        <v>211</v>
      </c>
      <c r="E325" s="1607">
        <v>46243</v>
      </c>
      <c r="F325" s="1667" t="s">
        <v>55</v>
      </c>
      <c r="G325" s="1667" t="s">
        <v>2318</v>
      </c>
    </row>
    <row r="326" spans="1:7" s="1112" customFormat="1" x14ac:dyDescent="0.25">
      <c r="A326" s="1700" t="s">
        <v>209</v>
      </c>
      <c r="B326" s="1667" t="s">
        <v>1407</v>
      </c>
      <c r="C326" s="1667" t="s">
        <v>212</v>
      </c>
      <c r="D326" s="1606" t="s">
        <v>213</v>
      </c>
      <c r="E326" s="1607">
        <v>47555</v>
      </c>
      <c r="F326" s="1667" t="s">
        <v>55</v>
      </c>
      <c r="G326" s="1667"/>
    </row>
    <row r="327" spans="1:7" s="1112" customFormat="1" ht="45" x14ac:dyDescent="0.25">
      <c r="A327" s="1700" t="s">
        <v>214</v>
      </c>
      <c r="B327" s="1667" t="s">
        <v>215</v>
      </c>
      <c r="C327" s="1667" t="s">
        <v>216</v>
      </c>
      <c r="D327" s="1606" t="s">
        <v>217</v>
      </c>
      <c r="E327" s="1607">
        <v>47276</v>
      </c>
      <c r="F327" s="1667" t="s">
        <v>32</v>
      </c>
      <c r="G327" s="1667" t="s">
        <v>2290</v>
      </c>
    </row>
    <row r="328" spans="1:7" s="1112" customFormat="1" x14ac:dyDescent="0.25">
      <c r="A328" s="1700" t="s">
        <v>214</v>
      </c>
      <c r="B328" s="1667" t="s">
        <v>2190</v>
      </c>
      <c r="C328" s="1667" t="s">
        <v>2191</v>
      </c>
      <c r="D328" s="1606" t="s">
        <v>2192</v>
      </c>
      <c r="E328" s="1607">
        <v>46645</v>
      </c>
      <c r="F328" s="1667" t="s">
        <v>83</v>
      </c>
      <c r="G328" s="1667"/>
    </row>
    <row r="329" spans="1:7" s="1112" customFormat="1" x14ac:dyDescent="0.25">
      <c r="A329" s="1667" t="s">
        <v>2168</v>
      </c>
      <c r="B329" s="1667" t="s">
        <v>1946</v>
      </c>
      <c r="C329" s="1667" t="s">
        <v>1947</v>
      </c>
      <c r="D329" s="1606" t="s">
        <v>1948</v>
      </c>
      <c r="E329" s="1607">
        <v>64414</v>
      </c>
      <c r="F329" s="1667"/>
      <c r="G329" s="1667"/>
    </row>
    <row r="330" spans="1:7" s="1112" customFormat="1" x14ac:dyDescent="0.25">
      <c r="A330" s="1667" t="s">
        <v>775</v>
      </c>
      <c r="B330" s="1667" t="s">
        <v>1949</v>
      </c>
      <c r="C330" s="1667" t="s">
        <v>1950</v>
      </c>
      <c r="D330" s="1606" t="s">
        <v>1951</v>
      </c>
      <c r="E330" s="1607">
        <v>55814</v>
      </c>
      <c r="F330" s="1667"/>
      <c r="G330" s="1667"/>
    </row>
    <row r="331" spans="1:7" s="1112" customFormat="1" x14ac:dyDescent="0.25">
      <c r="A331" s="1667" t="s">
        <v>513</v>
      </c>
      <c r="B331" s="1667" t="s">
        <v>1952</v>
      </c>
      <c r="C331" s="1667" t="s">
        <v>1953</v>
      </c>
      <c r="D331" s="1606" t="s">
        <v>1954</v>
      </c>
      <c r="E331" s="1607">
        <v>54891</v>
      </c>
      <c r="F331" s="1667"/>
      <c r="G331" s="1667"/>
    </row>
    <row r="332" spans="1:7" s="1112" customFormat="1" x14ac:dyDescent="0.25">
      <c r="A332" s="1667" t="s">
        <v>1086</v>
      </c>
      <c r="B332" s="1667" t="s">
        <v>1955</v>
      </c>
      <c r="C332" s="1667" t="s">
        <v>1956</v>
      </c>
      <c r="D332" s="1606" t="s">
        <v>1957</v>
      </c>
      <c r="E332" s="1607">
        <v>75286</v>
      </c>
      <c r="F332" s="1667"/>
      <c r="G332" s="1667"/>
    </row>
    <row r="333" spans="1:7" s="1112" customFormat="1" x14ac:dyDescent="0.25">
      <c r="A333" s="1667" t="s">
        <v>2519</v>
      </c>
      <c r="B333" s="1667" t="s">
        <v>2520</v>
      </c>
      <c r="C333" s="1667" t="s">
        <v>2521</v>
      </c>
      <c r="D333" s="1606" t="s">
        <v>2522</v>
      </c>
      <c r="E333" s="1607">
        <v>46104</v>
      </c>
      <c r="F333" s="1667" t="s">
        <v>65</v>
      </c>
      <c r="G333" s="1667"/>
    </row>
    <row r="334" spans="1:7" s="1112" customFormat="1" ht="60" x14ac:dyDescent="0.25">
      <c r="A334" s="1667" t="s">
        <v>221</v>
      </c>
      <c r="B334" s="1667" t="s">
        <v>2065</v>
      </c>
      <c r="C334" s="1667" t="s">
        <v>1854</v>
      </c>
      <c r="D334" s="1606" t="s">
        <v>1855</v>
      </c>
      <c r="E334" s="1607">
        <v>46367</v>
      </c>
      <c r="F334" s="1667" t="s">
        <v>35</v>
      </c>
      <c r="G334" s="1667" t="s">
        <v>2319</v>
      </c>
    </row>
    <row r="335" spans="1:7" s="1112" customFormat="1" ht="45" x14ac:dyDescent="0.25">
      <c r="A335" s="1700" t="s">
        <v>222</v>
      </c>
      <c r="B335" s="1667" t="s">
        <v>223</v>
      </c>
      <c r="C335" s="1667" t="s">
        <v>224</v>
      </c>
      <c r="D335" s="1606" t="s">
        <v>225</v>
      </c>
      <c r="E335" s="1607">
        <v>46710</v>
      </c>
      <c r="F335" s="1667" t="s">
        <v>32</v>
      </c>
      <c r="G335" s="1667" t="s">
        <v>2288</v>
      </c>
    </row>
    <row r="336" spans="1:7" s="1112" customFormat="1" x14ac:dyDescent="0.25">
      <c r="A336" s="1700" t="s">
        <v>222</v>
      </c>
      <c r="B336" s="1667" t="s">
        <v>226</v>
      </c>
      <c r="C336" s="1667" t="s">
        <v>227</v>
      </c>
      <c r="D336" s="1606" t="s">
        <v>228</v>
      </c>
      <c r="E336" s="1607">
        <v>46451</v>
      </c>
      <c r="F336" s="1667" t="s">
        <v>32</v>
      </c>
      <c r="G336" s="1667"/>
    </row>
    <row r="337" spans="1:7" s="1112" customFormat="1" ht="60" x14ac:dyDescent="0.25">
      <c r="A337" s="1700" t="s">
        <v>222</v>
      </c>
      <c r="B337" s="1667" t="s">
        <v>2193</v>
      </c>
      <c r="C337" s="1667" t="s">
        <v>2194</v>
      </c>
      <c r="D337" s="1606" t="s">
        <v>2195</v>
      </c>
      <c r="E337" s="1607">
        <v>46825</v>
      </c>
      <c r="F337" s="1667" t="s">
        <v>55</v>
      </c>
      <c r="G337" s="1667" t="s">
        <v>2320</v>
      </c>
    </row>
    <row r="338" spans="1:7" s="1112" customFormat="1" x14ac:dyDescent="0.25">
      <c r="A338" s="1700" t="s">
        <v>222</v>
      </c>
      <c r="B338" s="1667" t="s">
        <v>2196</v>
      </c>
      <c r="C338" s="1667" t="s">
        <v>2197</v>
      </c>
      <c r="D338" s="1606" t="s">
        <v>2198</v>
      </c>
      <c r="E338" s="1607">
        <v>45864</v>
      </c>
      <c r="F338" s="1667" t="s">
        <v>55</v>
      </c>
      <c r="G338" s="1667"/>
    </row>
    <row r="339" spans="1:7" s="1112" customFormat="1" x14ac:dyDescent="0.25">
      <c r="A339" s="1700" t="s">
        <v>222</v>
      </c>
      <c r="B339" s="1667" t="s">
        <v>2523</v>
      </c>
      <c r="C339" s="1667" t="s">
        <v>2524</v>
      </c>
      <c r="D339" s="1606" t="s">
        <v>2525</v>
      </c>
      <c r="E339" s="1607">
        <v>46076</v>
      </c>
      <c r="F339" s="1667" t="s">
        <v>55</v>
      </c>
      <c r="G339" s="1667"/>
    </row>
    <row r="340" spans="1:7" s="1112" customFormat="1" x14ac:dyDescent="0.25">
      <c r="A340" s="1700" t="s">
        <v>229</v>
      </c>
      <c r="B340" s="1667" t="s">
        <v>1410</v>
      </c>
      <c r="C340" s="1667" t="s">
        <v>230</v>
      </c>
      <c r="D340" s="1606" t="s">
        <v>231</v>
      </c>
      <c r="E340" s="1607">
        <v>45956</v>
      </c>
      <c r="F340" s="1667" t="s">
        <v>55</v>
      </c>
      <c r="G340" s="1667"/>
    </row>
    <row r="341" spans="1:7" s="1112" customFormat="1" ht="45" x14ac:dyDescent="0.25">
      <c r="A341" s="1700" t="s">
        <v>229</v>
      </c>
      <c r="B341" s="1667" t="s">
        <v>232</v>
      </c>
      <c r="C341" s="1667" t="s">
        <v>233</v>
      </c>
      <c r="D341" s="1606" t="s">
        <v>234</v>
      </c>
      <c r="E341" s="1607">
        <v>46694</v>
      </c>
      <c r="F341" s="1667" t="s">
        <v>55</v>
      </c>
      <c r="G341" s="1667" t="s">
        <v>1025</v>
      </c>
    </row>
    <row r="342" spans="1:7" s="1112" customFormat="1" ht="60" x14ac:dyDescent="0.25">
      <c r="A342" s="1700" t="s">
        <v>235</v>
      </c>
      <c r="B342" s="1667" t="s">
        <v>2321</v>
      </c>
      <c r="C342" s="1667" t="s">
        <v>2322</v>
      </c>
      <c r="D342" s="1606" t="s">
        <v>2323</v>
      </c>
      <c r="E342" s="1607">
        <v>47812</v>
      </c>
      <c r="F342" s="1667" t="s">
        <v>55</v>
      </c>
      <c r="G342" s="1667" t="s">
        <v>2320</v>
      </c>
    </row>
    <row r="343" spans="1:7" s="1112" customFormat="1" ht="60" x14ac:dyDescent="0.25">
      <c r="A343" s="1700" t="s">
        <v>235</v>
      </c>
      <c r="B343" s="1667" t="s">
        <v>2324</v>
      </c>
      <c r="C343" s="1667" t="s">
        <v>2325</v>
      </c>
      <c r="D343" s="1606" t="s">
        <v>2326</v>
      </c>
      <c r="E343" s="1607">
        <v>48173</v>
      </c>
      <c r="F343" s="1667" t="s">
        <v>55</v>
      </c>
      <c r="G343" s="1667" t="s">
        <v>2320</v>
      </c>
    </row>
    <row r="344" spans="1:7" s="1112" customFormat="1" ht="45" x14ac:dyDescent="0.25">
      <c r="A344" s="1700" t="s">
        <v>235</v>
      </c>
      <c r="B344" s="1667" t="s">
        <v>1413</v>
      </c>
      <c r="C344" s="1667" t="s">
        <v>236</v>
      </c>
      <c r="D344" s="1606" t="s">
        <v>237</v>
      </c>
      <c r="E344" s="1607">
        <v>46689</v>
      </c>
      <c r="F344" s="1667" t="s">
        <v>55</v>
      </c>
      <c r="G344" s="1667" t="s">
        <v>2327</v>
      </c>
    </row>
    <row r="345" spans="1:7" s="1112" customFormat="1" ht="45" x14ac:dyDescent="0.25">
      <c r="A345" s="1700" t="s">
        <v>235</v>
      </c>
      <c r="B345" s="1667" t="s">
        <v>1414</v>
      </c>
      <c r="C345" s="1667" t="s">
        <v>238</v>
      </c>
      <c r="D345" s="1606" t="s">
        <v>239</v>
      </c>
      <c r="E345" s="1607">
        <v>47410</v>
      </c>
      <c r="F345" s="1667" t="s">
        <v>55</v>
      </c>
      <c r="G345" s="1667" t="s">
        <v>2327</v>
      </c>
    </row>
    <row r="346" spans="1:7" s="1112" customFormat="1" ht="45" x14ac:dyDescent="0.25">
      <c r="A346" s="1700" t="s">
        <v>235</v>
      </c>
      <c r="B346" s="1667" t="s">
        <v>1416</v>
      </c>
      <c r="C346" s="1667" t="s">
        <v>240</v>
      </c>
      <c r="D346" s="1606" t="s">
        <v>241</v>
      </c>
      <c r="E346" s="1607">
        <v>48048</v>
      </c>
      <c r="F346" s="1667" t="s">
        <v>55</v>
      </c>
      <c r="G346" s="1667" t="s">
        <v>2288</v>
      </c>
    </row>
    <row r="347" spans="1:7" s="1112" customFormat="1" ht="75" x14ac:dyDescent="0.25">
      <c r="A347" s="1667" t="s">
        <v>1827</v>
      </c>
      <c r="B347" s="1667" t="s">
        <v>1828</v>
      </c>
      <c r="C347" s="1667" t="s">
        <v>1829</v>
      </c>
      <c r="D347" s="1606" t="s">
        <v>1830</v>
      </c>
      <c r="E347" s="1607">
        <v>46333</v>
      </c>
      <c r="F347" s="1667" t="s">
        <v>32</v>
      </c>
      <c r="G347" s="1667" t="s">
        <v>2286</v>
      </c>
    </row>
    <row r="348" spans="1:7" s="1112" customFormat="1" x14ac:dyDescent="0.25">
      <c r="A348" s="1667" t="s">
        <v>2526</v>
      </c>
      <c r="B348" s="1667" t="s">
        <v>2527</v>
      </c>
      <c r="C348" s="1667" t="s">
        <v>2528</v>
      </c>
      <c r="D348" s="1606" t="s">
        <v>2529</v>
      </c>
      <c r="E348" s="1607">
        <v>46068</v>
      </c>
      <c r="F348" s="1667" t="s">
        <v>2168</v>
      </c>
      <c r="G348" s="1667"/>
    </row>
    <row r="349" spans="1:7" s="1112" customFormat="1" ht="45" x14ac:dyDescent="0.25">
      <c r="A349" s="1700" t="s">
        <v>242</v>
      </c>
      <c r="B349" s="1667" t="s">
        <v>243</v>
      </c>
      <c r="C349" s="1667" t="s">
        <v>244</v>
      </c>
      <c r="D349" s="1606" t="s">
        <v>245</v>
      </c>
      <c r="E349" s="1607">
        <v>46648</v>
      </c>
      <c r="F349" s="1667" t="s">
        <v>55</v>
      </c>
      <c r="G349" s="1667" t="s">
        <v>2328</v>
      </c>
    </row>
    <row r="350" spans="1:7" s="1112" customFormat="1" x14ac:dyDescent="0.25">
      <c r="A350" s="1700" t="s">
        <v>242</v>
      </c>
      <c r="B350" s="1667" t="s">
        <v>246</v>
      </c>
      <c r="C350" s="1667" t="s">
        <v>247</v>
      </c>
      <c r="D350" s="1606" t="s">
        <v>248</v>
      </c>
      <c r="E350" s="1607">
        <v>48145</v>
      </c>
      <c r="F350" s="1667" t="s">
        <v>55</v>
      </c>
      <c r="G350" s="1667"/>
    </row>
    <row r="351" spans="1:7" s="1112" customFormat="1" ht="45" x14ac:dyDescent="0.25">
      <c r="A351" s="1700" t="s">
        <v>242</v>
      </c>
      <c r="B351" s="1667" t="s">
        <v>249</v>
      </c>
      <c r="C351" s="1667" t="s">
        <v>250</v>
      </c>
      <c r="D351" s="1606" t="s">
        <v>251</v>
      </c>
      <c r="E351" s="1607">
        <v>48520</v>
      </c>
      <c r="F351" s="1667" t="s">
        <v>55</v>
      </c>
      <c r="G351" s="1667" t="s">
        <v>2329</v>
      </c>
    </row>
    <row r="352" spans="1:7" s="1112" customFormat="1" ht="45" x14ac:dyDescent="0.25">
      <c r="A352" s="1700" t="s">
        <v>242</v>
      </c>
      <c r="B352" s="1667" t="s">
        <v>252</v>
      </c>
      <c r="C352" s="1667" t="s">
        <v>253</v>
      </c>
      <c r="D352" s="1606" t="s">
        <v>254</v>
      </c>
      <c r="E352" s="1607">
        <v>48880</v>
      </c>
      <c r="F352" s="1667" t="s">
        <v>55</v>
      </c>
      <c r="G352" s="1667" t="s">
        <v>2329</v>
      </c>
    </row>
    <row r="353" spans="1:7" s="1112" customFormat="1" x14ac:dyDescent="0.25">
      <c r="A353" s="1700" t="s">
        <v>242</v>
      </c>
      <c r="B353" s="1667" t="s">
        <v>255</v>
      </c>
      <c r="C353" s="1667" t="s">
        <v>256</v>
      </c>
      <c r="D353" s="1606" t="s">
        <v>257</v>
      </c>
      <c r="E353" s="1607">
        <v>48901</v>
      </c>
      <c r="F353" s="1667" t="s">
        <v>55</v>
      </c>
      <c r="G353" s="1667"/>
    </row>
    <row r="354" spans="1:7" s="1112" customFormat="1" x14ac:dyDescent="0.25">
      <c r="A354" s="1700" t="s">
        <v>242</v>
      </c>
      <c r="B354" s="1667" t="s">
        <v>258</v>
      </c>
      <c r="C354" s="1667" t="s">
        <v>259</v>
      </c>
      <c r="D354" s="1606" t="s">
        <v>260</v>
      </c>
      <c r="E354" s="1607">
        <v>48901</v>
      </c>
      <c r="F354" s="1667" t="s">
        <v>55</v>
      </c>
      <c r="G354" s="1667"/>
    </row>
    <row r="355" spans="1:7" s="1112" customFormat="1" ht="45" x14ac:dyDescent="0.25">
      <c r="A355" s="1700" t="s">
        <v>242</v>
      </c>
      <c r="B355" s="1667" t="s">
        <v>261</v>
      </c>
      <c r="C355" s="1667" t="s">
        <v>262</v>
      </c>
      <c r="D355" s="1606" t="s">
        <v>263</v>
      </c>
      <c r="E355" s="1607">
        <v>45929</v>
      </c>
      <c r="F355" s="1667" t="s">
        <v>55</v>
      </c>
      <c r="G355" s="1667" t="s">
        <v>2328</v>
      </c>
    </row>
    <row r="356" spans="1:7" s="1112" customFormat="1" ht="45" x14ac:dyDescent="0.25">
      <c r="A356" s="1700" t="s">
        <v>242</v>
      </c>
      <c r="B356" s="1667" t="s">
        <v>264</v>
      </c>
      <c r="C356" s="1667" t="s">
        <v>265</v>
      </c>
      <c r="D356" s="1606" t="s">
        <v>266</v>
      </c>
      <c r="E356" s="1607">
        <v>47501</v>
      </c>
      <c r="F356" s="1667" t="s">
        <v>55</v>
      </c>
      <c r="G356" s="1667" t="s">
        <v>2330</v>
      </c>
    </row>
    <row r="357" spans="1:7" s="1112" customFormat="1" ht="45" x14ac:dyDescent="0.25">
      <c r="A357" s="1700" t="s">
        <v>242</v>
      </c>
      <c r="B357" s="1667" t="s">
        <v>267</v>
      </c>
      <c r="C357" s="1667" t="s">
        <v>268</v>
      </c>
      <c r="D357" s="1606" t="s">
        <v>269</v>
      </c>
      <c r="E357" s="1607">
        <v>46782</v>
      </c>
      <c r="F357" s="1667" t="s">
        <v>55</v>
      </c>
      <c r="G357" s="1667" t="s">
        <v>2330</v>
      </c>
    </row>
    <row r="358" spans="1:7" s="1112" customFormat="1" ht="45" x14ac:dyDescent="0.25">
      <c r="A358" s="1700" t="s">
        <v>242</v>
      </c>
      <c r="B358" s="1667" t="s">
        <v>270</v>
      </c>
      <c r="C358" s="1667" t="s">
        <v>271</v>
      </c>
      <c r="D358" s="1606" t="s">
        <v>272</v>
      </c>
      <c r="E358" s="1607">
        <v>48390</v>
      </c>
      <c r="F358" s="1667" t="s">
        <v>55</v>
      </c>
      <c r="G358" s="1667" t="s">
        <v>2330</v>
      </c>
    </row>
    <row r="359" spans="1:7" s="1112" customFormat="1" ht="45" x14ac:dyDescent="0.25">
      <c r="A359" s="1700" t="s">
        <v>242</v>
      </c>
      <c r="B359" s="1667" t="s">
        <v>273</v>
      </c>
      <c r="C359" s="1667" t="s">
        <v>274</v>
      </c>
      <c r="D359" s="1606" t="s">
        <v>275</v>
      </c>
      <c r="E359" s="1607">
        <v>47670</v>
      </c>
      <c r="F359" s="1667" t="s">
        <v>55</v>
      </c>
      <c r="G359" s="1667" t="s">
        <v>2330</v>
      </c>
    </row>
    <row r="360" spans="1:7" s="1112" customFormat="1" ht="45" x14ac:dyDescent="0.25">
      <c r="A360" s="1700" t="s">
        <v>242</v>
      </c>
      <c r="B360" s="1667" t="s">
        <v>276</v>
      </c>
      <c r="C360" s="1667" t="s">
        <v>277</v>
      </c>
      <c r="D360" s="1606" t="s">
        <v>278</v>
      </c>
      <c r="E360" s="1607">
        <v>48062</v>
      </c>
      <c r="F360" s="1667" t="s">
        <v>55</v>
      </c>
      <c r="G360" s="1667" t="s">
        <v>2330</v>
      </c>
    </row>
    <row r="361" spans="1:7" s="1112" customFormat="1" ht="45" x14ac:dyDescent="0.25">
      <c r="A361" s="1700" t="s">
        <v>242</v>
      </c>
      <c r="B361" s="1667" t="s">
        <v>279</v>
      </c>
      <c r="C361" s="1667" t="s">
        <v>280</v>
      </c>
      <c r="D361" s="1606" t="s">
        <v>281</v>
      </c>
      <c r="E361" s="1607">
        <v>48062</v>
      </c>
      <c r="F361" s="1667" t="s">
        <v>55</v>
      </c>
      <c r="G361" s="1667" t="s">
        <v>2330</v>
      </c>
    </row>
    <row r="362" spans="1:7" s="1112" customFormat="1" x14ac:dyDescent="0.25">
      <c r="A362" s="1700" t="s">
        <v>242</v>
      </c>
      <c r="B362" s="1667" t="s">
        <v>282</v>
      </c>
      <c r="C362" s="1667" t="s">
        <v>283</v>
      </c>
      <c r="D362" s="1606" t="s">
        <v>284</v>
      </c>
      <c r="E362" s="1607">
        <v>48145</v>
      </c>
      <c r="F362" s="1667" t="s">
        <v>55</v>
      </c>
      <c r="G362" s="1667"/>
    </row>
    <row r="363" spans="1:7" s="1112" customFormat="1" ht="45" x14ac:dyDescent="0.25">
      <c r="A363" s="1667" t="s">
        <v>285</v>
      </c>
      <c r="B363" s="1667" t="s">
        <v>1878</v>
      </c>
      <c r="C363" s="1667" t="s">
        <v>1831</v>
      </c>
      <c r="D363" s="1606" t="s">
        <v>1832</v>
      </c>
      <c r="E363" s="1607">
        <v>47052</v>
      </c>
      <c r="F363" s="1667" t="s">
        <v>35</v>
      </c>
      <c r="G363" s="1667" t="s">
        <v>2331</v>
      </c>
    </row>
    <row r="364" spans="1:7" s="1112" customFormat="1" ht="45" x14ac:dyDescent="0.25">
      <c r="A364" s="1700" t="s">
        <v>286</v>
      </c>
      <c r="B364" s="1667" t="s">
        <v>1833</v>
      </c>
      <c r="C364" s="1667" t="s">
        <v>1834</v>
      </c>
      <c r="D364" s="1606" t="s">
        <v>1835</v>
      </c>
      <c r="E364" s="1607">
        <v>46661</v>
      </c>
      <c r="F364" s="1667" t="s">
        <v>32</v>
      </c>
      <c r="G364" s="1667" t="s">
        <v>2224</v>
      </c>
    </row>
    <row r="365" spans="1:7" s="1112" customFormat="1" ht="45" x14ac:dyDescent="0.25">
      <c r="A365" s="1700" t="s">
        <v>286</v>
      </c>
      <c r="B365" s="1667" t="s">
        <v>1381</v>
      </c>
      <c r="C365" s="1667" t="s">
        <v>287</v>
      </c>
      <c r="D365" s="1606" t="s">
        <v>288</v>
      </c>
      <c r="E365" s="1607">
        <v>46334</v>
      </c>
      <c r="F365" s="1667" t="s">
        <v>35</v>
      </c>
      <c r="G365" s="1667" t="s">
        <v>2224</v>
      </c>
    </row>
    <row r="366" spans="1:7" s="1112" customFormat="1" ht="60" x14ac:dyDescent="0.25">
      <c r="A366" s="1700" t="s">
        <v>286</v>
      </c>
      <c r="B366" s="1667" t="s">
        <v>1383</v>
      </c>
      <c r="C366" s="1667" t="s">
        <v>289</v>
      </c>
      <c r="D366" s="1606" t="s">
        <v>290</v>
      </c>
      <c r="E366" s="1607">
        <v>47399</v>
      </c>
      <c r="F366" s="1667" t="s">
        <v>35</v>
      </c>
      <c r="G366" s="1667" t="s">
        <v>2289</v>
      </c>
    </row>
    <row r="367" spans="1:7" s="1112" customFormat="1" ht="45" x14ac:dyDescent="0.25">
      <c r="A367" s="1700" t="s">
        <v>292</v>
      </c>
      <c r="B367" s="1667" t="s">
        <v>293</v>
      </c>
      <c r="C367" s="1667" t="s">
        <v>294</v>
      </c>
      <c r="D367" s="1606" t="s">
        <v>295</v>
      </c>
      <c r="E367" s="1607">
        <v>46322</v>
      </c>
      <c r="F367" s="1667" t="s">
        <v>2168</v>
      </c>
      <c r="G367" s="1667" t="s">
        <v>2332</v>
      </c>
    </row>
    <row r="368" spans="1:7" s="1112" customFormat="1" ht="60" x14ac:dyDescent="0.25">
      <c r="A368" s="1700" t="s">
        <v>292</v>
      </c>
      <c r="B368" s="1667" t="s">
        <v>296</v>
      </c>
      <c r="C368" s="1667" t="s">
        <v>297</v>
      </c>
      <c r="D368" s="1606" t="s">
        <v>298</v>
      </c>
      <c r="E368" s="1607">
        <v>46323</v>
      </c>
      <c r="F368" s="1667" t="s">
        <v>2168</v>
      </c>
      <c r="G368" s="1667" t="s">
        <v>2316</v>
      </c>
    </row>
    <row r="369" spans="1:7" s="1112" customFormat="1" ht="60" x14ac:dyDescent="0.25">
      <c r="A369" s="1700" t="s">
        <v>292</v>
      </c>
      <c r="B369" s="1667" t="s">
        <v>299</v>
      </c>
      <c r="C369" s="1667" t="s">
        <v>300</v>
      </c>
      <c r="D369" s="1606" t="s">
        <v>301</v>
      </c>
      <c r="E369" s="1607">
        <v>46684</v>
      </c>
      <c r="F369" s="1667" t="s">
        <v>2168</v>
      </c>
      <c r="G369" s="1667" t="s">
        <v>2316</v>
      </c>
    </row>
    <row r="370" spans="1:7" s="1112" customFormat="1" ht="60" x14ac:dyDescent="0.25">
      <c r="A370" s="1700" t="s">
        <v>292</v>
      </c>
      <c r="B370" s="1667" t="s">
        <v>302</v>
      </c>
      <c r="C370" s="1667" t="s">
        <v>303</v>
      </c>
      <c r="D370" s="1606" t="s">
        <v>304</v>
      </c>
      <c r="E370" s="1607">
        <v>46931</v>
      </c>
      <c r="F370" s="1667" t="s">
        <v>2168</v>
      </c>
      <c r="G370" s="1667" t="s">
        <v>2333</v>
      </c>
    </row>
    <row r="371" spans="1:7" s="1112" customFormat="1" ht="60" x14ac:dyDescent="0.25">
      <c r="A371" s="1700" t="s">
        <v>292</v>
      </c>
      <c r="B371" s="1667" t="s">
        <v>1856</v>
      </c>
      <c r="C371" s="1667" t="s">
        <v>1857</v>
      </c>
      <c r="D371" s="1606" t="s">
        <v>1858</v>
      </c>
      <c r="E371" s="1607">
        <v>47435</v>
      </c>
      <c r="F371" s="1667" t="s">
        <v>2168</v>
      </c>
      <c r="G371" s="1667" t="s">
        <v>2334</v>
      </c>
    </row>
    <row r="372" spans="1:7" s="1112" customFormat="1" ht="45" x14ac:dyDescent="0.25">
      <c r="A372" s="1667" t="s">
        <v>305</v>
      </c>
      <c r="B372" s="1667" t="s">
        <v>306</v>
      </c>
      <c r="C372" s="1667" t="s">
        <v>307</v>
      </c>
      <c r="D372" s="1606" t="s">
        <v>308</v>
      </c>
      <c r="E372" s="1607">
        <v>45870</v>
      </c>
      <c r="F372" s="1667" t="s">
        <v>30</v>
      </c>
      <c r="G372" s="1667" t="s">
        <v>2276</v>
      </c>
    </row>
    <row r="373" spans="1:7" s="1112" customFormat="1" ht="30" x14ac:dyDescent="0.25">
      <c r="A373" s="1700" t="s">
        <v>1958</v>
      </c>
      <c r="B373" s="1667" t="s">
        <v>1959</v>
      </c>
      <c r="C373" s="1667" t="s">
        <v>1960</v>
      </c>
      <c r="D373" s="1606" t="s">
        <v>1961</v>
      </c>
      <c r="E373" s="1607">
        <v>46431</v>
      </c>
      <c r="F373" s="1667" t="s">
        <v>2168</v>
      </c>
      <c r="G373" s="1667" t="s">
        <v>2317</v>
      </c>
    </row>
    <row r="374" spans="1:7" s="1112" customFormat="1" ht="45" x14ac:dyDescent="0.25">
      <c r="A374" s="1700" t="s">
        <v>1958</v>
      </c>
      <c r="B374" s="1667" t="s">
        <v>2043</v>
      </c>
      <c r="C374" s="1667" t="s">
        <v>2044</v>
      </c>
      <c r="D374" s="1606" t="s">
        <v>2045</v>
      </c>
      <c r="E374" s="1607">
        <v>46551</v>
      </c>
      <c r="F374" s="1667" t="s">
        <v>2168</v>
      </c>
      <c r="G374" s="1667" t="s">
        <v>2224</v>
      </c>
    </row>
    <row r="375" spans="1:7" s="1112" customFormat="1" ht="30" x14ac:dyDescent="0.25">
      <c r="A375" s="1700" t="s">
        <v>1958</v>
      </c>
      <c r="B375" s="1667" t="s">
        <v>2199</v>
      </c>
      <c r="C375" s="1667" t="s">
        <v>2200</v>
      </c>
      <c r="D375" s="1606" t="s">
        <v>2201</v>
      </c>
      <c r="E375" s="1607">
        <v>46641</v>
      </c>
      <c r="F375" s="1667" t="s">
        <v>2168</v>
      </c>
      <c r="G375" s="1667" t="s">
        <v>2317</v>
      </c>
    </row>
    <row r="376" spans="1:7" s="1112" customFormat="1" ht="60" x14ac:dyDescent="0.25">
      <c r="A376" s="1700" t="s">
        <v>1958</v>
      </c>
      <c r="B376" s="1667" t="s">
        <v>2335</v>
      </c>
      <c r="C376" s="1667" t="s">
        <v>2336</v>
      </c>
      <c r="D376" s="1606" t="s">
        <v>2337</v>
      </c>
      <c r="E376" s="1607">
        <v>46797</v>
      </c>
      <c r="F376" s="1667" t="s">
        <v>2168</v>
      </c>
      <c r="G376" s="1667" t="s">
        <v>2282</v>
      </c>
    </row>
    <row r="377" spans="1:7" s="1112" customFormat="1" x14ac:dyDescent="0.25">
      <c r="A377" s="1700" t="s">
        <v>309</v>
      </c>
      <c r="B377" s="1667" t="s">
        <v>1962</v>
      </c>
      <c r="C377" s="1667" t="s">
        <v>1963</v>
      </c>
      <c r="D377" s="1606" t="s">
        <v>1964</v>
      </c>
      <c r="E377" s="1607">
        <v>72773</v>
      </c>
      <c r="F377" s="1667" t="s">
        <v>35</v>
      </c>
      <c r="G377" s="1667"/>
    </row>
    <row r="378" spans="1:7" s="1112" customFormat="1" x14ac:dyDescent="0.25">
      <c r="A378" s="1700" t="s">
        <v>309</v>
      </c>
      <c r="B378" s="1667" t="s">
        <v>1962</v>
      </c>
      <c r="C378" s="1667" t="s">
        <v>1963</v>
      </c>
      <c r="D378" s="1606" t="s">
        <v>1965</v>
      </c>
      <c r="E378" s="1607">
        <v>72773</v>
      </c>
      <c r="F378" s="1667"/>
      <c r="G378" s="1667"/>
    </row>
    <row r="379" spans="1:7" s="1112" customFormat="1" x14ac:dyDescent="0.25">
      <c r="A379" s="1700" t="s">
        <v>309</v>
      </c>
      <c r="B379" s="1667" t="s">
        <v>310</v>
      </c>
      <c r="C379" s="1667" t="s">
        <v>311</v>
      </c>
      <c r="D379" s="1606" t="s">
        <v>312</v>
      </c>
      <c r="E379" s="1607">
        <v>47642</v>
      </c>
      <c r="F379" s="1667" t="s">
        <v>35</v>
      </c>
      <c r="G379" s="1667"/>
    </row>
    <row r="380" spans="1:7" s="1112" customFormat="1" ht="45" x14ac:dyDescent="0.25">
      <c r="A380" s="1700" t="s">
        <v>309</v>
      </c>
      <c r="B380" s="1667" t="s">
        <v>313</v>
      </c>
      <c r="C380" s="1667" t="s">
        <v>314</v>
      </c>
      <c r="D380" s="1606" t="s">
        <v>315</v>
      </c>
      <c r="E380" s="1607">
        <v>46943</v>
      </c>
      <c r="F380" s="1667" t="s">
        <v>35</v>
      </c>
      <c r="G380" s="1667" t="s">
        <v>2224</v>
      </c>
    </row>
    <row r="381" spans="1:7" s="1112" customFormat="1" ht="45" x14ac:dyDescent="0.25">
      <c r="A381" s="1700" t="s">
        <v>309</v>
      </c>
      <c r="B381" s="1667" t="s">
        <v>1813</v>
      </c>
      <c r="C381" s="1667" t="s">
        <v>1801</v>
      </c>
      <c r="D381" s="1606" t="s">
        <v>1802</v>
      </c>
      <c r="E381" s="1607">
        <v>48781</v>
      </c>
      <c r="F381" s="1667" t="s">
        <v>35</v>
      </c>
      <c r="G381" s="1667" t="s">
        <v>2224</v>
      </c>
    </row>
    <row r="382" spans="1:7" s="1112" customFormat="1" ht="45" x14ac:dyDescent="0.25">
      <c r="A382" s="1700" t="s">
        <v>309</v>
      </c>
      <c r="B382" s="1667" t="s">
        <v>316</v>
      </c>
      <c r="C382" s="1667" t="s">
        <v>317</v>
      </c>
      <c r="D382" s="1606" t="s">
        <v>318</v>
      </c>
      <c r="E382" s="1607">
        <v>46387</v>
      </c>
      <c r="F382" s="1667" t="s">
        <v>35</v>
      </c>
      <c r="G382" s="1667" t="s">
        <v>2224</v>
      </c>
    </row>
    <row r="383" spans="1:7" s="1112" customFormat="1" ht="30" x14ac:dyDescent="0.25">
      <c r="A383" s="1700" t="s">
        <v>309</v>
      </c>
      <c r="B383" s="1667" t="s">
        <v>319</v>
      </c>
      <c r="C383" s="1667" t="s">
        <v>320</v>
      </c>
      <c r="D383" s="1606" t="s">
        <v>321</v>
      </c>
      <c r="E383" s="1607">
        <v>47206</v>
      </c>
      <c r="F383" s="1667" t="s">
        <v>35</v>
      </c>
      <c r="G383" s="1667" t="s">
        <v>2338</v>
      </c>
    </row>
    <row r="384" spans="1:7" s="1112" customFormat="1" x14ac:dyDescent="0.25">
      <c r="A384" s="1700" t="s">
        <v>309</v>
      </c>
      <c r="B384" s="1667" t="s">
        <v>2339</v>
      </c>
      <c r="C384" s="1667" t="s">
        <v>2340</v>
      </c>
      <c r="D384" s="1606" t="s">
        <v>2341</v>
      </c>
      <c r="E384" s="1607">
        <v>45985</v>
      </c>
      <c r="F384" s="1667" t="s">
        <v>35</v>
      </c>
      <c r="G384" s="1667"/>
    </row>
    <row r="385" spans="1:7" s="1112" customFormat="1" x14ac:dyDescent="0.25">
      <c r="A385" s="1700" t="s">
        <v>309</v>
      </c>
      <c r="B385" s="1667" t="s">
        <v>2530</v>
      </c>
      <c r="C385" s="1667" t="s">
        <v>2531</v>
      </c>
      <c r="D385" s="1606" t="s">
        <v>2532</v>
      </c>
      <c r="E385" s="1607">
        <v>46076</v>
      </c>
      <c r="F385" s="1667" t="s">
        <v>83</v>
      </c>
      <c r="G385" s="1667"/>
    </row>
    <row r="386" spans="1:7" s="1112" customFormat="1" ht="45" x14ac:dyDescent="0.25">
      <c r="A386" s="1667" t="s">
        <v>322</v>
      </c>
      <c r="B386" s="1667" t="s">
        <v>1385</v>
      </c>
      <c r="C386" s="1667" t="s">
        <v>323</v>
      </c>
      <c r="D386" s="1606" t="s">
        <v>324</v>
      </c>
      <c r="E386" s="1607">
        <v>46158</v>
      </c>
      <c r="F386" s="1667" t="s">
        <v>2168</v>
      </c>
      <c r="G386" s="1667" t="s">
        <v>2342</v>
      </c>
    </row>
    <row r="387" spans="1:7" s="1112" customFormat="1" ht="60" x14ac:dyDescent="0.25">
      <c r="A387" s="1700" t="s">
        <v>325</v>
      </c>
      <c r="B387" s="1667" t="s">
        <v>1420</v>
      </c>
      <c r="C387" s="1667" t="s">
        <v>326</v>
      </c>
      <c r="D387" s="1606" t="s">
        <v>327</v>
      </c>
      <c r="E387" s="1607">
        <v>45879</v>
      </c>
      <c r="F387" s="1667" t="s">
        <v>30</v>
      </c>
      <c r="G387" s="1667" t="s">
        <v>2343</v>
      </c>
    </row>
    <row r="388" spans="1:7" s="1112" customFormat="1" ht="60" x14ac:dyDescent="0.25">
      <c r="A388" s="1700" t="s">
        <v>325</v>
      </c>
      <c r="B388" s="1667" t="s">
        <v>1420</v>
      </c>
      <c r="C388" s="1667" t="s">
        <v>326</v>
      </c>
      <c r="D388" s="1606" t="s">
        <v>328</v>
      </c>
      <c r="E388" s="1607">
        <v>46599</v>
      </c>
      <c r="F388" s="1667" t="s">
        <v>30</v>
      </c>
      <c r="G388" s="1667" t="s">
        <v>2343</v>
      </c>
    </row>
    <row r="389" spans="1:7" s="1112" customFormat="1" ht="45" x14ac:dyDescent="0.25">
      <c r="A389" s="1700" t="s">
        <v>325</v>
      </c>
      <c r="B389" s="1667" t="s">
        <v>1421</v>
      </c>
      <c r="C389" s="1667" t="s">
        <v>329</v>
      </c>
      <c r="D389" s="1606" t="s">
        <v>330</v>
      </c>
      <c r="E389" s="1607">
        <v>47705</v>
      </c>
      <c r="F389" s="1667" t="s">
        <v>30</v>
      </c>
      <c r="G389" s="1667" t="s">
        <v>2344</v>
      </c>
    </row>
    <row r="390" spans="1:7" s="1112" customFormat="1" ht="60" x14ac:dyDescent="0.25">
      <c r="A390" s="1700" t="s">
        <v>1105</v>
      </c>
      <c r="B390" s="1667" t="s">
        <v>2006</v>
      </c>
      <c r="C390" s="1667" t="s">
        <v>2007</v>
      </c>
      <c r="D390" s="1606" t="s">
        <v>2008</v>
      </c>
      <c r="E390" s="1607">
        <v>46523</v>
      </c>
      <c r="F390" s="1667" t="s">
        <v>30</v>
      </c>
      <c r="G390" s="1667" t="s">
        <v>2320</v>
      </c>
    </row>
    <row r="391" spans="1:7" s="1112" customFormat="1" ht="60" x14ac:dyDescent="0.25">
      <c r="A391" s="1700" t="s">
        <v>1105</v>
      </c>
      <c r="B391" s="1667" t="s">
        <v>2006</v>
      </c>
      <c r="C391" s="1667" t="s">
        <v>2007</v>
      </c>
      <c r="D391" s="1606" t="s">
        <v>2009</v>
      </c>
      <c r="E391" s="1607">
        <v>46883</v>
      </c>
      <c r="F391" s="1667" t="s">
        <v>30</v>
      </c>
      <c r="G391" s="1667" t="s">
        <v>2320</v>
      </c>
    </row>
    <row r="392" spans="1:7" s="1112" customFormat="1" ht="60" x14ac:dyDescent="0.25">
      <c r="A392" s="1700" t="s">
        <v>1105</v>
      </c>
      <c r="B392" s="1667" t="s">
        <v>2006</v>
      </c>
      <c r="C392" s="1667" t="s">
        <v>2007</v>
      </c>
      <c r="D392" s="1606" t="s">
        <v>2010</v>
      </c>
      <c r="E392" s="1607">
        <v>47243</v>
      </c>
      <c r="F392" s="1667" t="s">
        <v>30</v>
      </c>
      <c r="G392" s="1667" t="s">
        <v>2320</v>
      </c>
    </row>
    <row r="393" spans="1:7" s="1112" customFormat="1" x14ac:dyDescent="0.25">
      <c r="A393" s="1700" t="s">
        <v>331</v>
      </c>
      <c r="B393" s="1667" t="s">
        <v>1966</v>
      </c>
      <c r="C393" s="1667" t="s">
        <v>1967</v>
      </c>
      <c r="D393" s="1606" t="s">
        <v>1968</v>
      </c>
      <c r="E393" s="1607">
        <v>71765</v>
      </c>
      <c r="F393" s="1667"/>
      <c r="G393" s="1667"/>
    </row>
    <row r="394" spans="1:7" s="1112" customFormat="1" ht="15.75" customHeight="1" x14ac:dyDescent="0.25">
      <c r="A394" s="1700" t="s">
        <v>331</v>
      </c>
      <c r="B394" s="1667" t="s">
        <v>1386</v>
      </c>
      <c r="C394" s="1667" t="s">
        <v>332</v>
      </c>
      <c r="D394" s="1606" t="s">
        <v>333</v>
      </c>
      <c r="E394" s="1607">
        <v>46073</v>
      </c>
      <c r="F394" s="1667" t="s">
        <v>83</v>
      </c>
      <c r="G394" s="1667" t="s">
        <v>2345</v>
      </c>
    </row>
    <row r="395" spans="1:7" s="1112" customFormat="1" ht="60" x14ac:dyDescent="0.25">
      <c r="A395" s="1700" t="s">
        <v>331</v>
      </c>
      <c r="B395" s="1667" t="s">
        <v>1387</v>
      </c>
      <c r="C395" s="1667" t="s">
        <v>334</v>
      </c>
      <c r="D395" s="1606" t="s">
        <v>335</v>
      </c>
      <c r="E395" s="1607">
        <v>47362</v>
      </c>
      <c r="F395" s="1667" t="s">
        <v>83</v>
      </c>
      <c r="G395" s="1667" t="s">
        <v>2284</v>
      </c>
    </row>
    <row r="396" spans="1:7" s="1112" customFormat="1" ht="45" x14ac:dyDescent="0.25">
      <c r="A396" s="1667" t="s">
        <v>1285</v>
      </c>
      <c r="B396" s="1667" t="s">
        <v>2346</v>
      </c>
      <c r="C396" s="1667" t="s">
        <v>2347</v>
      </c>
      <c r="D396" s="1606" t="s">
        <v>2348</v>
      </c>
      <c r="E396" s="1607">
        <v>47785</v>
      </c>
      <c r="F396" s="1667" t="s">
        <v>55</v>
      </c>
      <c r="G396" s="1667" t="s">
        <v>2288</v>
      </c>
    </row>
    <row r="397" spans="1:7" s="1112" customFormat="1" ht="45" x14ac:dyDescent="0.25">
      <c r="A397" s="1700" t="s">
        <v>336</v>
      </c>
      <c r="B397" s="1667" t="s">
        <v>1423</v>
      </c>
      <c r="C397" s="1667" t="s">
        <v>337</v>
      </c>
      <c r="D397" s="1606" t="s">
        <v>338</v>
      </c>
      <c r="E397" s="1607">
        <v>46077</v>
      </c>
      <c r="F397" s="1667" t="s">
        <v>55</v>
      </c>
      <c r="G397" s="1667" t="s">
        <v>2349</v>
      </c>
    </row>
    <row r="398" spans="1:7" s="1112" customFormat="1" ht="45" x14ac:dyDescent="0.25">
      <c r="A398" s="1700" t="s">
        <v>336</v>
      </c>
      <c r="B398" s="1667" t="s">
        <v>1424</v>
      </c>
      <c r="C398" s="1667" t="s">
        <v>339</v>
      </c>
      <c r="D398" s="1606" t="s">
        <v>340</v>
      </c>
      <c r="E398" s="1607">
        <v>46440</v>
      </c>
      <c r="F398" s="1667" t="s">
        <v>55</v>
      </c>
      <c r="G398" s="1667" t="s">
        <v>2349</v>
      </c>
    </row>
    <row r="399" spans="1:7" s="1112" customFormat="1" ht="45" x14ac:dyDescent="0.25">
      <c r="A399" s="1700" t="s">
        <v>336</v>
      </c>
      <c r="B399" s="1667" t="s">
        <v>1425</v>
      </c>
      <c r="C399" s="1667" t="s">
        <v>341</v>
      </c>
      <c r="D399" s="1606" t="s">
        <v>342</v>
      </c>
      <c r="E399" s="1607">
        <v>47103</v>
      </c>
      <c r="F399" s="1667" t="s">
        <v>55</v>
      </c>
      <c r="G399" s="1667" t="s">
        <v>2344</v>
      </c>
    </row>
    <row r="400" spans="1:7" s="1112" customFormat="1" ht="60" x14ac:dyDescent="0.25">
      <c r="A400" s="1700" t="s">
        <v>336</v>
      </c>
      <c r="B400" s="1667" t="s">
        <v>1426</v>
      </c>
      <c r="C400" s="1667" t="s">
        <v>343</v>
      </c>
      <c r="D400" s="1606" t="s">
        <v>344</v>
      </c>
      <c r="E400" s="1607">
        <v>47103</v>
      </c>
      <c r="F400" s="1667" t="s">
        <v>55</v>
      </c>
      <c r="G400" s="1667" t="s">
        <v>2350</v>
      </c>
    </row>
    <row r="401" spans="1:16134" s="1112" customFormat="1" x14ac:dyDescent="0.25">
      <c r="A401" s="1700" t="s">
        <v>346</v>
      </c>
      <c r="B401" s="1667" t="s">
        <v>1433</v>
      </c>
      <c r="C401" s="1667" t="s">
        <v>347</v>
      </c>
      <c r="D401" s="1606" t="s">
        <v>348</v>
      </c>
      <c r="E401" s="1607">
        <v>45796</v>
      </c>
      <c r="F401" s="1667" t="s">
        <v>55</v>
      </c>
      <c r="G401" s="1667"/>
    </row>
    <row r="402" spans="1:16134" s="1112" customFormat="1" x14ac:dyDescent="0.25">
      <c r="A402" s="1700" t="s">
        <v>346</v>
      </c>
      <c r="B402" s="1667" t="s">
        <v>1433</v>
      </c>
      <c r="C402" s="1667" t="s">
        <v>347</v>
      </c>
      <c r="D402" s="1606" t="s">
        <v>349</v>
      </c>
      <c r="E402" s="1607">
        <v>46516</v>
      </c>
      <c r="F402" s="1667" t="s">
        <v>55</v>
      </c>
      <c r="G402" s="1667"/>
    </row>
    <row r="403" spans="1:16134" s="1112" customFormat="1" ht="90" x14ac:dyDescent="0.25">
      <c r="A403" s="1700" t="s">
        <v>346</v>
      </c>
      <c r="B403" s="1667" t="s">
        <v>1434</v>
      </c>
      <c r="C403" s="1667" t="s">
        <v>350</v>
      </c>
      <c r="D403" s="1606" t="s">
        <v>351</v>
      </c>
      <c r="E403" s="1607">
        <v>45982</v>
      </c>
      <c r="F403" s="1667" t="s">
        <v>55</v>
      </c>
      <c r="G403" s="1667" t="s">
        <v>2351</v>
      </c>
    </row>
    <row r="404" spans="1:16134" s="1112" customFormat="1" ht="45" x14ac:dyDescent="0.25">
      <c r="A404" s="1700" t="s">
        <v>346</v>
      </c>
      <c r="B404" s="1667" t="s">
        <v>2202</v>
      </c>
      <c r="C404" s="1667" t="s">
        <v>2203</v>
      </c>
      <c r="D404" s="1606" t="s">
        <v>2204</v>
      </c>
      <c r="E404" s="1607">
        <v>47361</v>
      </c>
      <c r="F404" s="1667" t="s">
        <v>55</v>
      </c>
      <c r="G404" s="1667" t="s">
        <v>2352</v>
      </c>
    </row>
    <row r="405" spans="1:16134" s="1112" customFormat="1" x14ac:dyDescent="0.25">
      <c r="A405" s="1700" t="s">
        <v>346</v>
      </c>
      <c r="B405" s="1667" t="s">
        <v>2046</v>
      </c>
      <c r="C405" s="1667" t="s">
        <v>2047</v>
      </c>
      <c r="D405" s="1606" t="s">
        <v>2048</v>
      </c>
      <c r="E405" s="1607">
        <v>45813</v>
      </c>
      <c r="F405" s="1667" t="s">
        <v>30</v>
      </c>
      <c r="G405" s="1667"/>
    </row>
    <row r="406" spans="1:16134" s="1112" customFormat="1" x14ac:dyDescent="0.25">
      <c r="A406" s="1700" t="s">
        <v>346</v>
      </c>
      <c r="B406" s="1667" t="s">
        <v>2533</v>
      </c>
      <c r="C406" s="1667" t="s">
        <v>2534</v>
      </c>
      <c r="D406" s="1606" t="s">
        <v>2535</v>
      </c>
      <c r="E406" s="1607">
        <v>46013</v>
      </c>
      <c r="F406" s="1667" t="s">
        <v>30</v>
      </c>
      <c r="G406" s="1667"/>
    </row>
    <row r="407" spans="1:16134" s="1112" customFormat="1" x14ac:dyDescent="0.25">
      <c r="A407" s="1700" t="s">
        <v>352</v>
      </c>
      <c r="B407" s="1667" t="s">
        <v>2205</v>
      </c>
      <c r="C407" s="1667" t="s">
        <v>353</v>
      </c>
      <c r="D407" s="1606" t="s">
        <v>354</v>
      </c>
      <c r="E407" s="1607">
        <v>47292</v>
      </c>
      <c r="F407" s="1667" t="s">
        <v>172</v>
      </c>
      <c r="G407" s="1667"/>
    </row>
    <row r="408" spans="1:16134" s="1112" customFormat="1" ht="30" x14ac:dyDescent="0.25">
      <c r="A408" s="1700" t="s">
        <v>352</v>
      </c>
      <c r="B408" s="1667" t="s">
        <v>2206</v>
      </c>
      <c r="C408" s="1667" t="s">
        <v>355</v>
      </c>
      <c r="D408" s="1606" t="s">
        <v>356</v>
      </c>
      <c r="E408" s="1607">
        <v>47297</v>
      </c>
      <c r="F408" s="1667" t="s">
        <v>172</v>
      </c>
      <c r="G408" s="1667" t="s">
        <v>2278</v>
      </c>
    </row>
    <row r="409" spans="1:16134" s="1093" customFormat="1" ht="45" x14ac:dyDescent="0.25">
      <c r="A409" s="1667" t="s">
        <v>357</v>
      </c>
      <c r="B409" s="1667" t="s">
        <v>1435</v>
      </c>
      <c r="C409" s="1667" t="s">
        <v>358</v>
      </c>
      <c r="D409" s="1606" t="s">
        <v>359</v>
      </c>
      <c r="E409" s="1607">
        <v>46801</v>
      </c>
      <c r="F409" s="1667" t="s">
        <v>65</v>
      </c>
      <c r="G409" s="1667" t="s">
        <v>2349</v>
      </c>
      <c r="IW409" s="1679"/>
      <c r="IX409" s="1679"/>
      <c r="IY409" s="1679"/>
      <c r="IZ409" s="1679"/>
      <c r="JA409" s="1679"/>
      <c r="JB409" s="1679"/>
      <c r="JC409" s="1679"/>
      <c r="JD409" s="1679"/>
      <c r="JE409" s="1679"/>
      <c r="JF409" s="1679"/>
      <c r="JG409" s="1679"/>
      <c r="JH409" s="1679"/>
      <c r="JI409" s="1679"/>
      <c r="JJ409" s="1679"/>
      <c r="JK409" s="1679"/>
      <c r="JL409" s="1679"/>
      <c r="JM409" s="1679"/>
      <c r="JN409" s="1679"/>
      <c r="JO409" s="1679"/>
      <c r="JP409" s="1679"/>
      <c r="JQ409" s="1679"/>
      <c r="JR409" s="1679"/>
      <c r="JS409" s="1679"/>
      <c r="JT409" s="1679"/>
      <c r="JU409" s="1679"/>
      <c r="JV409" s="1679"/>
      <c r="JW409" s="1679"/>
      <c r="JX409" s="1679"/>
      <c r="JY409" s="1679"/>
      <c r="JZ409" s="1679"/>
      <c r="KA409" s="1679"/>
      <c r="KB409" s="1679"/>
      <c r="KC409" s="1679"/>
      <c r="KD409" s="1679"/>
      <c r="KE409" s="1679"/>
      <c r="KF409" s="1679"/>
      <c r="KG409" s="1679"/>
      <c r="KH409" s="1679"/>
      <c r="KI409" s="1679"/>
      <c r="KJ409" s="1679"/>
      <c r="KK409" s="1679"/>
      <c r="KL409" s="1679"/>
      <c r="KM409" s="1679"/>
      <c r="KN409" s="1679"/>
      <c r="KO409" s="1679"/>
      <c r="KP409" s="1679"/>
      <c r="KQ409" s="1679"/>
      <c r="KR409" s="1679"/>
      <c r="KS409" s="1679"/>
      <c r="KT409" s="1679"/>
      <c r="KU409" s="1679"/>
      <c r="KV409" s="1679"/>
      <c r="KW409" s="1679"/>
      <c r="KX409" s="1679"/>
      <c r="KY409" s="1679"/>
      <c r="KZ409" s="1679"/>
      <c r="LA409" s="1679"/>
      <c r="LB409" s="1679"/>
      <c r="LC409" s="1679"/>
      <c r="LD409" s="1679"/>
      <c r="LE409" s="1679"/>
      <c r="LF409" s="1679"/>
      <c r="LG409" s="1679"/>
      <c r="LH409" s="1679"/>
      <c r="LI409" s="1679"/>
      <c r="LJ409" s="1679"/>
      <c r="LK409" s="1679"/>
      <c r="LL409" s="1679"/>
      <c r="LM409" s="1679"/>
      <c r="LN409" s="1679"/>
      <c r="LO409" s="1679"/>
      <c r="LP409" s="1679"/>
      <c r="LQ409" s="1679"/>
      <c r="LR409" s="1679"/>
      <c r="LS409" s="1679"/>
      <c r="LT409" s="1679"/>
      <c r="LU409" s="1679"/>
      <c r="LV409" s="1679"/>
      <c r="LW409" s="1679"/>
      <c r="LX409" s="1679"/>
      <c r="LY409" s="1679"/>
      <c r="LZ409" s="1679"/>
      <c r="MA409" s="1679"/>
      <c r="MB409" s="1679"/>
      <c r="MC409" s="1679"/>
      <c r="MD409" s="1679"/>
      <c r="ME409" s="1679"/>
      <c r="MF409" s="1679"/>
      <c r="MG409" s="1679"/>
      <c r="MH409" s="1679"/>
      <c r="MI409" s="1679"/>
      <c r="MJ409" s="1679"/>
      <c r="MK409" s="1679"/>
      <c r="ML409" s="1679"/>
      <c r="MM409" s="1679"/>
      <c r="MN409" s="1679"/>
      <c r="MO409" s="1679"/>
      <c r="MP409" s="1679"/>
      <c r="MQ409" s="1679"/>
      <c r="MR409" s="1679"/>
      <c r="MS409" s="1679"/>
      <c r="MT409" s="1679"/>
      <c r="MU409" s="1679"/>
      <c r="MV409" s="1679"/>
      <c r="MW409" s="1679"/>
      <c r="MX409" s="1679"/>
      <c r="MY409" s="1679"/>
      <c r="MZ409" s="1679"/>
      <c r="NA409" s="1679"/>
      <c r="NB409" s="1679"/>
      <c r="NC409" s="1679"/>
      <c r="ND409" s="1679"/>
      <c r="NE409" s="1679"/>
      <c r="NF409" s="1679"/>
      <c r="NG409" s="1679"/>
      <c r="NH409" s="1679"/>
      <c r="NI409" s="1679"/>
      <c r="NJ409" s="1679"/>
      <c r="NK409" s="1679"/>
      <c r="NL409" s="1679"/>
      <c r="NM409" s="1679"/>
      <c r="NN409" s="1679"/>
      <c r="NO409" s="1679"/>
      <c r="NP409" s="1679"/>
      <c r="NQ409" s="1679"/>
      <c r="NR409" s="1679"/>
      <c r="NS409" s="1679"/>
      <c r="NT409" s="1679"/>
      <c r="NU409" s="1679"/>
      <c r="NV409" s="1679"/>
      <c r="NW409" s="1679"/>
      <c r="NX409" s="1679"/>
      <c r="NY409" s="1679"/>
      <c r="NZ409" s="1679"/>
      <c r="OA409" s="1679"/>
      <c r="OB409" s="1679"/>
      <c r="OC409" s="1679"/>
      <c r="OD409" s="1679"/>
      <c r="OE409" s="1679"/>
      <c r="OF409" s="1679"/>
      <c r="OG409" s="1679"/>
      <c r="OH409" s="1679"/>
      <c r="OI409" s="1679"/>
      <c r="OJ409" s="1679"/>
      <c r="OK409" s="1679"/>
      <c r="OL409" s="1679"/>
      <c r="OM409" s="1679"/>
      <c r="ON409" s="1679"/>
      <c r="OO409" s="1679"/>
      <c r="OP409" s="1679"/>
      <c r="OQ409" s="1679"/>
      <c r="OR409" s="1679"/>
      <c r="OS409" s="1679"/>
      <c r="OT409" s="1679"/>
      <c r="OU409" s="1679"/>
      <c r="OV409" s="1679"/>
      <c r="OW409" s="1679"/>
      <c r="OX409" s="1679"/>
      <c r="OY409" s="1679"/>
      <c r="OZ409" s="1679"/>
      <c r="PA409" s="1679"/>
      <c r="PB409" s="1679"/>
      <c r="PC409" s="1679"/>
      <c r="PD409" s="1679"/>
      <c r="PE409" s="1679"/>
      <c r="PF409" s="1679"/>
      <c r="PG409" s="1679"/>
      <c r="PH409" s="1679"/>
      <c r="PI409" s="1679"/>
      <c r="PJ409" s="1679"/>
      <c r="PK409" s="1679"/>
      <c r="PL409" s="1679"/>
      <c r="PM409" s="1679"/>
      <c r="PN409" s="1679"/>
      <c r="PO409" s="1679"/>
      <c r="PP409" s="1679"/>
      <c r="PQ409" s="1679"/>
      <c r="PR409" s="1679"/>
      <c r="PS409" s="1679"/>
      <c r="PT409" s="1679"/>
      <c r="PU409" s="1679"/>
      <c r="PV409" s="1679"/>
      <c r="PW409" s="1679"/>
      <c r="PX409" s="1679"/>
      <c r="PY409" s="1679"/>
      <c r="PZ409" s="1679"/>
      <c r="QA409" s="1679"/>
      <c r="QB409" s="1679"/>
      <c r="QC409" s="1679"/>
      <c r="QD409" s="1679"/>
      <c r="QE409" s="1679"/>
      <c r="QF409" s="1679"/>
      <c r="QG409" s="1679"/>
      <c r="QH409" s="1679"/>
      <c r="QI409" s="1679"/>
      <c r="QJ409" s="1679"/>
      <c r="QK409" s="1679"/>
      <c r="QL409" s="1679"/>
      <c r="QM409" s="1679"/>
      <c r="QN409" s="1679"/>
      <c r="QO409" s="1679"/>
      <c r="QP409" s="1679"/>
      <c r="QQ409" s="1679"/>
      <c r="QR409" s="1679"/>
      <c r="QS409" s="1679"/>
      <c r="QT409" s="1679"/>
      <c r="QU409" s="1679"/>
      <c r="QV409" s="1679"/>
      <c r="QW409" s="1679"/>
      <c r="QX409" s="1679"/>
      <c r="QY409" s="1679"/>
      <c r="QZ409" s="1679"/>
      <c r="RA409" s="1679"/>
      <c r="RB409" s="1679"/>
      <c r="RC409" s="1679"/>
      <c r="RD409" s="1679"/>
      <c r="RE409" s="1679"/>
      <c r="RF409" s="1679"/>
      <c r="RG409" s="1679"/>
      <c r="RH409" s="1679"/>
      <c r="RI409" s="1679"/>
      <c r="RJ409" s="1679"/>
      <c r="RK409" s="1679"/>
      <c r="RL409" s="1679"/>
      <c r="RM409" s="1679"/>
      <c r="RN409" s="1679"/>
      <c r="RO409" s="1679"/>
      <c r="RP409" s="1679"/>
      <c r="RQ409" s="1679"/>
      <c r="RR409" s="1679"/>
      <c r="RS409" s="1679"/>
      <c r="RT409" s="1679"/>
      <c r="RU409" s="1679"/>
      <c r="RV409" s="1679"/>
      <c r="RW409" s="1679"/>
      <c r="RX409" s="1679"/>
      <c r="RY409" s="1679"/>
      <c r="RZ409" s="1679"/>
      <c r="SA409" s="1679"/>
      <c r="SB409" s="1679"/>
      <c r="SC409" s="1679"/>
      <c r="SD409" s="1679"/>
      <c r="SE409" s="1679"/>
      <c r="SF409" s="1679"/>
      <c r="SG409" s="1679"/>
      <c r="SH409" s="1679"/>
      <c r="SI409" s="1679"/>
      <c r="SJ409" s="1679"/>
      <c r="SK409" s="1679"/>
      <c r="SL409" s="1679"/>
      <c r="SM409" s="1679"/>
      <c r="SN409" s="1679"/>
      <c r="SO409" s="1679"/>
      <c r="SP409" s="1679"/>
      <c r="SQ409" s="1679"/>
      <c r="SR409" s="1679"/>
      <c r="SS409" s="1679"/>
      <c r="ST409" s="1679"/>
      <c r="SU409" s="1679"/>
      <c r="SV409" s="1679"/>
      <c r="SW409" s="1679"/>
      <c r="SX409" s="1679"/>
      <c r="SY409" s="1679"/>
      <c r="SZ409" s="1679"/>
      <c r="TA409" s="1679"/>
      <c r="TB409" s="1679"/>
      <c r="TC409" s="1679"/>
      <c r="TD409" s="1679"/>
      <c r="TE409" s="1679"/>
      <c r="TF409" s="1679"/>
      <c r="TG409" s="1679"/>
      <c r="TH409" s="1679"/>
      <c r="TI409" s="1679"/>
      <c r="TJ409" s="1679"/>
      <c r="TK409" s="1679"/>
      <c r="TL409" s="1679"/>
      <c r="TM409" s="1679"/>
      <c r="TN409" s="1679"/>
      <c r="TO409" s="1679"/>
      <c r="TP409" s="1679"/>
      <c r="TQ409" s="1679"/>
      <c r="TR409" s="1679"/>
      <c r="TS409" s="1679"/>
      <c r="TT409" s="1679"/>
      <c r="TU409" s="1679"/>
      <c r="TV409" s="1679"/>
      <c r="TW409" s="1679"/>
      <c r="TX409" s="1679"/>
      <c r="TY409" s="1679"/>
      <c r="TZ409" s="1679"/>
      <c r="UA409" s="1679"/>
      <c r="UB409" s="1679"/>
      <c r="UC409" s="1679"/>
      <c r="UD409" s="1679"/>
      <c r="UE409" s="1679"/>
      <c r="UF409" s="1679"/>
      <c r="UG409" s="1679"/>
      <c r="UH409" s="1679"/>
      <c r="UI409" s="1679"/>
      <c r="UJ409" s="1679"/>
      <c r="UK409" s="1679"/>
      <c r="UL409" s="1679"/>
      <c r="UM409" s="1679"/>
      <c r="UN409" s="1679"/>
      <c r="UO409" s="1679"/>
      <c r="UP409" s="1679"/>
      <c r="UQ409" s="1679"/>
      <c r="UR409" s="1679"/>
      <c r="US409" s="1679"/>
      <c r="UT409" s="1679"/>
      <c r="UU409" s="1679"/>
      <c r="UV409" s="1679"/>
      <c r="UW409" s="1679"/>
      <c r="UX409" s="1679"/>
      <c r="UY409" s="1679"/>
      <c r="UZ409" s="1679"/>
      <c r="VA409" s="1679"/>
      <c r="VB409" s="1679"/>
      <c r="VC409" s="1679"/>
      <c r="VD409" s="1679"/>
      <c r="VE409" s="1679"/>
      <c r="VF409" s="1679"/>
      <c r="VG409" s="1679"/>
      <c r="VH409" s="1679"/>
      <c r="VI409" s="1679"/>
      <c r="VJ409" s="1679"/>
      <c r="VK409" s="1679"/>
      <c r="VL409" s="1679"/>
      <c r="VM409" s="1679"/>
      <c r="VN409" s="1679"/>
      <c r="VO409" s="1679"/>
      <c r="VP409" s="1679"/>
      <c r="VQ409" s="1679"/>
      <c r="VR409" s="1679"/>
      <c r="VS409" s="1679"/>
      <c r="VT409" s="1679"/>
      <c r="VU409" s="1679"/>
      <c r="VV409" s="1679"/>
      <c r="VW409" s="1679"/>
      <c r="VX409" s="1679"/>
      <c r="VY409" s="1679"/>
      <c r="VZ409" s="1679"/>
      <c r="WA409" s="1679"/>
      <c r="WB409" s="1679"/>
      <c r="WC409" s="1679"/>
      <c r="WD409" s="1679"/>
      <c r="WE409" s="1679"/>
      <c r="WF409" s="1679"/>
      <c r="WG409" s="1679"/>
      <c r="WH409" s="1679"/>
      <c r="WI409" s="1679"/>
      <c r="WJ409" s="1679"/>
      <c r="WK409" s="1679"/>
      <c r="WL409" s="1679"/>
      <c r="WM409" s="1679"/>
      <c r="WN409" s="1679"/>
      <c r="WO409" s="1679"/>
      <c r="WP409" s="1679"/>
      <c r="WQ409" s="1679"/>
      <c r="WR409" s="1679"/>
      <c r="WS409" s="1679"/>
      <c r="WT409" s="1679"/>
      <c r="WU409" s="1679"/>
      <c r="WV409" s="1679"/>
      <c r="WW409" s="1679"/>
      <c r="WX409" s="1679"/>
      <c r="WY409" s="1679"/>
      <c r="WZ409" s="1679"/>
      <c r="XA409" s="1679"/>
      <c r="XB409" s="1679"/>
      <c r="XC409" s="1679"/>
      <c r="XD409" s="1679"/>
      <c r="XE409" s="1679"/>
      <c r="XF409" s="1679"/>
      <c r="XG409" s="1679"/>
      <c r="XH409" s="1679"/>
      <c r="XI409" s="1679"/>
      <c r="XJ409" s="1679"/>
      <c r="XK409" s="1679"/>
      <c r="XL409" s="1679"/>
      <c r="XM409" s="1679"/>
      <c r="XN409" s="1679"/>
      <c r="XO409" s="1679"/>
      <c r="XP409" s="1679"/>
      <c r="XQ409" s="1679"/>
      <c r="XR409" s="1679"/>
      <c r="XS409" s="1679"/>
      <c r="XT409" s="1679"/>
      <c r="XU409" s="1679"/>
      <c r="XV409" s="1679"/>
      <c r="XW409" s="1679"/>
      <c r="XX409" s="1679"/>
      <c r="XY409" s="1679"/>
      <c r="XZ409" s="1679"/>
      <c r="YA409" s="1679"/>
      <c r="YB409" s="1679"/>
      <c r="YC409" s="1679"/>
      <c r="YD409" s="1679"/>
      <c r="YE409" s="1679"/>
      <c r="YF409" s="1679"/>
      <c r="YG409" s="1679"/>
      <c r="YH409" s="1679"/>
      <c r="YI409" s="1679"/>
      <c r="YJ409" s="1679"/>
      <c r="YK409" s="1679"/>
      <c r="YL409" s="1679"/>
      <c r="YM409" s="1679"/>
      <c r="YN409" s="1679"/>
      <c r="YO409" s="1679"/>
      <c r="YP409" s="1679"/>
      <c r="YQ409" s="1679"/>
      <c r="YR409" s="1679"/>
      <c r="YS409" s="1679"/>
      <c r="YT409" s="1679"/>
      <c r="YU409" s="1679"/>
      <c r="YV409" s="1679"/>
      <c r="YW409" s="1679"/>
      <c r="YX409" s="1679"/>
      <c r="YY409" s="1679"/>
      <c r="YZ409" s="1679"/>
      <c r="ZA409" s="1679"/>
      <c r="ZB409" s="1679"/>
      <c r="ZC409" s="1679"/>
      <c r="ZD409" s="1679"/>
      <c r="ZE409" s="1679"/>
      <c r="ZF409" s="1679"/>
      <c r="ZG409" s="1679"/>
      <c r="ZH409" s="1679"/>
      <c r="ZI409" s="1679"/>
      <c r="ZJ409" s="1679"/>
      <c r="ZK409" s="1679"/>
      <c r="ZL409" s="1679"/>
      <c r="ZM409" s="1679"/>
      <c r="ZN409" s="1679"/>
      <c r="ZO409" s="1679"/>
      <c r="ZP409" s="1679"/>
      <c r="ZQ409" s="1679"/>
      <c r="ZR409" s="1679"/>
      <c r="ZS409" s="1679"/>
      <c r="ZT409" s="1679"/>
      <c r="ZU409" s="1679"/>
      <c r="ZV409" s="1679"/>
      <c r="ZW409" s="1679"/>
      <c r="ZX409" s="1679"/>
      <c r="ZY409" s="1679"/>
      <c r="ZZ409" s="1679"/>
      <c r="AAA409" s="1679"/>
      <c r="AAB409" s="1679"/>
      <c r="AAC409" s="1679"/>
      <c r="AAD409" s="1679"/>
      <c r="AAE409" s="1679"/>
      <c r="AAF409" s="1679"/>
      <c r="AAG409" s="1679"/>
      <c r="AAH409" s="1679"/>
      <c r="AAI409" s="1679"/>
      <c r="AAJ409" s="1679"/>
      <c r="AAK409" s="1679"/>
      <c r="AAL409" s="1679"/>
      <c r="AAM409" s="1679"/>
      <c r="AAN409" s="1679"/>
      <c r="AAO409" s="1679"/>
      <c r="AAP409" s="1679"/>
      <c r="AAQ409" s="1679"/>
      <c r="AAR409" s="1679"/>
      <c r="AAS409" s="1679"/>
      <c r="AAT409" s="1679"/>
      <c r="AAU409" s="1679"/>
      <c r="AAV409" s="1679"/>
      <c r="AAW409" s="1679"/>
      <c r="AAX409" s="1679"/>
      <c r="AAY409" s="1679"/>
      <c r="AAZ409" s="1679"/>
      <c r="ABA409" s="1679"/>
      <c r="ABB409" s="1679"/>
      <c r="ABC409" s="1679"/>
      <c r="ABD409" s="1679"/>
      <c r="ABE409" s="1679"/>
      <c r="ABF409" s="1679"/>
      <c r="ABG409" s="1679"/>
      <c r="ABH409" s="1679"/>
      <c r="ABI409" s="1679"/>
      <c r="ABJ409" s="1679"/>
      <c r="ABK409" s="1679"/>
      <c r="ABL409" s="1679"/>
      <c r="ABM409" s="1679"/>
      <c r="ABN409" s="1679"/>
      <c r="ABO409" s="1679"/>
      <c r="ABP409" s="1679"/>
      <c r="ABQ409" s="1679"/>
      <c r="ABR409" s="1679"/>
      <c r="ABS409" s="1679"/>
      <c r="ABT409" s="1679"/>
      <c r="ABU409" s="1679"/>
      <c r="ABV409" s="1679"/>
      <c r="ABW409" s="1679"/>
      <c r="ABX409" s="1679"/>
      <c r="ABY409" s="1679"/>
      <c r="ABZ409" s="1679"/>
      <c r="ACA409" s="1679"/>
      <c r="ACB409" s="1679"/>
      <c r="ACC409" s="1679"/>
      <c r="ACD409" s="1679"/>
      <c r="ACE409" s="1679"/>
      <c r="ACF409" s="1679"/>
      <c r="ACG409" s="1679"/>
      <c r="ACH409" s="1679"/>
      <c r="ACI409" s="1679"/>
      <c r="ACJ409" s="1679"/>
      <c r="ACK409" s="1679"/>
      <c r="ACL409" s="1679"/>
      <c r="ACM409" s="1679"/>
      <c r="ACN409" s="1679"/>
      <c r="ACO409" s="1679"/>
      <c r="ACP409" s="1679"/>
      <c r="ACQ409" s="1679"/>
      <c r="ACR409" s="1679"/>
      <c r="ACS409" s="1679"/>
      <c r="ACT409" s="1679"/>
      <c r="ACU409" s="1679"/>
      <c r="ACV409" s="1679"/>
      <c r="ACW409" s="1679"/>
      <c r="ACX409" s="1679"/>
      <c r="ACY409" s="1679"/>
      <c r="ACZ409" s="1679"/>
      <c r="ADA409" s="1679"/>
      <c r="ADB409" s="1679"/>
      <c r="ADC409" s="1679"/>
      <c r="ADD409" s="1679"/>
      <c r="ADE409" s="1679"/>
      <c r="ADF409" s="1679"/>
      <c r="ADG409" s="1679"/>
      <c r="ADH409" s="1679"/>
      <c r="ADI409" s="1679"/>
      <c r="ADJ409" s="1679"/>
      <c r="ADK409" s="1679"/>
      <c r="ADL409" s="1679"/>
      <c r="ADM409" s="1679"/>
      <c r="ADN409" s="1679"/>
      <c r="ADO409" s="1679"/>
      <c r="ADP409" s="1679"/>
      <c r="ADQ409" s="1679"/>
      <c r="ADR409" s="1679"/>
      <c r="ADS409" s="1679"/>
      <c r="ADT409" s="1679"/>
      <c r="ADU409" s="1679"/>
      <c r="ADV409" s="1679"/>
      <c r="ADW409" s="1679"/>
      <c r="ADX409" s="1679"/>
      <c r="ADY409" s="1679"/>
      <c r="ADZ409" s="1679"/>
      <c r="AEA409" s="1679"/>
      <c r="AEB409" s="1679"/>
      <c r="AEC409" s="1679"/>
      <c r="AED409" s="1679"/>
      <c r="AEE409" s="1679"/>
      <c r="AEF409" s="1679"/>
      <c r="AEG409" s="1679"/>
      <c r="AEH409" s="1679"/>
      <c r="AEI409" s="1679"/>
      <c r="AEJ409" s="1679"/>
      <c r="AEK409" s="1679"/>
      <c r="AEL409" s="1679"/>
      <c r="AEM409" s="1679"/>
      <c r="AEN409" s="1679"/>
      <c r="AEO409" s="1679"/>
      <c r="AEP409" s="1679"/>
      <c r="AEQ409" s="1679"/>
      <c r="AER409" s="1679"/>
      <c r="AES409" s="1679"/>
      <c r="AET409" s="1679"/>
      <c r="AEU409" s="1679"/>
      <c r="AEV409" s="1679"/>
      <c r="AEW409" s="1679"/>
      <c r="AEX409" s="1679"/>
      <c r="AEY409" s="1679"/>
      <c r="AEZ409" s="1679"/>
      <c r="AFA409" s="1679"/>
      <c r="AFB409" s="1679"/>
      <c r="AFC409" s="1679"/>
      <c r="AFD409" s="1679"/>
      <c r="AFE409" s="1679"/>
      <c r="AFF409" s="1679"/>
      <c r="AFG409" s="1679"/>
      <c r="AFH409" s="1679"/>
      <c r="AFI409" s="1679"/>
      <c r="AFJ409" s="1679"/>
      <c r="AFK409" s="1679"/>
      <c r="AFL409" s="1679"/>
      <c r="AFM409" s="1679"/>
      <c r="AFN409" s="1679"/>
      <c r="AFO409" s="1679"/>
      <c r="AFP409" s="1679"/>
      <c r="AFQ409" s="1679"/>
      <c r="AFR409" s="1679"/>
      <c r="AFS409" s="1679"/>
      <c r="AFT409" s="1679"/>
      <c r="AFU409" s="1679"/>
      <c r="AFV409" s="1679"/>
      <c r="AFW409" s="1679"/>
      <c r="AFX409" s="1679"/>
      <c r="AFY409" s="1679"/>
      <c r="AFZ409" s="1679"/>
      <c r="AGA409" s="1679"/>
      <c r="AGB409" s="1679"/>
      <c r="AGC409" s="1679"/>
      <c r="AGD409" s="1679"/>
      <c r="AGE409" s="1679"/>
      <c r="AGF409" s="1679"/>
      <c r="AGG409" s="1679"/>
      <c r="AGH409" s="1679"/>
      <c r="AGI409" s="1679"/>
      <c r="AGJ409" s="1679"/>
      <c r="AGK409" s="1679"/>
      <c r="AGL409" s="1679"/>
      <c r="AGM409" s="1679"/>
      <c r="AGN409" s="1679"/>
      <c r="AGO409" s="1679"/>
      <c r="AGP409" s="1679"/>
      <c r="AGQ409" s="1679"/>
      <c r="AGR409" s="1679"/>
      <c r="AGS409" s="1679"/>
      <c r="AGT409" s="1679"/>
      <c r="AGU409" s="1679"/>
      <c r="AGV409" s="1679"/>
      <c r="AGW409" s="1679"/>
      <c r="AGX409" s="1679"/>
      <c r="AGY409" s="1679"/>
      <c r="AGZ409" s="1679"/>
      <c r="AHA409" s="1679"/>
      <c r="AHB409" s="1679"/>
      <c r="AHC409" s="1679"/>
      <c r="AHD409" s="1679"/>
      <c r="AHE409" s="1679"/>
      <c r="AHF409" s="1679"/>
      <c r="AHG409" s="1679"/>
      <c r="AHH409" s="1679"/>
      <c r="AHI409" s="1679"/>
      <c r="AHJ409" s="1679"/>
      <c r="AHK409" s="1679"/>
      <c r="AHL409" s="1679"/>
      <c r="AHM409" s="1679"/>
      <c r="AHN409" s="1679"/>
      <c r="AHO409" s="1679"/>
      <c r="AHP409" s="1679"/>
      <c r="AHQ409" s="1679"/>
      <c r="AHR409" s="1679"/>
      <c r="AHS409" s="1679"/>
      <c r="AHT409" s="1679"/>
      <c r="AHU409" s="1679"/>
      <c r="AHV409" s="1679"/>
      <c r="AHW409" s="1679"/>
      <c r="AHX409" s="1679"/>
      <c r="AHY409" s="1679"/>
      <c r="AHZ409" s="1679"/>
      <c r="AIA409" s="1679"/>
      <c r="AIB409" s="1679"/>
      <c r="AIC409" s="1679"/>
      <c r="AID409" s="1679"/>
      <c r="AIE409" s="1679"/>
      <c r="AIF409" s="1679"/>
      <c r="AIG409" s="1679"/>
      <c r="AIH409" s="1679"/>
      <c r="AII409" s="1679"/>
      <c r="AIJ409" s="1679"/>
      <c r="AIK409" s="1679"/>
      <c r="AIL409" s="1679"/>
      <c r="AIM409" s="1679"/>
      <c r="AIN409" s="1679"/>
      <c r="AIO409" s="1679"/>
      <c r="AIP409" s="1679"/>
      <c r="AIQ409" s="1679"/>
      <c r="AIR409" s="1679"/>
      <c r="AIS409" s="1679"/>
      <c r="AIT409" s="1679"/>
      <c r="AIU409" s="1679"/>
      <c r="AIV409" s="1679"/>
      <c r="AIW409" s="1679"/>
      <c r="AIX409" s="1679"/>
      <c r="AIY409" s="1679"/>
      <c r="AIZ409" s="1679"/>
      <c r="AJA409" s="1679"/>
      <c r="AJB409" s="1679"/>
      <c r="AJC409" s="1679"/>
      <c r="AJD409" s="1679"/>
      <c r="AJE409" s="1679"/>
      <c r="AJF409" s="1679"/>
      <c r="AJG409" s="1679"/>
      <c r="AJH409" s="1679"/>
      <c r="AJI409" s="1679"/>
      <c r="AJJ409" s="1679"/>
      <c r="AJK409" s="1679"/>
      <c r="AJL409" s="1679"/>
      <c r="AJM409" s="1679"/>
      <c r="AJN409" s="1679"/>
      <c r="AJO409" s="1679"/>
      <c r="AJP409" s="1679"/>
      <c r="AJQ409" s="1679"/>
      <c r="AJR409" s="1679"/>
      <c r="AJS409" s="1679"/>
      <c r="AJT409" s="1679"/>
      <c r="AJU409" s="1679"/>
      <c r="AJV409" s="1679"/>
      <c r="AJW409" s="1679"/>
      <c r="AJX409" s="1679"/>
      <c r="AJY409" s="1679"/>
      <c r="AJZ409" s="1679"/>
      <c r="AKA409" s="1679"/>
      <c r="AKB409" s="1679"/>
      <c r="AKC409" s="1679"/>
      <c r="AKD409" s="1679"/>
      <c r="AKE409" s="1679"/>
      <c r="AKF409" s="1679"/>
      <c r="AKG409" s="1679"/>
      <c r="AKH409" s="1679"/>
      <c r="AKI409" s="1679"/>
      <c r="AKJ409" s="1679"/>
      <c r="AKK409" s="1679"/>
      <c r="AKL409" s="1679"/>
      <c r="AKM409" s="1679"/>
      <c r="AKN409" s="1679"/>
      <c r="AKO409" s="1679"/>
      <c r="AKP409" s="1679"/>
      <c r="AKQ409" s="1679"/>
      <c r="AKR409" s="1679"/>
      <c r="AKS409" s="1679"/>
      <c r="AKT409" s="1679"/>
      <c r="AKU409" s="1679"/>
      <c r="AKV409" s="1679"/>
      <c r="AKW409" s="1679"/>
      <c r="AKX409" s="1679"/>
      <c r="AKY409" s="1679"/>
      <c r="AKZ409" s="1679"/>
      <c r="ALA409" s="1679"/>
      <c r="ALB409" s="1679"/>
      <c r="ALC409" s="1679"/>
      <c r="ALD409" s="1679"/>
      <c r="ALE409" s="1679"/>
      <c r="ALF409" s="1679"/>
      <c r="ALG409" s="1679"/>
      <c r="ALH409" s="1679"/>
      <c r="ALI409" s="1679"/>
      <c r="ALJ409" s="1679"/>
      <c r="ALK409" s="1679"/>
      <c r="ALL409" s="1679"/>
      <c r="ALM409" s="1679"/>
      <c r="ALN409" s="1679"/>
      <c r="ALO409" s="1679"/>
      <c r="ALP409" s="1679"/>
      <c r="ALQ409" s="1679"/>
      <c r="ALR409" s="1679"/>
      <c r="ALS409" s="1679"/>
      <c r="ALT409" s="1679"/>
      <c r="ALU409" s="1679"/>
      <c r="ALV409" s="1679"/>
      <c r="ALW409" s="1679"/>
      <c r="ALX409" s="1679"/>
      <c r="ALY409" s="1679"/>
      <c r="ALZ409" s="1679"/>
      <c r="AMA409" s="1679"/>
      <c r="AMB409" s="1679"/>
      <c r="AMC409" s="1679"/>
      <c r="AMD409" s="1679"/>
      <c r="AME409" s="1679"/>
      <c r="AMF409" s="1679"/>
      <c r="AMG409" s="1679"/>
      <c r="AMH409" s="1679"/>
      <c r="AMI409" s="1679"/>
      <c r="AMJ409" s="1679"/>
      <c r="AMK409" s="1679"/>
      <c r="AML409" s="1679"/>
      <c r="AMM409" s="1679"/>
      <c r="AMN409" s="1679"/>
      <c r="AMO409" s="1679"/>
      <c r="AMP409" s="1679"/>
      <c r="AMQ409" s="1679"/>
      <c r="AMR409" s="1679"/>
      <c r="AMS409" s="1679"/>
      <c r="AMT409" s="1679"/>
      <c r="AMU409" s="1679"/>
      <c r="AMV409" s="1679"/>
      <c r="AMW409" s="1679"/>
      <c r="AMX409" s="1679"/>
      <c r="AMY409" s="1679"/>
      <c r="AMZ409" s="1679"/>
      <c r="ANA409" s="1679"/>
      <c r="ANB409" s="1679"/>
      <c r="ANC409" s="1679"/>
      <c r="AND409" s="1679"/>
      <c r="ANE409" s="1679"/>
      <c r="ANF409" s="1679"/>
      <c r="ANG409" s="1679"/>
      <c r="ANH409" s="1679"/>
      <c r="ANI409" s="1679"/>
      <c r="ANJ409" s="1679"/>
      <c r="ANK409" s="1679"/>
      <c r="ANL409" s="1679"/>
      <c r="ANM409" s="1679"/>
      <c r="ANN409" s="1679"/>
      <c r="ANO409" s="1679"/>
      <c r="ANP409" s="1679"/>
      <c r="ANQ409" s="1679"/>
      <c r="ANR409" s="1679"/>
      <c r="ANS409" s="1679"/>
      <c r="ANT409" s="1679"/>
      <c r="ANU409" s="1679"/>
      <c r="ANV409" s="1679"/>
      <c r="ANW409" s="1679"/>
      <c r="ANX409" s="1679"/>
      <c r="ANY409" s="1679"/>
      <c r="ANZ409" s="1679"/>
      <c r="AOA409" s="1679"/>
      <c r="AOB409" s="1679"/>
      <c r="AOC409" s="1679"/>
      <c r="AOD409" s="1679"/>
      <c r="AOE409" s="1679"/>
      <c r="AOF409" s="1679"/>
      <c r="AOG409" s="1679"/>
      <c r="AOH409" s="1679"/>
      <c r="AOI409" s="1679"/>
      <c r="AOJ409" s="1679"/>
      <c r="AOK409" s="1679"/>
      <c r="AOL409" s="1679"/>
      <c r="AOM409" s="1679"/>
      <c r="AON409" s="1679"/>
      <c r="AOO409" s="1679"/>
      <c r="AOP409" s="1679"/>
      <c r="AOQ409" s="1679"/>
      <c r="AOR409" s="1679"/>
      <c r="AOS409" s="1679"/>
      <c r="AOT409" s="1679"/>
      <c r="AOU409" s="1679"/>
      <c r="AOV409" s="1679"/>
      <c r="AOW409" s="1679"/>
      <c r="AOX409" s="1679"/>
      <c r="AOY409" s="1679"/>
      <c r="AOZ409" s="1679"/>
      <c r="APA409" s="1679"/>
      <c r="APB409" s="1679"/>
      <c r="APC409" s="1679"/>
      <c r="APD409" s="1679"/>
      <c r="APE409" s="1679"/>
      <c r="APF409" s="1679"/>
      <c r="APG409" s="1679"/>
      <c r="APH409" s="1679"/>
      <c r="API409" s="1679"/>
      <c r="APJ409" s="1679"/>
      <c r="APK409" s="1679"/>
      <c r="APL409" s="1679"/>
      <c r="APM409" s="1679"/>
      <c r="APN409" s="1679"/>
      <c r="APO409" s="1679"/>
      <c r="APP409" s="1679"/>
      <c r="APQ409" s="1679"/>
      <c r="APR409" s="1679"/>
      <c r="APS409" s="1679"/>
      <c r="APT409" s="1679"/>
      <c r="APU409" s="1679"/>
      <c r="APV409" s="1679"/>
      <c r="APW409" s="1679"/>
      <c r="APX409" s="1679"/>
      <c r="APY409" s="1679"/>
      <c r="APZ409" s="1679"/>
      <c r="AQA409" s="1679"/>
      <c r="AQB409" s="1679"/>
      <c r="AQC409" s="1679"/>
      <c r="AQD409" s="1679"/>
      <c r="AQE409" s="1679"/>
      <c r="AQF409" s="1679"/>
      <c r="AQG409" s="1679"/>
      <c r="AQH409" s="1679"/>
      <c r="AQI409" s="1679"/>
      <c r="AQJ409" s="1679"/>
      <c r="AQK409" s="1679"/>
      <c r="AQL409" s="1679"/>
      <c r="AQM409" s="1679"/>
      <c r="AQN409" s="1679"/>
      <c r="AQO409" s="1679"/>
      <c r="AQP409" s="1679"/>
      <c r="AQQ409" s="1679"/>
      <c r="AQR409" s="1679"/>
      <c r="AQS409" s="1679"/>
      <c r="AQT409" s="1679"/>
      <c r="AQU409" s="1679"/>
      <c r="AQV409" s="1679"/>
      <c r="AQW409" s="1679"/>
      <c r="AQX409" s="1679"/>
      <c r="AQY409" s="1679"/>
      <c r="AQZ409" s="1679"/>
      <c r="ARA409" s="1679"/>
      <c r="ARB409" s="1679"/>
      <c r="ARC409" s="1679"/>
      <c r="ARD409" s="1679"/>
      <c r="ARE409" s="1679"/>
      <c r="ARF409" s="1679"/>
      <c r="ARG409" s="1679"/>
      <c r="ARH409" s="1679"/>
      <c r="ARI409" s="1679"/>
      <c r="ARJ409" s="1679"/>
      <c r="ARK409" s="1679"/>
      <c r="ARL409" s="1679"/>
      <c r="ARM409" s="1679"/>
      <c r="ARN409" s="1679"/>
      <c r="ARO409" s="1679"/>
      <c r="ARP409" s="1679"/>
      <c r="ARQ409" s="1679"/>
      <c r="ARR409" s="1679"/>
      <c r="ARS409" s="1679"/>
      <c r="ART409" s="1679"/>
      <c r="ARU409" s="1679"/>
      <c r="ARV409" s="1679"/>
      <c r="ARW409" s="1679"/>
      <c r="ARX409" s="1679"/>
      <c r="ARY409" s="1679"/>
      <c r="ARZ409" s="1679"/>
      <c r="ASA409" s="1679"/>
      <c r="ASB409" s="1679"/>
      <c r="ASC409" s="1679"/>
      <c r="ASD409" s="1679"/>
      <c r="ASE409" s="1679"/>
      <c r="ASF409" s="1679"/>
      <c r="ASG409" s="1679"/>
      <c r="ASH409" s="1679"/>
      <c r="ASI409" s="1679"/>
      <c r="ASJ409" s="1679"/>
      <c r="ASK409" s="1679"/>
      <c r="ASL409" s="1679"/>
      <c r="ASM409" s="1679"/>
      <c r="ASN409" s="1679"/>
      <c r="ASO409" s="1679"/>
      <c r="ASP409" s="1679"/>
      <c r="ASQ409" s="1679"/>
      <c r="ASR409" s="1679"/>
      <c r="ASS409" s="1679"/>
      <c r="AST409" s="1679"/>
      <c r="ASU409" s="1679"/>
      <c r="ASV409" s="1679"/>
      <c r="ASW409" s="1679"/>
      <c r="ASX409" s="1679"/>
      <c r="ASY409" s="1679"/>
      <c r="ASZ409" s="1679"/>
      <c r="ATA409" s="1679"/>
      <c r="ATB409" s="1679"/>
      <c r="ATC409" s="1679"/>
      <c r="ATD409" s="1679"/>
      <c r="ATE409" s="1679"/>
      <c r="ATF409" s="1679"/>
      <c r="ATG409" s="1679"/>
      <c r="ATH409" s="1679"/>
      <c r="ATI409" s="1679"/>
      <c r="ATJ409" s="1679"/>
      <c r="ATK409" s="1679"/>
      <c r="ATL409" s="1679"/>
      <c r="ATM409" s="1679"/>
      <c r="ATN409" s="1679"/>
      <c r="ATO409" s="1679"/>
      <c r="ATP409" s="1679"/>
      <c r="ATQ409" s="1679"/>
      <c r="ATR409" s="1679"/>
      <c r="ATS409" s="1679"/>
      <c r="ATT409" s="1679"/>
      <c r="ATU409" s="1679"/>
      <c r="ATV409" s="1679"/>
      <c r="ATW409" s="1679"/>
      <c r="ATX409" s="1679"/>
      <c r="ATY409" s="1679"/>
      <c r="ATZ409" s="1679"/>
      <c r="AUA409" s="1679"/>
      <c r="AUB409" s="1679"/>
      <c r="AUC409" s="1679"/>
      <c r="AUD409" s="1679"/>
      <c r="AUE409" s="1679"/>
      <c r="AUF409" s="1679"/>
      <c r="AUG409" s="1679"/>
      <c r="AUH409" s="1679"/>
      <c r="AUI409" s="1679"/>
      <c r="AUJ409" s="1679"/>
      <c r="AUK409" s="1679"/>
      <c r="AUL409" s="1679"/>
      <c r="AUM409" s="1679"/>
      <c r="AUN409" s="1679"/>
      <c r="AUO409" s="1679"/>
      <c r="AUP409" s="1679"/>
      <c r="AUQ409" s="1679"/>
      <c r="AUR409" s="1679"/>
      <c r="AUS409" s="1679"/>
      <c r="AUT409" s="1679"/>
      <c r="AUU409" s="1679"/>
      <c r="AUV409" s="1679"/>
      <c r="AUW409" s="1679"/>
      <c r="AUX409" s="1679"/>
      <c r="AUY409" s="1679"/>
      <c r="AUZ409" s="1679"/>
      <c r="AVA409" s="1679"/>
      <c r="AVB409" s="1679"/>
      <c r="AVC409" s="1679"/>
      <c r="AVD409" s="1679"/>
      <c r="AVE409" s="1679"/>
      <c r="AVF409" s="1679"/>
      <c r="AVG409" s="1679"/>
      <c r="AVH409" s="1679"/>
      <c r="AVI409" s="1679"/>
      <c r="AVJ409" s="1679"/>
      <c r="AVK409" s="1679"/>
      <c r="AVL409" s="1679"/>
      <c r="AVM409" s="1679"/>
      <c r="AVN409" s="1679"/>
      <c r="AVO409" s="1679"/>
      <c r="AVP409" s="1679"/>
      <c r="AVQ409" s="1679"/>
      <c r="AVR409" s="1679"/>
      <c r="AVS409" s="1679"/>
      <c r="AVT409" s="1679"/>
      <c r="AVU409" s="1679"/>
      <c r="AVV409" s="1679"/>
      <c r="AVW409" s="1679"/>
      <c r="AVX409" s="1679"/>
      <c r="AVY409" s="1679"/>
      <c r="AVZ409" s="1679"/>
      <c r="AWA409" s="1679"/>
      <c r="AWB409" s="1679"/>
      <c r="AWC409" s="1679"/>
      <c r="AWD409" s="1679"/>
      <c r="AWE409" s="1679"/>
      <c r="AWF409" s="1679"/>
      <c r="AWG409" s="1679"/>
      <c r="AWH409" s="1679"/>
      <c r="AWI409" s="1679"/>
      <c r="AWJ409" s="1679"/>
      <c r="AWK409" s="1679"/>
      <c r="AWL409" s="1679"/>
      <c r="AWM409" s="1679"/>
      <c r="AWN409" s="1679"/>
      <c r="AWO409" s="1679"/>
      <c r="AWP409" s="1679"/>
      <c r="AWQ409" s="1679"/>
      <c r="AWR409" s="1679"/>
      <c r="AWS409" s="1679"/>
      <c r="AWT409" s="1679"/>
      <c r="AWU409" s="1679"/>
      <c r="AWV409" s="1679"/>
      <c r="AWW409" s="1679"/>
      <c r="AWX409" s="1679"/>
      <c r="AWY409" s="1679"/>
      <c r="AWZ409" s="1679"/>
      <c r="AXA409" s="1679"/>
      <c r="AXB409" s="1679"/>
      <c r="AXC409" s="1679"/>
      <c r="AXD409" s="1679"/>
      <c r="AXE409" s="1679"/>
      <c r="AXF409" s="1679"/>
      <c r="AXG409" s="1679"/>
      <c r="AXH409" s="1679"/>
      <c r="AXI409" s="1679"/>
      <c r="AXJ409" s="1679"/>
      <c r="AXK409" s="1679"/>
      <c r="AXL409" s="1679"/>
      <c r="AXM409" s="1679"/>
      <c r="AXN409" s="1679"/>
      <c r="AXO409" s="1679"/>
      <c r="AXP409" s="1679"/>
      <c r="AXQ409" s="1679"/>
      <c r="AXR409" s="1679"/>
      <c r="AXS409" s="1679"/>
      <c r="AXT409" s="1679"/>
      <c r="AXU409" s="1679"/>
      <c r="AXV409" s="1679"/>
      <c r="AXW409" s="1679"/>
      <c r="AXX409" s="1679"/>
      <c r="AXY409" s="1679"/>
      <c r="AXZ409" s="1679"/>
      <c r="AYA409" s="1679"/>
      <c r="AYB409" s="1679"/>
      <c r="AYC409" s="1679"/>
      <c r="AYD409" s="1679"/>
      <c r="AYE409" s="1679"/>
      <c r="AYF409" s="1679"/>
      <c r="AYG409" s="1679"/>
      <c r="AYH409" s="1679"/>
      <c r="AYI409" s="1679"/>
      <c r="AYJ409" s="1679"/>
      <c r="AYK409" s="1679"/>
      <c r="AYL409" s="1679"/>
      <c r="AYM409" s="1679"/>
      <c r="AYN409" s="1679"/>
      <c r="AYO409" s="1679"/>
      <c r="AYP409" s="1679"/>
      <c r="AYQ409" s="1679"/>
      <c r="AYR409" s="1679"/>
      <c r="AYS409" s="1679"/>
      <c r="AYT409" s="1679"/>
      <c r="AYU409" s="1679"/>
      <c r="AYV409" s="1679"/>
      <c r="AYW409" s="1679"/>
      <c r="AYX409" s="1679"/>
      <c r="AYY409" s="1679"/>
      <c r="AYZ409" s="1679"/>
      <c r="AZA409" s="1679"/>
      <c r="AZB409" s="1679"/>
      <c r="AZC409" s="1679"/>
      <c r="AZD409" s="1679"/>
      <c r="AZE409" s="1679"/>
      <c r="AZF409" s="1679"/>
      <c r="AZG409" s="1679"/>
      <c r="AZH409" s="1679"/>
      <c r="AZI409" s="1679"/>
      <c r="AZJ409" s="1679"/>
      <c r="AZK409" s="1679"/>
      <c r="AZL409" s="1679"/>
      <c r="AZM409" s="1679"/>
      <c r="AZN409" s="1679"/>
      <c r="AZO409" s="1679"/>
      <c r="AZP409" s="1679"/>
      <c r="AZQ409" s="1679"/>
      <c r="AZR409" s="1679"/>
      <c r="AZS409" s="1679"/>
      <c r="AZT409" s="1679"/>
      <c r="AZU409" s="1679"/>
      <c r="AZV409" s="1679"/>
      <c r="AZW409" s="1679"/>
      <c r="AZX409" s="1679"/>
      <c r="AZY409" s="1679"/>
      <c r="AZZ409" s="1679"/>
      <c r="BAA409" s="1679"/>
      <c r="BAB409" s="1679"/>
      <c r="BAC409" s="1679"/>
      <c r="BAD409" s="1679"/>
      <c r="BAE409" s="1679"/>
      <c r="BAF409" s="1679"/>
      <c r="BAG409" s="1679"/>
      <c r="BAH409" s="1679"/>
      <c r="BAI409" s="1679"/>
      <c r="BAJ409" s="1679"/>
      <c r="BAK409" s="1679"/>
      <c r="BAL409" s="1679"/>
      <c r="BAM409" s="1679"/>
      <c r="BAN409" s="1679"/>
      <c r="BAO409" s="1679"/>
      <c r="BAP409" s="1679"/>
      <c r="BAQ409" s="1679"/>
      <c r="BAR409" s="1679"/>
      <c r="BAS409" s="1679"/>
      <c r="BAT409" s="1679"/>
      <c r="BAU409" s="1679"/>
      <c r="BAV409" s="1679"/>
      <c r="BAW409" s="1679"/>
      <c r="BAX409" s="1679"/>
      <c r="BAY409" s="1679"/>
      <c r="BAZ409" s="1679"/>
      <c r="BBA409" s="1679"/>
      <c r="BBB409" s="1679"/>
      <c r="BBC409" s="1679"/>
      <c r="BBD409" s="1679"/>
      <c r="BBE409" s="1679"/>
      <c r="BBF409" s="1679"/>
      <c r="BBG409" s="1679"/>
      <c r="BBH409" s="1679"/>
      <c r="BBI409" s="1679"/>
      <c r="BBJ409" s="1679"/>
      <c r="BBK409" s="1679"/>
      <c r="BBL409" s="1679"/>
      <c r="BBM409" s="1679"/>
      <c r="BBN409" s="1679"/>
      <c r="BBO409" s="1679"/>
      <c r="BBP409" s="1679"/>
      <c r="BBQ409" s="1679"/>
      <c r="BBR409" s="1679"/>
      <c r="BBS409" s="1679"/>
      <c r="BBT409" s="1679"/>
      <c r="BBU409" s="1679"/>
      <c r="BBV409" s="1679"/>
      <c r="BBW409" s="1679"/>
      <c r="BBX409" s="1679"/>
      <c r="BBY409" s="1679"/>
      <c r="BBZ409" s="1679"/>
      <c r="BCA409" s="1679"/>
      <c r="BCB409" s="1679"/>
      <c r="BCC409" s="1679"/>
      <c r="BCD409" s="1679"/>
      <c r="BCE409" s="1679"/>
      <c r="BCF409" s="1679"/>
      <c r="BCG409" s="1679"/>
      <c r="BCH409" s="1679"/>
      <c r="BCI409" s="1679"/>
      <c r="BCJ409" s="1679"/>
      <c r="BCK409" s="1679"/>
      <c r="BCL409" s="1679"/>
      <c r="BCM409" s="1679"/>
      <c r="BCN409" s="1679"/>
      <c r="BCO409" s="1679"/>
      <c r="BCP409" s="1679"/>
      <c r="BCQ409" s="1679"/>
      <c r="BCR409" s="1679"/>
      <c r="BCS409" s="1679"/>
      <c r="BCT409" s="1679"/>
      <c r="BCU409" s="1679"/>
      <c r="BCV409" s="1679"/>
      <c r="BCW409" s="1679"/>
      <c r="BCX409" s="1679"/>
      <c r="BCY409" s="1679"/>
      <c r="BCZ409" s="1679"/>
      <c r="BDA409" s="1679"/>
      <c r="BDB409" s="1679"/>
      <c r="BDC409" s="1679"/>
      <c r="BDD409" s="1679"/>
      <c r="BDE409" s="1679"/>
      <c r="BDF409" s="1679"/>
      <c r="BDG409" s="1679"/>
      <c r="BDH409" s="1679"/>
      <c r="BDI409" s="1679"/>
      <c r="BDJ409" s="1679"/>
      <c r="BDK409" s="1679"/>
      <c r="BDL409" s="1679"/>
      <c r="BDM409" s="1679"/>
      <c r="BDN409" s="1679"/>
      <c r="BDO409" s="1679"/>
      <c r="BDP409" s="1679"/>
      <c r="BDQ409" s="1679"/>
      <c r="BDR409" s="1679"/>
      <c r="BDS409" s="1679"/>
      <c r="BDT409" s="1679"/>
      <c r="BDU409" s="1679"/>
      <c r="BDV409" s="1679"/>
      <c r="BDW409" s="1679"/>
      <c r="BDX409" s="1679"/>
      <c r="BDY409" s="1679"/>
      <c r="BDZ409" s="1679"/>
      <c r="BEA409" s="1679"/>
      <c r="BEB409" s="1679"/>
      <c r="BEC409" s="1679"/>
      <c r="BED409" s="1679"/>
      <c r="BEE409" s="1679"/>
      <c r="BEF409" s="1679"/>
      <c r="BEG409" s="1679"/>
      <c r="BEH409" s="1679"/>
      <c r="BEI409" s="1679"/>
      <c r="BEJ409" s="1679"/>
      <c r="BEK409" s="1679"/>
      <c r="BEL409" s="1679"/>
      <c r="BEM409" s="1679"/>
      <c r="BEN409" s="1679"/>
      <c r="BEO409" s="1679"/>
      <c r="BEP409" s="1679"/>
      <c r="BEQ409" s="1679"/>
      <c r="BER409" s="1679"/>
      <c r="BES409" s="1679"/>
      <c r="BET409" s="1679"/>
      <c r="BEU409" s="1679"/>
      <c r="BEV409" s="1679"/>
      <c r="BEW409" s="1679"/>
      <c r="BEX409" s="1679"/>
      <c r="BEY409" s="1679"/>
      <c r="BEZ409" s="1679"/>
      <c r="BFA409" s="1679"/>
      <c r="BFB409" s="1679"/>
      <c r="BFC409" s="1679"/>
      <c r="BFD409" s="1679"/>
      <c r="BFE409" s="1679"/>
      <c r="BFF409" s="1679"/>
      <c r="BFG409" s="1679"/>
      <c r="BFH409" s="1679"/>
      <c r="BFI409" s="1679"/>
      <c r="BFJ409" s="1679"/>
      <c r="BFK409" s="1679"/>
      <c r="BFL409" s="1679"/>
      <c r="BFM409" s="1679"/>
      <c r="BFN409" s="1679"/>
      <c r="BFO409" s="1679"/>
      <c r="BFP409" s="1679"/>
      <c r="BFQ409" s="1679"/>
      <c r="BFR409" s="1679"/>
      <c r="BFS409" s="1679"/>
      <c r="BFT409" s="1679"/>
      <c r="BFU409" s="1679"/>
      <c r="BFV409" s="1679"/>
      <c r="BFW409" s="1679"/>
      <c r="BFX409" s="1679"/>
      <c r="BFY409" s="1679"/>
      <c r="BFZ409" s="1679"/>
      <c r="BGA409" s="1679"/>
      <c r="BGB409" s="1679"/>
      <c r="BGC409" s="1679"/>
      <c r="BGD409" s="1679"/>
      <c r="BGE409" s="1679"/>
      <c r="BGF409" s="1679"/>
      <c r="BGG409" s="1679"/>
      <c r="BGH409" s="1679"/>
      <c r="BGI409" s="1679"/>
      <c r="BGJ409" s="1679"/>
      <c r="BGK409" s="1679"/>
      <c r="BGL409" s="1679"/>
      <c r="BGM409" s="1679"/>
      <c r="BGN409" s="1679"/>
      <c r="BGO409" s="1679"/>
      <c r="BGP409" s="1679"/>
      <c r="BGQ409" s="1679"/>
      <c r="BGR409" s="1679"/>
      <c r="BGS409" s="1679"/>
      <c r="BGT409" s="1679"/>
      <c r="BGU409" s="1679"/>
      <c r="BGV409" s="1679"/>
      <c r="BGW409" s="1679"/>
      <c r="BGX409" s="1679"/>
      <c r="BGY409" s="1679"/>
      <c r="BGZ409" s="1679"/>
      <c r="BHA409" s="1679"/>
      <c r="BHB409" s="1679"/>
      <c r="BHC409" s="1679"/>
      <c r="BHD409" s="1679"/>
      <c r="BHE409" s="1679"/>
      <c r="BHF409" s="1679"/>
      <c r="BHG409" s="1679"/>
      <c r="BHH409" s="1679"/>
      <c r="BHI409" s="1679"/>
      <c r="BHJ409" s="1679"/>
      <c r="BHK409" s="1679"/>
      <c r="BHL409" s="1679"/>
      <c r="BHM409" s="1679"/>
      <c r="BHN409" s="1679"/>
      <c r="BHO409" s="1679"/>
      <c r="BHP409" s="1679"/>
      <c r="BHQ409" s="1679"/>
      <c r="BHR409" s="1679"/>
      <c r="BHS409" s="1679"/>
      <c r="BHT409" s="1679"/>
      <c r="BHU409" s="1679"/>
      <c r="BHV409" s="1679"/>
      <c r="BHW409" s="1679"/>
      <c r="BHX409" s="1679"/>
      <c r="BHY409" s="1679"/>
      <c r="BHZ409" s="1679"/>
      <c r="BIA409" s="1679"/>
      <c r="BIB409" s="1679"/>
      <c r="BIC409" s="1679"/>
      <c r="BID409" s="1679"/>
      <c r="BIE409" s="1679"/>
      <c r="BIF409" s="1679"/>
      <c r="BIG409" s="1679"/>
      <c r="BIH409" s="1679"/>
      <c r="BII409" s="1679"/>
      <c r="BIJ409" s="1679"/>
      <c r="BIK409" s="1679"/>
      <c r="BIL409" s="1679"/>
      <c r="BIM409" s="1679"/>
      <c r="BIN409" s="1679"/>
      <c r="BIO409" s="1679"/>
      <c r="BIP409" s="1679"/>
      <c r="BIQ409" s="1679"/>
      <c r="BIR409" s="1679"/>
      <c r="BIS409" s="1679"/>
      <c r="BIT409" s="1679"/>
      <c r="BIU409" s="1679"/>
      <c r="BIV409" s="1679"/>
      <c r="BIW409" s="1679"/>
      <c r="BIX409" s="1679"/>
      <c r="BIY409" s="1679"/>
      <c r="BIZ409" s="1679"/>
      <c r="BJA409" s="1679"/>
      <c r="BJB409" s="1679"/>
      <c r="BJC409" s="1679"/>
      <c r="BJD409" s="1679"/>
      <c r="BJE409" s="1679"/>
      <c r="BJF409" s="1679"/>
      <c r="BJG409" s="1679"/>
      <c r="BJH409" s="1679"/>
      <c r="BJI409" s="1679"/>
      <c r="BJJ409" s="1679"/>
      <c r="BJK409" s="1679"/>
      <c r="BJL409" s="1679"/>
      <c r="BJM409" s="1679"/>
      <c r="BJN409" s="1679"/>
      <c r="BJO409" s="1679"/>
      <c r="BJP409" s="1679"/>
      <c r="BJQ409" s="1679"/>
      <c r="BJR409" s="1679"/>
      <c r="BJS409" s="1679"/>
      <c r="BJT409" s="1679"/>
      <c r="BJU409" s="1679"/>
      <c r="BJV409" s="1679"/>
      <c r="BJW409" s="1679"/>
      <c r="BJX409" s="1679"/>
      <c r="BJY409" s="1679"/>
      <c r="BJZ409" s="1679"/>
      <c r="BKA409" s="1679"/>
      <c r="BKB409" s="1679"/>
      <c r="BKC409" s="1679"/>
      <c r="BKD409" s="1679"/>
      <c r="BKE409" s="1679"/>
      <c r="BKF409" s="1679"/>
      <c r="BKG409" s="1679"/>
      <c r="BKH409" s="1679"/>
      <c r="BKI409" s="1679"/>
      <c r="BKJ409" s="1679"/>
      <c r="BKK409" s="1679"/>
      <c r="BKL409" s="1679"/>
      <c r="BKM409" s="1679"/>
      <c r="BKN409" s="1679"/>
      <c r="BKO409" s="1679"/>
      <c r="BKP409" s="1679"/>
      <c r="BKQ409" s="1679"/>
      <c r="BKR409" s="1679"/>
      <c r="BKS409" s="1679"/>
      <c r="BKT409" s="1679"/>
      <c r="BKU409" s="1679"/>
      <c r="BKV409" s="1679"/>
      <c r="BKW409" s="1679"/>
      <c r="BKX409" s="1679"/>
      <c r="BKY409" s="1679"/>
      <c r="BKZ409" s="1679"/>
      <c r="BLA409" s="1679"/>
      <c r="BLB409" s="1679"/>
      <c r="BLC409" s="1679"/>
      <c r="BLD409" s="1679"/>
      <c r="BLE409" s="1679"/>
      <c r="BLF409" s="1679"/>
      <c r="BLG409" s="1679"/>
      <c r="BLH409" s="1679"/>
      <c r="BLI409" s="1679"/>
      <c r="BLJ409" s="1679"/>
      <c r="BLK409" s="1679"/>
      <c r="BLL409" s="1679"/>
      <c r="BLM409" s="1679"/>
      <c r="BLN409" s="1679"/>
      <c r="BLO409" s="1679"/>
      <c r="BLP409" s="1679"/>
      <c r="BLQ409" s="1679"/>
      <c r="BLR409" s="1679"/>
      <c r="BLS409" s="1679"/>
      <c r="BLT409" s="1679"/>
      <c r="BLU409" s="1679"/>
      <c r="BLV409" s="1679"/>
      <c r="BLW409" s="1679"/>
      <c r="BLX409" s="1679"/>
      <c r="BLY409" s="1679"/>
      <c r="BLZ409" s="1679"/>
      <c r="BMA409" s="1679"/>
      <c r="BMB409" s="1679"/>
      <c r="BMC409" s="1679"/>
      <c r="BMD409" s="1679"/>
      <c r="BME409" s="1679"/>
      <c r="BMF409" s="1679"/>
      <c r="BMG409" s="1679"/>
      <c r="BMH409" s="1679"/>
      <c r="BMI409" s="1679"/>
      <c r="BMJ409" s="1679"/>
      <c r="BMK409" s="1679"/>
      <c r="BML409" s="1679"/>
      <c r="BMM409" s="1679"/>
      <c r="BMN409" s="1679"/>
      <c r="BMO409" s="1679"/>
      <c r="BMP409" s="1679"/>
      <c r="BMQ409" s="1679"/>
      <c r="BMR409" s="1679"/>
      <c r="BMS409" s="1679"/>
      <c r="BMT409" s="1679"/>
      <c r="BMU409" s="1679"/>
      <c r="BMV409" s="1679"/>
      <c r="BMW409" s="1679"/>
      <c r="BMX409" s="1679"/>
      <c r="BMY409" s="1679"/>
      <c r="BMZ409" s="1679"/>
      <c r="BNA409" s="1679"/>
      <c r="BNB409" s="1679"/>
      <c r="BNC409" s="1679"/>
      <c r="BND409" s="1679"/>
      <c r="BNE409" s="1679"/>
      <c r="BNF409" s="1679"/>
      <c r="BNG409" s="1679"/>
      <c r="BNH409" s="1679"/>
      <c r="BNI409" s="1679"/>
      <c r="BNJ409" s="1679"/>
      <c r="BNK409" s="1679"/>
      <c r="BNL409" s="1679"/>
      <c r="BNM409" s="1679"/>
      <c r="BNN409" s="1679"/>
      <c r="BNO409" s="1679"/>
      <c r="BNP409" s="1679"/>
      <c r="BNQ409" s="1679"/>
      <c r="BNR409" s="1679"/>
      <c r="BNS409" s="1679"/>
      <c r="BNT409" s="1679"/>
      <c r="BNU409" s="1679"/>
      <c r="BNV409" s="1679"/>
      <c r="BNW409" s="1679"/>
      <c r="BNX409" s="1679"/>
      <c r="BNY409" s="1679"/>
      <c r="BNZ409" s="1679"/>
      <c r="BOA409" s="1679"/>
      <c r="BOB409" s="1679"/>
      <c r="BOC409" s="1679"/>
      <c r="BOD409" s="1679"/>
      <c r="BOE409" s="1679"/>
      <c r="BOF409" s="1679"/>
      <c r="BOG409" s="1679"/>
      <c r="BOH409" s="1679"/>
      <c r="BOI409" s="1679"/>
      <c r="BOJ409" s="1679"/>
      <c r="BOK409" s="1679"/>
      <c r="BOL409" s="1679"/>
      <c r="BOM409" s="1679"/>
      <c r="BON409" s="1679"/>
      <c r="BOO409" s="1679"/>
      <c r="BOP409" s="1679"/>
      <c r="BOQ409" s="1679"/>
      <c r="BOR409" s="1679"/>
      <c r="BOS409" s="1679"/>
      <c r="BOT409" s="1679"/>
      <c r="BOU409" s="1679"/>
      <c r="BOV409" s="1679"/>
      <c r="BOW409" s="1679"/>
      <c r="BOX409" s="1679"/>
      <c r="BOY409" s="1679"/>
      <c r="BOZ409" s="1679"/>
      <c r="BPA409" s="1679"/>
      <c r="BPB409" s="1679"/>
      <c r="BPC409" s="1679"/>
      <c r="BPD409" s="1679"/>
      <c r="BPE409" s="1679"/>
      <c r="BPF409" s="1679"/>
      <c r="BPG409" s="1679"/>
      <c r="BPH409" s="1679"/>
      <c r="BPI409" s="1679"/>
      <c r="BPJ409" s="1679"/>
      <c r="BPK409" s="1679"/>
      <c r="BPL409" s="1679"/>
      <c r="BPM409" s="1679"/>
      <c r="BPN409" s="1679"/>
      <c r="BPO409" s="1679"/>
      <c r="BPP409" s="1679"/>
      <c r="BPQ409" s="1679"/>
      <c r="BPR409" s="1679"/>
      <c r="BPS409" s="1679"/>
      <c r="BPT409" s="1679"/>
      <c r="BPU409" s="1679"/>
      <c r="BPV409" s="1679"/>
      <c r="BPW409" s="1679"/>
      <c r="BPX409" s="1679"/>
      <c r="BPY409" s="1679"/>
      <c r="BPZ409" s="1679"/>
      <c r="BQA409" s="1679"/>
      <c r="BQB409" s="1679"/>
      <c r="BQC409" s="1679"/>
      <c r="BQD409" s="1679"/>
      <c r="BQE409" s="1679"/>
      <c r="BQF409" s="1679"/>
      <c r="BQG409" s="1679"/>
      <c r="BQH409" s="1679"/>
      <c r="BQI409" s="1679"/>
      <c r="BQJ409" s="1679"/>
      <c r="BQK409" s="1679"/>
      <c r="BQL409" s="1679"/>
      <c r="BQM409" s="1679"/>
      <c r="BQN409" s="1679"/>
      <c r="BQO409" s="1679"/>
      <c r="BQP409" s="1679"/>
      <c r="BQQ409" s="1679"/>
      <c r="BQR409" s="1679"/>
      <c r="BQS409" s="1679"/>
      <c r="BQT409" s="1679"/>
      <c r="BQU409" s="1679"/>
      <c r="BQV409" s="1679"/>
      <c r="BQW409" s="1679"/>
      <c r="BQX409" s="1679"/>
      <c r="BQY409" s="1679"/>
      <c r="BQZ409" s="1679"/>
      <c r="BRA409" s="1679"/>
      <c r="BRB409" s="1679"/>
      <c r="BRC409" s="1679"/>
      <c r="BRD409" s="1679"/>
      <c r="BRE409" s="1679"/>
      <c r="BRF409" s="1679"/>
      <c r="BRG409" s="1679"/>
      <c r="BRH409" s="1679"/>
      <c r="BRI409" s="1679"/>
      <c r="BRJ409" s="1679"/>
      <c r="BRK409" s="1679"/>
      <c r="BRL409" s="1679"/>
      <c r="BRM409" s="1679"/>
      <c r="BRN409" s="1679"/>
      <c r="BRO409" s="1679"/>
      <c r="BRP409" s="1679"/>
      <c r="BRQ409" s="1679"/>
      <c r="BRR409" s="1679"/>
      <c r="BRS409" s="1679"/>
      <c r="BRT409" s="1679"/>
      <c r="BRU409" s="1679"/>
      <c r="BRV409" s="1679"/>
      <c r="BRW409" s="1679"/>
      <c r="BRX409" s="1679"/>
      <c r="BRY409" s="1679"/>
      <c r="BRZ409" s="1679"/>
      <c r="BSA409" s="1679"/>
      <c r="BSB409" s="1679"/>
      <c r="BSC409" s="1679"/>
      <c r="BSD409" s="1679"/>
      <c r="BSE409" s="1679"/>
      <c r="BSF409" s="1679"/>
      <c r="BSG409" s="1679"/>
      <c r="BSH409" s="1679"/>
      <c r="BSI409" s="1679"/>
      <c r="BSJ409" s="1679"/>
      <c r="BSK409" s="1679"/>
      <c r="BSL409" s="1679"/>
      <c r="BSM409" s="1679"/>
      <c r="BSN409" s="1679"/>
      <c r="BSO409" s="1679"/>
      <c r="BSP409" s="1679"/>
      <c r="BSQ409" s="1679"/>
      <c r="BSR409" s="1679"/>
      <c r="BSS409" s="1679"/>
      <c r="BST409" s="1679"/>
      <c r="BSU409" s="1679"/>
      <c r="BSV409" s="1679"/>
      <c r="BSW409" s="1679"/>
      <c r="BSX409" s="1679"/>
      <c r="BSY409" s="1679"/>
      <c r="BSZ409" s="1679"/>
      <c r="BTA409" s="1679"/>
      <c r="BTB409" s="1679"/>
      <c r="BTC409" s="1679"/>
      <c r="BTD409" s="1679"/>
      <c r="BTE409" s="1679"/>
      <c r="BTF409" s="1679"/>
      <c r="BTG409" s="1679"/>
      <c r="BTH409" s="1679"/>
      <c r="BTI409" s="1679"/>
      <c r="BTJ409" s="1679"/>
      <c r="BTK409" s="1679"/>
      <c r="BTL409" s="1679"/>
      <c r="BTM409" s="1679"/>
      <c r="BTN409" s="1679"/>
      <c r="BTO409" s="1679"/>
      <c r="BTP409" s="1679"/>
      <c r="BTQ409" s="1679"/>
      <c r="BTR409" s="1679"/>
      <c r="BTS409" s="1679"/>
      <c r="BTT409" s="1679"/>
      <c r="BTU409" s="1679"/>
      <c r="BTV409" s="1679"/>
      <c r="BTW409" s="1679"/>
      <c r="BTX409" s="1679"/>
      <c r="BTY409" s="1679"/>
      <c r="BTZ409" s="1679"/>
      <c r="BUA409" s="1679"/>
      <c r="BUB409" s="1679"/>
      <c r="BUC409" s="1679"/>
      <c r="BUD409" s="1679"/>
      <c r="BUE409" s="1679"/>
      <c r="BUF409" s="1679"/>
      <c r="BUG409" s="1679"/>
      <c r="BUH409" s="1679"/>
      <c r="BUI409" s="1679"/>
      <c r="BUJ409" s="1679"/>
      <c r="BUK409" s="1679"/>
      <c r="BUL409" s="1679"/>
      <c r="BUM409" s="1679"/>
      <c r="BUN409" s="1679"/>
      <c r="BUO409" s="1679"/>
      <c r="BUP409" s="1679"/>
      <c r="BUQ409" s="1679"/>
      <c r="BUR409" s="1679"/>
      <c r="BUS409" s="1679"/>
      <c r="BUT409" s="1679"/>
      <c r="BUU409" s="1679"/>
      <c r="BUV409" s="1679"/>
      <c r="BUW409" s="1679"/>
      <c r="BUX409" s="1679"/>
      <c r="BUY409" s="1679"/>
      <c r="BUZ409" s="1679"/>
      <c r="BVA409" s="1679"/>
      <c r="BVB409" s="1679"/>
      <c r="BVC409" s="1679"/>
      <c r="BVD409" s="1679"/>
      <c r="BVE409" s="1679"/>
      <c r="BVF409" s="1679"/>
      <c r="BVG409" s="1679"/>
      <c r="BVH409" s="1679"/>
      <c r="BVI409" s="1679"/>
      <c r="BVJ409" s="1679"/>
      <c r="BVK409" s="1679"/>
      <c r="BVL409" s="1679"/>
      <c r="BVM409" s="1679"/>
      <c r="BVN409" s="1679"/>
      <c r="BVO409" s="1679"/>
      <c r="BVP409" s="1679"/>
      <c r="BVQ409" s="1679"/>
      <c r="BVR409" s="1679"/>
      <c r="BVS409" s="1679"/>
      <c r="BVT409" s="1679"/>
      <c r="BVU409" s="1679"/>
      <c r="BVV409" s="1679"/>
      <c r="BVW409" s="1679"/>
      <c r="BVX409" s="1679"/>
      <c r="BVY409" s="1679"/>
      <c r="BVZ409" s="1679"/>
      <c r="BWA409" s="1679"/>
      <c r="BWB409" s="1679"/>
      <c r="BWC409" s="1679"/>
      <c r="BWD409" s="1679"/>
      <c r="BWE409" s="1679"/>
      <c r="BWF409" s="1679"/>
      <c r="BWG409" s="1679"/>
      <c r="BWH409" s="1679"/>
      <c r="BWI409" s="1679"/>
      <c r="BWJ409" s="1679"/>
      <c r="BWK409" s="1679"/>
      <c r="BWL409" s="1679"/>
      <c r="BWM409" s="1679"/>
      <c r="BWN409" s="1679"/>
      <c r="BWO409" s="1679"/>
      <c r="BWP409" s="1679"/>
      <c r="BWQ409" s="1679"/>
      <c r="BWR409" s="1679"/>
      <c r="BWS409" s="1679"/>
      <c r="BWT409" s="1679"/>
      <c r="BWU409" s="1679"/>
      <c r="BWV409" s="1679"/>
      <c r="BWW409" s="1679"/>
      <c r="BWX409" s="1679"/>
      <c r="BWY409" s="1679"/>
      <c r="BWZ409" s="1679"/>
      <c r="BXA409" s="1679"/>
      <c r="BXB409" s="1679"/>
      <c r="BXC409" s="1679"/>
      <c r="BXD409" s="1679"/>
      <c r="BXE409" s="1679"/>
      <c r="BXF409" s="1679"/>
      <c r="BXG409" s="1679"/>
      <c r="BXH409" s="1679"/>
      <c r="BXI409" s="1679"/>
      <c r="BXJ409" s="1679"/>
      <c r="BXK409" s="1679"/>
      <c r="BXL409" s="1679"/>
      <c r="BXM409" s="1679"/>
      <c r="BXN409" s="1679"/>
      <c r="BXO409" s="1679"/>
      <c r="BXP409" s="1679"/>
      <c r="BXQ409" s="1679"/>
      <c r="BXR409" s="1679"/>
      <c r="BXS409" s="1679"/>
      <c r="BXT409" s="1679"/>
      <c r="BXU409" s="1679"/>
      <c r="BXV409" s="1679"/>
      <c r="BXW409" s="1679"/>
      <c r="BXX409" s="1679"/>
      <c r="BXY409" s="1679"/>
      <c r="BXZ409" s="1679"/>
      <c r="BYA409" s="1679"/>
      <c r="BYB409" s="1679"/>
      <c r="BYC409" s="1679"/>
      <c r="BYD409" s="1679"/>
      <c r="BYE409" s="1679"/>
      <c r="BYF409" s="1679"/>
      <c r="BYG409" s="1679"/>
      <c r="BYH409" s="1679"/>
      <c r="BYI409" s="1679"/>
      <c r="BYJ409" s="1679"/>
      <c r="BYK409" s="1679"/>
      <c r="BYL409" s="1679"/>
      <c r="BYM409" s="1679"/>
      <c r="BYN409" s="1679"/>
      <c r="BYO409" s="1679"/>
      <c r="BYP409" s="1679"/>
      <c r="BYQ409" s="1679"/>
      <c r="BYR409" s="1679"/>
      <c r="BYS409" s="1679"/>
      <c r="BYT409" s="1679"/>
      <c r="BYU409" s="1679"/>
      <c r="BYV409" s="1679"/>
      <c r="BYW409" s="1679"/>
      <c r="BYX409" s="1679"/>
      <c r="BYY409" s="1679"/>
      <c r="BYZ409" s="1679"/>
      <c r="BZA409" s="1679"/>
      <c r="BZB409" s="1679"/>
      <c r="BZC409" s="1679"/>
      <c r="BZD409" s="1679"/>
      <c r="BZE409" s="1679"/>
      <c r="BZF409" s="1679"/>
      <c r="BZG409" s="1679"/>
      <c r="BZH409" s="1679"/>
      <c r="BZI409" s="1679"/>
      <c r="BZJ409" s="1679"/>
      <c r="BZK409" s="1679"/>
      <c r="BZL409" s="1679"/>
      <c r="BZM409" s="1679"/>
      <c r="BZN409" s="1679"/>
      <c r="BZO409" s="1679"/>
      <c r="BZP409" s="1679"/>
      <c r="BZQ409" s="1679"/>
      <c r="BZR409" s="1679"/>
      <c r="BZS409" s="1679"/>
      <c r="BZT409" s="1679"/>
      <c r="BZU409" s="1679"/>
      <c r="BZV409" s="1679"/>
      <c r="BZW409" s="1679"/>
      <c r="BZX409" s="1679"/>
      <c r="BZY409" s="1679"/>
      <c r="BZZ409" s="1679"/>
      <c r="CAA409" s="1679"/>
      <c r="CAB409" s="1679"/>
      <c r="CAC409" s="1679"/>
      <c r="CAD409" s="1679"/>
      <c r="CAE409" s="1679"/>
      <c r="CAF409" s="1679"/>
      <c r="CAG409" s="1679"/>
      <c r="CAH409" s="1679"/>
      <c r="CAI409" s="1679"/>
      <c r="CAJ409" s="1679"/>
      <c r="CAK409" s="1679"/>
      <c r="CAL409" s="1679"/>
      <c r="CAM409" s="1679"/>
      <c r="CAN409" s="1679"/>
      <c r="CAO409" s="1679"/>
      <c r="CAP409" s="1679"/>
      <c r="CAQ409" s="1679"/>
      <c r="CAR409" s="1679"/>
      <c r="CAS409" s="1679"/>
      <c r="CAT409" s="1679"/>
      <c r="CAU409" s="1679"/>
      <c r="CAV409" s="1679"/>
      <c r="CAW409" s="1679"/>
      <c r="CAX409" s="1679"/>
      <c r="CAY409" s="1679"/>
      <c r="CAZ409" s="1679"/>
      <c r="CBA409" s="1679"/>
      <c r="CBB409" s="1679"/>
      <c r="CBC409" s="1679"/>
      <c r="CBD409" s="1679"/>
      <c r="CBE409" s="1679"/>
      <c r="CBF409" s="1679"/>
      <c r="CBG409" s="1679"/>
      <c r="CBH409" s="1679"/>
      <c r="CBI409" s="1679"/>
      <c r="CBJ409" s="1679"/>
      <c r="CBK409" s="1679"/>
      <c r="CBL409" s="1679"/>
      <c r="CBM409" s="1679"/>
      <c r="CBN409" s="1679"/>
      <c r="CBO409" s="1679"/>
      <c r="CBP409" s="1679"/>
      <c r="CBQ409" s="1679"/>
      <c r="CBR409" s="1679"/>
      <c r="CBS409" s="1679"/>
      <c r="CBT409" s="1679"/>
      <c r="CBU409" s="1679"/>
      <c r="CBV409" s="1679"/>
      <c r="CBW409" s="1679"/>
      <c r="CBX409" s="1679"/>
      <c r="CBY409" s="1679"/>
      <c r="CBZ409" s="1679"/>
      <c r="CCA409" s="1679"/>
      <c r="CCB409" s="1679"/>
      <c r="CCC409" s="1679"/>
      <c r="CCD409" s="1679"/>
      <c r="CCE409" s="1679"/>
      <c r="CCF409" s="1679"/>
      <c r="CCG409" s="1679"/>
      <c r="CCH409" s="1679"/>
      <c r="CCI409" s="1679"/>
      <c r="CCJ409" s="1679"/>
      <c r="CCK409" s="1679"/>
      <c r="CCL409" s="1679"/>
      <c r="CCM409" s="1679"/>
      <c r="CCN409" s="1679"/>
      <c r="CCO409" s="1679"/>
      <c r="CCP409" s="1679"/>
      <c r="CCQ409" s="1679"/>
      <c r="CCR409" s="1679"/>
      <c r="CCS409" s="1679"/>
      <c r="CCT409" s="1679"/>
      <c r="CCU409" s="1679"/>
      <c r="CCV409" s="1679"/>
      <c r="CCW409" s="1679"/>
      <c r="CCX409" s="1679"/>
      <c r="CCY409" s="1679"/>
      <c r="CCZ409" s="1679"/>
      <c r="CDA409" s="1679"/>
      <c r="CDB409" s="1679"/>
      <c r="CDC409" s="1679"/>
      <c r="CDD409" s="1679"/>
      <c r="CDE409" s="1679"/>
      <c r="CDF409" s="1679"/>
      <c r="CDG409" s="1679"/>
      <c r="CDH409" s="1679"/>
      <c r="CDI409" s="1679"/>
      <c r="CDJ409" s="1679"/>
      <c r="CDK409" s="1679"/>
      <c r="CDL409" s="1679"/>
      <c r="CDM409" s="1679"/>
      <c r="CDN409" s="1679"/>
      <c r="CDO409" s="1679"/>
      <c r="CDP409" s="1679"/>
      <c r="CDQ409" s="1679"/>
      <c r="CDR409" s="1679"/>
      <c r="CDS409" s="1679"/>
      <c r="CDT409" s="1679"/>
      <c r="CDU409" s="1679"/>
      <c r="CDV409" s="1679"/>
      <c r="CDW409" s="1679"/>
      <c r="CDX409" s="1679"/>
      <c r="CDY409" s="1679"/>
      <c r="CDZ409" s="1679"/>
      <c r="CEA409" s="1679"/>
      <c r="CEB409" s="1679"/>
      <c r="CEC409" s="1679"/>
      <c r="CED409" s="1679"/>
      <c r="CEE409" s="1679"/>
      <c r="CEF409" s="1679"/>
      <c r="CEG409" s="1679"/>
      <c r="CEH409" s="1679"/>
      <c r="CEI409" s="1679"/>
      <c r="CEJ409" s="1679"/>
      <c r="CEK409" s="1679"/>
      <c r="CEL409" s="1679"/>
      <c r="CEM409" s="1679"/>
      <c r="CEN409" s="1679"/>
      <c r="CEO409" s="1679"/>
      <c r="CEP409" s="1679"/>
      <c r="CEQ409" s="1679"/>
      <c r="CER409" s="1679"/>
      <c r="CES409" s="1679"/>
      <c r="CET409" s="1679"/>
      <c r="CEU409" s="1679"/>
      <c r="CEV409" s="1679"/>
      <c r="CEW409" s="1679"/>
      <c r="CEX409" s="1679"/>
      <c r="CEY409" s="1679"/>
      <c r="CEZ409" s="1679"/>
      <c r="CFA409" s="1679"/>
      <c r="CFB409" s="1679"/>
      <c r="CFC409" s="1679"/>
      <c r="CFD409" s="1679"/>
      <c r="CFE409" s="1679"/>
      <c r="CFF409" s="1679"/>
      <c r="CFG409" s="1679"/>
      <c r="CFH409" s="1679"/>
      <c r="CFI409" s="1679"/>
      <c r="CFJ409" s="1679"/>
      <c r="CFK409" s="1679"/>
      <c r="CFL409" s="1679"/>
      <c r="CFM409" s="1679"/>
      <c r="CFN409" s="1679"/>
      <c r="CFO409" s="1679"/>
      <c r="CFP409" s="1679"/>
      <c r="CFQ409" s="1679"/>
      <c r="CFR409" s="1679"/>
      <c r="CFS409" s="1679"/>
      <c r="CFT409" s="1679"/>
      <c r="CFU409" s="1679"/>
      <c r="CFV409" s="1679"/>
      <c r="CFW409" s="1679"/>
      <c r="CFX409" s="1679"/>
      <c r="CFY409" s="1679"/>
      <c r="CFZ409" s="1679"/>
      <c r="CGA409" s="1679"/>
      <c r="CGB409" s="1679"/>
      <c r="CGC409" s="1679"/>
      <c r="CGD409" s="1679"/>
      <c r="CGE409" s="1679"/>
      <c r="CGF409" s="1679"/>
      <c r="CGG409" s="1679"/>
      <c r="CGH409" s="1679"/>
      <c r="CGI409" s="1679"/>
      <c r="CGJ409" s="1679"/>
      <c r="CGK409" s="1679"/>
      <c r="CGL409" s="1679"/>
      <c r="CGM409" s="1679"/>
      <c r="CGN409" s="1679"/>
      <c r="CGO409" s="1679"/>
      <c r="CGP409" s="1679"/>
      <c r="CGQ409" s="1679"/>
      <c r="CGR409" s="1679"/>
      <c r="CGS409" s="1679"/>
      <c r="CGT409" s="1679"/>
      <c r="CGU409" s="1679"/>
      <c r="CGV409" s="1679"/>
      <c r="CGW409" s="1679"/>
      <c r="CGX409" s="1679"/>
      <c r="CGY409" s="1679"/>
      <c r="CGZ409" s="1679"/>
      <c r="CHA409" s="1679"/>
      <c r="CHB409" s="1679"/>
      <c r="CHC409" s="1679"/>
      <c r="CHD409" s="1679"/>
      <c r="CHE409" s="1679"/>
      <c r="CHF409" s="1679"/>
      <c r="CHG409" s="1679"/>
      <c r="CHH409" s="1679"/>
      <c r="CHI409" s="1679"/>
      <c r="CHJ409" s="1679"/>
      <c r="CHK409" s="1679"/>
      <c r="CHL409" s="1679"/>
      <c r="CHM409" s="1679"/>
      <c r="CHN409" s="1679"/>
      <c r="CHO409" s="1679"/>
      <c r="CHP409" s="1679"/>
      <c r="CHQ409" s="1679"/>
      <c r="CHR409" s="1679"/>
      <c r="CHS409" s="1679"/>
      <c r="CHT409" s="1679"/>
      <c r="CHU409" s="1679"/>
      <c r="CHV409" s="1679"/>
      <c r="CHW409" s="1679"/>
      <c r="CHX409" s="1679"/>
      <c r="CHY409" s="1679"/>
      <c r="CHZ409" s="1679"/>
      <c r="CIA409" s="1679"/>
      <c r="CIB409" s="1679"/>
      <c r="CIC409" s="1679"/>
      <c r="CID409" s="1679"/>
      <c r="CIE409" s="1679"/>
      <c r="CIF409" s="1679"/>
      <c r="CIG409" s="1679"/>
      <c r="CIH409" s="1679"/>
      <c r="CII409" s="1679"/>
      <c r="CIJ409" s="1679"/>
      <c r="CIK409" s="1679"/>
      <c r="CIL409" s="1679"/>
      <c r="CIM409" s="1679"/>
      <c r="CIN409" s="1679"/>
      <c r="CIO409" s="1679"/>
      <c r="CIP409" s="1679"/>
      <c r="CIQ409" s="1679"/>
      <c r="CIR409" s="1679"/>
      <c r="CIS409" s="1679"/>
      <c r="CIT409" s="1679"/>
      <c r="CIU409" s="1679"/>
      <c r="CIV409" s="1679"/>
      <c r="CIW409" s="1679"/>
      <c r="CIX409" s="1679"/>
      <c r="CIY409" s="1679"/>
      <c r="CIZ409" s="1679"/>
      <c r="CJA409" s="1679"/>
      <c r="CJB409" s="1679"/>
      <c r="CJC409" s="1679"/>
      <c r="CJD409" s="1679"/>
      <c r="CJE409" s="1679"/>
      <c r="CJF409" s="1679"/>
      <c r="CJG409" s="1679"/>
      <c r="CJH409" s="1679"/>
      <c r="CJI409" s="1679"/>
      <c r="CJJ409" s="1679"/>
      <c r="CJK409" s="1679"/>
      <c r="CJL409" s="1679"/>
      <c r="CJM409" s="1679"/>
      <c r="CJN409" s="1679"/>
      <c r="CJO409" s="1679"/>
      <c r="CJP409" s="1679"/>
      <c r="CJQ409" s="1679"/>
      <c r="CJR409" s="1679"/>
      <c r="CJS409" s="1679"/>
      <c r="CJT409" s="1679"/>
      <c r="CJU409" s="1679"/>
      <c r="CJV409" s="1679"/>
      <c r="CJW409" s="1679"/>
      <c r="CJX409" s="1679"/>
      <c r="CJY409" s="1679"/>
      <c r="CJZ409" s="1679"/>
      <c r="CKA409" s="1679"/>
      <c r="CKB409" s="1679"/>
      <c r="CKC409" s="1679"/>
      <c r="CKD409" s="1679"/>
      <c r="CKE409" s="1679"/>
      <c r="CKF409" s="1679"/>
      <c r="CKG409" s="1679"/>
      <c r="CKH409" s="1679"/>
      <c r="CKI409" s="1679"/>
      <c r="CKJ409" s="1679"/>
      <c r="CKK409" s="1679"/>
      <c r="CKL409" s="1679"/>
      <c r="CKM409" s="1679"/>
      <c r="CKN409" s="1679"/>
      <c r="CKO409" s="1679"/>
      <c r="CKP409" s="1679"/>
      <c r="CKQ409" s="1679"/>
      <c r="CKR409" s="1679"/>
      <c r="CKS409" s="1679"/>
      <c r="CKT409" s="1679"/>
      <c r="CKU409" s="1679"/>
      <c r="CKV409" s="1679"/>
      <c r="CKW409" s="1679"/>
      <c r="CKX409" s="1679"/>
      <c r="CKY409" s="1679"/>
      <c r="CKZ409" s="1679"/>
      <c r="CLA409" s="1679"/>
      <c r="CLB409" s="1679"/>
      <c r="CLC409" s="1679"/>
      <c r="CLD409" s="1679"/>
      <c r="CLE409" s="1679"/>
      <c r="CLF409" s="1679"/>
      <c r="CLG409" s="1679"/>
      <c r="CLH409" s="1679"/>
      <c r="CLI409" s="1679"/>
      <c r="CLJ409" s="1679"/>
      <c r="CLK409" s="1679"/>
      <c r="CLL409" s="1679"/>
      <c r="CLM409" s="1679"/>
      <c r="CLN409" s="1679"/>
      <c r="CLO409" s="1679"/>
      <c r="CLP409" s="1679"/>
      <c r="CLQ409" s="1679"/>
      <c r="CLR409" s="1679"/>
      <c r="CLS409" s="1679"/>
      <c r="CLT409" s="1679"/>
      <c r="CLU409" s="1679"/>
      <c r="CLV409" s="1679"/>
      <c r="CLW409" s="1679"/>
      <c r="CLX409" s="1679"/>
      <c r="CLY409" s="1679"/>
      <c r="CLZ409" s="1679"/>
      <c r="CMA409" s="1679"/>
      <c r="CMB409" s="1679"/>
      <c r="CMC409" s="1679"/>
      <c r="CMD409" s="1679"/>
      <c r="CME409" s="1679"/>
      <c r="CMF409" s="1679"/>
      <c r="CMG409" s="1679"/>
      <c r="CMH409" s="1679"/>
      <c r="CMI409" s="1679"/>
      <c r="CMJ409" s="1679"/>
      <c r="CMK409" s="1679"/>
      <c r="CML409" s="1679"/>
      <c r="CMM409" s="1679"/>
      <c r="CMN409" s="1679"/>
      <c r="CMO409" s="1679"/>
      <c r="CMP409" s="1679"/>
      <c r="CMQ409" s="1679"/>
      <c r="CMR409" s="1679"/>
      <c r="CMS409" s="1679"/>
      <c r="CMT409" s="1679"/>
      <c r="CMU409" s="1679"/>
      <c r="CMV409" s="1679"/>
      <c r="CMW409" s="1679"/>
      <c r="CMX409" s="1679"/>
      <c r="CMY409" s="1679"/>
      <c r="CMZ409" s="1679"/>
      <c r="CNA409" s="1679"/>
      <c r="CNB409" s="1679"/>
      <c r="CNC409" s="1679"/>
      <c r="CND409" s="1679"/>
      <c r="CNE409" s="1679"/>
      <c r="CNF409" s="1679"/>
      <c r="CNG409" s="1679"/>
      <c r="CNH409" s="1679"/>
      <c r="CNI409" s="1679"/>
      <c r="CNJ409" s="1679"/>
      <c r="CNK409" s="1679"/>
      <c r="CNL409" s="1679"/>
      <c r="CNM409" s="1679"/>
      <c r="CNN409" s="1679"/>
      <c r="CNO409" s="1679"/>
      <c r="CNP409" s="1679"/>
      <c r="CNQ409" s="1679"/>
      <c r="CNR409" s="1679"/>
      <c r="CNS409" s="1679"/>
      <c r="CNT409" s="1679"/>
      <c r="CNU409" s="1679"/>
      <c r="CNV409" s="1679"/>
      <c r="CNW409" s="1679"/>
      <c r="CNX409" s="1679"/>
      <c r="CNY409" s="1679"/>
      <c r="CNZ409" s="1679"/>
      <c r="COA409" s="1679"/>
      <c r="COB409" s="1679"/>
      <c r="COC409" s="1679"/>
      <c r="COD409" s="1679"/>
      <c r="COE409" s="1679"/>
      <c r="COF409" s="1679"/>
      <c r="COG409" s="1679"/>
      <c r="COH409" s="1679"/>
      <c r="COI409" s="1679"/>
      <c r="COJ409" s="1679"/>
      <c r="COK409" s="1679"/>
      <c r="COL409" s="1679"/>
      <c r="COM409" s="1679"/>
      <c r="CON409" s="1679"/>
      <c r="COO409" s="1679"/>
      <c r="COP409" s="1679"/>
      <c r="COQ409" s="1679"/>
      <c r="COR409" s="1679"/>
      <c r="COS409" s="1679"/>
      <c r="COT409" s="1679"/>
      <c r="COU409" s="1679"/>
      <c r="COV409" s="1679"/>
      <c r="COW409" s="1679"/>
      <c r="COX409" s="1679"/>
      <c r="COY409" s="1679"/>
      <c r="COZ409" s="1679"/>
      <c r="CPA409" s="1679"/>
      <c r="CPB409" s="1679"/>
      <c r="CPC409" s="1679"/>
      <c r="CPD409" s="1679"/>
      <c r="CPE409" s="1679"/>
      <c r="CPF409" s="1679"/>
      <c r="CPG409" s="1679"/>
      <c r="CPH409" s="1679"/>
      <c r="CPI409" s="1679"/>
      <c r="CPJ409" s="1679"/>
      <c r="CPK409" s="1679"/>
      <c r="CPL409" s="1679"/>
      <c r="CPM409" s="1679"/>
      <c r="CPN409" s="1679"/>
      <c r="CPO409" s="1679"/>
      <c r="CPP409" s="1679"/>
      <c r="CPQ409" s="1679"/>
      <c r="CPR409" s="1679"/>
      <c r="CPS409" s="1679"/>
      <c r="CPT409" s="1679"/>
      <c r="CPU409" s="1679"/>
      <c r="CPV409" s="1679"/>
      <c r="CPW409" s="1679"/>
      <c r="CPX409" s="1679"/>
      <c r="CPY409" s="1679"/>
      <c r="CPZ409" s="1679"/>
      <c r="CQA409" s="1679"/>
      <c r="CQB409" s="1679"/>
      <c r="CQC409" s="1679"/>
      <c r="CQD409" s="1679"/>
      <c r="CQE409" s="1679"/>
      <c r="CQF409" s="1679"/>
      <c r="CQG409" s="1679"/>
      <c r="CQH409" s="1679"/>
      <c r="CQI409" s="1679"/>
      <c r="CQJ409" s="1679"/>
      <c r="CQK409" s="1679"/>
      <c r="CQL409" s="1679"/>
      <c r="CQM409" s="1679"/>
      <c r="CQN409" s="1679"/>
      <c r="CQO409" s="1679"/>
      <c r="CQP409" s="1679"/>
      <c r="CQQ409" s="1679"/>
      <c r="CQR409" s="1679"/>
      <c r="CQS409" s="1679"/>
      <c r="CQT409" s="1679"/>
      <c r="CQU409" s="1679"/>
      <c r="CQV409" s="1679"/>
      <c r="CQW409" s="1679"/>
      <c r="CQX409" s="1679"/>
      <c r="CQY409" s="1679"/>
      <c r="CQZ409" s="1679"/>
      <c r="CRA409" s="1679"/>
      <c r="CRB409" s="1679"/>
      <c r="CRC409" s="1679"/>
      <c r="CRD409" s="1679"/>
      <c r="CRE409" s="1679"/>
      <c r="CRF409" s="1679"/>
      <c r="CRG409" s="1679"/>
      <c r="CRH409" s="1679"/>
      <c r="CRI409" s="1679"/>
      <c r="CRJ409" s="1679"/>
      <c r="CRK409" s="1679"/>
      <c r="CRL409" s="1679"/>
      <c r="CRM409" s="1679"/>
      <c r="CRN409" s="1679"/>
      <c r="CRO409" s="1679"/>
      <c r="CRP409" s="1679"/>
      <c r="CRQ409" s="1679"/>
      <c r="CRR409" s="1679"/>
      <c r="CRS409" s="1679"/>
      <c r="CRT409" s="1679"/>
      <c r="CRU409" s="1679"/>
      <c r="CRV409" s="1679"/>
      <c r="CRW409" s="1679"/>
      <c r="CRX409" s="1679"/>
      <c r="CRY409" s="1679"/>
      <c r="CRZ409" s="1679"/>
      <c r="CSA409" s="1679"/>
      <c r="CSB409" s="1679"/>
      <c r="CSC409" s="1679"/>
      <c r="CSD409" s="1679"/>
      <c r="CSE409" s="1679"/>
      <c r="CSF409" s="1679"/>
      <c r="CSG409" s="1679"/>
      <c r="CSH409" s="1679"/>
      <c r="CSI409" s="1679"/>
      <c r="CSJ409" s="1679"/>
      <c r="CSK409" s="1679"/>
      <c r="CSL409" s="1679"/>
      <c r="CSM409" s="1679"/>
      <c r="CSN409" s="1679"/>
      <c r="CSO409" s="1679"/>
      <c r="CSP409" s="1679"/>
      <c r="CSQ409" s="1679"/>
      <c r="CSR409" s="1679"/>
      <c r="CSS409" s="1679"/>
      <c r="CST409" s="1679"/>
      <c r="CSU409" s="1679"/>
      <c r="CSV409" s="1679"/>
      <c r="CSW409" s="1679"/>
      <c r="CSX409" s="1679"/>
      <c r="CSY409" s="1679"/>
      <c r="CSZ409" s="1679"/>
      <c r="CTA409" s="1679"/>
      <c r="CTB409" s="1679"/>
      <c r="CTC409" s="1679"/>
      <c r="CTD409" s="1679"/>
      <c r="CTE409" s="1679"/>
      <c r="CTF409" s="1679"/>
      <c r="CTG409" s="1679"/>
      <c r="CTH409" s="1679"/>
      <c r="CTI409" s="1679"/>
      <c r="CTJ409" s="1679"/>
      <c r="CTK409" s="1679"/>
      <c r="CTL409" s="1679"/>
      <c r="CTM409" s="1679"/>
      <c r="CTN409" s="1679"/>
      <c r="CTO409" s="1679"/>
      <c r="CTP409" s="1679"/>
      <c r="CTQ409" s="1679"/>
      <c r="CTR409" s="1679"/>
      <c r="CTS409" s="1679"/>
      <c r="CTT409" s="1679"/>
      <c r="CTU409" s="1679"/>
      <c r="CTV409" s="1679"/>
      <c r="CTW409" s="1679"/>
      <c r="CTX409" s="1679"/>
      <c r="CTY409" s="1679"/>
      <c r="CTZ409" s="1679"/>
      <c r="CUA409" s="1679"/>
      <c r="CUB409" s="1679"/>
      <c r="CUC409" s="1679"/>
      <c r="CUD409" s="1679"/>
      <c r="CUE409" s="1679"/>
      <c r="CUF409" s="1679"/>
      <c r="CUG409" s="1679"/>
      <c r="CUH409" s="1679"/>
      <c r="CUI409" s="1679"/>
      <c r="CUJ409" s="1679"/>
      <c r="CUK409" s="1679"/>
      <c r="CUL409" s="1679"/>
      <c r="CUM409" s="1679"/>
      <c r="CUN409" s="1679"/>
      <c r="CUO409" s="1679"/>
      <c r="CUP409" s="1679"/>
      <c r="CUQ409" s="1679"/>
      <c r="CUR409" s="1679"/>
      <c r="CUS409" s="1679"/>
      <c r="CUT409" s="1679"/>
      <c r="CUU409" s="1679"/>
      <c r="CUV409" s="1679"/>
      <c r="CUW409" s="1679"/>
      <c r="CUX409" s="1679"/>
      <c r="CUY409" s="1679"/>
      <c r="CUZ409" s="1679"/>
      <c r="CVA409" s="1679"/>
      <c r="CVB409" s="1679"/>
      <c r="CVC409" s="1679"/>
      <c r="CVD409" s="1679"/>
      <c r="CVE409" s="1679"/>
      <c r="CVF409" s="1679"/>
      <c r="CVG409" s="1679"/>
      <c r="CVH409" s="1679"/>
      <c r="CVI409" s="1679"/>
      <c r="CVJ409" s="1679"/>
      <c r="CVK409" s="1679"/>
      <c r="CVL409" s="1679"/>
      <c r="CVM409" s="1679"/>
      <c r="CVN409" s="1679"/>
      <c r="CVO409" s="1679"/>
      <c r="CVP409" s="1679"/>
      <c r="CVQ409" s="1679"/>
      <c r="CVR409" s="1679"/>
      <c r="CVS409" s="1679"/>
      <c r="CVT409" s="1679"/>
      <c r="CVU409" s="1679"/>
      <c r="CVV409" s="1679"/>
      <c r="CVW409" s="1679"/>
      <c r="CVX409" s="1679"/>
      <c r="CVY409" s="1679"/>
      <c r="CVZ409" s="1679"/>
      <c r="CWA409" s="1679"/>
      <c r="CWB409" s="1679"/>
      <c r="CWC409" s="1679"/>
      <c r="CWD409" s="1679"/>
      <c r="CWE409" s="1679"/>
      <c r="CWF409" s="1679"/>
      <c r="CWG409" s="1679"/>
      <c r="CWH409" s="1679"/>
      <c r="CWI409" s="1679"/>
      <c r="CWJ409" s="1679"/>
      <c r="CWK409" s="1679"/>
      <c r="CWL409" s="1679"/>
      <c r="CWM409" s="1679"/>
      <c r="CWN409" s="1679"/>
      <c r="CWO409" s="1679"/>
      <c r="CWP409" s="1679"/>
      <c r="CWQ409" s="1679"/>
      <c r="CWR409" s="1679"/>
      <c r="CWS409" s="1679"/>
      <c r="CWT409" s="1679"/>
      <c r="CWU409" s="1679"/>
      <c r="CWV409" s="1679"/>
      <c r="CWW409" s="1679"/>
      <c r="CWX409" s="1679"/>
      <c r="CWY409" s="1679"/>
      <c r="CWZ409" s="1679"/>
      <c r="CXA409" s="1679"/>
      <c r="CXB409" s="1679"/>
      <c r="CXC409" s="1679"/>
      <c r="CXD409" s="1679"/>
      <c r="CXE409" s="1679"/>
      <c r="CXF409" s="1679"/>
      <c r="CXG409" s="1679"/>
      <c r="CXH409" s="1679"/>
      <c r="CXI409" s="1679"/>
      <c r="CXJ409" s="1679"/>
      <c r="CXK409" s="1679"/>
      <c r="CXL409" s="1679"/>
      <c r="CXM409" s="1679"/>
      <c r="CXN409" s="1679"/>
      <c r="CXO409" s="1679"/>
      <c r="CXP409" s="1679"/>
      <c r="CXQ409" s="1679"/>
      <c r="CXR409" s="1679"/>
      <c r="CXS409" s="1679"/>
      <c r="CXT409" s="1679"/>
      <c r="CXU409" s="1679"/>
      <c r="CXV409" s="1679"/>
      <c r="CXW409" s="1679"/>
      <c r="CXX409" s="1679"/>
      <c r="CXY409" s="1679"/>
      <c r="CXZ409" s="1679"/>
      <c r="CYA409" s="1679"/>
      <c r="CYB409" s="1679"/>
      <c r="CYC409" s="1679"/>
      <c r="CYD409" s="1679"/>
      <c r="CYE409" s="1679"/>
      <c r="CYF409" s="1679"/>
      <c r="CYG409" s="1679"/>
      <c r="CYH409" s="1679"/>
      <c r="CYI409" s="1679"/>
      <c r="CYJ409" s="1679"/>
      <c r="CYK409" s="1679"/>
      <c r="CYL409" s="1679"/>
      <c r="CYM409" s="1679"/>
      <c r="CYN409" s="1679"/>
      <c r="CYO409" s="1679"/>
      <c r="CYP409" s="1679"/>
      <c r="CYQ409" s="1679"/>
      <c r="CYR409" s="1679"/>
      <c r="CYS409" s="1679"/>
      <c r="CYT409" s="1679"/>
      <c r="CYU409" s="1679"/>
      <c r="CYV409" s="1679"/>
      <c r="CYW409" s="1679"/>
      <c r="CYX409" s="1679"/>
      <c r="CYY409" s="1679"/>
      <c r="CYZ409" s="1679"/>
      <c r="CZA409" s="1679"/>
      <c r="CZB409" s="1679"/>
      <c r="CZC409" s="1679"/>
      <c r="CZD409" s="1679"/>
      <c r="CZE409" s="1679"/>
      <c r="CZF409" s="1679"/>
      <c r="CZG409" s="1679"/>
      <c r="CZH409" s="1679"/>
      <c r="CZI409" s="1679"/>
      <c r="CZJ409" s="1679"/>
      <c r="CZK409" s="1679"/>
      <c r="CZL409" s="1679"/>
      <c r="CZM409" s="1679"/>
      <c r="CZN409" s="1679"/>
      <c r="CZO409" s="1679"/>
      <c r="CZP409" s="1679"/>
      <c r="CZQ409" s="1679"/>
      <c r="CZR409" s="1679"/>
      <c r="CZS409" s="1679"/>
      <c r="CZT409" s="1679"/>
      <c r="CZU409" s="1679"/>
      <c r="CZV409" s="1679"/>
      <c r="CZW409" s="1679"/>
      <c r="CZX409" s="1679"/>
      <c r="CZY409" s="1679"/>
      <c r="CZZ409" s="1679"/>
      <c r="DAA409" s="1679"/>
      <c r="DAB409" s="1679"/>
      <c r="DAC409" s="1679"/>
      <c r="DAD409" s="1679"/>
      <c r="DAE409" s="1679"/>
      <c r="DAF409" s="1679"/>
      <c r="DAG409" s="1679"/>
      <c r="DAH409" s="1679"/>
      <c r="DAI409" s="1679"/>
      <c r="DAJ409" s="1679"/>
      <c r="DAK409" s="1679"/>
      <c r="DAL409" s="1679"/>
      <c r="DAM409" s="1679"/>
      <c r="DAN409" s="1679"/>
      <c r="DAO409" s="1679"/>
      <c r="DAP409" s="1679"/>
      <c r="DAQ409" s="1679"/>
      <c r="DAR409" s="1679"/>
      <c r="DAS409" s="1679"/>
      <c r="DAT409" s="1679"/>
      <c r="DAU409" s="1679"/>
      <c r="DAV409" s="1679"/>
      <c r="DAW409" s="1679"/>
      <c r="DAX409" s="1679"/>
      <c r="DAY409" s="1679"/>
      <c r="DAZ409" s="1679"/>
      <c r="DBA409" s="1679"/>
      <c r="DBB409" s="1679"/>
      <c r="DBC409" s="1679"/>
      <c r="DBD409" s="1679"/>
      <c r="DBE409" s="1679"/>
      <c r="DBF409" s="1679"/>
      <c r="DBG409" s="1679"/>
      <c r="DBH409" s="1679"/>
      <c r="DBI409" s="1679"/>
      <c r="DBJ409" s="1679"/>
      <c r="DBK409" s="1679"/>
      <c r="DBL409" s="1679"/>
      <c r="DBM409" s="1679"/>
      <c r="DBN409" s="1679"/>
      <c r="DBO409" s="1679"/>
      <c r="DBP409" s="1679"/>
      <c r="DBQ409" s="1679"/>
      <c r="DBR409" s="1679"/>
      <c r="DBS409" s="1679"/>
      <c r="DBT409" s="1679"/>
      <c r="DBU409" s="1679"/>
      <c r="DBV409" s="1679"/>
      <c r="DBW409" s="1679"/>
      <c r="DBX409" s="1679"/>
      <c r="DBY409" s="1679"/>
      <c r="DBZ409" s="1679"/>
      <c r="DCA409" s="1679"/>
      <c r="DCB409" s="1679"/>
      <c r="DCC409" s="1679"/>
      <c r="DCD409" s="1679"/>
      <c r="DCE409" s="1679"/>
      <c r="DCF409" s="1679"/>
      <c r="DCG409" s="1679"/>
      <c r="DCH409" s="1679"/>
      <c r="DCI409" s="1679"/>
      <c r="DCJ409" s="1679"/>
      <c r="DCK409" s="1679"/>
      <c r="DCL409" s="1679"/>
      <c r="DCM409" s="1679"/>
      <c r="DCN409" s="1679"/>
      <c r="DCO409" s="1679"/>
      <c r="DCP409" s="1679"/>
      <c r="DCQ409" s="1679"/>
      <c r="DCR409" s="1679"/>
      <c r="DCS409" s="1679"/>
      <c r="DCT409" s="1679"/>
      <c r="DCU409" s="1679"/>
      <c r="DCV409" s="1679"/>
      <c r="DCW409" s="1679"/>
      <c r="DCX409" s="1679"/>
      <c r="DCY409" s="1679"/>
      <c r="DCZ409" s="1679"/>
      <c r="DDA409" s="1679"/>
      <c r="DDB409" s="1679"/>
      <c r="DDC409" s="1679"/>
      <c r="DDD409" s="1679"/>
      <c r="DDE409" s="1679"/>
      <c r="DDF409" s="1679"/>
      <c r="DDG409" s="1679"/>
      <c r="DDH409" s="1679"/>
      <c r="DDI409" s="1679"/>
      <c r="DDJ409" s="1679"/>
      <c r="DDK409" s="1679"/>
      <c r="DDL409" s="1679"/>
      <c r="DDM409" s="1679"/>
      <c r="DDN409" s="1679"/>
      <c r="DDO409" s="1679"/>
      <c r="DDP409" s="1679"/>
      <c r="DDQ409" s="1679"/>
      <c r="DDR409" s="1679"/>
      <c r="DDS409" s="1679"/>
      <c r="DDT409" s="1679"/>
      <c r="DDU409" s="1679"/>
      <c r="DDV409" s="1679"/>
      <c r="DDW409" s="1679"/>
      <c r="DDX409" s="1679"/>
      <c r="DDY409" s="1679"/>
      <c r="DDZ409" s="1679"/>
      <c r="DEA409" s="1679"/>
      <c r="DEB409" s="1679"/>
      <c r="DEC409" s="1679"/>
      <c r="DED409" s="1679"/>
      <c r="DEE409" s="1679"/>
      <c r="DEF409" s="1679"/>
      <c r="DEG409" s="1679"/>
      <c r="DEH409" s="1679"/>
      <c r="DEI409" s="1679"/>
      <c r="DEJ409" s="1679"/>
      <c r="DEK409" s="1679"/>
      <c r="DEL409" s="1679"/>
      <c r="DEM409" s="1679"/>
      <c r="DEN409" s="1679"/>
      <c r="DEO409" s="1679"/>
      <c r="DEP409" s="1679"/>
      <c r="DEQ409" s="1679"/>
      <c r="DER409" s="1679"/>
      <c r="DES409" s="1679"/>
      <c r="DET409" s="1679"/>
      <c r="DEU409" s="1679"/>
      <c r="DEV409" s="1679"/>
      <c r="DEW409" s="1679"/>
      <c r="DEX409" s="1679"/>
      <c r="DEY409" s="1679"/>
      <c r="DEZ409" s="1679"/>
      <c r="DFA409" s="1679"/>
      <c r="DFB409" s="1679"/>
      <c r="DFC409" s="1679"/>
      <c r="DFD409" s="1679"/>
      <c r="DFE409" s="1679"/>
      <c r="DFF409" s="1679"/>
      <c r="DFG409" s="1679"/>
      <c r="DFH409" s="1679"/>
      <c r="DFI409" s="1679"/>
      <c r="DFJ409" s="1679"/>
      <c r="DFK409" s="1679"/>
      <c r="DFL409" s="1679"/>
      <c r="DFM409" s="1679"/>
      <c r="DFN409" s="1679"/>
      <c r="DFO409" s="1679"/>
      <c r="DFP409" s="1679"/>
      <c r="DFQ409" s="1679"/>
      <c r="DFR409" s="1679"/>
      <c r="DFS409" s="1679"/>
      <c r="DFT409" s="1679"/>
      <c r="DFU409" s="1679"/>
      <c r="DFV409" s="1679"/>
      <c r="DFW409" s="1679"/>
      <c r="DFX409" s="1679"/>
      <c r="DFY409" s="1679"/>
      <c r="DFZ409" s="1679"/>
      <c r="DGA409" s="1679"/>
      <c r="DGB409" s="1679"/>
      <c r="DGC409" s="1679"/>
      <c r="DGD409" s="1679"/>
      <c r="DGE409" s="1679"/>
      <c r="DGF409" s="1679"/>
      <c r="DGG409" s="1679"/>
      <c r="DGH409" s="1679"/>
      <c r="DGI409" s="1679"/>
      <c r="DGJ409" s="1679"/>
      <c r="DGK409" s="1679"/>
      <c r="DGL409" s="1679"/>
      <c r="DGM409" s="1679"/>
      <c r="DGN409" s="1679"/>
      <c r="DGO409" s="1679"/>
      <c r="DGP409" s="1679"/>
      <c r="DGQ409" s="1679"/>
      <c r="DGR409" s="1679"/>
      <c r="DGS409" s="1679"/>
      <c r="DGT409" s="1679"/>
      <c r="DGU409" s="1679"/>
      <c r="DGV409" s="1679"/>
      <c r="DGW409" s="1679"/>
      <c r="DGX409" s="1679"/>
      <c r="DGY409" s="1679"/>
      <c r="DGZ409" s="1679"/>
      <c r="DHA409" s="1679"/>
      <c r="DHB409" s="1679"/>
      <c r="DHC409" s="1679"/>
      <c r="DHD409" s="1679"/>
      <c r="DHE409" s="1679"/>
      <c r="DHF409" s="1679"/>
      <c r="DHG409" s="1679"/>
      <c r="DHH409" s="1679"/>
      <c r="DHI409" s="1679"/>
      <c r="DHJ409" s="1679"/>
      <c r="DHK409" s="1679"/>
      <c r="DHL409" s="1679"/>
      <c r="DHM409" s="1679"/>
      <c r="DHN409" s="1679"/>
      <c r="DHO409" s="1679"/>
      <c r="DHP409" s="1679"/>
      <c r="DHQ409" s="1679"/>
      <c r="DHR409" s="1679"/>
      <c r="DHS409" s="1679"/>
      <c r="DHT409" s="1679"/>
      <c r="DHU409" s="1679"/>
      <c r="DHV409" s="1679"/>
      <c r="DHW409" s="1679"/>
      <c r="DHX409" s="1679"/>
      <c r="DHY409" s="1679"/>
      <c r="DHZ409" s="1679"/>
      <c r="DIA409" s="1679"/>
      <c r="DIB409" s="1679"/>
      <c r="DIC409" s="1679"/>
      <c r="DID409" s="1679"/>
      <c r="DIE409" s="1679"/>
      <c r="DIF409" s="1679"/>
      <c r="DIG409" s="1679"/>
      <c r="DIH409" s="1679"/>
      <c r="DII409" s="1679"/>
      <c r="DIJ409" s="1679"/>
      <c r="DIK409" s="1679"/>
      <c r="DIL409" s="1679"/>
      <c r="DIM409" s="1679"/>
      <c r="DIN409" s="1679"/>
      <c r="DIO409" s="1679"/>
      <c r="DIP409" s="1679"/>
      <c r="DIQ409" s="1679"/>
      <c r="DIR409" s="1679"/>
      <c r="DIS409" s="1679"/>
      <c r="DIT409" s="1679"/>
      <c r="DIU409" s="1679"/>
      <c r="DIV409" s="1679"/>
      <c r="DIW409" s="1679"/>
      <c r="DIX409" s="1679"/>
      <c r="DIY409" s="1679"/>
      <c r="DIZ409" s="1679"/>
      <c r="DJA409" s="1679"/>
      <c r="DJB409" s="1679"/>
      <c r="DJC409" s="1679"/>
      <c r="DJD409" s="1679"/>
      <c r="DJE409" s="1679"/>
      <c r="DJF409" s="1679"/>
      <c r="DJG409" s="1679"/>
      <c r="DJH409" s="1679"/>
      <c r="DJI409" s="1679"/>
      <c r="DJJ409" s="1679"/>
      <c r="DJK409" s="1679"/>
      <c r="DJL409" s="1679"/>
      <c r="DJM409" s="1679"/>
      <c r="DJN409" s="1679"/>
      <c r="DJO409" s="1679"/>
      <c r="DJP409" s="1679"/>
      <c r="DJQ409" s="1679"/>
      <c r="DJR409" s="1679"/>
      <c r="DJS409" s="1679"/>
      <c r="DJT409" s="1679"/>
      <c r="DJU409" s="1679"/>
      <c r="DJV409" s="1679"/>
      <c r="DJW409" s="1679"/>
      <c r="DJX409" s="1679"/>
      <c r="DJY409" s="1679"/>
      <c r="DJZ409" s="1679"/>
      <c r="DKA409" s="1679"/>
      <c r="DKB409" s="1679"/>
      <c r="DKC409" s="1679"/>
      <c r="DKD409" s="1679"/>
      <c r="DKE409" s="1679"/>
      <c r="DKF409" s="1679"/>
      <c r="DKG409" s="1679"/>
      <c r="DKH409" s="1679"/>
      <c r="DKI409" s="1679"/>
      <c r="DKJ409" s="1679"/>
      <c r="DKK409" s="1679"/>
      <c r="DKL409" s="1679"/>
      <c r="DKM409" s="1679"/>
      <c r="DKN409" s="1679"/>
      <c r="DKO409" s="1679"/>
      <c r="DKP409" s="1679"/>
      <c r="DKQ409" s="1679"/>
      <c r="DKR409" s="1679"/>
      <c r="DKS409" s="1679"/>
      <c r="DKT409" s="1679"/>
      <c r="DKU409" s="1679"/>
      <c r="DKV409" s="1679"/>
      <c r="DKW409" s="1679"/>
      <c r="DKX409" s="1679"/>
      <c r="DKY409" s="1679"/>
      <c r="DKZ409" s="1679"/>
      <c r="DLA409" s="1679"/>
      <c r="DLB409" s="1679"/>
      <c r="DLC409" s="1679"/>
      <c r="DLD409" s="1679"/>
      <c r="DLE409" s="1679"/>
      <c r="DLF409" s="1679"/>
      <c r="DLG409" s="1679"/>
      <c r="DLH409" s="1679"/>
      <c r="DLI409" s="1679"/>
      <c r="DLJ409" s="1679"/>
      <c r="DLK409" s="1679"/>
      <c r="DLL409" s="1679"/>
      <c r="DLM409" s="1679"/>
      <c r="DLN409" s="1679"/>
      <c r="DLO409" s="1679"/>
      <c r="DLP409" s="1679"/>
      <c r="DLQ409" s="1679"/>
      <c r="DLR409" s="1679"/>
      <c r="DLS409" s="1679"/>
      <c r="DLT409" s="1679"/>
      <c r="DLU409" s="1679"/>
      <c r="DLV409" s="1679"/>
      <c r="DLW409" s="1679"/>
      <c r="DLX409" s="1679"/>
      <c r="DLY409" s="1679"/>
      <c r="DLZ409" s="1679"/>
      <c r="DMA409" s="1679"/>
      <c r="DMB409" s="1679"/>
      <c r="DMC409" s="1679"/>
      <c r="DMD409" s="1679"/>
      <c r="DME409" s="1679"/>
      <c r="DMF409" s="1679"/>
      <c r="DMG409" s="1679"/>
      <c r="DMH409" s="1679"/>
      <c r="DMI409" s="1679"/>
      <c r="DMJ409" s="1679"/>
      <c r="DMK409" s="1679"/>
      <c r="DML409" s="1679"/>
      <c r="DMM409" s="1679"/>
      <c r="DMN409" s="1679"/>
      <c r="DMO409" s="1679"/>
      <c r="DMP409" s="1679"/>
      <c r="DMQ409" s="1679"/>
      <c r="DMR409" s="1679"/>
      <c r="DMS409" s="1679"/>
      <c r="DMT409" s="1679"/>
      <c r="DMU409" s="1679"/>
      <c r="DMV409" s="1679"/>
      <c r="DMW409" s="1679"/>
      <c r="DMX409" s="1679"/>
      <c r="DMY409" s="1679"/>
      <c r="DMZ409" s="1679"/>
      <c r="DNA409" s="1679"/>
      <c r="DNB409" s="1679"/>
      <c r="DNC409" s="1679"/>
      <c r="DND409" s="1679"/>
      <c r="DNE409" s="1679"/>
      <c r="DNF409" s="1679"/>
      <c r="DNG409" s="1679"/>
      <c r="DNH409" s="1679"/>
      <c r="DNI409" s="1679"/>
      <c r="DNJ409" s="1679"/>
      <c r="DNK409" s="1679"/>
      <c r="DNL409" s="1679"/>
      <c r="DNM409" s="1679"/>
      <c r="DNN409" s="1679"/>
      <c r="DNO409" s="1679"/>
      <c r="DNP409" s="1679"/>
      <c r="DNQ409" s="1679"/>
      <c r="DNR409" s="1679"/>
      <c r="DNS409" s="1679"/>
      <c r="DNT409" s="1679"/>
      <c r="DNU409" s="1679"/>
      <c r="DNV409" s="1679"/>
      <c r="DNW409" s="1679"/>
      <c r="DNX409" s="1679"/>
      <c r="DNY409" s="1679"/>
      <c r="DNZ409" s="1679"/>
      <c r="DOA409" s="1679"/>
      <c r="DOB409" s="1679"/>
      <c r="DOC409" s="1679"/>
      <c r="DOD409" s="1679"/>
      <c r="DOE409" s="1679"/>
      <c r="DOF409" s="1679"/>
      <c r="DOG409" s="1679"/>
      <c r="DOH409" s="1679"/>
      <c r="DOI409" s="1679"/>
      <c r="DOJ409" s="1679"/>
      <c r="DOK409" s="1679"/>
      <c r="DOL409" s="1679"/>
      <c r="DOM409" s="1679"/>
      <c r="DON409" s="1679"/>
      <c r="DOO409" s="1679"/>
      <c r="DOP409" s="1679"/>
      <c r="DOQ409" s="1679"/>
      <c r="DOR409" s="1679"/>
      <c r="DOS409" s="1679"/>
      <c r="DOT409" s="1679"/>
      <c r="DOU409" s="1679"/>
      <c r="DOV409" s="1679"/>
      <c r="DOW409" s="1679"/>
      <c r="DOX409" s="1679"/>
      <c r="DOY409" s="1679"/>
      <c r="DOZ409" s="1679"/>
      <c r="DPA409" s="1679"/>
      <c r="DPB409" s="1679"/>
      <c r="DPC409" s="1679"/>
      <c r="DPD409" s="1679"/>
      <c r="DPE409" s="1679"/>
      <c r="DPF409" s="1679"/>
      <c r="DPG409" s="1679"/>
      <c r="DPH409" s="1679"/>
      <c r="DPI409" s="1679"/>
      <c r="DPJ409" s="1679"/>
      <c r="DPK409" s="1679"/>
      <c r="DPL409" s="1679"/>
      <c r="DPM409" s="1679"/>
      <c r="DPN409" s="1679"/>
      <c r="DPO409" s="1679"/>
      <c r="DPP409" s="1679"/>
      <c r="DPQ409" s="1679"/>
      <c r="DPR409" s="1679"/>
      <c r="DPS409" s="1679"/>
      <c r="DPT409" s="1679"/>
      <c r="DPU409" s="1679"/>
      <c r="DPV409" s="1679"/>
      <c r="DPW409" s="1679"/>
      <c r="DPX409" s="1679"/>
      <c r="DPY409" s="1679"/>
      <c r="DPZ409" s="1679"/>
      <c r="DQA409" s="1679"/>
      <c r="DQB409" s="1679"/>
      <c r="DQC409" s="1679"/>
      <c r="DQD409" s="1679"/>
      <c r="DQE409" s="1679"/>
      <c r="DQF409" s="1679"/>
      <c r="DQG409" s="1679"/>
      <c r="DQH409" s="1679"/>
      <c r="DQI409" s="1679"/>
      <c r="DQJ409" s="1679"/>
      <c r="DQK409" s="1679"/>
      <c r="DQL409" s="1679"/>
      <c r="DQM409" s="1679"/>
      <c r="DQN409" s="1679"/>
      <c r="DQO409" s="1679"/>
      <c r="DQP409" s="1679"/>
      <c r="DQQ409" s="1679"/>
      <c r="DQR409" s="1679"/>
      <c r="DQS409" s="1679"/>
      <c r="DQT409" s="1679"/>
      <c r="DQU409" s="1679"/>
      <c r="DQV409" s="1679"/>
      <c r="DQW409" s="1679"/>
      <c r="DQX409" s="1679"/>
      <c r="DQY409" s="1679"/>
      <c r="DQZ409" s="1679"/>
      <c r="DRA409" s="1679"/>
      <c r="DRB409" s="1679"/>
      <c r="DRC409" s="1679"/>
      <c r="DRD409" s="1679"/>
      <c r="DRE409" s="1679"/>
      <c r="DRF409" s="1679"/>
      <c r="DRG409" s="1679"/>
      <c r="DRH409" s="1679"/>
      <c r="DRI409" s="1679"/>
      <c r="DRJ409" s="1679"/>
      <c r="DRK409" s="1679"/>
      <c r="DRL409" s="1679"/>
      <c r="DRM409" s="1679"/>
      <c r="DRN409" s="1679"/>
      <c r="DRO409" s="1679"/>
      <c r="DRP409" s="1679"/>
      <c r="DRQ409" s="1679"/>
      <c r="DRR409" s="1679"/>
      <c r="DRS409" s="1679"/>
      <c r="DRT409" s="1679"/>
      <c r="DRU409" s="1679"/>
      <c r="DRV409" s="1679"/>
      <c r="DRW409" s="1679"/>
      <c r="DRX409" s="1679"/>
      <c r="DRY409" s="1679"/>
      <c r="DRZ409" s="1679"/>
      <c r="DSA409" s="1679"/>
      <c r="DSB409" s="1679"/>
      <c r="DSC409" s="1679"/>
      <c r="DSD409" s="1679"/>
      <c r="DSE409" s="1679"/>
      <c r="DSF409" s="1679"/>
      <c r="DSG409" s="1679"/>
      <c r="DSH409" s="1679"/>
      <c r="DSI409" s="1679"/>
      <c r="DSJ409" s="1679"/>
      <c r="DSK409" s="1679"/>
      <c r="DSL409" s="1679"/>
      <c r="DSM409" s="1679"/>
      <c r="DSN409" s="1679"/>
      <c r="DSO409" s="1679"/>
      <c r="DSP409" s="1679"/>
      <c r="DSQ409" s="1679"/>
      <c r="DSR409" s="1679"/>
      <c r="DSS409" s="1679"/>
      <c r="DST409" s="1679"/>
      <c r="DSU409" s="1679"/>
      <c r="DSV409" s="1679"/>
      <c r="DSW409" s="1679"/>
      <c r="DSX409" s="1679"/>
      <c r="DSY409" s="1679"/>
      <c r="DSZ409" s="1679"/>
      <c r="DTA409" s="1679"/>
      <c r="DTB409" s="1679"/>
      <c r="DTC409" s="1679"/>
      <c r="DTD409" s="1679"/>
      <c r="DTE409" s="1679"/>
      <c r="DTF409" s="1679"/>
      <c r="DTG409" s="1679"/>
      <c r="DTH409" s="1679"/>
      <c r="DTI409" s="1679"/>
      <c r="DTJ409" s="1679"/>
      <c r="DTK409" s="1679"/>
      <c r="DTL409" s="1679"/>
      <c r="DTM409" s="1679"/>
      <c r="DTN409" s="1679"/>
      <c r="DTO409" s="1679"/>
      <c r="DTP409" s="1679"/>
      <c r="DTQ409" s="1679"/>
      <c r="DTR409" s="1679"/>
      <c r="DTS409" s="1679"/>
      <c r="DTT409" s="1679"/>
      <c r="DTU409" s="1679"/>
      <c r="DTV409" s="1679"/>
      <c r="DTW409" s="1679"/>
      <c r="DTX409" s="1679"/>
      <c r="DTY409" s="1679"/>
      <c r="DTZ409" s="1679"/>
      <c r="DUA409" s="1679"/>
      <c r="DUB409" s="1679"/>
      <c r="DUC409" s="1679"/>
      <c r="DUD409" s="1679"/>
      <c r="DUE409" s="1679"/>
      <c r="DUF409" s="1679"/>
      <c r="DUG409" s="1679"/>
      <c r="DUH409" s="1679"/>
      <c r="DUI409" s="1679"/>
      <c r="DUJ409" s="1679"/>
      <c r="DUK409" s="1679"/>
      <c r="DUL409" s="1679"/>
      <c r="DUM409" s="1679"/>
      <c r="DUN409" s="1679"/>
      <c r="DUO409" s="1679"/>
      <c r="DUP409" s="1679"/>
      <c r="DUQ409" s="1679"/>
      <c r="DUR409" s="1679"/>
      <c r="DUS409" s="1679"/>
      <c r="DUT409" s="1679"/>
      <c r="DUU409" s="1679"/>
      <c r="DUV409" s="1679"/>
      <c r="DUW409" s="1679"/>
      <c r="DUX409" s="1679"/>
      <c r="DUY409" s="1679"/>
      <c r="DUZ409" s="1679"/>
      <c r="DVA409" s="1679"/>
      <c r="DVB409" s="1679"/>
      <c r="DVC409" s="1679"/>
      <c r="DVD409" s="1679"/>
      <c r="DVE409" s="1679"/>
      <c r="DVF409" s="1679"/>
      <c r="DVG409" s="1679"/>
      <c r="DVH409" s="1679"/>
      <c r="DVI409" s="1679"/>
      <c r="DVJ409" s="1679"/>
      <c r="DVK409" s="1679"/>
      <c r="DVL409" s="1679"/>
      <c r="DVM409" s="1679"/>
      <c r="DVN409" s="1679"/>
      <c r="DVO409" s="1679"/>
      <c r="DVP409" s="1679"/>
      <c r="DVQ409" s="1679"/>
      <c r="DVR409" s="1679"/>
      <c r="DVS409" s="1679"/>
      <c r="DVT409" s="1679"/>
      <c r="DVU409" s="1679"/>
      <c r="DVV409" s="1679"/>
      <c r="DVW409" s="1679"/>
      <c r="DVX409" s="1679"/>
      <c r="DVY409" s="1679"/>
      <c r="DVZ409" s="1679"/>
      <c r="DWA409" s="1679"/>
      <c r="DWB409" s="1679"/>
      <c r="DWC409" s="1679"/>
      <c r="DWD409" s="1679"/>
      <c r="DWE409" s="1679"/>
      <c r="DWF409" s="1679"/>
      <c r="DWG409" s="1679"/>
      <c r="DWH409" s="1679"/>
      <c r="DWI409" s="1679"/>
      <c r="DWJ409" s="1679"/>
      <c r="DWK409" s="1679"/>
      <c r="DWL409" s="1679"/>
      <c r="DWM409" s="1679"/>
      <c r="DWN409" s="1679"/>
      <c r="DWO409" s="1679"/>
      <c r="DWP409" s="1679"/>
      <c r="DWQ409" s="1679"/>
      <c r="DWR409" s="1679"/>
      <c r="DWS409" s="1679"/>
      <c r="DWT409" s="1679"/>
      <c r="DWU409" s="1679"/>
      <c r="DWV409" s="1679"/>
      <c r="DWW409" s="1679"/>
      <c r="DWX409" s="1679"/>
      <c r="DWY409" s="1679"/>
      <c r="DWZ409" s="1679"/>
      <c r="DXA409" s="1679"/>
      <c r="DXB409" s="1679"/>
      <c r="DXC409" s="1679"/>
      <c r="DXD409" s="1679"/>
      <c r="DXE409" s="1679"/>
      <c r="DXF409" s="1679"/>
      <c r="DXG409" s="1679"/>
      <c r="DXH409" s="1679"/>
      <c r="DXI409" s="1679"/>
      <c r="DXJ409" s="1679"/>
      <c r="DXK409" s="1679"/>
      <c r="DXL409" s="1679"/>
      <c r="DXM409" s="1679"/>
      <c r="DXN409" s="1679"/>
      <c r="DXO409" s="1679"/>
      <c r="DXP409" s="1679"/>
      <c r="DXQ409" s="1679"/>
      <c r="DXR409" s="1679"/>
      <c r="DXS409" s="1679"/>
      <c r="DXT409" s="1679"/>
      <c r="DXU409" s="1679"/>
      <c r="DXV409" s="1679"/>
      <c r="DXW409" s="1679"/>
      <c r="DXX409" s="1679"/>
      <c r="DXY409" s="1679"/>
      <c r="DXZ409" s="1679"/>
      <c r="DYA409" s="1679"/>
      <c r="DYB409" s="1679"/>
      <c r="DYC409" s="1679"/>
      <c r="DYD409" s="1679"/>
      <c r="DYE409" s="1679"/>
      <c r="DYF409" s="1679"/>
      <c r="DYG409" s="1679"/>
      <c r="DYH409" s="1679"/>
      <c r="DYI409" s="1679"/>
      <c r="DYJ409" s="1679"/>
      <c r="DYK409" s="1679"/>
      <c r="DYL409" s="1679"/>
      <c r="DYM409" s="1679"/>
      <c r="DYN409" s="1679"/>
      <c r="DYO409" s="1679"/>
      <c r="DYP409" s="1679"/>
      <c r="DYQ409" s="1679"/>
      <c r="DYR409" s="1679"/>
      <c r="DYS409" s="1679"/>
      <c r="DYT409" s="1679"/>
      <c r="DYU409" s="1679"/>
      <c r="DYV409" s="1679"/>
      <c r="DYW409" s="1679"/>
      <c r="DYX409" s="1679"/>
      <c r="DYY409" s="1679"/>
      <c r="DYZ409" s="1679"/>
      <c r="DZA409" s="1679"/>
      <c r="DZB409" s="1679"/>
      <c r="DZC409" s="1679"/>
      <c r="DZD409" s="1679"/>
      <c r="DZE409" s="1679"/>
      <c r="DZF409" s="1679"/>
      <c r="DZG409" s="1679"/>
      <c r="DZH409" s="1679"/>
      <c r="DZI409" s="1679"/>
      <c r="DZJ409" s="1679"/>
      <c r="DZK409" s="1679"/>
      <c r="DZL409" s="1679"/>
      <c r="DZM409" s="1679"/>
      <c r="DZN409" s="1679"/>
      <c r="DZO409" s="1679"/>
      <c r="DZP409" s="1679"/>
      <c r="DZQ409" s="1679"/>
      <c r="DZR409" s="1679"/>
      <c r="DZS409" s="1679"/>
      <c r="DZT409" s="1679"/>
      <c r="DZU409" s="1679"/>
      <c r="DZV409" s="1679"/>
      <c r="DZW409" s="1679"/>
      <c r="DZX409" s="1679"/>
      <c r="DZY409" s="1679"/>
      <c r="DZZ409" s="1679"/>
      <c r="EAA409" s="1679"/>
      <c r="EAB409" s="1679"/>
      <c r="EAC409" s="1679"/>
      <c r="EAD409" s="1679"/>
      <c r="EAE409" s="1679"/>
      <c r="EAF409" s="1679"/>
      <c r="EAG409" s="1679"/>
      <c r="EAH409" s="1679"/>
      <c r="EAI409" s="1679"/>
      <c r="EAJ409" s="1679"/>
      <c r="EAK409" s="1679"/>
      <c r="EAL409" s="1679"/>
      <c r="EAM409" s="1679"/>
      <c r="EAN409" s="1679"/>
      <c r="EAO409" s="1679"/>
      <c r="EAP409" s="1679"/>
      <c r="EAQ409" s="1679"/>
      <c r="EAR409" s="1679"/>
      <c r="EAS409" s="1679"/>
      <c r="EAT409" s="1679"/>
      <c r="EAU409" s="1679"/>
      <c r="EAV409" s="1679"/>
      <c r="EAW409" s="1679"/>
      <c r="EAX409" s="1679"/>
      <c r="EAY409" s="1679"/>
      <c r="EAZ409" s="1679"/>
      <c r="EBA409" s="1679"/>
      <c r="EBB409" s="1679"/>
      <c r="EBC409" s="1679"/>
      <c r="EBD409" s="1679"/>
      <c r="EBE409" s="1679"/>
      <c r="EBF409" s="1679"/>
      <c r="EBG409" s="1679"/>
      <c r="EBH409" s="1679"/>
      <c r="EBI409" s="1679"/>
      <c r="EBJ409" s="1679"/>
      <c r="EBK409" s="1679"/>
      <c r="EBL409" s="1679"/>
      <c r="EBM409" s="1679"/>
      <c r="EBN409" s="1679"/>
      <c r="EBO409" s="1679"/>
      <c r="EBP409" s="1679"/>
      <c r="EBQ409" s="1679"/>
      <c r="EBR409" s="1679"/>
      <c r="EBS409" s="1679"/>
      <c r="EBT409" s="1679"/>
      <c r="EBU409" s="1679"/>
      <c r="EBV409" s="1679"/>
      <c r="EBW409" s="1679"/>
      <c r="EBX409" s="1679"/>
      <c r="EBY409" s="1679"/>
      <c r="EBZ409" s="1679"/>
      <c r="ECA409" s="1679"/>
      <c r="ECB409" s="1679"/>
      <c r="ECC409" s="1679"/>
      <c r="ECD409" s="1679"/>
      <c r="ECE409" s="1679"/>
      <c r="ECF409" s="1679"/>
      <c r="ECG409" s="1679"/>
      <c r="ECH409" s="1679"/>
      <c r="ECI409" s="1679"/>
      <c r="ECJ409" s="1679"/>
      <c r="ECK409" s="1679"/>
      <c r="ECL409" s="1679"/>
      <c r="ECM409" s="1679"/>
      <c r="ECN409" s="1679"/>
      <c r="ECO409" s="1679"/>
      <c r="ECP409" s="1679"/>
      <c r="ECQ409" s="1679"/>
      <c r="ECR409" s="1679"/>
      <c r="ECS409" s="1679"/>
      <c r="ECT409" s="1679"/>
      <c r="ECU409" s="1679"/>
      <c r="ECV409" s="1679"/>
      <c r="ECW409" s="1679"/>
      <c r="ECX409" s="1679"/>
      <c r="ECY409" s="1679"/>
      <c r="ECZ409" s="1679"/>
      <c r="EDA409" s="1679"/>
      <c r="EDB409" s="1679"/>
      <c r="EDC409" s="1679"/>
      <c r="EDD409" s="1679"/>
      <c r="EDE409" s="1679"/>
      <c r="EDF409" s="1679"/>
      <c r="EDG409" s="1679"/>
      <c r="EDH409" s="1679"/>
      <c r="EDI409" s="1679"/>
      <c r="EDJ409" s="1679"/>
      <c r="EDK409" s="1679"/>
      <c r="EDL409" s="1679"/>
      <c r="EDM409" s="1679"/>
      <c r="EDN409" s="1679"/>
      <c r="EDO409" s="1679"/>
      <c r="EDP409" s="1679"/>
      <c r="EDQ409" s="1679"/>
      <c r="EDR409" s="1679"/>
      <c r="EDS409" s="1679"/>
      <c r="EDT409" s="1679"/>
      <c r="EDU409" s="1679"/>
      <c r="EDV409" s="1679"/>
      <c r="EDW409" s="1679"/>
      <c r="EDX409" s="1679"/>
      <c r="EDY409" s="1679"/>
      <c r="EDZ409" s="1679"/>
      <c r="EEA409" s="1679"/>
      <c r="EEB409" s="1679"/>
      <c r="EEC409" s="1679"/>
      <c r="EED409" s="1679"/>
      <c r="EEE409" s="1679"/>
      <c r="EEF409" s="1679"/>
      <c r="EEG409" s="1679"/>
      <c r="EEH409" s="1679"/>
      <c r="EEI409" s="1679"/>
      <c r="EEJ409" s="1679"/>
      <c r="EEK409" s="1679"/>
      <c r="EEL409" s="1679"/>
      <c r="EEM409" s="1679"/>
      <c r="EEN409" s="1679"/>
      <c r="EEO409" s="1679"/>
      <c r="EEP409" s="1679"/>
      <c r="EEQ409" s="1679"/>
      <c r="EER409" s="1679"/>
      <c r="EES409" s="1679"/>
      <c r="EET409" s="1679"/>
      <c r="EEU409" s="1679"/>
      <c r="EEV409" s="1679"/>
      <c r="EEW409" s="1679"/>
      <c r="EEX409" s="1679"/>
      <c r="EEY409" s="1679"/>
      <c r="EEZ409" s="1679"/>
      <c r="EFA409" s="1679"/>
      <c r="EFB409" s="1679"/>
      <c r="EFC409" s="1679"/>
      <c r="EFD409" s="1679"/>
      <c r="EFE409" s="1679"/>
      <c r="EFF409" s="1679"/>
      <c r="EFG409" s="1679"/>
      <c r="EFH409" s="1679"/>
      <c r="EFI409" s="1679"/>
      <c r="EFJ409" s="1679"/>
      <c r="EFK409" s="1679"/>
      <c r="EFL409" s="1679"/>
      <c r="EFM409" s="1679"/>
      <c r="EFN409" s="1679"/>
      <c r="EFO409" s="1679"/>
      <c r="EFP409" s="1679"/>
      <c r="EFQ409" s="1679"/>
      <c r="EFR409" s="1679"/>
      <c r="EFS409" s="1679"/>
      <c r="EFT409" s="1679"/>
      <c r="EFU409" s="1679"/>
      <c r="EFV409" s="1679"/>
      <c r="EFW409" s="1679"/>
      <c r="EFX409" s="1679"/>
      <c r="EFY409" s="1679"/>
      <c r="EFZ409" s="1679"/>
      <c r="EGA409" s="1679"/>
      <c r="EGB409" s="1679"/>
      <c r="EGC409" s="1679"/>
      <c r="EGD409" s="1679"/>
      <c r="EGE409" s="1679"/>
      <c r="EGF409" s="1679"/>
      <c r="EGG409" s="1679"/>
      <c r="EGH409" s="1679"/>
      <c r="EGI409" s="1679"/>
      <c r="EGJ409" s="1679"/>
      <c r="EGK409" s="1679"/>
      <c r="EGL409" s="1679"/>
      <c r="EGM409" s="1679"/>
      <c r="EGN409" s="1679"/>
      <c r="EGO409" s="1679"/>
      <c r="EGP409" s="1679"/>
      <c r="EGQ409" s="1679"/>
      <c r="EGR409" s="1679"/>
      <c r="EGS409" s="1679"/>
      <c r="EGT409" s="1679"/>
      <c r="EGU409" s="1679"/>
      <c r="EGV409" s="1679"/>
      <c r="EGW409" s="1679"/>
      <c r="EGX409" s="1679"/>
      <c r="EGY409" s="1679"/>
      <c r="EGZ409" s="1679"/>
      <c r="EHA409" s="1679"/>
      <c r="EHB409" s="1679"/>
      <c r="EHC409" s="1679"/>
      <c r="EHD409" s="1679"/>
      <c r="EHE409" s="1679"/>
      <c r="EHF409" s="1679"/>
      <c r="EHG409" s="1679"/>
      <c r="EHH409" s="1679"/>
      <c r="EHI409" s="1679"/>
      <c r="EHJ409" s="1679"/>
      <c r="EHK409" s="1679"/>
      <c r="EHL409" s="1679"/>
      <c r="EHM409" s="1679"/>
      <c r="EHN409" s="1679"/>
      <c r="EHO409" s="1679"/>
      <c r="EHP409" s="1679"/>
      <c r="EHQ409" s="1679"/>
      <c r="EHR409" s="1679"/>
      <c r="EHS409" s="1679"/>
      <c r="EHT409" s="1679"/>
      <c r="EHU409" s="1679"/>
      <c r="EHV409" s="1679"/>
      <c r="EHW409" s="1679"/>
      <c r="EHX409" s="1679"/>
      <c r="EHY409" s="1679"/>
      <c r="EHZ409" s="1679"/>
      <c r="EIA409" s="1679"/>
      <c r="EIB409" s="1679"/>
      <c r="EIC409" s="1679"/>
      <c r="EID409" s="1679"/>
      <c r="EIE409" s="1679"/>
      <c r="EIF409" s="1679"/>
      <c r="EIG409" s="1679"/>
      <c r="EIH409" s="1679"/>
      <c r="EII409" s="1679"/>
      <c r="EIJ409" s="1679"/>
      <c r="EIK409" s="1679"/>
      <c r="EIL409" s="1679"/>
      <c r="EIM409" s="1679"/>
      <c r="EIN409" s="1679"/>
      <c r="EIO409" s="1679"/>
      <c r="EIP409" s="1679"/>
      <c r="EIQ409" s="1679"/>
      <c r="EIR409" s="1679"/>
      <c r="EIS409" s="1679"/>
      <c r="EIT409" s="1679"/>
      <c r="EIU409" s="1679"/>
      <c r="EIV409" s="1679"/>
      <c r="EIW409" s="1679"/>
      <c r="EIX409" s="1679"/>
      <c r="EIY409" s="1679"/>
      <c r="EIZ409" s="1679"/>
      <c r="EJA409" s="1679"/>
      <c r="EJB409" s="1679"/>
      <c r="EJC409" s="1679"/>
      <c r="EJD409" s="1679"/>
      <c r="EJE409" s="1679"/>
      <c r="EJF409" s="1679"/>
      <c r="EJG409" s="1679"/>
      <c r="EJH409" s="1679"/>
      <c r="EJI409" s="1679"/>
      <c r="EJJ409" s="1679"/>
      <c r="EJK409" s="1679"/>
      <c r="EJL409" s="1679"/>
      <c r="EJM409" s="1679"/>
      <c r="EJN409" s="1679"/>
      <c r="EJO409" s="1679"/>
      <c r="EJP409" s="1679"/>
      <c r="EJQ409" s="1679"/>
      <c r="EJR409" s="1679"/>
      <c r="EJS409" s="1679"/>
      <c r="EJT409" s="1679"/>
      <c r="EJU409" s="1679"/>
      <c r="EJV409" s="1679"/>
      <c r="EJW409" s="1679"/>
      <c r="EJX409" s="1679"/>
      <c r="EJY409" s="1679"/>
      <c r="EJZ409" s="1679"/>
      <c r="EKA409" s="1679"/>
      <c r="EKB409" s="1679"/>
      <c r="EKC409" s="1679"/>
      <c r="EKD409" s="1679"/>
      <c r="EKE409" s="1679"/>
      <c r="EKF409" s="1679"/>
      <c r="EKG409" s="1679"/>
      <c r="EKH409" s="1679"/>
      <c r="EKI409" s="1679"/>
      <c r="EKJ409" s="1679"/>
      <c r="EKK409" s="1679"/>
      <c r="EKL409" s="1679"/>
      <c r="EKM409" s="1679"/>
      <c r="EKN409" s="1679"/>
      <c r="EKO409" s="1679"/>
      <c r="EKP409" s="1679"/>
      <c r="EKQ409" s="1679"/>
      <c r="EKR409" s="1679"/>
      <c r="EKS409" s="1679"/>
      <c r="EKT409" s="1679"/>
      <c r="EKU409" s="1679"/>
      <c r="EKV409" s="1679"/>
      <c r="EKW409" s="1679"/>
      <c r="EKX409" s="1679"/>
      <c r="EKY409" s="1679"/>
      <c r="EKZ409" s="1679"/>
      <c r="ELA409" s="1679"/>
      <c r="ELB409" s="1679"/>
      <c r="ELC409" s="1679"/>
      <c r="ELD409" s="1679"/>
      <c r="ELE409" s="1679"/>
      <c r="ELF409" s="1679"/>
      <c r="ELG409" s="1679"/>
      <c r="ELH409" s="1679"/>
      <c r="ELI409" s="1679"/>
      <c r="ELJ409" s="1679"/>
      <c r="ELK409" s="1679"/>
      <c r="ELL409" s="1679"/>
      <c r="ELM409" s="1679"/>
      <c r="ELN409" s="1679"/>
      <c r="ELO409" s="1679"/>
      <c r="ELP409" s="1679"/>
      <c r="ELQ409" s="1679"/>
      <c r="ELR409" s="1679"/>
      <c r="ELS409" s="1679"/>
      <c r="ELT409" s="1679"/>
      <c r="ELU409" s="1679"/>
      <c r="ELV409" s="1679"/>
      <c r="ELW409" s="1679"/>
      <c r="ELX409" s="1679"/>
      <c r="ELY409" s="1679"/>
      <c r="ELZ409" s="1679"/>
      <c r="EMA409" s="1679"/>
      <c r="EMB409" s="1679"/>
      <c r="EMC409" s="1679"/>
      <c r="EMD409" s="1679"/>
      <c r="EME409" s="1679"/>
      <c r="EMF409" s="1679"/>
      <c r="EMG409" s="1679"/>
      <c r="EMH409" s="1679"/>
      <c r="EMI409" s="1679"/>
      <c r="EMJ409" s="1679"/>
      <c r="EMK409" s="1679"/>
      <c r="EML409" s="1679"/>
      <c r="EMM409" s="1679"/>
      <c r="EMN409" s="1679"/>
      <c r="EMO409" s="1679"/>
      <c r="EMP409" s="1679"/>
      <c r="EMQ409" s="1679"/>
      <c r="EMR409" s="1679"/>
      <c r="EMS409" s="1679"/>
      <c r="EMT409" s="1679"/>
      <c r="EMU409" s="1679"/>
      <c r="EMV409" s="1679"/>
      <c r="EMW409" s="1679"/>
      <c r="EMX409" s="1679"/>
      <c r="EMY409" s="1679"/>
      <c r="EMZ409" s="1679"/>
      <c r="ENA409" s="1679"/>
      <c r="ENB409" s="1679"/>
      <c r="ENC409" s="1679"/>
      <c r="END409" s="1679"/>
      <c r="ENE409" s="1679"/>
      <c r="ENF409" s="1679"/>
      <c r="ENG409" s="1679"/>
      <c r="ENH409" s="1679"/>
      <c r="ENI409" s="1679"/>
      <c r="ENJ409" s="1679"/>
      <c r="ENK409" s="1679"/>
      <c r="ENL409" s="1679"/>
      <c r="ENM409" s="1679"/>
      <c r="ENN409" s="1679"/>
      <c r="ENO409" s="1679"/>
      <c r="ENP409" s="1679"/>
      <c r="ENQ409" s="1679"/>
      <c r="ENR409" s="1679"/>
      <c r="ENS409" s="1679"/>
      <c r="ENT409" s="1679"/>
      <c r="ENU409" s="1679"/>
      <c r="ENV409" s="1679"/>
      <c r="ENW409" s="1679"/>
      <c r="ENX409" s="1679"/>
      <c r="ENY409" s="1679"/>
      <c r="ENZ409" s="1679"/>
      <c r="EOA409" s="1679"/>
      <c r="EOB409" s="1679"/>
      <c r="EOC409" s="1679"/>
      <c r="EOD409" s="1679"/>
      <c r="EOE409" s="1679"/>
      <c r="EOF409" s="1679"/>
      <c r="EOG409" s="1679"/>
      <c r="EOH409" s="1679"/>
      <c r="EOI409" s="1679"/>
      <c r="EOJ409" s="1679"/>
      <c r="EOK409" s="1679"/>
      <c r="EOL409" s="1679"/>
      <c r="EOM409" s="1679"/>
      <c r="EON409" s="1679"/>
      <c r="EOO409" s="1679"/>
      <c r="EOP409" s="1679"/>
      <c r="EOQ409" s="1679"/>
      <c r="EOR409" s="1679"/>
      <c r="EOS409" s="1679"/>
      <c r="EOT409" s="1679"/>
      <c r="EOU409" s="1679"/>
      <c r="EOV409" s="1679"/>
      <c r="EOW409" s="1679"/>
      <c r="EOX409" s="1679"/>
      <c r="EOY409" s="1679"/>
      <c r="EOZ409" s="1679"/>
      <c r="EPA409" s="1679"/>
      <c r="EPB409" s="1679"/>
      <c r="EPC409" s="1679"/>
      <c r="EPD409" s="1679"/>
      <c r="EPE409" s="1679"/>
      <c r="EPF409" s="1679"/>
      <c r="EPG409" s="1679"/>
      <c r="EPH409" s="1679"/>
      <c r="EPI409" s="1679"/>
      <c r="EPJ409" s="1679"/>
      <c r="EPK409" s="1679"/>
      <c r="EPL409" s="1679"/>
      <c r="EPM409" s="1679"/>
      <c r="EPN409" s="1679"/>
      <c r="EPO409" s="1679"/>
      <c r="EPP409" s="1679"/>
      <c r="EPQ409" s="1679"/>
      <c r="EPR409" s="1679"/>
      <c r="EPS409" s="1679"/>
      <c r="EPT409" s="1679"/>
      <c r="EPU409" s="1679"/>
      <c r="EPV409" s="1679"/>
      <c r="EPW409" s="1679"/>
      <c r="EPX409" s="1679"/>
      <c r="EPY409" s="1679"/>
      <c r="EPZ409" s="1679"/>
      <c r="EQA409" s="1679"/>
      <c r="EQB409" s="1679"/>
      <c r="EQC409" s="1679"/>
      <c r="EQD409" s="1679"/>
      <c r="EQE409" s="1679"/>
      <c r="EQF409" s="1679"/>
      <c r="EQG409" s="1679"/>
      <c r="EQH409" s="1679"/>
      <c r="EQI409" s="1679"/>
      <c r="EQJ409" s="1679"/>
      <c r="EQK409" s="1679"/>
      <c r="EQL409" s="1679"/>
      <c r="EQM409" s="1679"/>
      <c r="EQN409" s="1679"/>
      <c r="EQO409" s="1679"/>
      <c r="EQP409" s="1679"/>
      <c r="EQQ409" s="1679"/>
      <c r="EQR409" s="1679"/>
      <c r="EQS409" s="1679"/>
      <c r="EQT409" s="1679"/>
      <c r="EQU409" s="1679"/>
      <c r="EQV409" s="1679"/>
      <c r="EQW409" s="1679"/>
      <c r="EQX409" s="1679"/>
      <c r="EQY409" s="1679"/>
      <c r="EQZ409" s="1679"/>
      <c r="ERA409" s="1679"/>
      <c r="ERB409" s="1679"/>
      <c r="ERC409" s="1679"/>
      <c r="ERD409" s="1679"/>
      <c r="ERE409" s="1679"/>
      <c r="ERF409" s="1679"/>
      <c r="ERG409" s="1679"/>
      <c r="ERH409" s="1679"/>
      <c r="ERI409" s="1679"/>
      <c r="ERJ409" s="1679"/>
      <c r="ERK409" s="1679"/>
      <c r="ERL409" s="1679"/>
      <c r="ERM409" s="1679"/>
      <c r="ERN409" s="1679"/>
      <c r="ERO409" s="1679"/>
      <c r="ERP409" s="1679"/>
      <c r="ERQ409" s="1679"/>
      <c r="ERR409" s="1679"/>
      <c r="ERS409" s="1679"/>
      <c r="ERT409" s="1679"/>
      <c r="ERU409" s="1679"/>
      <c r="ERV409" s="1679"/>
      <c r="ERW409" s="1679"/>
      <c r="ERX409" s="1679"/>
      <c r="ERY409" s="1679"/>
      <c r="ERZ409" s="1679"/>
      <c r="ESA409" s="1679"/>
      <c r="ESB409" s="1679"/>
      <c r="ESC409" s="1679"/>
      <c r="ESD409" s="1679"/>
      <c r="ESE409" s="1679"/>
      <c r="ESF409" s="1679"/>
      <c r="ESG409" s="1679"/>
      <c r="ESH409" s="1679"/>
      <c r="ESI409" s="1679"/>
      <c r="ESJ409" s="1679"/>
      <c r="ESK409" s="1679"/>
      <c r="ESL409" s="1679"/>
      <c r="ESM409" s="1679"/>
      <c r="ESN409" s="1679"/>
      <c r="ESO409" s="1679"/>
      <c r="ESP409" s="1679"/>
      <c r="ESQ409" s="1679"/>
      <c r="ESR409" s="1679"/>
      <c r="ESS409" s="1679"/>
      <c r="EST409" s="1679"/>
      <c r="ESU409" s="1679"/>
      <c r="ESV409" s="1679"/>
      <c r="ESW409" s="1679"/>
      <c r="ESX409" s="1679"/>
      <c r="ESY409" s="1679"/>
      <c r="ESZ409" s="1679"/>
      <c r="ETA409" s="1679"/>
      <c r="ETB409" s="1679"/>
      <c r="ETC409" s="1679"/>
      <c r="ETD409" s="1679"/>
      <c r="ETE409" s="1679"/>
      <c r="ETF409" s="1679"/>
      <c r="ETG409" s="1679"/>
      <c r="ETH409" s="1679"/>
      <c r="ETI409" s="1679"/>
      <c r="ETJ409" s="1679"/>
      <c r="ETK409" s="1679"/>
      <c r="ETL409" s="1679"/>
      <c r="ETM409" s="1679"/>
      <c r="ETN409" s="1679"/>
      <c r="ETO409" s="1679"/>
      <c r="ETP409" s="1679"/>
      <c r="ETQ409" s="1679"/>
      <c r="ETR409" s="1679"/>
      <c r="ETS409" s="1679"/>
      <c r="ETT409" s="1679"/>
      <c r="ETU409" s="1679"/>
      <c r="ETV409" s="1679"/>
      <c r="ETW409" s="1679"/>
      <c r="ETX409" s="1679"/>
      <c r="ETY409" s="1679"/>
      <c r="ETZ409" s="1679"/>
      <c r="EUA409" s="1679"/>
      <c r="EUB409" s="1679"/>
      <c r="EUC409" s="1679"/>
      <c r="EUD409" s="1679"/>
      <c r="EUE409" s="1679"/>
      <c r="EUF409" s="1679"/>
      <c r="EUG409" s="1679"/>
      <c r="EUH409" s="1679"/>
      <c r="EUI409" s="1679"/>
      <c r="EUJ409" s="1679"/>
      <c r="EUK409" s="1679"/>
      <c r="EUL409" s="1679"/>
      <c r="EUM409" s="1679"/>
      <c r="EUN409" s="1679"/>
      <c r="EUO409" s="1679"/>
      <c r="EUP409" s="1679"/>
      <c r="EUQ409" s="1679"/>
      <c r="EUR409" s="1679"/>
      <c r="EUS409" s="1679"/>
      <c r="EUT409" s="1679"/>
      <c r="EUU409" s="1679"/>
      <c r="EUV409" s="1679"/>
      <c r="EUW409" s="1679"/>
      <c r="EUX409" s="1679"/>
      <c r="EUY409" s="1679"/>
      <c r="EUZ409" s="1679"/>
      <c r="EVA409" s="1679"/>
      <c r="EVB409" s="1679"/>
      <c r="EVC409" s="1679"/>
      <c r="EVD409" s="1679"/>
      <c r="EVE409" s="1679"/>
      <c r="EVF409" s="1679"/>
      <c r="EVG409" s="1679"/>
      <c r="EVH409" s="1679"/>
      <c r="EVI409" s="1679"/>
      <c r="EVJ409" s="1679"/>
      <c r="EVK409" s="1679"/>
      <c r="EVL409" s="1679"/>
      <c r="EVM409" s="1679"/>
      <c r="EVN409" s="1679"/>
      <c r="EVO409" s="1679"/>
      <c r="EVP409" s="1679"/>
      <c r="EVQ409" s="1679"/>
      <c r="EVR409" s="1679"/>
      <c r="EVS409" s="1679"/>
      <c r="EVT409" s="1679"/>
      <c r="EVU409" s="1679"/>
      <c r="EVV409" s="1679"/>
      <c r="EVW409" s="1679"/>
      <c r="EVX409" s="1679"/>
      <c r="EVY409" s="1679"/>
      <c r="EVZ409" s="1679"/>
      <c r="EWA409" s="1679"/>
      <c r="EWB409" s="1679"/>
      <c r="EWC409" s="1679"/>
      <c r="EWD409" s="1679"/>
      <c r="EWE409" s="1679"/>
      <c r="EWF409" s="1679"/>
      <c r="EWG409" s="1679"/>
      <c r="EWH409" s="1679"/>
      <c r="EWI409" s="1679"/>
      <c r="EWJ409" s="1679"/>
      <c r="EWK409" s="1679"/>
      <c r="EWL409" s="1679"/>
      <c r="EWM409" s="1679"/>
      <c r="EWN409" s="1679"/>
      <c r="EWO409" s="1679"/>
      <c r="EWP409" s="1679"/>
      <c r="EWQ409" s="1679"/>
      <c r="EWR409" s="1679"/>
      <c r="EWS409" s="1679"/>
      <c r="EWT409" s="1679"/>
      <c r="EWU409" s="1679"/>
      <c r="EWV409" s="1679"/>
      <c r="EWW409" s="1679"/>
      <c r="EWX409" s="1679"/>
      <c r="EWY409" s="1679"/>
      <c r="EWZ409" s="1679"/>
      <c r="EXA409" s="1679"/>
      <c r="EXB409" s="1679"/>
      <c r="EXC409" s="1679"/>
      <c r="EXD409" s="1679"/>
      <c r="EXE409" s="1679"/>
      <c r="EXF409" s="1679"/>
      <c r="EXG409" s="1679"/>
      <c r="EXH409" s="1679"/>
      <c r="EXI409" s="1679"/>
      <c r="EXJ409" s="1679"/>
      <c r="EXK409" s="1679"/>
      <c r="EXL409" s="1679"/>
      <c r="EXM409" s="1679"/>
      <c r="EXN409" s="1679"/>
      <c r="EXO409" s="1679"/>
      <c r="EXP409" s="1679"/>
      <c r="EXQ409" s="1679"/>
      <c r="EXR409" s="1679"/>
      <c r="EXS409" s="1679"/>
      <c r="EXT409" s="1679"/>
      <c r="EXU409" s="1679"/>
      <c r="EXV409" s="1679"/>
      <c r="EXW409" s="1679"/>
      <c r="EXX409" s="1679"/>
      <c r="EXY409" s="1679"/>
      <c r="EXZ409" s="1679"/>
      <c r="EYA409" s="1679"/>
      <c r="EYB409" s="1679"/>
      <c r="EYC409" s="1679"/>
      <c r="EYD409" s="1679"/>
      <c r="EYE409" s="1679"/>
      <c r="EYF409" s="1679"/>
      <c r="EYG409" s="1679"/>
      <c r="EYH409" s="1679"/>
      <c r="EYI409" s="1679"/>
      <c r="EYJ409" s="1679"/>
      <c r="EYK409" s="1679"/>
      <c r="EYL409" s="1679"/>
      <c r="EYM409" s="1679"/>
      <c r="EYN409" s="1679"/>
      <c r="EYO409" s="1679"/>
      <c r="EYP409" s="1679"/>
      <c r="EYQ409" s="1679"/>
      <c r="EYR409" s="1679"/>
      <c r="EYS409" s="1679"/>
      <c r="EYT409" s="1679"/>
      <c r="EYU409" s="1679"/>
      <c r="EYV409" s="1679"/>
      <c r="EYW409" s="1679"/>
      <c r="EYX409" s="1679"/>
      <c r="EYY409" s="1679"/>
      <c r="EYZ409" s="1679"/>
      <c r="EZA409" s="1679"/>
      <c r="EZB409" s="1679"/>
      <c r="EZC409" s="1679"/>
      <c r="EZD409" s="1679"/>
      <c r="EZE409" s="1679"/>
      <c r="EZF409" s="1679"/>
      <c r="EZG409" s="1679"/>
      <c r="EZH409" s="1679"/>
      <c r="EZI409" s="1679"/>
      <c r="EZJ409" s="1679"/>
      <c r="EZK409" s="1679"/>
      <c r="EZL409" s="1679"/>
      <c r="EZM409" s="1679"/>
      <c r="EZN409" s="1679"/>
      <c r="EZO409" s="1679"/>
      <c r="EZP409" s="1679"/>
      <c r="EZQ409" s="1679"/>
      <c r="EZR409" s="1679"/>
      <c r="EZS409" s="1679"/>
      <c r="EZT409" s="1679"/>
      <c r="EZU409" s="1679"/>
      <c r="EZV409" s="1679"/>
      <c r="EZW409" s="1679"/>
      <c r="EZX409" s="1679"/>
      <c r="EZY409" s="1679"/>
      <c r="EZZ409" s="1679"/>
      <c r="FAA409" s="1679"/>
      <c r="FAB409" s="1679"/>
      <c r="FAC409" s="1679"/>
      <c r="FAD409" s="1679"/>
      <c r="FAE409" s="1679"/>
      <c r="FAF409" s="1679"/>
      <c r="FAG409" s="1679"/>
      <c r="FAH409" s="1679"/>
      <c r="FAI409" s="1679"/>
      <c r="FAJ409" s="1679"/>
      <c r="FAK409" s="1679"/>
      <c r="FAL409" s="1679"/>
      <c r="FAM409" s="1679"/>
      <c r="FAN409" s="1679"/>
      <c r="FAO409" s="1679"/>
      <c r="FAP409" s="1679"/>
      <c r="FAQ409" s="1679"/>
      <c r="FAR409" s="1679"/>
      <c r="FAS409" s="1679"/>
      <c r="FAT409" s="1679"/>
      <c r="FAU409" s="1679"/>
      <c r="FAV409" s="1679"/>
      <c r="FAW409" s="1679"/>
      <c r="FAX409" s="1679"/>
      <c r="FAY409" s="1679"/>
      <c r="FAZ409" s="1679"/>
      <c r="FBA409" s="1679"/>
      <c r="FBB409" s="1679"/>
      <c r="FBC409" s="1679"/>
      <c r="FBD409" s="1679"/>
      <c r="FBE409" s="1679"/>
      <c r="FBF409" s="1679"/>
      <c r="FBG409" s="1679"/>
      <c r="FBH409" s="1679"/>
      <c r="FBI409" s="1679"/>
      <c r="FBJ409" s="1679"/>
      <c r="FBK409" s="1679"/>
      <c r="FBL409" s="1679"/>
      <c r="FBM409" s="1679"/>
      <c r="FBN409" s="1679"/>
      <c r="FBO409" s="1679"/>
      <c r="FBP409" s="1679"/>
      <c r="FBQ409" s="1679"/>
      <c r="FBR409" s="1679"/>
      <c r="FBS409" s="1679"/>
      <c r="FBT409" s="1679"/>
      <c r="FBU409" s="1679"/>
      <c r="FBV409" s="1679"/>
      <c r="FBW409" s="1679"/>
      <c r="FBX409" s="1679"/>
      <c r="FBY409" s="1679"/>
      <c r="FBZ409" s="1679"/>
      <c r="FCA409" s="1679"/>
      <c r="FCB409" s="1679"/>
      <c r="FCC409" s="1679"/>
      <c r="FCD409" s="1679"/>
      <c r="FCE409" s="1679"/>
      <c r="FCF409" s="1679"/>
      <c r="FCG409" s="1679"/>
      <c r="FCH409" s="1679"/>
      <c r="FCI409" s="1679"/>
      <c r="FCJ409" s="1679"/>
      <c r="FCK409" s="1679"/>
      <c r="FCL409" s="1679"/>
      <c r="FCM409" s="1679"/>
      <c r="FCN409" s="1679"/>
      <c r="FCO409" s="1679"/>
      <c r="FCP409" s="1679"/>
      <c r="FCQ409" s="1679"/>
      <c r="FCR409" s="1679"/>
      <c r="FCS409" s="1679"/>
      <c r="FCT409" s="1679"/>
      <c r="FCU409" s="1679"/>
      <c r="FCV409" s="1679"/>
      <c r="FCW409" s="1679"/>
      <c r="FCX409" s="1679"/>
      <c r="FCY409" s="1679"/>
      <c r="FCZ409" s="1679"/>
      <c r="FDA409" s="1679"/>
      <c r="FDB409" s="1679"/>
      <c r="FDC409" s="1679"/>
      <c r="FDD409" s="1679"/>
      <c r="FDE409" s="1679"/>
      <c r="FDF409" s="1679"/>
      <c r="FDG409" s="1679"/>
      <c r="FDH409" s="1679"/>
      <c r="FDI409" s="1679"/>
      <c r="FDJ409" s="1679"/>
      <c r="FDK409" s="1679"/>
      <c r="FDL409" s="1679"/>
      <c r="FDM409" s="1679"/>
      <c r="FDN409" s="1679"/>
      <c r="FDO409" s="1679"/>
      <c r="FDP409" s="1679"/>
      <c r="FDQ409" s="1679"/>
      <c r="FDR409" s="1679"/>
      <c r="FDS409" s="1679"/>
      <c r="FDT409" s="1679"/>
      <c r="FDU409" s="1679"/>
      <c r="FDV409" s="1679"/>
      <c r="FDW409" s="1679"/>
      <c r="FDX409" s="1679"/>
      <c r="FDY409" s="1679"/>
      <c r="FDZ409" s="1679"/>
      <c r="FEA409" s="1679"/>
      <c r="FEB409" s="1679"/>
      <c r="FEC409" s="1679"/>
      <c r="FED409" s="1679"/>
      <c r="FEE409" s="1679"/>
      <c r="FEF409" s="1679"/>
      <c r="FEG409" s="1679"/>
      <c r="FEH409" s="1679"/>
      <c r="FEI409" s="1679"/>
      <c r="FEJ409" s="1679"/>
      <c r="FEK409" s="1679"/>
      <c r="FEL409" s="1679"/>
      <c r="FEM409" s="1679"/>
      <c r="FEN409" s="1679"/>
      <c r="FEO409" s="1679"/>
      <c r="FEP409" s="1679"/>
      <c r="FEQ409" s="1679"/>
      <c r="FER409" s="1679"/>
      <c r="FES409" s="1679"/>
      <c r="FET409" s="1679"/>
      <c r="FEU409" s="1679"/>
      <c r="FEV409" s="1679"/>
      <c r="FEW409" s="1679"/>
      <c r="FEX409" s="1679"/>
      <c r="FEY409" s="1679"/>
      <c r="FEZ409" s="1679"/>
      <c r="FFA409" s="1679"/>
      <c r="FFB409" s="1679"/>
      <c r="FFC409" s="1679"/>
      <c r="FFD409" s="1679"/>
      <c r="FFE409" s="1679"/>
      <c r="FFF409" s="1679"/>
      <c r="FFG409" s="1679"/>
      <c r="FFH409" s="1679"/>
      <c r="FFI409" s="1679"/>
      <c r="FFJ409" s="1679"/>
      <c r="FFK409" s="1679"/>
      <c r="FFL409" s="1679"/>
      <c r="FFM409" s="1679"/>
      <c r="FFN409" s="1679"/>
      <c r="FFO409" s="1679"/>
      <c r="FFP409" s="1679"/>
      <c r="FFQ409" s="1679"/>
      <c r="FFR409" s="1679"/>
      <c r="FFS409" s="1679"/>
      <c r="FFT409" s="1679"/>
      <c r="FFU409" s="1679"/>
      <c r="FFV409" s="1679"/>
      <c r="FFW409" s="1679"/>
      <c r="FFX409" s="1679"/>
      <c r="FFY409" s="1679"/>
      <c r="FFZ409" s="1679"/>
      <c r="FGA409" s="1679"/>
      <c r="FGB409" s="1679"/>
      <c r="FGC409" s="1679"/>
      <c r="FGD409" s="1679"/>
      <c r="FGE409" s="1679"/>
      <c r="FGF409" s="1679"/>
      <c r="FGG409" s="1679"/>
      <c r="FGH409" s="1679"/>
      <c r="FGI409" s="1679"/>
      <c r="FGJ409" s="1679"/>
      <c r="FGK409" s="1679"/>
      <c r="FGL409" s="1679"/>
      <c r="FGM409" s="1679"/>
      <c r="FGN409" s="1679"/>
      <c r="FGO409" s="1679"/>
      <c r="FGP409" s="1679"/>
      <c r="FGQ409" s="1679"/>
      <c r="FGR409" s="1679"/>
      <c r="FGS409" s="1679"/>
      <c r="FGT409" s="1679"/>
      <c r="FGU409" s="1679"/>
      <c r="FGV409" s="1679"/>
      <c r="FGW409" s="1679"/>
      <c r="FGX409" s="1679"/>
      <c r="FGY409" s="1679"/>
      <c r="FGZ409" s="1679"/>
      <c r="FHA409" s="1679"/>
      <c r="FHB409" s="1679"/>
      <c r="FHC409" s="1679"/>
      <c r="FHD409" s="1679"/>
      <c r="FHE409" s="1679"/>
      <c r="FHF409" s="1679"/>
      <c r="FHG409" s="1679"/>
      <c r="FHH409" s="1679"/>
      <c r="FHI409" s="1679"/>
      <c r="FHJ409" s="1679"/>
      <c r="FHK409" s="1679"/>
      <c r="FHL409" s="1679"/>
      <c r="FHM409" s="1679"/>
      <c r="FHN409" s="1679"/>
      <c r="FHO409" s="1679"/>
      <c r="FHP409" s="1679"/>
      <c r="FHQ409" s="1679"/>
      <c r="FHR409" s="1679"/>
      <c r="FHS409" s="1679"/>
      <c r="FHT409" s="1679"/>
      <c r="FHU409" s="1679"/>
      <c r="FHV409" s="1679"/>
      <c r="FHW409" s="1679"/>
      <c r="FHX409" s="1679"/>
      <c r="FHY409" s="1679"/>
      <c r="FHZ409" s="1679"/>
      <c r="FIA409" s="1679"/>
      <c r="FIB409" s="1679"/>
      <c r="FIC409" s="1679"/>
      <c r="FID409" s="1679"/>
      <c r="FIE409" s="1679"/>
      <c r="FIF409" s="1679"/>
      <c r="FIG409" s="1679"/>
      <c r="FIH409" s="1679"/>
      <c r="FII409" s="1679"/>
      <c r="FIJ409" s="1679"/>
      <c r="FIK409" s="1679"/>
      <c r="FIL409" s="1679"/>
      <c r="FIM409" s="1679"/>
      <c r="FIN409" s="1679"/>
      <c r="FIO409" s="1679"/>
      <c r="FIP409" s="1679"/>
      <c r="FIQ409" s="1679"/>
      <c r="FIR409" s="1679"/>
      <c r="FIS409" s="1679"/>
      <c r="FIT409" s="1679"/>
      <c r="FIU409" s="1679"/>
      <c r="FIV409" s="1679"/>
      <c r="FIW409" s="1679"/>
      <c r="FIX409" s="1679"/>
      <c r="FIY409" s="1679"/>
      <c r="FIZ409" s="1679"/>
      <c r="FJA409" s="1679"/>
      <c r="FJB409" s="1679"/>
      <c r="FJC409" s="1679"/>
      <c r="FJD409" s="1679"/>
      <c r="FJE409" s="1679"/>
      <c r="FJF409" s="1679"/>
      <c r="FJG409" s="1679"/>
      <c r="FJH409" s="1679"/>
      <c r="FJI409" s="1679"/>
      <c r="FJJ409" s="1679"/>
      <c r="FJK409" s="1679"/>
      <c r="FJL409" s="1679"/>
      <c r="FJM409" s="1679"/>
      <c r="FJN409" s="1679"/>
      <c r="FJO409" s="1679"/>
      <c r="FJP409" s="1679"/>
      <c r="FJQ409" s="1679"/>
      <c r="FJR409" s="1679"/>
      <c r="FJS409" s="1679"/>
      <c r="FJT409" s="1679"/>
      <c r="FJU409" s="1679"/>
      <c r="FJV409" s="1679"/>
      <c r="FJW409" s="1679"/>
      <c r="FJX409" s="1679"/>
      <c r="FJY409" s="1679"/>
      <c r="FJZ409" s="1679"/>
      <c r="FKA409" s="1679"/>
      <c r="FKB409" s="1679"/>
      <c r="FKC409" s="1679"/>
      <c r="FKD409" s="1679"/>
      <c r="FKE409" s="1679"/>
      <c r="FKF409" s="1679"/>
      <c r="FKG409" s="1679"/>
      <c r="FKH409" s="1679"/>
      <c r="FKI409" s="1679"/>
      <c r="FKJ409" s="1679"/>
      <c r="FKK409" s="1679"/>
      <c r="FKL409" s="1679"/>
      <c r="FKM409" s="1679"/>
      <c r="FKN409" s="1679"/>
      <c r="FKO409" s="1679"/>
      <c r="FKP409" s="1679"/>
      <c r="FKQ409" s="1679"/>
      <c r="FKR409" s="1679"/>
      <c r="FKS409" s="1679"/>
      <c r="FKT409" s="1679"/>
      <c r="FKU409" s="1679"/>
      <c r="FKV409" s="1679"/>
      <c r="FKW409" s="1679"/>
      <c r="FKX409" s="1679"/>
      <c r="FKY409" s="1679"/>
      <c r="FKZ409" s="1679"/>
      <c r="FLA409" s="1679"/>
      <c r="FLB409" s="1679"/>
      <c r="FLC409" s="1679"/>
      <c r="FLD409" s="1679"/>
      <c r="FLE409" s="1679"/>
      <c r="FLF409" s="1679"/>
      <c r="FLG409" s="1679"/>
      <c r="FLH409" s="1679"/>
      <c r="FLI409" s="1679"/>
      <c r="FLJ409" s="1679"/>
      <c r="FLK409" s="1679"/>
      <c r="FLL409" s="1679"/>
      <c r="FLM409" s="1679"/>
      <c r="FLN409" s="1679"/>
      <c r="FLO409" s="1679"/>
      <c r="FLP409" s="1679"/>
      <c r="FLQ409" s="1679"/>
      <c r="FLR409" s="1679"/>
      <c r="FLS409" s="1679"/>
      <c r="FLT409" s="1679"/>
      <c r="FLU409" s="1679"/>
      <c r="FLV409" s="1679"/>
      <c r="FLW409" s="1679"/>
      <c r="FLX409" s="1679"/>
      <c r="FLY409" s="1679"/>
      <c r="FLZ409" s="1679"/>
      <c r="FMA409" s="1679"/>
      <c r="FMB409" s="1679"/>
      <c r="FMC409" s="1679"/>
      <c r="FMD409" s="1679"/>
      <c r="FME409" s="1679"/>
      <c r="FMF409" s="1679"/>
      <c r="FMG409" s="1679"/>
      <c r="FMH409" s="1679"/>
      <c r="FMI409" s="1679"/>
      <c r="FMJ409" s="1679"/>
      <c r="FMK409" s="1679"/>
      <c r="FML409" s="1679"/>
      <c r="FMM409" s="1679"/>
      <c r="FMN409" s="1679"/>
      <c r="FMO409" s="1679"/>
      <c r="FMP409" s="1679"/>
      <c r="FMQ409" s="1679"/>
      <c r="FMR409" s="1679"/>
      <c r="FMS409" s="1679"/>
      <c r="FMT409" s="1679"/>
      <c r="FMU409" s="1679"/>
      <c r="FMV409" s="1679"/>
      <c r="FMW409" s="1679"/>
      <c r="FMX409" s="1679"/>
      <c r="FMY409" s="1679"/>
      <c r="FMZ409" s="1679"/>
      <c r="FNA409" s="1679"/>
      <c r="FNB409" s="1679"/>
      <c r="FNC409" s="1679"/>
      <c r="FND409" s="1679"/>
      <c r="FNE409" s="1679"/>
      <c r="FNF409" s="1679"/>
      <c r="FNG409" s="1679"/>
      <c r="FNH409" s="1679"/>
      <c r="FNI409" s="1679"/>
      <c r="FNJ409" s="1679"/>
      <c r="FNK409" s="1679"/>
      <c r="FNL409" s="1679"/>
      <c r="FNM409" s="1679"/>
      <c r="FNN409" s="1679"/>
      <c r="FNO409" s="1679"/>
      <c r="FNP409" s="1679"/>
      <c r="FNQ409" s="1679"/>
      <c r="FNR409" s="1679"/>
      <c r="FNS409" s="1679"/>
      <c r="FNT409" s="1679"/>
      <c r="FNU409" s="1679"/>
      <c r="FNV409" s="1679"/>
      <c r="FNW409" s="1679"/>
      <c r="FNX409" s="1679"/>
      <c r="FNY409" s="1679"/>
      <c r="FNZ409" s="1679"/>
      <c r="FOA409" s="1679"/>
      <c r="FOB409" s="1679"/>
      <c r="FOC409" s="1679"/>
      <c r="FOD409" s="1679"/>
      <c r="FOE409" s="1679"/>
      <c r="FOF409" s="1679"/>
      <c r="FOG409" s="1679"/>
      <c r="FOH409" s="1679"/>
      <c r="FOI409" s="1679"/>
      <c r="FOJ409" s="1679"/>
      <c r="FOK409" s="1679"/>
      <c r="FOL409" s="1679"/>
      <c r="FOM409" s="1679"/>
      <c r="FON409" s="1679"/>
      <c r="FOO409" s="1679"/>
      <c r="FOP409" s="1679"/>
      <c r="FOQ409" s="1679"/>
      <c r="FOR409" s="1679"/>
      <c r="FOS409" s="1679"/>
      <c r="FOT409" s="1679"/>
      <c r="FOU409" s="1679"/>
      <c r="FOV409" s="1679"/>
      <c r="FOW409" s="1679"/>
      <c r="FOX409" s="1679"/>
      <c r="FOY409" s="1679"/>
      <c r="FOZ409" s="1679"/>
      <c r="FPA409" s="1679"/>
      <c r="FPB409" s="1679"/>
      <c r="FPC409" s="1679"/>
      <c r="FPD409" s="1679"/>
      <c r="FPE409" s="1679"/>
      <c r="FPF409" s="1679"/>
      <c r="FPG409" s="1679"/>
      <c r="FPH409" s="1679"/>
      <c r="FPI409" s="1679"/>
      <c r="FPJ409" s="1679"/>
      <c r="FPK409" s="1679"/>
      <c r="FPL409" s="1679"/>
      <c r="FPM409" s="1679"/>
      <c r="FPN409" s="1679"/>
      <c r="FPO409" s="1679"/>
      <c r="FPP409" s="1679"/>
      <c r="FPQ409" s="1679"/>
      <c r="FPR409" s="1679"/>
      <c r="FPS409" s="1679"/>
      <c r="FPT409" s="1679"/>
      <c r="FPU409" s="1679"/>
      <c r="FPV409" s="1679"/>
      <c r="FPW409" s="1679"/>
      <c r="FPX409" s="1679"/>
      <c r="FPY409" s="1679"/>
      <c r="FPZ409" s="1679"/>
      <c r="FQA409" s="1679"/>
      <c r="FQB409" s="1679"/>
      <c r="FQC409" s="1679"/>
      <c r="FQD409" s="1679"/>
      <c r="FQE409" s="1679"/>
      <c r="FQF409" s="1679"/>
      <c r="FQG409" s="1679"/>
      <c r="FQH409" s="1679"/>
      <c r="FQI409" s="1679"/>
      <c r="FQJ409" s="1679"/>
      <c r="FQK409" s="1679"/>
      <c r="FQL409" s="1679"/>
      <c r="FQM409" s="1679"/>
      <c r="FQN409" s="1679"/>
      <c r="FQO409" s="1679"/>
      <c r="FQP409" s="1679"/>
      <c r="FQQ409" s="1679"/>
      <c r="FQR409" s="1679"/>
      <c r="FQS409" s="1679"/>
      <c r="FQT409" s="1679"/>
      <c r="FQU409" s="1679"/>
      <c r="FQV409" s="1679"/>
      <c r="FQW409" s="1679"/>
      <c r="FQX409" s="1679"/>
      <c r="FQY409" s="1679"/>
      <c r="FQZ409" s="1679"/>
      <c r="FRA409" s="1679"/>
      <c r="FRB409" s="1679"/>
      <c r="FRC409" s="1679"/>
      <c r="FRD409" s="1679"/>
      <c r="FRE409" s="1679"/>
      <c r="FRF409" s="1679"/>
      <c r="FRG409" s="1679"/>
      <c r="FRH409" s="1679"/>
      <c r="FRI409" s="1679"/>
      <c r="FRJ409" s="1679"/>
      <c r="FRK409" s="1679"/>
      <c r="FRL409" s="1679"/>
      <c r="FRM409" s="1679"/>
      <c r="FRN409" s="1679"/>
      <c r="FRO409" s="1679"/>
      <c r="FRP409" s="1679"/>
      <c r="FRQ409" s="1679"/>
      <c r="FRR409" s="1679"/>
      <c r="FRS409" s="1679"/>
      <c r="FRT409" s="1679"/>
      <c r="FRU409" s="1679"/>
      <c r="FRV409" s="1679"/>
      <c r="FRW409" s="1679"/>
      <c r="FRX409" s="1679"/>
      <c r="FRY409" s="1679"/>
      <c r="FRZ409" s="1679"/>
      <c r="FSA409" s="1679"/>
      <c r="FSB409" s="1679"/>
      <c r="FSC409" s="1679"/>
      <c r="FSD409" s="1679"/>
      <c r="FSE409" s="1679"/>
      <c r="FSF409" s="1679"/>
      <c r="FSG409" s="1679"/>
      <c r="FSH409" s="1679"/>
      <c r="FSI409" s="1679"/>
      <c r="FSJ409" s="1679"/>
      <c r="FSK409" s="1679"/>
      <c r="FSL409" s="1679"/>
      <c r="FSM409" s="1679"/>
      <c r="FSN409" s="1679"/>
      <c r="FSO409" s="1679"/>
      <c r="FSP409" s="1679"/>
      <c r="FSQ409" s="1679"/>
      <c r="FSR409" s="1679"/>
      <c r="FSS409" s="1679"/>
      <c r="FST409" s="1679"/>
      <c r="FSU409" s="1679"/>
      <c r="FSV409" s="1679"/>
      <c r="FSW409" s="1679"/>
      <c r="FSX409" s="1679"/>
      <c r="FSY409" s="1679"/>
      <c r="FSZ409" s="1679"/>
      <c r="FTA409" s="1679"/>
      <c r="FTB409" s="1679"/>
      <c r="FTC409" s="1679"/>
      <c r="FTD409" s="1679"/>
      <c r="FTE409" s="1679"/>
      <c r="FTF409" s="1679"/>
      <c r="FTG409" s="1679"/>
      <c r="FTH409" s="1679"/>
      <c r="FTI409" s="1679"/>
      <c r="FTJ409" s="1679"/>
      <c r="FTK409" s="1679"/>
      <c r="FTL409" s="1679"/>
      <c r="FTM409" s="1679"/>
      <c r="FTN409" s="1679"/>
      <c r="FTO409" s="1679"/>
      <c r="FTP409" s="1679"/>
      <c r="FTQ409" s="1679"/>
      <c r="FTR409" s="1679"/>
      <c r="FTS409" s="1679"/>
      <c r="FTT409" s="1679"/>
      <c r="FTU409" s="1679"/>
      <c r="FTV409" s="1679"/>
      <c r="FTW409" s="1679"/>
      <c r="FTX409" s="1679"/>
      <c r="FTY409" s="1679"/>
      <c r="FTZ409" s="1679"/>
      <c r="FUA409" s="1679"/>
      <c r="FUB409" s="1679"/>
      <c r="FUC409" s="1679"/>
      <c r="FUD409" s="1679"/>
      <c r="FUE409" s="1679"/>
      <c r="FUF409" s="1679"/>
      <c r="FUG409" s="1679"/>
      <c r="FUH409" s="1679"/>
      <c r="FUI409" s="1679"/>
      <c r="FUJ409" s="1679"/>
      <c r="FUK409" s="1679"/>
      <c r="FUL409" s="1679"/>
      <c r="FUM409" s="1679"/>
      <c r="FUN409" s="1679"/>
      <c r="FUO409" s="1679"/>
      <c r="FUP409" s="1679"/>
      <c r="FUQ409" s="1679"/>
      <c r="FUR409" s="1679"/>
      <c r="FUS409" s="1679"/>
      <c r="FUT409" s="1679"/>
      <c r="FUU409" s="1679"/>
      <c r="FUV409" s="1679"/>
      <c r="FUW409" s="1679"/>
      <c r="FUX409" s="1679"/>
      <c r="FUY409" s="1679"/>
      <c r="FUZ409" s="1679"/>
      <c r="FVA409" s="1679"/>
      <c r="FVB409" s="1679"/>
      <c r="FVC409" s="1679"/>
      <c r="FVD409" s="1679"/>
      <c r="FVE409" s="1679"/>
      <c r="FVF409" s="1679"/>
      <c r="FVG409" s="1679"/>
      <c r="FVH409" s="1679"/>
      <c r="FVI409" s="1679"/>
      <c r="FVJ409" s="1679"/>
      <c r="FVK409" s="1679"/>
      <c r="FVL409" s="1679"/>
      <c r="FVM409" s="1679"/>
      <c r="FVN409" s="1679"/>
      <c r="FVO409" s="1679"/>
      <c r="FVP409" s="1679"/>
      <c r="FVQ409" s="1679"/>
      <c r="FVR409" s="1679"/>
      <c r="FVS409" s="1679"/>
      <c r="FVT409" s="1679"/>
      <c r="FVU409" s="1679"/>
      <c r="FVV409" s="1679"/>
      <c r="FVW409" s="1679"/>
      <c r="FVX409" s="1679"/>
      <c r="FVY409" s="1679"/>
      <c r="FVZ409" s="1679"/>
      <c r="FWA409" s="1679"/>
      <c r="FWB409" s="1679"/>
      <c r="FWC409" s="1679"/>
      <c r="FWD409" s="1679"/>
      <c r="FWE409" s="1679"/>
      <c r="FWF409" s="1679"/>
      <c r="FWG409" s="1679"/>
      <c r="FWH409" s="1679"/>
      <c r="FWI409" s="1679"/>
      <c r="FWJ409" s="1679"/>
      <c r="FWK409" s="1679"/>
      <c r="FWL409" s="1679"/>
      <c r="FWM409" s="1679"/>
      <c r="FWN409" s="1679"/>
      <c r="FWO409" s="1679"/>
      <c r="FWP409" s="1679"/>
      <c r="FWQ409" s="1679"/>
      <c r="FWR409" s="1679"/>
      <c r="FWS409" s="1679"/>
      <c r="FWT409" s="1679"/>
      <c r="FWU409" s="1679"/>
      <c r="FWV409" s="1679"/>
      <c r="FWW409" s="1679"/>
      <c r="FWX409" s="1679"/>
      <c r="FWY409" s="1679"/>
      <c r="FWZ409" s="1679"/>
      <c r="FXA409" s="1679"/>
      <c r="FXB409" s="1679"/>
      <c r="FXC409" s="1679"/>
      <c r="FXD409" s="1679"/>
      <c r="FXE409" s="1679"/>
      <c r="FXF409" s="1679"/>
      <c r="FXG409" s="1679"/>
      <c r="FXH409" s="1679"/>
      <c r="FXI409" s="1679"/>
      <c r="FXJ409" s="1679"/>
      <c r="FXK409" s="1679"/>
      <c r="FXL409" s="1679"/>
      <c r="FXM409" s="1679"/>
      <c r="FXN409" s="1679"/>
      <c r="FXO409" s="1679"/>
      <c r="FXP409" s="1679"/>
      <c r="FXQ409" s="1679"/>
      <c r="FXR409" s="1679"/>
      <c r="FXS409" s="1679"/>
      <c r="FXT409" s="1679"/>
      <c r="FXU409" s="1679"/>
      <c r="FXV409" s="1679"/>
      <c r="FXW409" s="1679"/>
      <c r="FXX409" s="1679"/>
      <c r="FXY409" s="1679"/>
      <c r="FXZ409" s="1679"/>
      <c r="FYA409" s="1679"/>
      <c r="FYB409" s="1679"/>
      <c r="FYC409" s="1679"/>
      <c r="FYD409" s="1679"/>
      <c r="FYE409" s="1679"/>
      <c r="FYF409" s="1679"/>
      <c r="FYG409" s="1679"/>
      <c r="FYH409" s="1679"/>
      <c r="FYI409" s="1679"/>
      <c r="FYJ409" s="1679"/>
      <c r="FYK409" s="1679"/>
      <c r="FYL409" s="1679"/>
      <c r="FYM409" s="1679"/>
      <c r="FYN409" s="1679"/>
      <c r="FYO409" s="1679"/>
      <c r="FYP409" s="1679"/>
      <c r="FYQ409" s="1679"/>
      <c r="FYR409" s="1679"/>
      <c r="FYS409" s="1679"/>
      <c r="FYT409" s="1679"/>
      <c r="FYU409" s="1679"/>
      <c r="FYV409" s="1679"/>
      <c r="FYW409" s="1679"/>
      <c r="FYX409" s="1679"/>
      <c r="FYY409" s="1679"/>
      <c r="FYZ409" s="1679"/>
      <c r="FZA409" s="1679"/>
      <c r="FZB409" s="1679"/>
      <c r="FZC409" s="1679"/>
      <c r="FZD409" s="1679"/>
      <c r="FZE409" s="1679"/>
      <c r="FZF409" s="1679"/>
      <c r="FZG409" s="1679"/>
      <c r="FZH409" s="1679"/>
      <c r="FZI409" s="1679"/>
      <c r="FZJ409" s="1679"/>
      <c r="FZK409" s="1679"/>
      <c r="FZL409" s="1679"/>
      <c r="FZM409" s="1679"/>
      <c r="FZN409" s="1679"/>
      <c r="FZO409" s="1679"/>
      <c r="FZP409" s="1679"/>
      <c r="FZQ409" s="1679"/>
      <c r="FZR409" s="1679"/>
      <c r="FZS409" s="1679"/>
      <c r="FZT409" s="1679"/>
      <c r="FZU409" s="1679"/>
      <c r="FZV409" s="1679"/>
      <c r="FZW409" s="1679"/>
      <c r="FZX409" s="1679"/>
      <c r="FZY409" s="1679"/>
      <c r="FZZ409" s="1679"/>
      <c r="GAA409" s="1679"/>
      <c r="GAB409" s="1679"/>
      <c r="GAC409" s="1679"/>
      <c r="GAD409" s="1679"/>
      <c r="GAE409" s="1679"/>
      <c r="GAF409" s="1679"/>
      <c r="GAG409" s="1679"/>
      <c r="GAH409" s="1679"/>
      <c r="GAI409" s="1679"/>
      <c r="GAJ409" s="1679"/>
      <c r="GAK409" s="1679"/>
      <c r="GAL409" s="1679"/>
      <c r="GAM409" s="1679"/>
      <c r="GAN409" s="1679"/>
      <c r="GAO409" s="1679"/>
      <c r="GAP409" s="1679"/>
      <c r="GAQ409" s="1679"/>
      <c r="GAR409" s="1679"/>
      <c r="GAS409" s="1679"/>
      <c r="GAT409" s="1679"/>
      <c r="GAU409" s="1679"/>
      <c r="GAV409" s="1679"/>
      <c r="GAW409" s="1679"/>
      <c r="GAX409" s="1679"/>
      <c r="GAY409" s="1679"/>
      <c r="GAZ409" s="1679"/>
      <c r="GBA409" s="1679"/>
      <c r="GBB409" s="1679"/>
      <c r="GBC409" s="1679"/>
      <c r="GBD409" s="1679"/>
      <c r="GBE409" s="1679"/>
      <c r="GBF409" s="1679"/>
      <c r="GBG409" s="1679"/>
      <c r="GBH409" s="1679"/>
      <c r="GBI409" s="1679"/>
      <c r="GBJ409" s="1679"/>
      <c r="GBK409" s="1679"/>
      <c r="GBL409" s="1679"/>
      <c r="GBM409" s="1679"/>
      <c r="GBN409" s="1679"/>
      <c r="GBO409" s="1679"/>
      <c r="GBP409" s="1679"/>
      <c r="GBQ409" s="1679"/>
      <c r="GBR409" s="1679"/>
      <c r="GBS409" s="1679"/>
      <c r="GBT409" s="1679"/>
      <c r="GBU409" s="1679"/>
      <c r="GBV409" s="1679"/>
      <c r="GBW409" s="1679"/>
      <c r="GBX409" s="1679"/>
      <c r="GBY409" s="1679"/>
      <c r="GBZ409" s="1679"/>
      <c r="GCA409" s="1679"/>
      <c r="GCB409" s="1679"/>
      <c r="GCC409" s="1679"/>
      <c r="GCD409" s="1679"/>
      <c r="GCE409" s="1679"/>
      <c r="GCF409" s="1679"/>
      <c r="GCG409" s="1679"/>
      <c r="GCH409" s="1679"/>
      <c r="GCI409" s="1679"/>
      <c r="GCJ409" s="1679"/>
      <c r="GCK409" s="1679"/>
      <c r="GCL409" s="1679"/>
      <c r="GCM409" s="1679"/>
      <c r="GCN409" s="1679"/>
      <c r="GCO409" s="1679"/>
      <c r="GCP409" s="1679"/>
      <c r="GCQ409" s="1679"/>
      <c r="GCR409" s="1679"/>
      <c r="GCS409" s="1679"/>
      <c r="GCT409" s="1679"/>
      <c r="GCU409" s="1679"/>
      <c r="GCV409" s="1679"/>
      <c r="GCW409" s="1679"/>
      <c r="GCX409" s="1679"/>
      <c r="GCY409" s="1679"/>
      <c r="GCZ409" s="1679"/>
      <c r="GDA409" s="1679"/>
      <c r="GDB409" s="1679"/>
      <c r="GDC409" s="1679"/>
      <c r="GDD409" s="1679"/>
      <c r="GDE409" s="1679"/>
      <c r="GDF409" s="1679"/>
      <c r="GDG409" s="1679"/>
      <c r="GDH409" s="1679"/>
      <c r="GDI409" s="1679"/>
      <c r="GDJ409" s="1679"/>
      <c r="GDK409" s="1679"/>
      <c r="GDL409" s="1679"/>
      <c r="GDM409" s="1679"/>
      <c r="GDN409" s="1679"/>
      <c r="GDO409" s="1679"/>
      <c r="GDP409" s="1679"/>
      <c r="GDQ409" s="1679"/>
      <c r="GDR409" s="1679"/>
      <c r="GDS409" s="1679"/>
      <c r="GDT409" s="1679"/>
      <c r="GDU409" s="1679"/>
      <c r="GDV409" s="1679"/>
      <c r="GDW409" s="1679"/>
      <c r="GDX409" s="1679"/>
      <c r="GDY409" s="1679"/>
      <c r="GDZ409" s="1679"/>
      <c r="GEA409" s="1679"/>
      <c r="GEB409" s="1679"/>
      <c r="GEC409" s="1679"/>
      <c r="GED409" s="1679"/>
      <c r="GEE409" s="1679"/>
      <c r="GEF409" s="1679"/>
      <c r="GEG409" s="1679"/>
      <c r="GEH409" s="1679"/>
      <c r="GEI409" s="1679"/>
      <c r="GEJ409" s="1679"/>
      <c r="GEK409" s="1679"/>
      <c r="GEL409" s="1679"/>
      <c r="GEM409" s="1679"/>
      <c r="GEN409" s="1679"/>
      <c r="GEO409" s="1679"/>
      <c r="GEP409" s="1679"/>
      <c r="GEQ409" s="1679"/>
      <c r="GER409" s="1679"/>
      <c r="GES409" s="1679"/>
      <c r="GET409" s="1679"/>
      <c r="GEU409" s="1679"/>
      <c r="GEV409" s="1679"/>
      <c r="GEW409" s="1679"/>
      <c r="GEX409" s="1679"/>
      <c r="GEY409" s="1679"/>
      <c r="GEZ409" s="1679"/>
      <c r="GFA409" s="1679"/>
      <c r="GFB409" s="1679"/>
      <c r="GFC409" s="1679"/>
      <c r="GFD409" s="1679"/>
      <c r="GFE409" s="1679"/>
      <c r="GFF409" s="1679"/>
      <c r="GFG409" s="1679"/>
      <c r="GFH409" s="1679"/>
      <c r="GFI409" s="1679"/>
      <c r="GFJ409" s="1679"/>
      <c r="GFK409" s="1679"/>
      <c r="GFL409" s="1679"/>
      <c r="GFM409" s="1679"/>
      <c r="GFN409" s="1679"/>
      <c r="GFO409" s="1679"/>
      <c r="GFP409" s="1679"/>
      <c r="GFQ409" s="1679"/>
      <c r="GFR409" s="1679"/>
      <c r="GFS409" s="1679"/>
      <c r="GFT409" s="1679"/>
      <c r="GFU409" s="1679"/>
      <c r="GFV409" s="1679"/>
      <c r="GFW409" s="1679"/>
      <c r="GFX409" s="1679"/>
      <c r="GFY409" s="1679"/>
      <c r="GFZ409" s="1679"/>
      <c r="GGA409" s="1679"/>
      <c r="GGB409" s="1679"/>
      <c r="GGC409" s="1679"/>
      <c r="GGD409" s="1679"/>
      <c r="GGE409" s="1679"/>
      <c r="GGF409" s="1679"/>
      <c r="GGG409" s="1679"/>
      <c r="GGH409" s="1679"/>
      <c r="GGI409" s="1679"/>
      <c r="GGJ409" s="1679"/>
      <c r="GGK409" s="1679"/>
      <c r="GGL409" s="1679"/>
      <c r="GGM409" s="1679"/>
      <c r="GGN409" s="1679"/>
      <c r="GGO409" s="1679"/>
      <c r="GGP409" s="1679"/>
      <c r="GGQ409" s="1679"/>
      <c r="GGR409" s="1679"/>
      <c r="GGS409" s="1679"/>
      <c r="GGT409" s="1679"/>
      <c r="GGU409" s="1679"/>
      <c r="GGV409" s="1679"/>
      <c r="GGW409" s="1679"/>
      <c r="GGX409" s="1679"/>
      <c r="GGY409" s="1679"/>
      <c r="GGZ409" s="1679"/>
      <c r="GHA409" s="1679"/>
      <c r="GHB409" s="1679"/>
      <c r="GHC409" s="1679"/>
      <c r="GHD409" s="1679"/>
      <c r="GHE409" s="1679"/>
      <c r="GHF409" s="1679"/>
      <c r="GHG409" s="1679"/>
      <c r="GHH409" s="1679"/>
      <c r="GHI409" s="1679"/>
      <c r="GHJ409" s="1679"/>
      <c r="GHK409" s="1679"/>
      <c r="GHL409" s="1679"/>
      <c r="GHM409" s="1679"/>
      <c r="GHN409" s="1679"/>
      <c r="GHO409" s="1679"/>
      <c r="GHP409" s="1679"/>
      <c r="GHQ409" s="1679"/>
      <c r="GHR409" s="1679"/>
      <c r="GHS409" s="1679"/>
      <c r="GHT409" s="1679"/>
      <c r="GHU409" s="1679"/>
      <c r="GHV409" s="1679"/>
      <c r="GHW409" s="1679"/>
      <c r="GHX409" s="1679"/>
      <c r="GHY409" s="1679"/>
      <c r="GHZ409" s="1679"/>
      <c r="GIA409" s="1679"/>
      <c r="GIB409" s="1679"/>
      <c r="GIC409" s="1679"/>
      <c r="GID409" s="1679"/>
      <c r="GIE409" s="1679"/>
      <c r="GIF409" s="1679"/>
      <c r="GIG409" s="1679"/>
      <c r="GIH409" s="1679"/>
      <c r="GII409" s="1679"/>
      <c r="GIJ409" s="1679"/>
      <c r="GIK409" s="1679"/>
      <c r="GIL409" s="1679"/>
      <c r="GIM409" s="1679"/>
      <c r="GIN409" s="1679"/>
      <c r="GIO409" s="1679"/>
      <c r="GIP409" s="1679"/>
      <c r="GIQ409" s="1679"/>
      <c r="GIR409" s="1679"/>
      <c r="GIS409" s="1679"/>
      <c r="GIT409" s="1679"/>
      <c r="GIU409" s="1679"/>
      <c r="GIV409" s="1679"/>
      <c r="GIW409" s="1679"/>
      <c r="GIX409" s="1679"/>
      <c r="GIY409" s="1679"/>
      <c r="GIZ409" s="1679"/>
      <c r="GJA409" s="1679"/>
      <c r="GJB409" s="1679"/>
      <c r="GJC409" s="1679"/>
      <c r="GJD409" s="1679"/>
      <c r="GJE409" s="1679"/>
      <c r="GJF409" s="1679"/>
      <c r="GJG409" s="1679"/>
      <c r="GJH409" s="1679"/>
      <c r="GJI409" s="1679"/>
      <c r="GJJ409" s="1679"/>
      <c r="GJK409" s="1679"/>
      <c r="GJL409" s="1679"/>
      <c r="GJM409" s="1679"/>
      <c r="GJN409" s="1679"/>
      <c r="GJO409" s="1679"/>
      <c r="GJP409" s="1679"/>
      <c r="GJQ409" s="1679"/>
      <c r="GJR409" s="1679"/>
      <c r="GJS409" s="1679"/>
      <c r="GJT409" s="1679"/>
      <c r="GJU409" s="1679"/>
      <c r="GJV409" s="1679"/>
      <c r="GJW409" s="1679"/>
      <c r="GJX409" s="1679"/>
      <c r="GJY409" s="1679"/>
      <c r="GJZ409" s="1679"/>
      <c r="GKA409" s="1679"/>
      <c r="GKB409" s="1679"/>
      <c r="GKC409" s="1679"/>
      <c r="GKD409" s="1679"/>
      <c r="GKE409" s="1679"/>
      <c r="GKF409" s="1679"/>
      <c r="GKG409" s="1679"/>
      <c r="GKH409" s="1679"/>
      <c r="GKI409" s="1679"/>
      <c r="GKJ409" s="1679"/>
      <c r="GKK409" s="1679"/>
      <c r="GKL409" s="1679"/>
      <c r="GKM409" s="1679"/>
      <c r="GKN409" s="1679"/>
      <c r="GKO409" s="1679"/>
      <c r="GKP409" s="1679"/>
      <c r="GKQ409" s="1679"/>
      <c r="GKR409" s="1679"/>
      <c r="GKS409" s="1679"/>
      <c r="GKT409" s="1679"/>
      <c r="GKU409" s="1679"/>
      <c r="GKV409" s="1679"/>
      <c r="GKW409" s="1679"/>
      <c r="GKX409" s="1679"/>
      <c r="GKY409" s="1679"/>
      <c r="GKZ409" s="1679"/>
      <c r="GLA409" s="1679"/>
      <c r="GLB409" s="1679"/>
      <c r="GLC409" s="1679"/>
      <c r="GLD409" s="1679"/>
      <c r="GLE409" s="1679"/>
      <c r="GLF409" s="1679"/>
      <c r="GLG409" s="1679"/>
      <c r="GLH409" s="1679"/>
      <c r="GLI409" s="1679"/>
      <c r="GLJ409" s="1679"/>
      <c r="GLK409" s="1679"/>
      <c r="GLL409" s="1679"/>
      <c r="GLM409" s="1679"/>
      <c r="GLN409" s="1679"/>
      <c r="GLO409" s="1679"/>
      <c r="GLP409" s="1679"/>
      <c r="GLQ409" s="1679"/>
      <c r="GLR409" s="1679"/>
      <c r="GLS409" s="1679"/>
      <c r="GLT409" s="1679"/>
      <c r="GLU409" s="1679"/>
      <c r="GLV409" s="1679"/>
      <c r="GLW409" s="1679"/>
      <c r="GLX409" s="1679"/>
      <c r="GLY409" s="1679"/>
      <c r="GLZ409" s="1679"/>
      <c r="GMA409" s="1679"/>
      <c r="GMB409" s="1679"/>
      <c r="GMC409" s="1679"/>
      <c r="GMD409" s="1679"/>
      <c r="GME409" s="1679"/>
      <c r="GMF409" s="1679"/>
      <c r="GMG409" s="1679"/>
      <c r="GMH409" s="1679"/>
      <c r="GMI409" s="1679"/>
      <c r="GMJ409" s="1679"/>
      <c r="GMK409" s="1679"/>
      <c r="GML409" s="1679"/>
      <c r="GMM409" s="1679"/>
      <c r="GMN409" s="1679"/>
      <c r="GMO409" s="1679"/>
      <c r="GMP409" s="1679"/>
      <c r="GMQ409" s="1679"/>
      <c r="GMR409" s="1679"/>
      <c r="GMS409" s="1679"/>
      <c r="GMT409" s="1679"/>
      <c r="GMU409" s="1679"/>
      <c r="GMV409" s="1679"/>
      <c r="GMW409" s="1679"/>
      <c r="GMX409" s="1679"/>
      <c r="GMY409" s="1679"/>
      <c r="GMZ409" s="1679"/>
      <c r="GNA409" s="1679"/>
      <c r="GNB409" s="1679"/>
      <c r="GNC409" s="1679"/>
      <c r="GND409" s="1679"/>
      <c r="GNE409" s="1679"/>
      <c r="GNF409" s="1679"/>
      <c r="GNG409" s="1679"/>
      <c r="GNH409" s="1679"/>
      <c r="GNI409" s="1679"/>
      <c r="GNJ409" s="1679"/>
      <c r="GNK409" s="1679"/>
      <c r="GNL409" s="1679"/>
      <c r="GNM409" s="1679"/>
      <c r="GNN409" s="1679"/>
      <c r="GNO409" s="1679"/>
      <c r="GNP409" s="1679"/>
      <c r="GNQ409" s="1679"/>
      <c r="GNR409" s="1679"/>
      <c r="GNS409" s="1679"/>
      <c r="GNT409" s="1679"/>
      <c r="GNU409" s="1679"/>
      <c r="GNV409" s="1679"/>
      <c r="GNW409" s="1679"/>
      <c r="GNX409" s="1679"/>
      <c r="GNY409" s="1679"/>
      <c r="GNZ409" s="1679"/>
      <c r="GOA409" s="1679"/>
      <c r="GOB409" s="1679"/>
      <c r="GOC409" s="1679"/>
      <c r="GOD409" s="1679"/>
      <c r="GOE409" s="1679"/>
      <c r="GOF409" s="1679"/>
      <c r="GOG409" s="1679"/>
      <c r="GOH409" s="1679"/>
      <c r="GOI409" s="1679"/>
      <c r="GOJ409" s="1679"/>
      <c r="GOK409" s="1679"/>
      <c r="GOL409" s="1679"/>
      <c r="GOM409" s="1679"/>
      <c r="GON409" s="1679"/>
      <c r="GOO409" s="1679"/>
      <c r="GOP409" s="1679"/>
      <c r="GOQ409" s="1679"/>
      <c r="GOR409" s="1679"/>
      <c r="GOS409" s="1679"/>
      <c r="GOT409" s="1679"/>
      <c r="GOU409" s="1679"/>
      <c r="GOV409" s="1679"/>
      <c r="GOW409" s="1679"/>
      <c r="GOX409" s="1679"/>
      <c r="GOY409" s="1679"/>
      <c r="GOZ409" s="1679"/>
      <c r="GPA409" s="1679"/>
      <c r="GPB409" s="1679"/>
      <c r="GPC409" s="1679"/>
      <c r="GPD409" s="1679"/>
      <c r="GPE409" s="1679"/>
      <c r="GPF409" s="1679"/>
      <c r="GPG409" s="1679"/>
      <c r="GPH409" s="1679"/>
      <c r="GPI409" s="1679"/>
      <c r="GPJ409" s="1679"/>
      <c r="GPK409" s="1679"/>
      <c r="GPL409" s="1679"/>
      <c r="GPM409" s="1679"/>
      <c r="GPN409" s="1679"/>
      <c r="GPO409" s="1679"/>
      <c r="GPP409" s="1679"/>
      <c r="GPQ409" s="1679"/>
      <c r="GPR409" s="1679"/>
      <c r="GPS409" s="1679"/>
      <c r="GPT409" s="1679"/>
      <c r="GPU409" s="1679"/>
      <c r="GPV409" s="1679"/>
      <c r="GPW409" s="1679"/>
      <c r="GPX409" s="1679"/>
      <c r="GPY409" s="1679"/>
      <c r="GPZ409" s="1679"/>
      <c r="GQA409" s="1679"/>
      <c r="GQB409" s="1679"/>
      <c r="GQC409" s="1679"/>
      <c r="GQD409" s="1679"/>
      <c r="GQE409" s="1679"/>
      <c r="GQF409" s="1679"/>
      <c r="GQG409" s="1679"/>
      <c r="GQH409" s="1679"/>
      <c r="GQI409" s="1679"/>
      <c r="GQJ409" s="1679"/>
      <c r="GQK409" s="1679"/>
      <c r="GQL409" s="1679"/>
      <c r="GQM409" s="1679"/>
      <c r="GQN409" s="1679"/>
      <c r="GQO409" s="1679"/>
      <c r="GQP409" s="1679"/>
      <c r="GQQ409" s="1679"/>
      <c r="GQR409" s="1679"/>
      <c r="GQS409" s="1679"/>
      <c r="GQT409" s="1679"/>
      <c r="GQU409" s="1679"/>
      <c r="GQV409" s="1679"/>
      <c r="GQW409" s="1679"/>
      <c r="GQX409" s="1679"/>
      <c r="GQY409" s="1679"/>
      <c r="GQZ409" s="1679"/>
      <c r="GRA409" s="1679"/>
      <c r="GRB409" s="1679"/>
      <c r="GRC409" s="1679"/>
      <c r="GRD409" s="1679"/>
      <c r="GRE409" s="1679"/>
      <c r="GRF409" s="1679"/>
      <c r="GRG409" s="1679"/>
      <c r="GRH409" s="1679"/>
      <c r="GRI409" s="1679"/>
      <c r="GRJ409" s="1679"/>
      <c r="GRK409" s="1679"/>
      <c r="GRL409" s="1679"/>
      <c r="GRM409" s="1679"/>
      <c r="GRN409" s="1679"/>
      <c r="GRO409" s="1679"/>
      <c r="GRP409" s="1679"/>
      <c r="GRQ409" s="1679"/>
      <c r="GRR409" s="1679"/>
      <c r="GRS409" s="1679"/>
      <c r="GRT409" s="1679"/>
      <c r="GRU409" s="1679"/>
      <c r="GRV409" s="1679"/>
      <c r="GRW409" s="1679"/>
      <c r="GRX409" s="1679"/>
      <c r="GRY409" s="1679"/>
      <c r="GRZ409" s="1679"/>
      <c r="GSA409" s="1679"/>
      <c r="GSB409" s="1679"/>
      <c r="GSC409" s="1679"/>
      <c r="GSD409" s="1679"/>
      <c r="GSE409" s="1679"/>
      <c r="GSF409" s="1679"/>
      <c r="GSG409" s="1679"/>
      <c r="GSH409" s="1679"/>
      <c r="GSI409" s="1679"/>
      <c r="GSJ409" s="1679"/>
      <c r="GSK409" s="1679"/>
      <c r="GSL409" s="1679"/>
      <c r="GSM409" s="1679"/>
      <c r="GSN409" s="1679"/>
      <c r="GSO409" s="1679"/>
      <c r="GSP409" s="1679"/>
      <c r="GSQ409" s="1679"/>
      <c r="GSR409" s="1679"/>
      <c r="GSS409" s="1679"/>
      <c r="GST409" s="1679"/>
      <c r="GSU409" s="1679"/>
      <c r="GSV409" s="1679"/>
      <c r="GSW409" s="1679"/>
      <c r="GSX409" s="1679"/>
      <c r="GSY409" s="1679"/>
      <c r="GSZ409" s="1679"/>
      <c r="GTA409" s="1679"/>
      <c r="GTB409" s="1679"/>
      <c r="GTC409" s="1679"/>
      <c r="GTD409" s="1679"/>
      <c r="GTE409" s="1679"/>
      <c r="GTF409" s="1679"/>
      <c r="GTG409" s="1679"/>
      <c r="GTH409" s="1679"/>
      <c r="GTI409" s="1679"/>
      <c r="GTJ409" s="1679"/>
      <c r="GTK409" s="1679"/>
      <c r="GTL409" s="1679"/>
      <c r="GTM409" s="1679"/>
      <c r="GTN409" s="1679"/>
      <c r="GTO409" s="1679"/>
      <c r="GTP409" s="1679"/>
      <c r="GTQ409" s="1679"/>
      <c r="GTR409" s="1679"/>
      <c r="GTS409" s="1679"/>
      <c r="GTT409" s="1679"/>
      <c r="GTU409" s="1679"/>
      <c r="GTV409" s="1679"/>
      <c r="GTW409" s="1679"/>
      <c r="GTX409" s="1679"/>
      <c r="GTY409" s="1679"/>
      <c r="GTZ409" s="1679"/>
      <c r="GUA409" s="1679"/>
      <c r="GUB409" s="1679"/>
      <c r="GUC409" s="1679"/>
      <c r="GUD409" s="1679"/>
      <c r="GUE409" s="1679"/>
      <c r="GUF409" s="1679"/>
      <c r="GUG409" s="1679"/>
      <c r="GUH409" s="1679"/>
      <c r="GUI409" s="1679"/>
      <c r="GUJ409" s="1679"/>
      <c r="GUK409" s="1679"/>
      <c r="GUL409" s="1679"/>
      <c r="GUM409" s="1679"/>
      <c r="GUN409" s="1679"/>
      <c r="GUO409" s="1679"/>
      <c r="GUP409" s="1679"/>
      <c r="GUQ409" s="1679"/>
      <c r="GUR409" s="1679"/>
      <c r="GUS409" s="1679"/>
      <c r="GUT409" s="1679"/>
      <c r="GUU409" s="1679"/>
      <c r="GUV409" s="1679"/>
      <c r="GUW409" s="1679"/>
      <c r="GUX409" s="1679"/>
      <c r="GUY409" s="1679"/>
      <c r="GUZ409" s="1679"/>
      <c r="GVA409" s="1679"/>
      <c r="GVB409" s="1679"/>
      <c r="GVC409" s="1679"/>
      <c r="GVD409" s="1679"/>
      <c r="GVE409" s="1679"/>
      <c r="GVF409" s="1679"/>
      <c r="GVG409" s="1679"/>
      <c r="GVH409" s="1679"/>
      <c r="GVI409" s="1679"/>
      <c r="GVJ409" s="1679"/>
      <c r="GVK409" s="1679"/>
      <c r="GVL409" s="1679"/>
      <c r="GVM409" s="1679"/>
      <c r="GVN409" s="1679"/>
      <c r="GVO409" s="1679"/>
      <c r="GVP409" s="1679"/>
      <c r="GVQ409" s="1679"/>
      <c r="GVR409" s="1679"/>
      <c r="GVS409" s="1679"/>
      <c r="GVT409" s="1679"/>
      <c r="GVU409" s="1679"/>
      <c r="GVV409" s="1679"/>
      <c r="GVW409" s="1679"/>
      <c r="GVX409" s="1679"/>
      <c r="GVY409" s="1679"/>
      <c r="GVZ409" s="1679"/>
      <c r="GWA409" s="1679"/>
      <c r="GWB409" s="1679"/>
      <c r="GWC409" s="1679"/>
      <c r="GWD409" s="1679"/>
      <c r="GWE409" s="1679"/>
      <c r="GWF409" s="1679"/>
      <c r="GWG409" s="1679"/>
      <c r="GWH409" s="1679"/>
      <c r="GWI409" s="1679"/>
      <c r="GWJ409" s="1679"/>
      <c r="GWK409" s="1679"/>
      <c r="GWL409" s="1679"/>
      <c r="GWM409" s="1679"/>
      <c r="GWN409" s="1679"/>
      <c r="GWO409" s="1679"/>
      <c r="GWP409" s="1679"/>
      <c r="GWQ409" s="1679"/>
      <c r="GWR409" s="1679"/>
      <c r="GWS409" s="1679"/>
      <c r="GWT409" s="1679"/>
      <c r="GWU409" s="1679"/>
      <c r="GWV409" s="1679"/>
      <c r="GWW409" s="1679"/>
      <c r="GWX409" s="1679"/>
      <c r="GWY409" s="1679"/>
      <c r="GWZ409" s="1679"/>
      <c r="GXA409" s="1679"/>
      <c r="GXB409" s="1679"/>
      <c r="GXC409" s="1679"/>
      <c r="GXD409" s="1679"/>
      <c r="GXE409" s="1679"/>
      <c r="GXF409" s="1679"/>
      <c r="GXG409" s="1679"/>
      <c r="GXH409" s="1679"/>
      <c r="GXI409" s="1679"/>
      <c r="GXJ409" s="1679"/>
      <c r="GXK409" s="1679"/>
      <c r="GXL409" s="1679"/>
      <c r="GXM409" s="1679"/>
      <c r="GXN409" s="1679"/>
      <c r="GXO409" s="1679"/>
      <c r="GXP409" s="1679"/>
      <c r="GXQ409" s="1679"/>
      <c r="GXR409" s="1679"/>
      <c r="GXS409" s="1679"/>
      <c r="GXT409" s="1679"/>
      <c r="GXU409" s="1679"/>
      <c r="GXV409" s="1679"/>
      <c r="GXW409" s="1679"/>
      <c r="GXX409" s="1679"/>
      <c r="GXY409" s="1679"/>
      <c r="GXZ409" s="1679"/>
      <c r="GYA409" s="1679"/>
      <c r="GYB409" s="1679"/>
      <c r="GYC409" s="1679"/>
      <c r="GYD409" s="1679"/>
      <c r="GYE409" s="1679"/>
      <c r="GYF409" s="1679"/>
      <c r="GYG409" s="1679"/>
      <c r="GYH409" s="1679"/>
      <c r="GYI409" s="1679"/>
      <c r="GYJ409" s="1679"/>
      <c r="GYK409" s="1679"/>
      <c r="GYL409" s="1679"/>
      <c r="GYM409" s="1679"/>
      <c r="GYN409" s="1679"/>
      <c r="GYO409" s="1679"/>
      <c r="GYP409" s="1679"/>
      <c r="GYQ409" s="1679"/>
      <c r="GYR409" s="1679"/>
      <c r="GYS409" s="1679"/>
      <c r="GYT409" s="1679"/>
      <c r="GYU409" s="1679"/>
      <c r="GYV409" s="1679"/>
      <c r="GYW409" s="1679"/>
      <c r="GYX409" s="1679"/>
      <c r="GYY409" s="1679"/>
      <c r="GYZ409" s="1679"/>
      <c r="GZA409" s="1679"/>
      <c r="GZB409" s="1679"/>
      <c r="GZC409" s="1679"/>
      <c r="GZD409" s="1679"/>
      <c r="GZE409" s="1679"/>
      <c r="GZF409" s="1679"/>
      <c r="GZG409" s="1679"/>
      <c r="GZH409" s="1679"/>
      <c r="GZI409" s="1679"/>
      <c r="GZJ409" s="1679"/>
      <c r="GZK409" s="1679"/>
      <c r="GZL409" s="1679"/>
      <c r="GZM409" s="1679"/>
      <c r="GZN409" s="1679"/>
      <c r="GZO409" s="1679"/>
      <c r="GZP409" s="1679"/>
      <c r="GZQ409" s="1679"/>
      <c r="GZR409" s="1679"/>
      <c r="GZS409" s="1679"/>
      <c r="GZT409" s="1679"/>
      <c r="GZU409" s="1679"/>
      <c r="GZV409" s="1679"/>
      <c r="GZW409" s="1679"/>
      <c r="GZX409" s="1679"/>
      <c r="GZY409" s="1679"/>
      <c r="GZZ409" s="1679"/>
      <c r="HAA409" s="1679"/>
      <c r="HAB409" s="1679"/>
      <c r="HAC409" s="1679"/>
      <c r="HAD409" s="1679"/>
      <c r="HAE409" s="1679"/>
      <c r="HAF409" s="1679"/>
      <c r="HAG409" s="1679"/>
      <c r="HAH409" s="1679"/>
      <c r="HAI409" s="1679"/>
      <c r="HAJ409" s="1679"/>
      <c r="HAK409" s="1679"/>
      <c r="HAL409" s="1679"/>
      <c r="HAM409" s="1679"/>
      <c r="HAN409" s="1679"/>
      <c r="HAO409" s="1679"/>
      <c r="HAP409" s="1679"/>
      <c r="HAQ409" s="1679"/>
      <c r="HAR409" s="1679"/>
      <c r="HAS409" s="1679"/>
      <c r="HAT409" s="1679"/>
      <c r="HAU409" s="1679"/>
      <c r="HAV409" s="1679"/>
      <c r="HAW409" s="1679"/>
      <c r="HAX409" s="1679"/>
      <c r="HAY409" s="1679"/>
      <c r="HAZ409" s="1679"/>
      <c r="HBA409" s="1679"/>
      <c r="HBB409" s="1679"/>
      <c r="HBC409" s="1679"/>
      <c r="HBD409" s="1679"/>
      <c r="HBE409" s="1679"/>
      <c r="HBF409" s="1679"/>
      <c r="HBG409" s="1679"/>
      <c r="HBH409" s="1679"/>
      <c r="HBI409" s="1679"/>
      <c r="HBJ409" s="1679"/>
      <c r="HBK409" s="1679"/>
      <c r="HBL409" s="1679"/>
      <c r="HBM409" s="1679"/>
      <c r="HBN409" s="1679"/>
      <c r="HBO409" s="1679"/>
      <c r="HBP409" s="1679"/>
      <c r="HBQ409" s="1679"/>
      <c r="HBR409" s="1679"/>
      <c r="HBS409" s="1679"/>
      <c r="HBT409" s="1679"/>
      <c r="HBU409" s="1679"/>
      <c r="HBV409" s="1679"/>
      <c r="HBW409" s="1679"/>
      <c r="HBX409" s="1679"/>
      <c r="HBY409" s="1679"/>
      <c r="HBZ409" s="1679"/>
      <c r="HCA409" s="1679"/>
      <c r="HCB409" s="1679"/>
      <c r="HCC409" s="1679"/>
      <c r="HCD409" s="1679"/>
      <c r="HCE409" s="1679"/>
      <c r="HCF409" s="1679"/>
      <c r="HCG409" s="1679"/>
      <c r="HCH409" s="1679"/>
      <c r="HCI409" s="1679"/>
      <c r="HCJ409" s="1679"/>
      <c r="HCK409" s="1679"/>
      <c r="HCL409" s="1679"/>
      <c r="HCM409" s="1679"/>
      <c r="HCN409" s="1679"/>
      <c r="HCO409" s="1679"/>
      <c r="HCP409" s="1679"/>
      <c r="HCQ409" s="1679"/>
      <c r="HCR409" s="1679"/>
      <c r="HCS409" s="1679"/>
      <c r="HCT409" s="1679"/>
      <c r="HCU409" s="1679"/>
      <c r="HCV409" s="1679"/>
      <c r="HCW409" s="1679"/>
      <c r="HCX409" s="1679"/>
      <c r="HCY409" s="1679"/>
      <c r="HCZ409" s="1679"/>
      <c r="HDA409" s="1679"/>
      <c r="HDB409" s="1679"/>
      <c r="HDC409" s="1679"/>
      <c r="HDD409" s="1679"/>
      <c r="HDE409" s="1679"/>
      <c r="HDF409" s="1679"/>
      <c r="HDG409" s="1679"/>
      <c r="HDH409" s="1679"/>
      <c r="HDI409" s="1679"/>
      <c r="HDJ409" s="1679"/>
      <c r="HDK409" s="1679"/>
      <c r="HDL409" s="1679"/>
      <c r="HDM409" s="1679"/>
      <c r="HDN409" s="1679"/>
      <c r="HDO409" s="1679"/>
      <c r="HDP409" s="1679"/>
      <c r="HDQ409" s="1679"/>
      <c r="HDR409" s="1679"/>
      <c r="HDS409" s="1679"/>
      <c r="HDT409" s="1679"/>
      <c r="HDU409" s="1679"/>
      <c r="HDV409" s="1679"/>
      <c r="HDW409" s="1679"/>
      <c r="HDX409" s="1679"/>
      <c r="HDY409" s="1679"/>
      <c r="HDZ409" s="1679"/>
      <c r="HEA409" s="1679"/>
      <c r="HEB409" s="1679"/>
      <c r="HEC409" s="1679"/>
      <c r="HED409" s="1679"/>
      <c r="HEE409" s="1679"/>
      <c r="HEF409" s="1679"/>
      <c r="HEG409" s="1679"/>
      <c r="HEH409" s="1679"/>
      <c r="HEI409" s="1679"/>
      <c r="HEJ409" s="1679"/>
      <c r="HEK409" s="1679"/>
      <c r="HEL409" s="1679"/>
      <c r="HEM409" s="1679"/>
      <c r="HEN409" s="1679"/>
      <c r="HEO409" s="1679"/>
      <c r="HEP409" s="1679"/>
      <c r="HEQ409" s="1679"/>
      <c r="HER409" s="1679"/>
      <c r="HES409" s="1679"/>
      <c r="HET409" s="1679"/>
      <c r="HEU409" s="1679"/>
      <c r="HEV409" s="1679"/>
      <c r="HEW409" s="1679"/>
      <c r="HEX409" s="1679"/>
      <c r="HEY409" s="1679"/>
      <c r="HEZ409" s="1679"/>
      <c r="HFA409" s="1679"/>
      <c r="HFB409" s="1679"/>
      <c r="HFC409" s="1679"/>
      <c r="HFD409" s="1679"/>
      <c r="HFE409" s="1679"/>
      <c r="HFF409" s="1679"/>
      <c r="HFG409" s="1679"/>
      <c r="HFH409" s="1679"/>
      <c r="HFI409" s="1679"/>
      <c r="HFJ409" s="1679"/>
      <c r="HFK409" s="1679"/>
      <c r="HFL409" s="1679"/>
      <c r="HFM409" s="1679"/>
      <c r="HFN409" s="1679"/>
      <c r="HFO409" s="1679"/>
      <c r="HFP409" s="1679"/>
      <c r="HFQ409" s="1679"/>
      <c r="HFR409" s="1679"/>
      <c r="HFS409" s="1679"/>
      <c r="HFT409" s="1679"/>
      <c r="HFU409" s="1679"/>
      <c r="HFV409" s="1679"/>
      <c r="HFW409" s="1679"/>
      <c r="HFX409" s="1679"/>
      <c r="HFY409" s="1679"/>
      <c r="HFZ409" s="1679"/>
      <c r="HGA409" s="1679"/>
      <c r="HGB409" s="1679"/>
      <c r="HGC409" s="1679"/>
      <c r="HGD409" s="1679"/>
      <c r="HGE409" s="1679"/>
      <c r="HGF409" s="1679"/>
      <c r="HGG409" s="1679"/>
      <c r="HGH409" s="1679"/>
      <c r="HGI409" s="1679"/>
      <c r="HGJ409" s="1679"/>
      <c r="HGK409" s="1679"/>
      <c r="HGL409" s="1679"/>
      <c r="HGM409" s="1679"/>
      <c r="HGN409" s="1679"/>
      <c r="HGO409" s="1679"/>
      <c r="HGP409" s="1679"/>
      <c r="HGQ409" s="1679"/>
      <c r="HGR409" s="1679"/>
      <c r="HGS409" s="1679"/>
      <c r="HGT409" s="1679"/>
      <c r="HGU409" s="1679"/>
      <c r="HGV409" s="1679"/>
      <c r="HGW409" s="1679"/>
      <c r="HGX409" s="1679"/>
      <c r="HGY409" s="1679"/>
      <c r="HGZ409" s="1679"/>
      <c r="HHA409" s="1679"/>
      <c r="HHB409" s="1679"/>
      <c r="HHC409" s="1679"/>
      <c r="HHD409" s="1679"/>
      <c r="HHE409" s="1679"/>
      <c r="HHF409" s="1679"/>
      <c r="HHG409" s="1679"/>
      <c r="HHH409" s="1679"/>
      <c r="HHI409" s="1679"/>
      <c r="HHJ409" s="1679"/>
      <c r="HHK409" s="1679"/>
      <c r="HHL409" s="1679"/>
      <c r="HHM409" s="1679"/>
      <c r="HHN409" s="1679"/>
      <c r="HHO409" s="1679"/>
      <c r="HHP409" s="1679"/>
      <c r="HHQ409" s="1679"/>
      <c r="HHR409" s="1679"/>
      <c r="HHS409" s="1679"/>
      <c r="HHT409" s="1679"/>
      <c r="HHU409" s="1679"/>
      <c r="HHV409" s="1679"/>
      <c r="HHW409" s="1679"/>
      <c r="HHX409" s="1679"/>
      <c r="HHY409" s="1679"/>
      <c r="HHZ409" s="1679"/>
      <c r="HIA409" s="1679"/>
      <c r="HIB409" s="1679"/>
      <c r="HIC409" s="1679"/>
      <c r="HID409" s="1679"/>
      <c r="HIE409" s="1679"/>
      <c r="HIF409" s="1679"/>
      <c r="HIG409" s="1679"/>
      <c r="HIH409" s="1679"/>
      <c r="HII409" s="1679"/>
      <c r="HIJ409" s="1679"/>
      <c r="HIK409" s="1679"/>
      <c r="HIL409" s="1679"/>
      <c r="HIM409" s="1679"/>
      <c r="HIN409" s="1679"/>
      <c r="HIO409" s="1679"/>
      <c r="HIP409" s="1679"/>
      <c r="HIQ409" s="1679"/>
      <c r="HIR409" s="1679"/>
      <c r="HIS409" s="1679"/>
      <c r="HIT409" s="1679"/>
      <c r="HIU409" s="1679"/>
      <c r="HIV409" s="1679"/>
      <c r="HIW409" s="1679"/>
      <c r="HIX409" s="1679"/>
      <c r="HIY409" s="1679"/>
      <c r="HIZ409" s="1679"/>
      <c r="HJA409" s="1679"/>
      <c r="HJB409" s="1679"/>
      <c r="HJC409" s="1679"/>
      <c r="HJD409" s="1679"/>
      <c r="HJE409" s="1679"/>
      <c r="HJF409" s="1679"/>
      <c r="HJG409" s="1679"/>
      <c r="HJH409" s="1679"/>
      <c r="HJI409" s="1679"/>
      <c r="HJJ409" s="1679"/>
      <c r="HJK409" s="1679"/>
      <c r="HJL409" s="1679"/>
      <c r="HJM409" s="1679"/>
      <c r="HJN409" s="1679"/>
      <c r="HJO409" s="1679"/>
      <c r="HJP409" s="1679"/>
      <c r="HJQ409" s="1679"/>
      <c r="HJR409" s="1679"/>
      <c r="HJS409" s="1679"/>
      <c r="HJT409" s="1679"/>
      <c r="HJU409" s="1679"/>
      <c r="HJV409" s="1679"/>
      <c r="HJW409" s="1679"/>
      <c r="HJX409" s="1679"/>
      <c r="HJY409" s="1679"/>
      <c r="HJZ409" s="1679"/>
      <c r="HKA409" s="1679"/>
      <c r="HKB409" s="1679"/>
      <c r="HKC409" s="1679"/>
      <c r="HKD409" s="1679"/>
      <c r="HKE409" s="1679"/>
      <c r="HKF409" s="1679"/>
      <c r="HKG409" s="1679"/>
      <c r="HKH409" s="1679"/>
      <c r="HKI409" s="1679"/>
      <c r="HKJ409" s="1679"/>
      <c r="HKK409" s="1679"/>
      <c r="HKL409" s="1679"/>
      <c r="HKM409" s="1679"/>
      <c r="HKN409" s="1679"/>
      <c r="HKO409" s="1679"/>
      <c r="HKP409" s="1679"/>
      <c r="HKQ409" s="1679"/>
      <c r="HKR409" s="1679"/>
      <c r="HKS409" s="1679"/>
      <c r="HKT409" s="1679"/>
      <c r="HKU409" s="1679"/>
      <c r="HKV409" s="1679"/>
      <c r="HKW409" s="1679"/>
      <c r="HKX409" s="1679"/>
      <c r="HKY409" s="1679"/>
      <c r="HKZ409" s="1679"/>
      <c r="HLA409" s="1679"/>
      <c r="HLB409" s="1679"/>
      <c r="HLC409" s="1679"/>
      <c r="HLD409" s="1679"/>
      <c r="HLE409" s="1679"/>
      <c r="HLF409" s="1679"/>
      <c r="HLG409" s="1679"/>
      <c r="HLH409" s="1679"/>
      <c r="HLI409" s="1679"/>
      <c r="HLJ409" s="1679"/>
      <c r="HLK409" s="1679"/>
      <c r="HLL409" s="1679"/>
      <c r="HLM409" s="1679"/>
      <c r="HLN409" s="1679"/>
      <c r="HLO409" s="1679"/>
      <c r="HLP409" s="1679"/>
      <c r="HLQ409" s="1679"/>
      <c r="HLR409" s="1679"/>
      <c r="HLS409" s="1679"/>
      <c r="HLT409" s="1679"/>
      <c r="HLU409" s="1679"/>
      <c r="HLV409" s="1679"/>
      <c r="HLW409" s="1679"/>
      <c r="HLX409" s="1679"/>
      <c r="HLY409" s="1679"/>
      <c r="HLZ409" s="1679"/>
      <c r="HMA409" s="1679"/>
      <c r="HMB409" s="1679"/>
      <c r="HMC409" s="1679"/>
      <c r="HMD409" s="1679"/>
      <c r="HME409" s="1679"/>
      <c r="HMF409" s="1679"/>
      <c r="HMG409" s="1679"/>
      <c r="HMH409" s="1679"/>
      <c r="HMI409" s="1679"/>
      <c r="HMJ409" s="1679"/>
      <c r="HMK409" s="1679"/>
      <c r="HML409" s="1679"/>
      <c r="HMM409" s="1679"/>
      <c r="HMN409" s="1679"/>
      <c r="HMO409" s="1679"/>
      <c r="HMP409" s="1679"/>
      <c r="HMQ409" s="1679"/>
      <c r="HMR409" s="1679"/>
      <c r="HMS409" s="1679"/>
      <c r="HMT409" s="1679"/>
      <c r="HMU409" s="1679"/>
      <c r="HMV409" s="1679"/>
      <c r="HMW409" s="1679"/>
      <c r="HMX409" s="1679"/>
      <c r="HMY409" s="1679"/>
      <c r="HMZ409" s="1679"/>
      <c r="HNA409" s="1679"/>
      <c r="HNB409" s="1679"/>
      <c r="HNC409" s="1679"/>
      <c r="HND409" s="1679"/>
      <c r="HNE409" s="1679"/>
      <c r="HNF409" s="1679"/>
      <c r="HNG409" s="1679"/>
      <c r="HNH409" s="1679"/>
      <c r="HNI409" s="1679"/>
      <c r="HNJ409" s="1679"/>
      <c r="HNK409" s="1679"/>
      <c r="HNL409" s="1679"/>
      <c r="HNM409" s="1679"/>
      <c r="HNN409" s="1679"/>
      <c r="HNO409" s="1679"/>
      <c r="HNP409" s="1679"/>
      <c r="HNQ409" s="1679"/>
      <c r="HNR409" s="1679"/>
      <c r="HNS409" s="1679"/>
      <c r="HNT409" s="1679"/>
      <c r="HNU409" s="1679"/>
      <c r="HNV409" s="1679"/>
      <c r="HNW409" s="1679"/>
      <c r="HNX409" s="1679"/>
      <c r="HNY409" s="1679"/>
      <c r="HNZ409" s="1679"/>
      <c r="HOA409" s="1679"/>
      <c r="HOB409" s="1679"/>
      <c r="HOC409" s="1679"/>
      <c r="HOD409" s="1679"/>
      <c r="HOE409" s="1679"/>
      <c r="HOF409" s="1679"/>
      <c r="HOG409" s="1679"/>
      <c r="HOH409" s="1679"/>
      <c r="HOI409" s="1679"/>
      <c r="HOJ409" s="1679"/>
      <c r="HOK409" s="1679"/>
      <c r="HOL409" s="1679"/>
      <c r="HOM409" s="1679"/>
      <c r="HON409" s="1679"/>
      <c r="HOO409" s="1679"/>
      <c r="HOP409" s="1679"/>
      <c r="HOQ409" s="1679"/>
      <c r="HOR409" s="1679"/>
      <c r="HOS409" s="1679"/>
      <c r="HOT409" s="1679"/>
      <c r="HOU409" s="1679"/>
      <c r="HOV409" s="1679"/>
      <c r="HOW409" s="1679"/>
      <c r="HOX409" s="1679"/>
      <c r="HOY409" s="1679"/>
      <c r="HOZ409" s="1679"/>
      <c r="HPA409" s="1679"/>
      <c r="HPB409" s="1679"/>
      <c r="HPC409" s="1679"/>
      <c r="HPD409" s="1679"/>
      <c r="HPE409" s="1679"/>
      <c r="HPF409" s="1679"/>
      <c r="HPG409" s="1679"/>
      <c r="HPH409" s="1679"/>
      <c r="HPI409" s="1679"/>
      <c r="HPJ409" s="1679"/>
      <c r="HPK409" s="1679"/>
      <c r="HPL409" s="1679"/>
      <c r="HPM409" s="1679"/>
      <c r="HPN409" s="1679"/>
      <c r="HPO409" s="1679"/>
      <c r="HPP409" s="1679"/>
      <c r="HPQ409" s="1679"/>
      <c r="HPR409" s="1679"/>
      <c r="HPS409" s="1679"/>
      <c r="HPT409" s="1679"/>
      <c r="HPU409" s="1679"/>
      <c r="HPV409" s="1679"/>
      <c r="HPW409" s="1679"/>
      <c r="HPX409" s="1679"/>
      <c r="HPY409" s="1679"/>
      <c r="HPZ409" s="1679"/>
      <c r="HQA409" s="1679"/>
      <c r="HQB409" s="1679"/>
      <c r="HQC409" s="1679"/>
      <c r="HQD409" s="1679"/>
      <c r="HQE409" s="1679"/>
      <c r="HQF409" s="1679"/>
      <c r="HQG409" s="1679"/>
      <c r="HQH409" s="1679"/>
      <c r="HQI409" s="1679"/>
      <c r="HQJ409" s="1679"/>
      <c r="HQK409" s="1679"/>
      <c r="HQL409" s="1679"/>
      <c r="HQM409" s="1679"/>
      <c r="HQN409" s="1679"/>
      <c r="HQO409" s="1679"/>
      <c r="HQP409" s="1679"/>
      <c r="HQQ409" s="1679"/>
      <c r="HQR409" s="1679"/>
      <c r="HQS409" s="1679"/>
      <c r="HQT409" s="1679"/>
      <c r="HQU409" s="1679"/>
      <c r="HQV409" s="1679"/>
      <c r="HQW409" s="1679"/>
      <c r="HQX409" s="1679"/>
      <c r="HQY409" s="1679"/>
      <c r="HQZ409" s="1679"/>
      <c r="HRA409" s="1679"/>
      <c r="HRB409" s="1679"/>
      <c r="HRC409" s="1679"/>
      <c r="HRD409" s="1679"/>
      <c r="HRE409" s="1679"/>
      <c r="HRF409" s="1679"/>
      <c r="HRG409" s="1679"/>
      <c r="HRH409" s="1679"/>
      <c r="HRI409" s="1679"/>
      <c r="HRJ409" s="1679"/>
      <c r="HRK409" s="1679"/>
      <c r="HRL409" s="1679"/>
      <c r="HRM409" s="1679"/>
      <c r="HRN409" s="1679"/>
      <c r="HRO409" s="1679"/>
      <c r="HRP409" s="1679"/>
      <c r="HRQ409" s="1679"/>
      <c r="HRR409" s="1679"/>
      <c r="HRS409" s="1679"/>
      <c r="HRT409" s="1679"/>
      <c r="HRU409" s="1679"/>
      <c r="HRV409" s="1679"/>
      <c r="HRW409" s="1679"/>
      <c r="HRX409" s="1679"/>
      <c r="HRY409" s="1679"/>
      <c r="HRZ409" s="1679"/>
      <c r="HSA409" s="1679"/>
      <c r="HSB409" s="1679"/>
      <c r="HSC409" s="1679"/>
      <c r="HSD409" s="1679"/>
      <c r="HSE409" s="1679"/>
      <c r="HSF409" s="1679"/>
      <c r="HSG409" s="1679"/>
      <c r="HSH409" s="1679"/>
      <c r="HSI409" s="1679"/>
      <c r="HSJ409" s="1679"/>
      <c r="HSK409" s="1679"/>
      <c r="HSL409" s="1679"/>
      <c r="HSM409" s="1679"/>
      <c r="HSN409" s="1679"/>
      <c r="HSO409" s="1679"/>
      <c r="HSP409" s="1679"/>
      <c r="HSQ409" s="1679"/>
      <c r="HSR409" s="1679"/>
      <c r="HSS409" s="1679"/>
      <c r="HST409" s="1679"/>
      <c r="HSU409" s="1679"/>
      <c r="HSV409" s="1679"/>
      <c r="HSW409" s="1679"/>
      <c r="HSX409" s="1679"/>
      <c r="HSY409" s="1679"/>
      <c r="HSZ409" s="1679"/>
      <c r="HTA409" s="1679"/>
      <c r="HTB409" s="1679"/>
      <c r="HTC409" s="1679"/>
      <c r="HTD409" s="1679"/>
      <c r="HTE409" s="1679"/>
      <c r="HTF409" s="1679"/>
      <c r="HTG409" s="1679"/>
      <c r="HTH409" s="1679"/>
      <c r="HTI409" s="1679"/>
      <c r="HTJ409" s="1679"/>
      <c r="HTK409" s="1679"/>
      <c r="HTL409" s="1679"/>
      <c r="HTM409" s="1679"/>
      <c r="HTN409" s="1679"/>
      <c r="HTO409" s="1679"/>
      <c r="HTP409" s="1679"/>
      <c r="HTQ409" s="1679"/>
      <c r="HTR409" s="1679"/>
      <c r="HTS409" s="1679"/>
      <c r="HTT409" s="1679"/>
      <c r="HTU409" s="1679"/>
      <c r="HTV409" s="1679"/>
      <c r="HTW409" s="1679"/>
      <c r="HTX409" s="1679"/>
      <c r="HTY409" s="1679"/>
      <c r="HTZ409" s="1679"/>
      <c r="HUA409" s="1679"/>
      <c r="HUB409" s="1679"/>
      <c r="HUC409" s="1679"/>
      <c r="HUD409" s="1679"/>
      <c r="HUE409" s="1679"/>
      <c r="HUF409" s="1679"/>
      <c r="HUG409" s="1679"/>
      <c r="HUH409" s="1679"/>
      <c r="HUI409" s="1679"/>
      <c r="HUJ409" s="1679"/>
      <c r="HUK409" s="1679"/>
      <c r="HUL409" s="1679"/>
      <c r="HUM409" s="1679"/>
      <c r="HUN409" s="1679"/>
      <c r="HUO409" s="1679"/>
      <c r="HUP409" s="1679"/>
      <c r="HUQ409" s="1679"/>
      <c r="HUR409" s="1679"/>
      <c r="HUS409" s="1679"/>
      <c r="HUT409" s="1679"/>
      <c r="HUU409" s="1679"/>
      <c r="HUV409" s="1679"/>
      <c r="HUW409" s="1679"/>
      <c r="HUX409" s="1679"/>
      <c r="HUY409" s="1679"/>
      <c r="HUZ409" s="1679"/>
      <c r="HVA409" s="1679"/>
      <c r="HVB409" s="1679"/>
      <c r="HVC409" s="1679"/>
      <c r="HVD409" s="1679"/>
      <c r="HVE409" s="1679"/>
      <c r="HVF409" s="1679"/>
      <c r="HVG409" s="1679"/>
      <c r="HVH409" s="1679"/>
      <c r="HVI409" s="1679"/>
      <c r="HVJ409" s="1679"/>
      <c r="HVK409" s="1679"/>
      <c r="HVL409" s="1679"/>
      <c r="HVM409" s="1679"/>
      <c r="HVN409" s="1679"/>
      <c r="HVO409" s="1679"/>
      <c r="HVP409" s="1679"/>
      <c r="HVQ409" s="1679"/>
      <c r="HVR409" s="1679"/>
      <c r="HVS409" s="1679"/>
      <c r="HVT409" s="1679"/>
      <c r="HVU409" s="1679"/>
      <c r="HVV409" s="1679"/>
      <c r="HVW409" s="1679"/>
      <c r="HVX409" s="1679"/>
      <c r="HVY409" s="1679"/>
      <c r="HVZ409" s="1679"/>
      <c r="HWA409" s="1679"/>
      <c r="HWB409" s="1679"/>
      <c r="HWC409" s="1679"/>
      <c r="HWD409" s="1679"/>
      <c r="HWE409" s="1679"/>
      <c r="HWF409" s="1679"/>
      <c r="HWG409" s="1679"/>
      <c r="HWH409" s="1679"/>
      <c r="HWI409" s="1679"/>
      <c r="HWJ409" s="1679"/>
      <c r="HWK409" s="1679"/>
      <c r="HWL409" s="1679"/>
      <c r="HWM409" s="1679"/>
      <c r="HWN409" s="1679"/>
      <c r="HWO409" s="1679"/>
      <c r="HWP409" s="1679"/>
      <c r="HWQ409" s="1679"/>
      <c r="HWR409" s="1679"/>
      <c r="HWS409" s="1679"/>
      <c r="HWT409" s="1679"/>
      <c r="HWU409" s="1679"/>
      <c r="HWV409" s="1679"/>
      <c r="HWW409" s="1679"/>
      <c r="HWX409" s="1679"/>
      <c r="HWY409" s="1679"/>
      <c r="HWZ409" s="1679"/>
      <c r="HXA409" s="1679"/>
      <c r="HXB409" s="1679"/>
      <c r="HXC409" s="1679"/>
      <c r="HXD409" s="1679"/>
      <c r="HXE409" s="1679"/>
      <c r="HXF409" s="1679"/>
      <c r="HXG409" s="1679"/>
      <c r="HXH409" s="1679"/>
      <c r="HXI409" s="1679"/>
      <c r="HXJ409" s="1679"/>
      <c r="HXK409" s="1679"/>
      <c r="HXL409" s="1679"/>
      <c r="HXM409" s="1679"/>
      <c r="HXN409" s="1679"/>
      <c r="HXO409" s="1679"/>
      <c r="HXP409" s="1679"/>
      <c r="HXQ409" s="1679"/>
      <c r="HXR409" s="1679"/>
      <c r="HXS409" s="1679"/>
      <c r="HXT409" s="1679"/>
      <c r="HXU409" s="1679"/>
      <c r="HXV409" s="1679"/>
      <c r="HXW409" s="1679"/>
      <c r="HXX409" s="1679"/>
      <c r="HXY409" s="1679"/>
      <c r="HXZ409" s="1679"/>
      <c r="HYA409" s="1679"/>
      <c r="HYB409" s="1679"/>
      <c r="HYC409" s="1679"/>
      <c r="HYD409" s="1679"/>
      <c r="HYE409" s="1679"/>
      <c r="HYF409" s="1679"/>
      <c r="HYG409" s="1679"/>
      <c r="HYH409" s="1679"/>
      <c r="HYI409" s="1679"/>
      <c r="HYJ409" s="1679"/>
      <c r="HYK409" s="1679"/>
      <c r="HYL409" s="1679"/>
      <c r="HYM409" s="1679"/>
      <c r="HYN409" s="1679"/>
      <c r="HYO409" s="1679"/>
      <c r="HYP409" s="1679"/>
      <c r="HYQ409" s="1679"/>
      <c r="HYR409" s="1679"/>
      <c r="HYS409" s="1679"/>
      <c r="HYT409" s="1679"/>
      <c r="HYU409" s="1679"/>
      <c r="HYV409" s="1679"/>
      <c r="HYW409" s="1679"/>
      <c r="HYX409" s="1679"/>
      <c r="HYY409" s="1679"/>
      <c r="HYZ409" s="1679"/>
      <c r="HZA409" s="1679"/>
      <c r="HZB409" s="1679"/>
      <c r="HZC409" s="1679"/>
      <c r="HZD409" s="1679"/>
      <c r="HZE409" s="1679"/>
      <c r="HZF409" s="1679"/>
      <c r="HZG409" s="1679"/>
      <c r="HZH409" s="1679"/>
      <c r="HZI409" s="1679"/>
      <c r="HZJ409" s="1679"/>
      <c r="HZK409" s="1679"/>
      <c r="HZL409" s="1679"/>
      <c r="HZM409" s="1679"/>
      <c r="HZN409" s="1679"/>
      <c r="HZO409" s="1679"/>
      <c r="HZP409" s="1679"/>
      <c r="HZQ409" s="1679"/>
      <c r="HZR409" s="1679"/>
      <c r="HZS409" s="1679"/>
      <c r="HZT409" s="1679"/>
      <c r="HZU409" s="1679"/>
      <c r="HZV409" s="1679"/>
      <c r="HZW409" s="1679"/>
      <c r="HZX409" s="1679"/>
      <c r="HZY409" s="1679"/>
      <c r="HZZ409" s="1679"/>
      <c r="IAA409" s="1679"/>
      <c r="IAB409" s="1679"/>
      <c r="IAC409" s="1679"/>
      <c r="IAD409" s="1679"/>
      <c r="IAE409" s="1679"/>
      <c r="IAF409" s="1679"/>
      <c r="IAG409" s="1679"/>
      <c r="IAH409" s="1679"/>
      <c r="IAI409" s="1679"/>
      <c r="IAJ409" s="1679"/>
      <c r="IAK409" s="1679"/>
      <c r="IAL409" s="1679"/>
      <c r="IAM409" s="1679"/>
      <c r="IAN409" s="1679"/>
      <c r="IAO409" s="1679"/>
      <c r="IAP409" s="1679"/>
      <c r="IAQ409" s="1679"/>
      <c r="IAR409" s="1679"/>
      <c r="IAS409" s="1679"/>
      <c r="IAT409" s="1679"/>
      <c r="IAU409" s="1679"/>
      <c r="IAV409" s="1679"/>
      <c r="IAW409" s="1679"/>
      <c r="IAX409" s="1679"/>
      <c r="IAY409" s="1679"/>
      <c r="IAZ409" s="1679"/>
      <c r="IBA409" s="1679"/>
      <c r="IBB409" s="1679"/>
      <c r="IBC409" s="1679"/>
      <c r="IBD409" s="1679"/>
      <c r="IBE409" s="1679"/>
      <c r="IBF409" s="1679"/>
      <c r="IBG409" s="1679"/>
      <c r="IBH409" s="1679"/>
      <c r="IBI409" s="1679"/>
      <c r="IBJ409" s="1679"/>
      <c r="IBK409" s="1679"/>
      <c r="IBL409" s="1679"/>
      <c r="IBM409" s="1679"/>
      <c r="IBN409" s="1679"/>
      <c r="IBO409" s="1679"/>
      <c r="IBP409" s="1679"/>
      <c r="IBQ409" s="1679"/>
      <c r="IBR409" s="1679"/>
      <c r="IBS409" s="1679"/>
      <c r="IBT409" s="1679"/>
      <c r="IBU409" s="1679"/>
      <c r="IBV409" s="1679"/>
      <c r="IBW409" s="1679"/>
      <c r="IBX409" s="1679"/>
      <c r="IBY409" s="1679"/>
      <c r="IBZ409" s="1679"/>
      <c r="ICA409" s="1679"/>
      <c r="ICB409" s="1679"/>
      <c r="ICC409" s="1679"/>
      <c r="ICD409" s="1679"/>
      <c r="ICE409" s="1679"/>
      <c r="ICF409" s="1679"/>
      <c r="ICG409" s="1679"/>
      <c r="ICH409" s="1679"/>
      <c r="ICI409" s="1679"/>
      <c r="ICJ409" s="1679"/>
      <c r="ICK409" s="1679"/>
      <c r="ICL409" s="1679"/>
      <c r="ICM409" s="1679"/>
      <c r="ICN409" s="1679"/>
      <c r="ICO409" s="1679"/>
      <c r="ICP409" s="1679"/>
      <c r="ICQ409" s="1679"/>
      <c r="ICR409" s="1679"/>
      <c r="ICS409" s="1679"/>
      <c r="ICT409" s="1679"/>
      <c r="ICU409" s="1679"/>
      <c r="ICV409" s="1679"/>
      <c r="ICW409" s="1679"/>
      <c r="ICX409" s="1679"/>
      <c r="ICY409" s="1679"/>
      <c r="ICZ409" s="1679"/>
      <c r="IDA409" s="1679"/>
      <c r="IDB409" s="1679"/>
      <c r="IDC409" s="1679"/>
      <c r="IDD409" s="1679"/>
      <c r="IDE409" s="1679"/>
      <c r="IDF409" s="1679"/>
      <c r="IDG409" s="1679"/>
      <c r="IDH409" s="1679"/>
      <c r="IDI409" s="1679"/>
      <c r="IDJ409" s="1679"/>
      <c r="IDK409" s="1679"/>
      <c r="IDL409" s="1679"/>
      <c r="IDM409" s="1679"/>
      <c r="IDN409" s="1679"/>
      <c r="IDO409" s="1679"/>
      <c r="IDP409" s="1679"/>
      <c r="IDQ409" s="1679"/>
      <c r="IDR409" s="1679"/>
      <c r="IDS409" s="1679"/>
      <c r="IDT409" s="1679"/>
      <c r="IDU409" s="1679"/>
      <c r="IDV409" s="1679"/>
      <c r="IDW409" s="1679"/>
      <c r="IDX409" s="1679"/>
      <c r="IDY409" s="1679"/>
      <c r="IDZ409" s="1679"/>
      <c r="IEA409" s="1679"/>
      <c r="IEB409" s="1679"/>
      <c r="IEC409" s="1679"/>
      <c r="IED409" s="1679"/>
      <c r="IEE409" s="1679"/>
      <c r="IEF409" s="1679"/>
      <c r="IEG409" s="1679"/>
      <c r="IEH409" s="1679"/>
      <c r="IEI409" s="1679"/>
      <c r="IEJ409" s="1679"/>
      <c r="IEK409" s="1679"/>
      <c r="IEL409" s="1679"/>
      <c r="IEM409" s="1679"/>
      <c r="IEN409" s="1679"/>
      <c r="IEO409" s="1679"/>
      <c r="IEP409" s="1679"/>
      <c r="IEQ409" s="1679"/>
      <c r="IER409" s="1679"/>
      <c r="IES409" s="1679"/>
      <c r="IET409" s="1679"/>
      <c r="IEU409" s="1679"/>
      <c r="IEV409" s="1679"/>
      <c r="IEW409" s="1679"/>
      <c r="IEX409" s="1679"/>
      <c r="IEY409" s="1679"/>
      <c r="IEZ409" s="1679"/>
      <c r="IFA409" s="1679"/>
      <c r="IFB409" s="1679"/>
      <c r="IFC409" s="1679"/>
      <c r="IFD409" s="1679"/>
      <c r="IFE409" s="1679"/>
      <c r="IFF409" s="1679"/>
      <c r="IFG409" s="1679"/>
      <c r="IFH409" s="1679"/>
      <c r="IFI409" s="1679"/>
      <c r="IFJ409" s="1679"/>
      <c r="IFK409" s="1679"/>
      <c r="IFL409" s="1679"/>
      <c r="IFM409" s="1679"/>
      <c r="IFN409" s="1679"/>
      <c r="IFO409" s="1679"/>
      <c r="IFP409" s="1679"/>
      <c r="IFQ409" s="1679"/>
      <c r="IFR409" s="1679"/>
      <c r="IFS409" s="1679"/>
      <c r="IFT409" s="1679"/>
      <c r="IFU409" s="1679"/>
      <c r="IFV409" s="1679"/>
      <c r="IFW409" s="1679"/>
      <c r="IFX409" s="1679"/>
      <c r="IFY409" s="1679"/>
      <c r="IFZ409" s="1679"/>
      <c r="IGA409" s="1679"/>
      <c r="IGB409" s="1679"/>
      <c r="IGC409" s="1679"/>
      <c r="IGD409" s="1679"/>
      <c r="IGE409" s="1679"/>
      <c r="IGF409" s="1679"/>
      <c r="IGG409" s="1679"/>
      <c r="IGH409" s="1679"/>
      <c r="IGI409" s="1679"/>
      <c r="IGJ409" s="1679"/>
      <c r="IGK409" s="1679"/>
      <c r="IGL409" s="1679"/>
      <c r="IGM409" s="1679"/>
      <c r="IGN409" s="1679"/>
      <c r="IGO409" s="1679"/>
      <c r="IGP409" s="1679"/>
      <c r="IGQ409" s="1679"/>
      <c r="IGR409" s="1679"/>
      <c r="IGS409" s="1679"/>
      <c r="IGT409" s="1679"/>
      <c r="IGU409" s="1679"/>
      <c r="IGV409" s="1679"/>
      <c r="IGW409" s="1679"/>
      <c r="IGX409" s="1679"/>
      <c r="IGY409" s="1679"/>
      <c r="IGZ409" s="1679"/>
      <c r="IHA409" s="1679"/>
      <c r="IHB409" s="1679"/>
      <c r="IHC409" s="1679"/>
      <c r="IHD409" s="1679"/>
      <c r="IHE409" s="1679"/>
      <c r="IHF409" s="1679"/>
      <c r="IHG409" s="1679"/>
      <c r="IHH409" s="1679"/>
      <c r="IHI409" s="1679"/>
      <c r="IHJ409" s="1679"/>
      <c r="IHK409" s="1679"/>
      <c r="IHL409" s="1679"/>
      <c r="IHM409" s="1679"/>
      <c r="IHN409" s="1679"/>
      <c r="IHO409" s="1679"/>
      <c r="IHP409" s="1679"/>
      <c r="IHQ409" s="1679"/>
      <c r="IHR409" s="1679"/>
      <c r="IHS409" s="1679"/>
      <c r="IHT409" s="1679"/>
      <c r="IHU409" s="1679"/>
      <c r="IHV409" s="1679"/>
      <c r="IHW409" s="1679"/>
      <c r="IHX409" s="1679"/>
      <c r="IHY409" s="1679"/>
      <c r="IHZ409" s="1679"/>
      <c r="IIA409" s="1679"/>
      <c r="IIB409" s="1679"/>
      <c r="IIC409" s="1679"/>
      <c r="IID409" s="1679"/>
      <c r="IIE409" s="1679"/>
      <c r="IIF409" s="1679"/>
      <c r="IIG409" s="1679"/>
      <c r="IIH409" s="1679"/>
      <c r="III409" s="1679"/>
      <c r="IIJ409" s="1679"/>
      <c r="IIK409" s="1679"/>
      <c r="IIL409" s="1679"/>
      <c r="IIM409" s="1679"/>
      <c r="IIN409" s="1679"/>
      <c r="IIO409" s="1679"/>
      <c r="IIP409" s="1679"/>
      <c r="IIQ409" s="1679"/>
      <c r="IIR409" s="1679"/>
      <c r="IIS409" s="1679"/>
      <c r="IIT409" s="1679"/>
      <c r="IIU409" s="1679"/>
      <c r="IIV409" s="1679"/>
      <c r="IIW409" s="1679"/>
      <c r="IIX409" s="1679"/>
      <c r="IIY409" s="1679"/>
      <c r="IIZ409" s="1679"/>
      <c r="IJA409" s="1679"/>
      <c r="IJB409" s="1679"/>
      <c r="IJC409" s="1679"/>
      <c r="IJD409" s="1679"/>
      <c r="IJE409" s="1679"/>
      <c r="IJF409" s="1679"/>
      <c r="IJG409" s="1679"/>
      <c r="IJH409" s="1679"/>
      <c r="IJI409" s="1679"/>
      <c r="IJJ409" s="1679"/>
      <c r="IJK409" s="1679"/>
      <c r="IJL409" s="1679"/>
      <c r="IJM409" s="1679"/>
      <c r="IJN409" s="1679"/>
      <c r="IJO409" s="1679"/>
      <c r="IJP409" s="1679"/>
      <c r="IJQ409" s="1679"/>
      <c r="IJR409" s="1679"/>
      <c r="IJS409" s="1679"/>
      <c r="IJT409" s="1679"/>
      <c r="IJU409" s="1679"/>
      <c r="IJV409" s="1679"/>
      <c r="IJW409" s="1679"/>
      <c r="IJX409" s="1679"/>
      <c r="IJY409" s="1679"/>
      <c r="IJZ409" s="1679"/>
      <c r="IKA409" s="1679"/>
      <c r="IKB409" s="1679"/>
      <c r="IKC409" s="1679"/>
      <c r="IKD409" s="1679"/>
      <c r="IKE409" s="1679"/>
      <c r="IKF409" s="1679"/>
      <c r="IKG409" s="1679"/>
      <c r="IKH409" s="1679"/>
      <c r="IKI409" s="1679"/>
      <c r="IKJ409" s="1679"/>
      <c r="IKK409" s="1679"/>
      <c r="IKL409" s="1679"/>
      <c r="IKM409" s="1679"/>
      <c r="IKN409" s="1679"/>
      <c r="IKO409" s="1679"/>
      <c r="IKP409" s="1679"/>
      <c r="IKQ409" s="1679"/>
      <c r="IKR409" s="1679"/>
      <c r="IKS409" s="1679"/>
      <c r="IKT409" s="1679"/>
      <c r="IKU409" s="1679"/>
      <c r="IKV409" s="1679"/>
      <c r="IKW409" s="1679"/>
      <c r="IKX409" s="1679"/>
      <c r="IKY409" s="1679"/>
      <c r="IKZ409" s="1679"/>
      <c r="ILA409" s="1679"/>
      <c r="ILB409" s="1679"/>
      <c r="ILC409" s="1679"/>
      <c r="ILD409" s="1679"/>
      <c r="ILE409" s="1679"/>
      <c r="ILF409" s="1679"/>
      <c r="ILG409" s="1679"/>
      <c r="ILH409" s="1679"/>
      <c r="ILI409" s="1679"/>
      <c r="ILJ409" s="1679"/>
      <c r="ILK409" s="1679"/>
      <c r="ILL409" s="1679"/>
      <c r="ILM409" s="1679"/>
      <c r="ILN409" s="1679"/>
      <c r="ILO409" s="1679"/>
      <c r="ILP409" s="1679"/>
      <c r="ILQ409" s="1679"/>
      <c r="ILR409" s="1679"/>
      <c r="ILS409" s="1679"/>
      <c r="ILT409" s="1679"/>
      <c r="ILU409" s="1679"/>
      <c r="ILV409" s="1679"/>
      <c r="ILW409" s="1679"/>
      <c r="ILX409" s="1679"/>
      <c r="ILY409" s="1679"/>
      <c r="ILZ409" s="1679"/>
      <c r="IMA409" s="1679"/>
      <c r="IMB409" s="1679"/>
      <c r="IMC409" s="1679"/>
      <c r="IMD409" s="1679"/>
      <c r="IME409" s="1679"/>
      <c r="IMF409" s="1679"/>
      <c r="IMG409" s="1679"/>
      <c r="IMH409" s="1679"/>
      <c r="IMI409" s="1679"/>
      <c r="IMJ409" s="1679"/>
      <c r="IMK409" s="1679"/>
      <c r="IML409" s="1679"/>
      <c r="IMM409" s="1679"/>
      <c r="IMN409" s="1679"/>
      <c r="IMO409" s="1679"/>
      <c r="IMP409" s="1679"/>
      <c r="IMQ409" s="1679"/>
      <c r="IMR409" s="1679"/>
      <c r="IMS409" s="1679"/>
      <c r="IMT409" s="1679"/>
      <c r="IMU409" s="1679"/>
      <c r="IMV409" s="1679"/>
      <c r="IMW409" s="1679"/>
      <c r="IMX409" s="1679"/>
      <c r="IMY409" s="1679"/>
      <c r="IMZ409" s="1679"/>
      <c r="INA409" s="1679"/>
      <c r="INB409" s="1679"/>
      <c r="INC409" s="1679"/>
      <c r="IND409" s="1679"/>
      <c r="INE409" s="1679"/>
      <c r="INF409" s="1679"/>
      <c r="ING409" s="1679"/>
      <c r="INH409" s="1679"/>
      <c r="INI409" s="1679"/>
      <c r="INJ409" s="1679"/>
      <c r="INK409" s="1679"/>
      <c r="INL409" s="1679"/>
      <c r="INM409" s="1679"/>
      <c r="INN409" s="1679"/>
      <c r="INO409" s="1679"/>
      <c r="INP409" s="1679"/>
      <c r="INQ409" s="1679"/>
      <c r="INR409" s="1679"/>
      <c r="INS409" s="1679"/>
      <c r="INT409" s="1679"/>
      <c r="INU409" s="1679"/>
      <c r="INV409" s="1679"/>
      <c r="INW409" s="1679"/>
      <c r="INX409" s="1679"/>
      <c r="INY409" s="1679"/>
      <c r="INZ409" s="1679"/>
      <c r="IOA409" s="1679"/>
      <c r="IOB409" s="1679"/>
      <c r="IOC409" s="1679"/>
      <c r="IOD409" s="1679"/>
      <c r="IOE409" s="1679"/>
      <c r="IOF409" s="1679"/>
      <c r="IOG409" s="1679"/>
      <c r="IOH409" s="1679"/>
      <c r="IOI409" s="1679"/>
      <c r="IOJ409" s="1679"/>
      <c r="IOK409" s="1679"/>
      <c r="IOL409" s="1679"/>
      <c r="IOM409" s="1679"/>
      <c r="ION409" s="1679"/>
      <c r="IOO409" s="1679"/>
      <c r="IOP409" s="1679"/>
      <c r="IOQ409" s="1679"/>
      <c r="IOR409" s="1679"/>
      <c r="IOS409" s="1679"/>
      <c r="IOT409" s="1679"/>
      <c r="IOU409" s="1679"/>
      <c r="IOV409" s="1679"/>
      <c r="IOW409" s="1679"/>
      <c r="IOX409" s="1679"/>
      <c r="IOY409" s="1679"/>
      <c r="IOZ409" s="1679"/>
      <c r="IPA409" s="1679"/>
      <c r="IPB409" s="1679"/>
      <c r="IPC409" s="1679"/>
      <c r="IPD409" s="1679"/>
      <c r="IPE409" s="1679"/>
      <c r="IPF409" s="1679"/>
      <c r="IPG409" s="1679"/>
      <c r="IPH409" s="1679"/>
      <c r="IPI409" s="1679"/>
      <c r="IPJ409" s="1679"/>
      <c r="IPK409" s="1679"/>
      <c r="IPL409" s="1679"/>
      <c r="IPM409" s="1679"/>
      <c r="IPN409" s="1679"/>
      <c r="IPO409" s="1679"/>
      <c r="IPP409" s="1679"/>
      <c r="IPQ409" s="1679"/>
      <c r="IPR409" s="1679"/>
      <c r="IPS409" s="1679"/>
      <c r="IPT409" s="1679"/>
      <c r="IPU409" s="1679"/>
      <c r="IPV409" s="1679"/>
      <c r="IPW409" s="1679"/>
      <c r="IPX409" s="1679"/>
      <c r="IPY409" s="1679"/>
      <c r="IPZ409" s="1679"/>
      <c r="IQA409" s="1679"/>
      <c r="IQB409" s="1679"/>
      <c r="IQC409" s="1679"/>
      <c r="IQD409" s="1679"/>
      <c r="IQE409" s="1679"/>
      <c r="IQF409" s="1679"/>
      <c r="IQG409" s="1679"/>
      <c r="IQH409" s="1679"/>
      <c r="IQI409" s="1679"/>
      <c r="IQJ409" s="1679"/>
      <c r="IQK409" s="1679"/>
      <c r="IQL409" s="1679"/>
      <c r="IQM409" s="1679"/>
      <c r="IQN409" s="1679"/>
      <c r="IQO409" s="1679"/>
      <c r="IQP409" s="1679"/>
      <c r="IQQ409" s="1679"/>
      <c r="IQR409" s="1679"/>
      <c r="IQS409" s="1679"/>
      <c r="IQT409" s="1679"/>
      <c r="IQU409" s="1679"/>
      <c r="IQV409" s="1679"/>
      <c r="IQW409" s="1679"/>
      <c r="IQX409" s="1679"/>
      <c r="IQY409" s="1679"/>
      <c r="IQZ409" s="1679"/>
      <c r="IRA409" s="1679"/>
      <c r="IRB409" s="1679"/>
      <c r="IRC409" s="1679"/>
      <c r="IRD409" s="1679"/>
      <c r="IRE409" s="1679"/>
      <c r="IRF409" s="1679"/>
      <c r="IRG409" s="1679"/>
      <c r="IRH409" s="1679"/>
      <c r="IRI409" s="1679"/>
      <c r="IRJ409" s="1679"/>
      <c r="IRK409" s="1679"/>
      <c r="IRL409" s="1679"/>
      <c r="IRM409" s="1679"/>
      <c r="IRN409" s="1679"/>
      <c r="IRO409" s="1679"/>
      <c r="IRP409" s="1679"/>
      <c r="IRQ409" s="1679"/>
      <c r="IRR409" s="1679"/>
      <c r="IRS409" s="1679"/>
      <c r="IRT409" s="1679"/>
      <c r="IRU409" s="1679"/>
      <c r="IRV409" s="1679"/>
      <c r="IRW409" s="1679"/>
      <c r="IRX409" s="1679"/>
      <c r="IRY409" s="1679"/>
      <c r="IRZ409" s="1679"/>
      <c r="ISA409" s="1679"/>
      <c r="ISB409" s="1679"/>
      <c r="ISC409" s="1679"/>
      <c r="ISD409" s="1679"/>
      <c r="ISE409" s="1679"/>
      <c r="ISF409" s="1679"/>
      <c r="ISG409" s="1679"/>
      <c r="ISH409" s="1679"/>
      <c r="ISI409" s="1679"/>
      <c r="ISJ409" s="1679"/>
      <c r="ISK409" s="1679"/>
      <c r="ISL409" s="1679"/>
      <c r="ISM409" s="1679"/>
      <c r="ISN409" s="1679"/>
      <c r="ISO409" s="1679"/>
      <c r="ISP409" s="1679"/>
      <c r="ISQ409" s="1679"/>
      <c r="ISR409" s="1679"/>
      <c r="ISS409" s="1679"/>
      <c r="IST409" s="1679"/>
      <c r="ISU409" s="1679"/>
      <c r="ISV409" s="1679"/>
      <c r="ISW409" s="1679"/>
      <c r="ISX409" s="1679"/>
      <c r="ISY409" s="1679"/>
      <c r="ISZ409" s="1679"/>
      <c r="ITA409" s="1679"/>
      <c r="ITB409" s="1679"/>
      <c r="ITC409" s="1679"/>
      <c r="ITD409" s="1679"/>
      <c r="ITE409" s="1679"/>
      <c r="ITF409" s="1679"/>
      <c r="ITG409" s="1679"/>
      <c r="ITH409" s="1679"/>
      <c r="ITI409" s="1679"/>
      <c r="ITJ409" s="1679"/>
      <c r="ITK409" s="1679"/>
      <c r="ITL409" s="1679"/>
      <c r="ITM409" s="1679"/>
      <c r="ITN409" s="1679"/>
      <c r="ITO409" s="1679"/>
      <c r="ITP409" s="1679"/>
      <c r="ITQ409" s="1679"/>
      <c r="ITR409" s="1679"/>
      <c r="ITS409" s="1679"/>
      <c r="ITT409" s="1679"/>
      <c r="ITU409" s="1679"/>
      <c r="ITV409" s="1679"/>
      <c r="ITW409" s="1679"/>
      <c r="ITX409" s="1679"/>
      <c r="ITY409" s="1679"/>
      <c r="ITZ409" s="1679"/>
      <c r="IUA409" s="1679"/>
      <c r="IUB409" s="1679"/>
      <c r="IUC409" s="1679"/>
      <c r="IUD409" s="1679"/>
      <c r="IUE409" s="1679"/>
      <c r="IUF409" s="1679"/>
      <c r="IUG409" s="1679"/>
      <c r="IUH409" s="1679"/>
      <c r="IUI409" s="1679"/>
      <c r="IUJ409" s="1679"/>
      <c r="IUK409" s="1679"/>
      <c r="IUL409" s="1679"/>
      <c r="IUM409" s="1679"/>
      <c r="IUN409" s="1679"/>
      <c r="IUO409" s="1679"/>
      <c r="IUP409" s="1679"/>
      <c r="IUQ409" s="1679"/>
      <c r="IUR409" s="1679"/>
      <c r="IUS409" s="1679"/>
      <c r="IUT409" s="1679"/>
      <c r="IUU409" s="1679"/>
      <c r="IUV409" s="1679"/>
      <c r="IUW409" s="1679"/>
      <c r="IUX409" s="1679"/>
      <c r="IUY409" s="1679"/>
      <c r="IUZ409" s="1679"/>
      <c r="IVA409" s="1679"/>
      <c r="IVB409" s="1679"/>
      <c r="IVC409" s="1679"/>
      <c r="IVD409" s="1679"/>
      <c r="IVE409" s="1679"/>
      <c r="IVF409" s="1679"/>
      <c r="IVG409" s="1679"/>
      <c r="IVH409" s="1679"/>
      <c r="IVI409" s="1679"/>
      <c r="IVJ409" s="1679"/>
      <c r="IVK409" s="1679"/>
      <c r="IVL409" s="1679"/>
      <c r="IVM409" s="1679"/>
      <c r="IVN409" s="1679"/>
      <c r="IVO409" s="1679"/>
      <c r="IVP409" s="1679"/>
      <c r="IVQ409" s="1679"/>
      <c r="IVR409" s="1679"/>
      <c r="IVS409" s="1679"/>
      <c r="IVT409" s="1679"/>
      <c r="IVU409" s="1679"/>
      <c r="IVV409" s="1679"/>
      <c r="IVW409" s="1679"/>
      <c r="IVX409" s="1679"/>
      <c r="IVY409" s="1679"/>
      <c r="IVZ409" s="1679"/>
      <c r="IWA409" s="1679"/>
      <c r="IWB409" s="1679"/>
      <c r="IWC409" s="1679"/>
      <c r="IWD409" s="1679"/>
      <c r="IWE409" s="1679"/>
      <c r="IWF409" s="1679"/>
      <c r="IWG409" s="1679"/>
      <c r="IWH409" s="1679"/>
      <c r="IWI409" s="1679"/>
      <c r="IWJ409" s="1679"/>
      <c r="IWK409" s="1679"/>
      <c r="IWL409" s="1679"/>
      <c r="IWM409" s="1679"/>
      <c r="IWN409" s="1679"/>
      <c r="IWO409" s="1679"/>
      <c r="IWP409" s="1679"/>
      <c r="IWQ409" s="1679"/>
      <c r="IWR409" s="1679"/>
      <c r="IWS409" s="1679"/>
      <c r="IWT409" s="1679"/>
      <c r="IWU409" s="1679"/>
      <c r="IWV409" s="1679"/>
      <c r="IWW409" s="1679"/>
      <c r="IWX409" s="1679"/>
      <c r="IWY409" s="1679"/>
      <c r="IWZ409" s="1679"/>
      <c r="IXA409" s="1679"/>
      <c r="IXB409" s="1679"/>
      <c r="IXC409" s="1679"/>
      <c r="IXD409" s="1679"/>
      <c r="IXE409" s="1679"/>
      <c r="IXF409" s="1679"/>
      <c r="IXG409" s="1679"/>
      <c r="IXH409" s="1679"/>
      <c r="IXI409" s="1679"/>
      <c r="IXJ409" s="1679"/>
      <c r="IXK409" s="1679"/>
      <c r="IXL409" s="1679"/>
      <c r="IXM409" s="1679"/>
      <c r="IXN409" s="1679"/>
      <c r="IXO409" s="1679"/>
      <c r="IXP409" s="1679"/>
      <c r="IXQ409" s="1679"/>
      <c r="IXR409" s="1679"/>
      <c r="IXS409" s="1679"/>
      <c r="IXT409" s="1679"/>
      <c r="IXU409" s="1679"/>
      <c r="IXV409" s="1679"/>
      <c r="IXW409" s="1679"/>
      <c r="IXX409" s="1679"/>
      <c r="IXY409" s="1679"/>
      <c r="IXZ409" s="1679"/>
      <c r="IYA409" s="1679"/>
      <c r="IYB409" s="1679"/>
      <c r="IYC409" s="1679"/>
      <c r="IYD409" s="1679"/>
      <c r="IYE409" s="1679"/>
      <c r="IYF409" s="1679"/>
      <c r="IYG409" s="1679"/>
      <c r="IYH409" s="1679"/>
      <c r="IYI409" s="1679"/>
      <c r="IYJ409" s="1679"/>
      <c r="IYK409" s="1679"/>
      <c r="IYL409" s="1679"/>
      <c r="IYM409" s="1679"/>
      <c r="IYN409" s="1679"/>
      <c r="IYO409" s="1679"/>
      <c r="IYP409" s="1679"/>
      <c r="IYQ409" s="1679"/>
      <c r="IYR409" s="1679"/>
      <c r="IYS409" s="1679"/>
      <c r="IYT409" s="1679"/>
      <c r="IYU409" s="1679"/>
      <c r="IYV409" s="1679"/>
      <c r="IYW409" s="1679"/>
      <c r="IYX409" s="1679"/>
      <c r="IYY409" s="1679"/>
      <c r="IYZ409" s="1679"/>
      <c r="IZA409" s="1679"/>
      <c r="IZB409" s="1679"/>
      <c r="IZC409" s="1679"/>
      <c r="IZD409" s="1679"/>
      <c r="IZE409" s="1679"/>
      <c r="IZF409" s="1679"/>
      <c r="IZG409" s="1679"/>
      <c r="IZH409" s="1679"/>
      <c r="IZI409" s="1679"/>
      <c r="IZJ409" s="1679"/>
      <c r="IZK409" s="1679"/>
      <c r="IZL409" s="1679"/>
      <c r="IZM409" s="1679"/>
      <c r="IZN409" s="1679"/>
      <c r="IZO409" s="1679"/>
      <c r="IZP409" s="1679"/>
      <c r="IZQ409" s="1679"/>
      <c r="IZR409" s="1679"/>
      <c r="IZS409" s="1679"/>
      <c r="IZT409" s="1679"/>
      <c r="IZU409" s="1679"/>
      <c r="IZV409" s="1679"/>
      <c r="IZW409" s="1679"/>
      <c r="IZX409" s="1679"/>
      <c r="IZY409" s="1679"/>
      <c r="IZZ409" s="1679"/>
      <c r="JAA409" s="1679"/>
      <c r="JAB409" s="1679"/>
      <c r="JAC409" s="1679"/>
      <c r="JAD409" s="1679"/>
      <c r="JAE409" s="1679"/>
      <c r="JAF409" s="1679"/>
      <c r="JAG409" s="1679"/>
      <c r="JAH409" s="1679"/>
      <c r="JAI409" s="1679"/>
      <c r="JAJ409" s="1679"/>
      <c r="JAK409" s="1679"/>
      <c r="JAL409" s="1679"/>
      <c r="JAM409" s="1679"/>
      <c r="JAN409" s="1679"/>
      <c r="JAO409" s="1679"/>
      <c r="JAP409" s="1679"/>
      <c r="JAQ409" s="1679"/>
      <c r="JAR409" s="1679"/>
      <c r="JAS409" s="1679"/>
      <c r="JAT409" s="1679"/>
      <c r="JAU409" s="1679"/>
      <c r="JAV409" s="1679"/>
      <c r="JAW409" s="1679"/>
      <c r="JAX409" s="1679"/>
      <c r="JAY409" s="1679"/>
      <c r="JAZ409" s="1679"/>
      <c r="JBA409" s="1679"/>
      <c r="JBB409" s="1679"/>
      <c r="JBC409" s="1679"/>
      <c r="JBD409" s="1679"/>
      <c r="JBE409" s="1679"/>
      <c r="JBF409" s="1679"/>
      <c r="JBG409" s="1679"/>
      <c r="JBH409" s="1679"/>
      <c r="JBI409" s="1679"/>
      <c r="JBJ409" s="1679"/>
      <c r="JBK409" s="1679"/>
      <c r="JBL409" s="1679"/>
      <c r="JBM409" s="1679"/>
      <c r="JBN409" s="1679"/>
      <c r="JBO409" s="1679"/>
      <c r="JBP409" s="1679"/>
      <c r="JBQ409" s="1679"/>
      <c r="JBR409" s="1679"/>
      <c r="JBS409" s="1679"/>
      <c r="JBT409" s="1679"/>
      <c r="JBU409" s="1679"/>
      <c r="JBV409" s="1679"/>
      <c r="JBW409" s="1679"/>
      <c r="JBX409" s="1679"/>
      <c r="JBY409" s="1679"/>
      <c r="JBZ409" s="1679"/>
      <c r="JCA409" s="1679"/>
      <c r="JCB409" s="1679"/>
      <c r="JCC409" s="1679"/>
      <c r="JCD409" s="1679"/>
      <c r="JCE409" s="1679"/>
      <c r="JCF409" s="1679"/>
      <c r="JCG409" s="1679"/>
      <c r="JCH409" s="1679"/>
      <c r="JCI409" s="1679"/>
      <c r="JCJ409" s="1679"/>
      <c r="JCK409" s="1679"/>
      <c r="JCL409" s="1679"/>
      <c r="JCM409" s="1679"/>
      <c r="JCN409" s="1679"/>
      <c r="JCO409" s="1679"/>
      <c r="JCP409" s="1679"/>
      <c r="JCQ409" s="1679"/>
      <c r="JCR409" s="1679"/>
      <c r="JCS409" s="1679"/>
      <c r="JCT409" s="1679"/>
      <c r="JCU409" s="1679"/>
      <c r="JCV409" s="1679"/>
      <c r="JCW409" s="1679"/>
      <c r="JCX409" s="1679"/>
      <c r="JCY409" s="1679"/>
      <c r="JCZ409" s="1679"/>
      <c r="JDA409" s="1679"/>
      <c r="JDB409" s="1679"/>
      <c r="JDC409" s="1679"/>
      <c r="JDD409" s="1679"/>
      <c r="JDE409" s="1679"/>
      <c r="JDF409" s="1679"/>
      <c r="JDG409" s="1679"/>
      <c r="JDH409" s="1679"/>
      <c r="JDI409" s="1679"/>
      <c r="JDJ409" s="1679"/>
      <c r="JDK409" s="1679"/>
      <c r="JDL409" s="1679"/>
      <c r="JDM409" s="1679"/>
      <c r="JDN409" s="1679"/>
      <c r="JDO409" s="1679"/>
      <c r="JDP409" s="1679"/>
      <c r="JDQ409" s="1679"/>
      <c r="JDR409" s="1679"/>
      <c r="JDS409" s="1679"/>
      <c r="JDT409" s="1679"/>
      <c r="JDU409" s="1679"/>
      <c r="JDV409" s="1679"/>
      <c r="JDW409" s="1679"/>
      <c r="JDX409" s="1679"/>
      <c r="JDY409" s="1679"/>
      <c r="JDZ409" s="1679"/>
      <c r="JEA409" s="1679"/>
      <c r="JEB409" s="1679"/>
      <c r="JEC409" s="1679"/>
      <c r="JED409" s="1679"/>
      <c r="JEE409" s="1679"/>
      <c r="JEF409" s="1679"/>
      <c r="JEG409" s="1679"/>
      <c r="JEH409" s="1679"/>
      <c r="JEI409" s="1679"/>
      <c r="JEJ409" s="1679"/>
      <c r="JEK409" s="1679"/>
      <c r="JEL409" s="1679"/>
      <c r="JEM409" s="1679"/>
      <c r="JEN409" s="1679"/>
      <c r="JEO409" s="1679"/>
      <c r="JEP409" s="1679"/>
      <c r="JEQ409" s="1679"/>
      <c r="JER409" s="1679"/>
      <c r="JES409" s="1679"/>
      <c r="JET409" s="1679"/>
      <c r="JEU409" s="1679"/>
      <c r="JEV409" s="1679"/>
      <c r="JEW409" s="1679"/>
      <c r="JEX409" s="1679"/>
      <c r="JEY409" s="1679"/>
      <c r="JEZ409" s="1679"/>
      <c r="JFA409" s="1679"/>
      <c r="JFB409" s="1679"/>
      <c r="JFC409" s="1679"/>
      <c r="JFD409" s="1679"/>
      <c r="JFE409" s="1679"/>
      <c r="JFF409" s="1679"/>
      <c r="JFG409" s="1679"/>
      <c r="JFH409" s="1679"/>
      <c r="JFI409" s="1679"/>
      <c r="JFJ409" s="1679"/>
      <c r="JFK409" s="1679"/>
      <c r="JFL409" s="1679"/>
      <c r="JFM409" s="1679"/>
      <c r="JFN409" s="1679"/>
      <c r="JFO409" s="1679"/>
      <c r="JFP409" s="1679"/>
      <c r="JFQ409" s="1679"/>
      <c r="JFR409" s="1679"/>
      <c r="JFS409" s="1679"/>
      <c r="JFT409" s="1679"/>
      <c r="JFU409" s="1679"/>
      <c r="JFV409" s="1679"/>
      <c r="JFW409" s="1679"/>
      <c r="JFX409" s="1679"/>
      <c r="JFY409" s="1679"/>
      <c r="JFZ409" s="1679"/>
      <c r="JGA409" s="1679"/>
      <c r="JGB409" s="1679"/>
      <c r="JGC409" s="1679"/>
      <c r="JGD409" s="1679"/>
      <c r="JGE409" s="1679"/>
      <c r="JGF409" s="1679"/>
      <c r="JGG409" s="1679"/>
      <c r="JGH409" s="1679"/>
      <c r="JGI409" s="1679"/>
      <c r="JGJ409" s="1679"/>
      <c r="JGK409" s="1679"/>
      <c r="JGL409" s="1679"/>
      <c r="JGM409" s="1679"/>
      <c r="JGN409" s="1679"/>
      <c r="JGO409" s="1679"/>
      <c r="JGP409" s="1679"/>
      <c r="JGQ409" s="1679"/>
      <c r="JGR409" s="1679"/>
      <c r="JGS409" s="1679"/>
      <c r="JGT409" s="1679"/>
      <c r="JGU409" s="1679"/>
      <c r="JGV409" s="1679"/>
      <c r="JGW409" s="1679"/>
      <c r="JGX409" s="1679"/>
      <c r="JGY409" s="1679"/>
      <c r="JGZ409" s="1679"/>
      <c r="JHA409" s="1679"/>
      <c r="JHB409" s="1679"/>
      <c r="JHC409" s="1679"/>
      <c r="JHD409" s="1679"/>
      <c r="JHE409" s="1679"/>
      <c r="JHF409" s="1679"/>
      <c r="JHG409" s="1679"/>
      <c r="JHH409" s="1679"/>
      <c r="JHI409" s="1679"/>
      <c r="JHJ409" s="1679"/>
      <c r="JHK409" s="1679"/>
      <c r="JHL409" s="1679"/>
      <c r="JHM409" s="1679"/>
      <c r="JHN409" s="1679"/>
      <c r="JHO409" s="1679"/>
      <c r="JHP409" s="1679"/>
      <c r="JHQ409" s="1679"/>
      <c r="JHR409" s="1679"/>
      <c r="JHS409" s="1679"/>
      <c r="JHT409" s="1679"/>
      <c r="JHU409" s="1679"/>
      <c r="JHV409" s="1679"/>
      <c r="JHW409" s="1679"/>
      <c r="JHX409" s="1679"/>
      <c r="JHY409" s="1679"/>
      <c r="JHZ409" s="1679"/>
      <c r="JIA409" s="1679"/>
      <c r="JIB409" s="1679"/>
      <c r="JIC409" s="1679"/>
      <c r="JID409" s="1679"/>
      <c r="JIE409" s="1679"/>
      <c r="JIF409" s="1679"/>
      <c r="JIG409" s="1679"/>
      <c r="JIH409" s="1679"/>
      <c r="JII409" s="1679"/>
      <c r="JIJ409" s="1679"/>
      <c r="JIK409" s="1679"/>
      <c r="JIL409" s="1679"/>
      <c r="JIM409" s="1679"/>
      <c r="JIN409" s="1679"/>
      <c r="JIO409" s="1679"/>
      <c r="JIP409" s="1679"/>
      <c r="JIQ409" s="1679"/>
      <c r="JIR409" s="1679"/>
      <c r="JIS409" s="1679"/>
      <c r="JIT409" s="1679"/>
      <c r="JIU409" s="1679"/>
      <c r="JIV409" s="1679"/>
      <c r="JIW409" s="1679"/>
      <c r="JIX409" s="1679"/>
      <c r="JIY409" s="1679"/>
      <c r="JIZ409" s="1679"/>
      <c r="JJA409" s="1679"/>
      <c r="JJB409" s="1679"/>
      <c r="JJC409" s="1679"/>
      <c r="JJD409" s="1679"/>
      <c r="JJE409" s="1679"/>
      <c r="JJF409" s="1679"/>
      <c r="JJG409" s="1679"/>
      <c r="JJH409" s="1679"/>
      <c r="JJI409" s="1679"/>
      <c r="JJJ409" s="1679"/>
      <c r="JJK409" s="1679"/>
      <c r="JJL409" s="1679"/>
      <c r="JJM409" s="1679"/>
      <c r="JJN409" s="1679"/>
      <c r="JJO409" s="1679"/>
      <c r="JJP409" s="1679"/>
      <c r="JJQ409" s="1679"/>
      <c r="JJR409" s="1679"/>
      <c r="JJS409" s="1679"/>
      <c r="JJT409" s="1679"/>
      <c r="JJU409" s="1679"/>
      <c r="JJV409" s="1679"/>
      <c r="JJW409" s="1679"/>
      <c r="JJX409" s="1679"/>
      <c r="JJY409" s="1679"/>
      <c r="JJZ409" s="1679"/>
      <c r="JKA409" s="1679"/>
      <c r="JKB409" s="1679"/>
      <c r="JKC409" s="1679"/>
      <c r="JKD409" s="1679"/>
      <c r="JKE409" s="1679"/>
      <c r="JKF409" s="1679"/>
      <c r="JKG409" s="1679"/>
      <c r="JKH409" s="1679"/>
      <c r="JKI409" s="1679"/>
      <c r="JKJ409" s="1679"/>
      <c r="JKK409" s="1679"/>
      <c r="JKL409" s="1679"/>
      <c r="JKM409" s="1679"/>
      <c r="JKN409" s="1679"/>
      <c r="JKO409" s="1679"/>
      <c r="JKP409" s="1679"/>
      <c r="JKQ409" s="1679"/>
      <c r="JKR409" s="1679"/>
      <c r="JKS409" s="1679"/>
      <c r="JKT409" s="1679"/>
      <c r="JKU409" s="1679"/>
      <c r="JKV409" s="1679"/>
      <c r="JKW409" s="1679"/>
      <c r="JKX409" s="1679"/>
      <c r="JKY409" s="1679"/>
      <c r="JKZ409" s="1679"/>
      <c r="JLA409" s="1679"/>
      <c r="JLB409" s="1679"/>
      <c r="JLC409" s="1679"/>
      <c r="JLD409" s="1679"/>
      <c r="JLE409" s="1679"/>
      <c r="JLF409" s="1679"/>
      <c r="JLG409" s="1679"/>
      <c r="JLH409" s="1679"/>
      <c r="JLI409" s="1679"/>
      <c r="JLJ409" s="1679"/>
      <c r="JLK409" s="1679"/>
      <c r="JLL409" s="1679"/>
      <c r="JLM409" s="1679"/>
      <c r="JLN409" s="1679"/>
      <c r="JLO409" s="1679"/>
      <c r="JLP409" s="1679"/>
      <c r="JLQ409" s="1679"/>
      <c r="JLR409" s="1679"/>
      <c r="JLS409" s="1679"/>
      <c r="JLT409" s="1679"/>
      <c r="JLU409" s="1679"/>
      <c r="JLV409" s="1679"/>
      <c r="JLW409" s="1679"/>
      <c r="JLX409" s="1679"/>
      <c r="JLY409" s="1679"/>
      <c r="JLZ409" s="1679"/>
      <c r="JMA409" s="1679"/>
      <c r="JMB409" s="1679"/>
      <c r="JMC409" s="1679"/>
      <c r="JMD409" s="1679"/>
      <c r="JME409" s="1679"/>
      <c r="JMF409" s="1679"/>
      <c r="JMG409" s="1679"/>
      <c r="JMH409" s="1679"/>
      <c r="JMI409" s="1679"/>
      <c r="JMJ409" s="1679"/>
      <c r="JMK409" s="1679"/>
      <c r="JML409" s="1679"/>
      <c r="JMM409" s="1679"/>
      <c r="JMN409" s="1679"/>
      <c r="JMO409" s="1679"/>
      <c r="JMP409" s="1679"/>
      <c r="JMQ409" s="1679"/>
      <c r="JMR409" s="1679"/>
      <c r="JMS409" s="1679"/>
      <c r="JMT409" s="1679"/>
      <c r="JMU409" s="1679"/>
      <c r="JMV409" s="1679"/>
      <c r="JMW409" s="1679"/>
      <c r="JMX409" s="1679"/>
      <c r="JMY409" s="1679"/>
      <c r="JMZ409" s="1679"/>
      <c r="JNA409" s="1679"/>
      <c r="JNB409" s="1679"/>
      <c r="JNC409" s="1679"/>
      <c r="JND409" s="1679"/>
      <c r="JNE409" s="1679"/>
      <c r="JNF409" s="1679"/>
      <c r="JNG409" s="1679"/>
      <c r="JNH409" s="1679"/>
      <c r="JNI409" s="1679"/>
      <c r="JNJ409" s="1679"/>
      <c r="JNK409" s="1679"/>
      <c r="JNL409" s="1679"/>
      <c r="JNM409" s="1679"/>
      <c r="JNN409" s="1679"/>
      <c r="JNO409" s="1679"/>
      <c r="JNP409" s="1679"/>
      <c r="JNQ409" s="1679"/>
      <c r="JNR409" s="1679"/>
      <c r="JNS409" s="1679"/>
      <c r="JNT409" s="1679"/>
      <c r="JNU409" s="1679"/>
      <c r="JNV409" s="1679"/>
      <c r="JNW409" s="1679"/>
      <c r="JNX409" s="1679"/>
      <c r="JNY409" s="1679"/>
      <c r="JNZ409" s="1679"/>
      <c r="JOA409" s="1679"/>
      <c r="JOB409" s="1679"/>
      <c r="JOC409" s="1679"/>
      <c r="JOD409" s="1679"/>
      <c r="JOE409" s="1679"/>
      <c r="JOF409" s="1679"/>
      <c r="JOG409" s="1679"/>
      <c r="JOH409" s="1679"/>
      <c r="JOI409" s="1679"/>
      <c r="JOJ409" s="1679"/>
      <c r="JOK409" s="1679"/>
      <c r="JOL409" s="1679"/>
      <c r="JOM409" s="1679"/>
      <c r="JON409" s="1679"/>
      <c r="JOO409" s="1679"/>
      <c r="JOP409" s="1679"/>
      <c r="JOQ409" s="1679"/>
      <c r="JOR409" s="1679"/>
      <c r="JOS409" s="1679"/>
      <c r="JOT409" s="1679"/>
      <c r="JOU409" s="1679"/>
      <c r="JOV409" s="1679"/>
      <c r="JOW409" s="1679"/>
      <c r="JOX409" s="1679"/>
      <c r="JOY409" s="1679"/>
      <c r="JOZ409" s="1679"/>
      <c r="JPA409" s="1679"/>
      <c r="JPB409" s="1679"/>
      <c r="JPC409" s="1679"/>
      <c r="JPD409" s="1679"/>
      <c r="JPE409" s="1679"/>
      <c r="JPF409" s="1679"/>
      <c r="JPG409" s="1679"/>
      <c r="JPH409" s="1679"/>
      <c r="JPI409" s="1679"/>
      <c r="JPJ409" s="1679"/>
      <c r="JPK409" s="1679"/>
      <c r="JPL409" s="1679"/>
      <c r="JPM409" s="1679"/>
      <c r="JPN409" s="1679"/>
      <c r="JPO409" s="1679"/>
      <c r="JPP409" s="1679"/>
      <c r="JPQ409" s="1679"/>
      <c r="JPR409" s="1679"/>
      <c r="JPS409" s="1679"/>
      <c r="JPT409" s="1679"/>
      <c r="JPU409" s="1679"/>
      <c r="JPV409" s="1679"/>
      <c r="JPW409" s="1679"/>
      <c r="JPX409" s="1679"/>
      <c r="JPY409" s="1679"/>
      <c r="JPZ409" s="1679"/>
      <c r="JQA409" s="1679"/>
      <c r="JQB409" s="1679"/>
      <c r="JQC409" s="1679"/>
      <c r="JQD409" s="1679"/>
      <c r="JQE409" s="1679"/>
      <c r="JQF409" s="1679"/>
      <c r="JQG409" s="1679"/>
      <c r="JQH409" s="1679"/>
      <c r="JQI409" s="1679"/>
      <c r="JQJ409" s="1679"/>
      <c r="JQK409" s="1679"/>
      <c r="JQL409" s="1679"/>
      <c r="JQM409" s="1679"/>
      <c r="JQN409" s="1679"/>
      <c r="JQO409" s="1679"/>
      <c r="JQP409" s="1679"/>
      <c r="JQQ409" s="1679"/>
      <c r="JQR409" s="1679"/>
      <c r="JQS409" s="1679"/>
      <c r="JQT409" s="1679"/>
      <c r="JQU409" s="1679"/>
      <c r="JQV409" s="1679"/>
      <c r="JQW409" s="1679"/>
      <c r="JQX409" s="1679"/>
      <c r="JQY409" s="1679"/>
      <c r="JQZ409" s="1679"/>
      <c r="JRA409" s="1679"/>
      <c r="JRB409" s="1679"/>
      <c r="JRC409" s="1679"/>
      <c r="JRD409" s="1679"/>
      <c r="JRE409" s="1679"/>
      <c r="JRF409" s="1679"/>
      <c r="JRG409" s="1679"/>
      <c r="JRH409" s="1679"/>
      <c r="JRI409" s="1679"/>
      <c r="JRJ409" s="1679"/>
      <c r="JRK409" s="1679"/>
      <c r="JRL409" s="1679"/>
      <c r="JRM409" s="1679"/>
      <c r="JRN409" s="1679"/>
      <c r="JRO409" s="1679"/>
      <c r="JRP409" s="1679"/>
      <c r="JRQ409" s="1679"/>
      <c r="JRR409" s="1679"/>
      <c r="JRS409" s="1679"/>
      <c r="JRT409" s="1679"/>
      <c r="JRU409" s="1679"/>
      <c r="JRV409" s="1679"/>
      <c r="JRW409" s="1679"/>
      <c r="JRX409" s="1679"/>
      <c r="JRY409" s="1679"/>
      <c r="JRZ409" s="1679"/>
      <c r="JSA409" s="1679"/>
      <c r="JSB409" s="1679"/>
      <c r="JSC409" s="1679"/>
      <c r="JSD409" s="1679"/>
      <c r="JSE409" s="1679"/>
      <c r="JSF409" s="1679"/>
      <c r="JSG409" s="1679"/>
      <c r="JSH409" s="1679"/>
      <c r="JSI409" s="1679"/>
      <c r="JSJ409" s="1679"/>
      <c r="JSK409" s="1679"/>
      <c r="JSL409" s="1679"/>
      <c r="JSM409" s="1679"/>
      <c r="JSN409" s="1679"/>
      <c r="JSO409" s="1679"/>
      <c r="JSP409" s="1679"/>
      <c r="JSQ409" s="1679"/>
      <c r="JSR409" s="1679"/>
      <c r="JSS409" s="1679"/>
      <c r="JST409" s="1679"/>
      <c r="JSU409" s="1679"/>
      <c r="JSV409" s="1679"/>
      <c r="JSW409" s="1679"/>
      <c r="JSX409" s="1679"/>
      <c r="JSY409" s="1679"/>
      <c r="JSZ409" s="1679"/>
      <c r="JTA409" s="1679"/>
      <c r="JTB409" s="1679"/>
      <c r="JTC409" s="1679"/>
      <c r="JTD409" s="1679"/>
      <c r="JTE409" s="1679"/>
      <c r="JTF409" s="1679"/>
      <c r="JTG409" s="1679"/>
      <c r="JTH409" s="1679"/>
      <c r="JTI409" s="1679"/>
      <c r="JTJ409" s="1679"/>
      <c r="JTK409" s="1679"/>
      <c r="JTL409" s="1679"/>
      <c r="JTM409" s="1679"/>
      <c r="JTN409" s="1679"/>
      <c r="JTO409" s="1679"/>
      <c r="JTP409" s="1679"/>
      <c r="JTQ409" s="1679"/>
      <c r="JTR409" s="1679"/>
      <c r="JTS409" s="1679"/>
      <c r="JTT409" s="1679"/>
      <c r="JTU409" s="1679"/>
      <c r="JTV409" s="1679"/>
      <c r="JTW409" s="1679"/>
      <c r="JTX409" s="1679"/>
      <c r="JTY409" s="1679"/>
      <c r="JTZ409" s="1679"/>
      <c r="JUA409" s="1679"/>
      <c r="JUB409" s="1679"/>
      <c r="JUC409" s="1679"/>
      <c r="JUD409" s="1679"/>
      <c r="JUE409" s="1679"/>
      <c r="JUF409" s="1679"/>
      <c r="JUG409" s="1679"/>
      <c r="JUH409" s="1679"/>
      <c r="JUI409" s="1679"/>
      <c r="JUJ409" s="1679"/>
      <c r="JUK409" s="1679"/>
      <c r="JUL409" s="1679"/>
      <c r="JUM409" s="1679"/>
      <c r="JUN409" s="1679"/>
      <c r="JUO409" s="1679"/>
      <c r="JUP409" s="1679"/>
      <c r="JUQ409" s="1679"/>
      <c r="JUR409" s="1679"/>
      <c r="JUS409" s="1679"/>
      <c r="JUT409" s="1679"/>
      <c r="JUU409" s="1679"/>
      <c r="JUV409" s="1679"/>
      <c r="JUW409" s="1679"/>
      <c r="JUX409" s="1679"/>
      <c r="JUY409" s="1679"/>
      <c r="JUZ409" s="1679"/>
      <c r="JVA409" s="1679"/>
      <c r="JVB409" s="1679"/>
      <c r="JVC409" s="1679"/>
      <c r="JVD409" s="1679"/>
      <c r="JVE409" s="1679"/>
      <c r="JVF409" s="1679"/>
      <c r="JVG409" s="1679"/>
      <c r="JVH409" s="1679"/>
      <c r="JVI409" s="1679"/>
      <c r="JVJ409" s="1679"/>
      <c r="JVK409" s="1679"/>
      <c r="JVL409" s="1679"/>
      <c r="JVM409" s="1679"/>
      <c r="JVN409" s="1679"/>
      <c r="JVO409" s="1679"/>
      <c r="JVP409" s="1679"/>
      <c r="JVQ409" s="1679"/>
      <c r="JVR409" s="1679"/>
      <c r="JVS409" s="1679"/>
      <c r="JVT409" s="1679"/>
      <c r="JVU409" s="1679"/>
      <c r="JVV409" s="1679"/>
      <c r="JVW409" s="1679"/>
      <c r="JVX409" s="1679"/>
      <c r="JVY409" s="1679"/>
      <c r="JVZ409" s="1679"/>
      <c r="JWA409" s="1679"/>
      <c r="JWB409" s="1679"/>
      <c r="JWC409" s="1679"/>
      <c r="JWD409" s="1679"/>
      <c r="JWE409" s="1679"/>
      <c r="JWF409" s="1679"/>
      <c r="JWG409" s="1679"/>
      <c r="JWH409" s="1679"/>
      <c r="JWI409" s="1679"/>
      <c r="JWJ409" s="1679"/>
      <c r="JWK409" s="1679"/>
      <c r="JWL409" s="1679"/>
      <c r="JWM409" s="1679"/>
      <c r="JWN409" s="1679"/>
      <c r="JWO409" s="1679"/>
      <c r="JWP409" s="1679"/>
      <c r="JWQ409" s="1679"/>
      <c r="JWR409" s="1679"/>
      <c r="JWS409" s="1679"/>
      <c r="JWT409" s="1679"/>
      <c r="JWU409" s="1679"/>
      <c r="JWV409" s="1679"/>
      <c r="JWW409" s="1679"/>
      <c r="JWX409" s="1679"/>
      <c r="JWY409" s="1679"/>
      <c r="JWZ409" s="1679"/>
      <c r="JXA409" s="1679"/>
      <c r="JXB409" s="1679"/>
      <c r="JXC409" s="1679"/>
      <c r="JXD409" s="1679"/>
      <c r="JXE409" s="1679"/>
      <c r="JXF409" s="1679"/>
      <c r="JXG409" s="1679"/>
      <c r="JXH409" s="1679"/>
      <c r="JXI409" s="1679"/>
      <c r="JXJ409" s="1679"/>
      <c r="JXK409" s="1679"/>
      <c r="JXL409" s="1679"/>
      <c r="JXM409" s="1679"/>
      <c r="JXN409" s="1679"/>
      <c r="JXO409" s="1679"/>
      <c r="JXP409" s="1679"/>
      <c r="JXQ409" s="1679"/>
      <c r="JXR409" s="1679"/>
      <c r="JXS409" s="1679"/>
      <c r="JXT409" s="1679"/>
      <c r="JXU409" s="1679"/>
      <c r="JXV409" s="1679"/>
      <c r="JXW409" s="1679"/>
      <c r="JXX409" s="1679"/>
      <c r="JXY409" s="1679"/>
      <c r="JXZ409" s="1679"/>
      <c r="JYA409" s="1679"/>
      <c r="JYB409" s="1679"/>
      <c r="JYC409" s="1679"/>
      <c r="JYD409" s="1679"/>
      <c r="JYE409" s="1679"/>
      <c r="JYF409" s="1679"/>
      <c r="JYG409" s="1679"/>
      <c r="JYH409" s="1679"/>
      <c r="JYI409" s="1679"/>
      <c r="JYJ409" s="1679"/>
      <c r="JYK409" s="1679"/>
      <c r="JYL409" s="1679"/>
      <c r="JYM409" s="1679"/>
      <c r="JYN409" s="1679"/>
      <c r="JYO409" s="1679"/>
      <c r="JYP409" s="1679"/>
      <c r="JYQ409" s="1679"/>
      <c r="JYR409" s="1679"/>
      <c r="JYS409" s="1679"/>
      <c r="JYT409" s="1679"/>
      <c r="JYU409" s="1679"/>
      <c r="JYV409" s="1679"/>
      <c r="JYW409" s="1679"/>
      <c r="JYX409" s="1679"/>
      <c r="JYY409" s="1679"/>
      <c r="JYZ409" s="1679"/>
      <c r="JZA409" s="1679"/>
      <c r="JZB409" s="1679"/>
      <c r="JZC409" s="1679"/>
      <c r="JZD409" s="1679"/>
      <c r="JZE409" s="1679"/>
      <c r="JZF409" s="1679"/>
      <c r="JZG409" s="1679"/>
      <c r="JZH409" s="1679"/>
      <c r="JZI409" s="1679"/>
      <c r="JZJ409" s="1679"/>
      <c r="JZK409" s="1679"/>
      <c r="JZL409" s="1679"/>
      <c r="JZM409" s="1679"/>
      <c r="JZN409" s="1679"/>
      <c r="JZO409" s="1679"/>
      <c r="JZP409" s="1679"/>
      <c r="JZQ409" s="1679"/>
      <c r="JZR409" s="1679"/>
      <c r="JZS409" s="1679"/>
      <c r="JZT409" s="1679"/>
      <c r="JZU409" s="1679"/>
      <c r="JZV409" s="1679"/>
      <c r="JZW409" s="1679"/>
      <c r="JZX409" s="1679"/>
      <c r="JZY409" s="1679"/>
      <c r="JZZ409" s="1679"/>
      <c r="KAA409" s="1679"/>
      <c r="KAB409" s="1679"/>
      <c r="KAC409" s="1679"/>
      <c r="KAD409" s="1679"/>
      <c r="KAE409" s="1679"/>
      <c r="KAF409" s="1679"/>
      <c r="KAG409" s="1679"/>
      <c r="KAH409" s="1679"/>
      <c r="KAI409" s="1679"/>
      <c r="KAJ409" s="1679"/>
      <c r="KAK409" s="1679"/>
      <c r="KAL409" s="1679"/>
      <c r="KAM409" s="1679"/>
      <c r="KAN409" s="1679"/>
      <c r="KAO409" s="1679"/>
      <c r="KAP409" s="1679"/>
      <c r="KAQ409" s="1679"/>
      <c r="KAR409" s="1679"/>
      <c r="KAS409" s="1679"/>
      <c r="KAT409" s="1679"/>
      <c r="KAU409" s="1679"/>
      <c r="KAV409" s="1679"/>
      <c r="KAW409" s="1679"/>
      <c r="KAX409" s="1679"/>
      <c r="KAY409" s="1679"/>
      <c r="KAZ409" s="1679"/>
      <c r="KBA409" s="1679"/>
      <c r="KBB409" s="1679"/>
      <c r="KBC409" s="1679"/>
      <c r="KBD409" s="1679"/>
      <c r="KBE409" s="1679"/>
      <c r="KBF409" s="1679"/>
      <c r="KBG409" s="1679"/>
      <c r="KBH409" s="1679"/>
      <c r="KBI409" s="1679"/>
      <c r="KBJ409" s="1679"/>
      <c r="KBK409" s="1679"/>
      <c r="KBL409" s="1679"/>
      <c r="KBM409" s="1679"/>
      <c r="KBN409" s="1679"/>
      <c r="KBO409" s="1679"/>
      <c r="KBP409" s="1679"/>
      <c r="KBQ409" s="1679"/>
      <c r="KBR409" s="1679"/>
      <c r="KBS409" s="1679"/>
      <c r="KBT409" s="1679"/>
      <c r="KBU409" s="1679"/>
      <c r="KBV409" s="1679"/>
      <c r="KBW409" s="1679"/>
      <c r="KBX409" s="1679"/>
      <c r="KBY409" s="1679"/>
      <c r="KBZ409" s="1679"/>
      <c r="KCA409" s="1679"/>
      <c r="KCB409" s="1679"/>
      <c r="KCC409" s="1679"/>
      <c r="KCD409" s="1679"/>
      <c r="KCE409" s="1679"/>
      <c r="KCF409" s="1679"/>
      <c r="KCG409" s="1679"/>
      <c r="KCH409" s="1679"/>
      <c r="KCI409" s="1679"/>
      <c r="KCJ409" s="1679"/>
      <c r="KCK409" s="1679"/>
      <c r="KCL409" s="1679"/>
      <c r="KCM409" s="1679"/>
      <c r="KCN409" s="1679"/>
      <c r="KCO409" s="1679"/>
      <c r="KCP409" s="1679"/>
      <c r="KCQ409" s="1679"/>
      <c r="KCR409" s="1679"/>
      <c r="KCS409" s="1679"/>
      <c r="KCT409" s="1679"/>
      <c r="KCU409" s="1679"/>
      <c r="KCV409" s="1679"/>
      <c r="KCW409" s="1679"/>
      <c r="KCX409" s="1679"/>
      <c r="KCY409" s="1679"/>
      <c r="KCZ409" s="1679"/>
      <c r="KDA409" s="1679"/>
      <c r="KDB409" s="1679"/>
      <c r="KDC409" s="1679"/>
      <c r="KDD409" s="1679"/>
      <c r="KDE409" s="1679"/>
      <c r="KDF409" s="1679"/>
      <c r="KDG409" s="1679"/>
      <c r="KDH409" s="1679"/>
      <c r="KDI409" s="1679"/>
      <c r="KDJ409" s="1679"/>
      <c r="KDK409" s="1679"/>
      <c r="KDL409" s="1679"/>
      <c r="KDM409" s="1679"/>
      <c r="KDN409" s="1679"/>
      <c r="KDO409" s="1679"/>
      <c r="KDP409" s="1679"/>
      <c r="KDQ409" s="1679"/>
      <c r="KDR409" s="1679"/>
      <c r="KDS409" s="1679"/>
      <c r="KDT409" s="1679"/>
      <c r="KDU409" s="1679"/>
      <c r="KDV409" s="1679"/>
      <c r="KDW409" s="1679"/>
      <c r="KDX409" s="1679"/>
      <c r="KDY409" s="1679"/>
      <c r="KDZ409" s="1679"/>
      <c r="KEA409" s="1679"/>
      <c r="KEB409" s="1679"/>
      <c r="KEC409" s="1679"/>
      <c r="KED409" s="1679"/>
      <c r="KEE409" s="1679"/>
      <c r="KEF409" s="1679"/>
      <c r="KEG409" s="1679"/>
      <c r="KEH409" s="1679"/>
      <c r="KEI409" s="1679"/>
      <c r="KEJ409" s="1679"/>
      <c r="KEK409" s="1679"/>
      <c r="KEL409" s="1679"/>
      <c r="KEM409" s="1679"/>
      <c r="KEN409" s="1679"/>
      <c r="KEO409" s="1679"/>
      <c r="KEP409" s="1679"/>
      <c r="KEQ409" s="1679"/>
      <c r="KER409" s="1679"/>
      <c r="KES409" s="1679"/>
      <c r="KET409" s="1679"/>
      <c r="KEU409" s="1679"/>
      <c r="KEV409" s="1679"/>
      <c r="KEW409" s="1679"/>
      <c r="KEX409" s="1679"/>
      <c r="KEY409" s="1679"/>
      <c r="KEZ409" s="1679"/>
      <c r="KFA409" s="1679"/>
      <c r="KFB409" s="1679"/>
      <c r="KFC409" s="1679"/>
      <c r="KFD409" s="1679"/>
      <c r="KFE409" s="1679"/>
      <c r="KFF409" s="1679"/>
      <c r="KFG409" s="1679"/>
      <c r="KFH409" s="1679"/>
      <c r="KFI409" s="1679"/>
      <c r="KFJ409" s="1679"/>
      <c r="KFK409" s="1679"/>
      <c r="KFL409" s="1679"/>
      <c r="KFM409" s="1679"/>
      <c r="KFN409" s="1679"/>
      <c r="KFO409" s="1679"/>
      <c r="KFP409" s="1679"/>
      <c r="KFQ409" s="1679"/>
      <c r="KFR409" s="1679"/>
      <c r="KFS409" s="1679"/>
      <c r="KFT409" s="1679"/>
      <c r="KFU409" s="1679"/>
      <c r="KFV409" s="1679"/>
      <c r="KFW409" s="1679"/>
      <c r="KFX409" s="1679"/>
      <c r="KFY409" s="1679"/>
      <c r="KFZ409" s="1679"/>
      <c r="KGA409" s="1679"/>
      <c r="KGB409" s="1679"/>
      <c r="KGC409" s="1679"/>
      <c r="KGD409" s="1679"/>
      <c r="KGE409" s="1679"/>
      <c r="KGF409" s="1679"/>
      <c r="KGG409" s="1679"/>
      <c r="KGH409" s="1679"/>
      <c r="KGI409" s="1679"/>
      <c r="KGJ409" s="1679"/>
      <c r="KGK409" s="1679"/>
      <c r="KGL409" s="1679"/>
      <c r="KGM409" s="1679"/>
      <c r="KGN409" s="1679"/>
      <c r="KGO409" s="1679"/>
      <c r="KGP409" s="1679"/>
      <c r="KGQ409" s="1679"/>
      <c r="KGR409" s="1679"/>
      <c r="KGS409" s="1679"/>
      <c r="KGT409" s="1679"/>
      <c r="KGU409" s="1679"/>
      <c r="KGV409" s="1679"/>
      <c r="KGW409" s="1679"/>
      <c r="KGX409" s="1679"/>
      <c r="KGY409" s="1679"/>
      <c r="KGZ409" s="1679"/>
      <c r="KHA409" s="1679"/>
      <c r="KHB409" s="1679"/>
      <c r="KHC409" s="1679"/>
      <c r="KHD409" s="1679"/>
      <c r="KHE409" s="1679"/>
      <c r="KHF409" s="1679"/>
      <c r="KHG409" s="1679"/>
      <c r="KHH409" s="1679"/>
      <c r="KHI409" s="1679"/>
      <c r="KHJ409" s="1679"/>
      <c r="KHK409" s="1679"/>
      <c r="KHL409" s="1679"/>
      <c r="KHM409" s="1679"/>
      <c r="KHN409" s="1679"/>
      <c r="KHO409" s="1679"/>
      <c r="KHP409" s="1679"/>
      <c r="KHQ409" s="1679"/>
      <c r="KHR409" s="1679"/>
      <c r="KHS409" s="1679"/>
      <c r="KHT409" s="1679"/>
      <c r="KHU409" s="1679"/>
      <c r="KHV409" s="1679"/>
      <c r="KHW409" s="1679"/>
      <c r="KHX409" s="1679"/>
      <c r="KHY409" s="1679"/>
      <c r="KHZ409" s="1679"/>
      <c r="KIA409" s="1679"/>
      <c r="KIB409" s="1679"/>
      <c r="KIC409" s="1679"/>
      <c r="KID409" s="1679"/>
      <c r="KIE409" s="1679"/>
      <c r="KIF409" s="1679"/>
      <c r="KIG409" s="1679"/>
      <c r="KIH409" s="1679"/>
      <c r="KII409" s="1679"/>
      <c r="KIJ409" s="1679"/>
      <c r="KIK409" s="1679"/>
      <c r="KIL409" s="1679"/>
      <c r="KIM409" s="1679"/>
      <c r="KIN409" s="1679"/>
      <c r="KIO409" s="1679"/>
      <c r="KIP409" s="1679"/>
      <c r="KIQ409" s="1679"/>
      <c r="KIR409" s="1679"/>
      <c r="KIS409" s="1679"/>
      <c r="KIT409" s="1679"/>
      <c r="KIU409" s="1679"/>
      <c r="KIV409" s="1679"/>
      <c r="KIW409" s="1679"/>
      <c r="KIX409" s="1679"/>
      <c r="KIY409" s="1679"/>
      <c r="KIZ409" s="1679"/>
      <c r="KJA409" s="1679"/>
      <c r="KJB409" s="1679"/>
      <c r="KJC409" s="1679"/>
      <c r="KJD409" s="1679"/>
      <c r="KJE409" s="1679"/>
      <c r="KJF409" s="1679"/>
      <c r="KJG409" s="1679"/>
      <c r="KJH409" s="1679"/>
      <c r="KJI409" s="1679"/>
      <c r="KJJ409" s="1679"/>
      <c r="KJK409" s="1679"/>
      <c r="KJL409" s="1679"/>
      <c r="KJM409" s="1679"/>
      <c r="KJN409" s="1679"/>
      <c r="KJO409" s="1679"/>
      <c r="KJP409" s="1679"/>
      <c r="KJQ409" s="1679"/>
      <c r="KJR409" s="1679"/>
      <c r="KJS409" s="1679"/>
      <c r="KJT409" s="1679"/>
      <c r="KJU409" s="1679"/>
      <c r="KJV409" s="1679"/>
      <c r="KJW409" s="1679"/>
      <c r="KJX409" s="1679"/>
      <c r="KJY409" s="1679"/>
      <c r="KJZ409" s="1679"/>
      <c r="KKA409" s="1679"/>
      <c r="KKB409" s="1679"/>
      <c r="KKC409" s="1679"/>
      <c r="KKD409" s="1679"/>
      <c r="KKE409" s="1679"/>
      <c r="KKF409" s="1679"/>
      <c r="KKG409" s="1679"/>
      <c r="KKH409" s="1679"/>
      <c r="KKI409" s="1679"/>
      <c r="KKJ409" s="1679"/>
      <c r="KKK409" s="1679"/>
      <c r="KKL409" s="1679"/>
      <c r="KKM409" s="1679"/>
      <c r="KKN409" s="1679"/>
      <c r="KKO409" s="1679"/>
      <c r="KKP409" s="1679"/>
      <c r="KKQ409" s="1679"/>
      <c r="KKR409" s="1679"/>
      <c r="KKS409" s="1679"/>
      <c r="KKT409" s="1679"/>
      <c r="KKU409" s="1679"/>
      <c r="KKV409" s="1679"/>
      <c r="KKW409" s="1679"/>
      <c r="KKX409" s="1679"/>
      <c r="KKY409" s="1679"/>
      <c r="KKZ409" s="1679"/>
      <c r="KLA409" s="1679"/>
      <c r="KLB409" s="1679"/>
      <c r="KLC409" s="1679"/>
      <c r="KLD409" s="1679"/>
      <c r="KLE409" s="1679"/>
      <c r="KLF409" s="1679"/>
      <c r="KLG409" s="1679"/>
      <c r="KLH409" s="1679"/>
      <c r="KLI409" s="1679"/>
      <c r="KLJ409" s="1679"/>
      <c r="KLK409" s="1679"/>
      <c r="KLL409" s="1679"/>
      <c r="KLM409" s="1679"/>
      <c r="KLN409" s="1679"/>
      <c r="KLO409" s="1679"/>
      <c r="KLP409" s="1679"/>
      <c r="KLQ409" s="1679"/>
      <c r="KLR409" s="1679"/>
      <c r="KLS409" s="1679"/>
      <c r="KLT409" s="1679"/>
      <c r="KLU409" s="1679"/>
      <c r="KLV409" s="1679"/>
      <c r="KLW409" s="1679"/>
      <c r="KLX409" s="1679"/>
      <c r="KLY409" s="1679"/>
      <c r="KLZ409" s="1679"/>
      <c r="KMA409" s="1679"/>
      <c r="KMB409" s="1679"/>
      <c r="KMC409" s="1679"/>
      <c r="KMD409" s="1679"/>
      <c r="KME409" s="1679"/>
      <c r="KMF409" s="1679"/>
      <c r="KMG409" s="1679"/>
      <c r="KMH409" s="1679"/>
      <c r="KMI409" s="1679"/>
      <c r="KMJ409" s="1679"/>
      <c r="KMK409" s="1679"/>
      <c r="KML409" s="1679"/>
      <c r="KMM409" s="1679"/>
      <c r="KMN409" s="1679"/>
      <c r="KMO409" s="1679"/>
      <c r="KMP409" s="1679"/>
      <c r="KMQ409" s="1679"/>
      <c r="KMR409" s="1679"/>
      <c r="KMS409" s="1679"/>
      <c r="KMT409" s="1679"/>
      <c r="KMU409" s="1679"/>
      <c r="KMV409" s="1679"/>
      <c r="KMW409" s="1679"/>
      <c r="KMX409" s="1679"/>
      <c r="KMY409" s="1679"/>
      <c r="KMZ409" s="1679"/>
      <c r="KNA409" s="1679"/>
      <c r="KNB409" s="1679"/>
      <c r="KNC409" s="1679"/>
      <c r="KND409" s="1679"/>
      <c r="KNE409" s="1679"/>
      <c r="KNF409" s="1679"/>
      <c r="KNG409" s="1679"/>
      <c r="KNH409" s="1679"/>
      <c r="KNI409" s="1679"/>
      <c r="KNJ409" s="1679"/>
      <c r="KNK409" s="1679"/>
      <c r="KNL409" s="1679"/>
      <c r="KNM409" s="1679"/>
      <c r="KNN409" s="1679"/>
      <c r="KNO409" s="1679"/>
      <c r="KNP409" s="1679"/>
      <c r="KNQ409" s="1679"/>
      <c r="KNR409" s="1679"/>
      <c r="KNS409" s="1679"/>
      <c r="KNT409" s="1679"/>
      <c r="KNU409" s="1679"/>
      <c r="KNV409" s="1679"/>
      <c r="KNW409" s="1679"/>
      <c r="KNX409" s="1679"/>
      <c r="KNY409" s="1679"/>
      <c r="KNZ409" s="1679"/>
      <c r="KOA409" s="1679"/>
      <c r="KOB409" s="1679"/>
      <c r="KOC409" s="1679"/>
      <c r="KOD409" s="1679"/>
      <c r="KOE409" s="1679"/>
      <c r="KOF409" s="1679"/>
      <c r="KOG409" s="1679"/>
      <c r="KOH409" s="1679"/>
      <c r="KOI409" s="1679"/>
      <c r="KOJ409" s="1679"/>
      <c r="KOK409" s="1679"/>
      <c r="KOL409" s="1679"/>
      <c r="KOM409" s="1679"/>
      <c r="KON409" s="1679"/>
      <c r="KOO409" s="1679"/>
      <c r="KOP409" s="1679"/>
      <c r="KOQ409" s="1679"/>
      <c r="KOR409" s="1679"/>
      <c r="KOS409" s="1679"/>
      <c r="KOT409" s="1679"/>
      <c r="KOU409" s="1679"/>
      <c r="KOV409" s="1679"/>
      <c r="KOW409" s="1679"/>
      <c r="KOX409" s="1679"/>
      <c r="KOY409" s="1679"/>
      <c r="KOZ409" s="1679"/>
      <c r="KPA409" s="1679"/>
      <c r="KPB409" s="1679"/>
      <c r="KPC409" s="1679"/>
      <c r="KPD409" s="1679"/>
      <c r="KPE409" s="1679"/>
      <c r="KPF409" s="1679"/>
      <c r="KPG409" s="1679"/>
      <c r="KPH409" s="1679"/>
      <c r="KPI409" s="1679"/>
      <c r="KPJ409" s="1679"/>
      <c r="KPK409" s="1679"/>
      <c r="KPL409" s="1679"/>
      <c r="KPM409" s="1679"/>
      <c r="KPN409" s="1679"/>
      <c r="KPO409" s="1679"/>
      <c r="KPP409" s="1679"/>
      <c r="KPQ409" s="1679"/>
      <c r="KPR409" s="1679"/>
      <c r="KPS409" s="1679"/>
      <c r="KPT409" s="1679"/>
      <c r="KPU409" s="1679"/>
      <c r="KPV409" s="1679"/>
      <c r="KPW409" s="1679"/>
      <c r="KPX409" s="1679"/>
      <c r="KPY409" s="1679"/>
      <c r="KPZ409" s="1679"/>
      <c r="KQA409" s="1679"/>
      <c r="KQB409" s="1679"/>
      <c r="KQC409" s="1679"/>
      <c r="KQD409" s="1679"/>
      <c r="KQE409" s="1679"/>
      <c r="KQF409" s="1679"/>
      <c r="KQG409" s="1679"/>
      <c r="KQH409" s="1679"/>
      <c r="KQI409" s="1679"/>
      <c r="KQJ409" s="1679"/>
      <c r="KQK409" s="1679"/>
      <c r="KQL409" s="1679"/>
      <c r="KQM409" s="1679"/>
      <c r="KQN409" s="1679"/>
      <c r="KQO409" s="1679"/>
      <c r="KQP409" s="1679"/>
      <c r="KQQ409" s="1679"/>
      <c r="KQR409" s="1679"/>
      <c r="KQS409" s="1679"/>
      <c r="KQT409" s="1679"/>
      <c r="KQU409" s="1679"/>
      <c r="KQV409" s="1679"/>
      <c r="KQW409" s="1679"/>
      <c r="KQX409" s="1679"/>
      <c r="KQY409" s="1679"/>
      <c r="KQZ409" s="1679"/>
      <c r="KRA409" s="1679"/>
      <c r="KRB409" s="1679"/>
      <c r="KRC409" s="1679"/>
      <c r="KRD409" s="1679"/>
      <c r="KRE409" s="1679"/>
      <c r="KRF409" s="1679"/>
      <c r="KRG409" s="1679"/>
      <c r="KRH409" s="1679"/>
      <c r="KRI409" s="1679"/>
      <c r="KRJ409" s="1679"/>
      <c r="KRK409" s="1679"/>
      <c r="KRL409" s="1679"/>
      <c r="KRM409" s="1679"/>
      <c r="KRN409" s="1679"/>
      <c r="KRO409" s="1679"/>
      <c r="KRP409" s="1679"/>
      <c r="KRQ409" s="1679"/>
      <c r="KRR409" s="1679"/>
      <c r="KRS409" s="1679"/>
      <c r="KRT409" s="1679"/>
      <c r="KRU409" s="1679"/>
      <c r="KRV409" s="1679"/>
      <c r="KRW409" s="1679"/>
      <c r="KRX409" s="1679"/>
      <c r="KRY409" s="1679"/>
      <c r="KRZ409" s="1679"/>
      <c r="KSA409" s="1679"/>
      <c r="KSB409" s="1679"/>
      <c r="KSC409" s="1679"/>
      <c r="KSD409" s="1679"/>
      <c r="KSE409" s="1679"/>
      <c r="KSF409" s="1679"/>
      <c r="KSG409" s="1679"/>
      <c r="KSH409" s="1679"/>
      <c r="KSI409" s="1679"/>
      <c r="KSJ409" s="1679"/>
      <c r="KSK409" s="1679"/>
      <c r="KSL409" s="1679"/>
      <c r="KSM409" s="1679"/>
      <c r="KSN409" s="1679"/>
      <c r="KSO409" s="1679"/>
      <c r="KSP409" s="1679"/>
      <c r="KSQ409" s="1679"/>
      <c r="KSR409" s="1679"/>
      <c r="KSS409" s="1679"/>
      <c r="KST409" s="1679"/>
      <c r="KSU409" s="1679"/>
      <c r="KSV409" s="1679"/>
      <c r="KSW409" s="1679"/>
      <c r="KSX409" s="1679"/>
      <c r="KSY409" s="1679"/>
      <c r="KSZ409" s="1679"/>
      <c r="KTA409" s="1679"/>
      <c r="KTB409" s="1679"/>
      <c r="KTC409" s="1679"/>
      <c r="KTD409" s="1679"/>
      <c r="KTE409" s="1679"/>
      <c r="KTF409" s="1679"/>
      <c r="KTG409" s="1679"/>
      <c r="KTH409" s="1679"/>
      <c r="KTI409" s="1679"/>
      <c r="KTJ409" s="1679"/>
      <c r="KTK409" s="1679"/>
      <c r="KTL409" s="1679"/>
      <c r="KTM409" s="1679"/>
      <c r="KTN409" s="1679"/>
      <c r="KTO409" s="1679"/>
      <c r="KTP409" s="1679"/>
      <c r="KTQ409" s="1679"/>
      <c r="KTR409" s="1679"/>
      <c r="KTS409" s="1679"/>
      <c r="KTT409" s="1679"/>
      <c r="KTU409" s="1679"/>
      <c r="KTV409" s="1679"/>
      <c r="KTW409" s="1679"/>
      <c r="KTX409" s="1679"/>
      <c r="KTY409" s="1679"/>
      <c r="KTZ409" s="1679"/>
      <c r="KUA409" s="1679"/>
      <c r="KUB409" s="1679"/>
      <c r="KUC409" s="1679"/>
      <c r="KUD409" s="1679"/>
      <c r="KUE409" s="1679"/>
      <c r="KUF409" s="1679"/>
      <c r="KUG409" s="1679"/>
      <c r="KUH409" s="1679"/>
      <c r="KUI409" s="1679"/>
      <c r="KUJ409" s="1679"/>
      <c r="KUK409" s="1679"/>
      <c r="KUL409" s="1679"/>
      <c r="KUM409" s="1679"/>
      <c r="KUN409" s="1679"/>
      <c r="KUO409" s="1679"/>
      <c r="KUP409" s="1679"/>
      <c r="KUQ409" s="1679"/>
      <c r="KUR409" s="1679"/>
      <c r="KUS409" s="1679"/>
      <c r="KUT409" s="1679"/>
      <c r="KUU409" s="1679"/>
      <c r="KUV409" s="1679"/>
      <c r="KUW409" s="1679"/>
      <c r="KUX409" s="1679"/>
      <c r="KUY409" s="1679"/>
      <c r="KUZ409" s="1679"/>
      <c r="KVA409" s="1679"/>
      <c r="KVB409" s="1679"/>
      <c r="KVC409" s="1679"/>
      <c r="KVD409" s="1679"/>
      <c r="KVE409" s="1679"/>
      <c r="KVF409" s="1679"/>
      <c r="KVG409" s="1679"/>
      <c r="KVH409" s="1679"/>
      <c r="KVI409" s="1679"/>
      <c r="KVJ409" s="1679"/>
      <c r="KVK409" s="1679"/>
      <c r="KVL409" s="1679"/>
      <c r="KVM409" s="1679"/>
      <c r="KVN409" s="1679"/>
      <c r="KVO409" s="1679"/>
      <c r="KVP409" s="1679"/>
      <c r="KVQ409" s="1679"/>
      <c r="KVR409" s="1679"/>
      <c r="KVS409" s="1679"/>
      <c r="KVT409" s="1679"/>
      <c r="KVU409" s="1679"/>
      <c r="KVV409" s="1679"/>
      <c r="KVW409" s="1679"/>
      <c r="KVX409" s="1679"/>
      <c r="KVY409" s="1679"/>
      <c r="KVZ409" s="1679"/>
      <c r="KWA409" s="1679"/>
      <c r="KWB409" s="1679"/>
      <c r="KWC409" s="1679"/>
      <c r="KWD409" s="1679"/>
      <c r="KWE409" s="1679"/>
      <c r="KWF409" s="1679"/>
      <c r="KWG409" s="1679"/>
      <c r="KWH409" s="1679"/>
      <c r="KWI409" s="1679"/>
      <c r="KWJ409" s="1679"/>
      <c r="KWK409" s="1679"/>
      <c r="KWL409" s="1679"/>
      <c r="KWM409" s="1679"/>
      <c r="KWN409" s="1679"/>
      <c r="KWO409" s="1679"/>
      <c r="KWP409" s="1679"/>
      <c r="KWQ409" s="1679"/>
      <c r="KWR409" s="1679"/>
      <c r="KWS409" s="1679"/>
      <c r="KWT409" s="1679"/>
      <c r="KWU409" s="1679"/>
      <c r="KWV409" s="1679"/>
      <c r="KWW409" s="1679"/>
      <c r="KWX409" s="1679"/>
      <c r="KWY409" s="1679"/>
      <c r="KWZ409" s="1679"/>
      <c r="KXA409" s="1679"/>
      <c r="KXB409" s="1679"/>
      <c r="KXC409" s="1679"/>
      <c r="KXD409" s="1679"/>
      <c r="KXE409" s="1679"/>
      <c r="KXF409" s="1679"/>
      <c r="KXG409" s="1679"/>
      <c r="KXH409" s="1679"/>
      <c r="KXI409" s="1679"/>
      <c r="KXJ409" s="1679"/>
      <c r="KXK409" s="1679"/>
      <c r="KXL409" s="1679"/>
      <c r="KXM409" s="1679"/>
      <c r="KXN409" s="1679"/>
      <c r="KXO409" s="1679"/>
      <c r="KXP409" s="1679"/>
      <c r="KXQ409" s="1679"/>
      <c r="KXR409" s="1679"/>
      <c r="KXS409" s="1679"/>
      <c r="KXT409" s="1679"/>
      <c r="KXU409" s="1679"/>
      <c r="KXV409" s="1679"/>
      <c r="KXW409" s="1679"/>
      <c r="KXX409" s="1679"/>
      <c r="KXY409" s="1679"/>
      <c r="KXZ409" s="1679"/>
      <c r="KYA409" s="1679"/>
      <c r="KYB409" s="1679"/>
      <c r="KYC409" s="1679"/>
      <c r="KYD409" s="1679"/>
      <c r="KYE409" s="1679"/>
      <c r="KYF409" s="1679"/>
      <c r="KYG409" s="1679"/>
      <c r="KYH409" s="1679"/>
      <c r="KYI409" s="1679"/>
      <c r="KYJ409" s="1679"/>
      <c r="KYK409" s="1679"/>
      <c r="KYL409" s="1679"/>
      <c r="KYM409" s="1679"/>
      <c r="KYN409" s="1679"/>
      <c r="KYO409" s="1679"/>
      <c r="KYP409" s="1679"/>
      <c r="KYQ409" s="1679"/>
      <c r="KYR409" s="1679"/>
      <c r="KYS409" s="1679"/>
      <c r="KYT409" s="1679"/>
      <c r="KYU409" s="1679"/>
      <c r="KYV409" s="1679"/>
      <c r="KYW409" s="1679"/>
      <c r="KYX409" s="1679"/>
      <c r="KYY409" s="1679"/>
      <c r="KYZ409" s="1679"/>
      <c r="KZA409" s="1679"/>
      <c r="KZB409" s="1679"/>
      <c r="KZC409" s="1679"/>
      <c r="KZD409" s="1679"/>
      <c r="KZE409" s="1679"/>
      <c r="KZF409" s="1679"/>
      <c r="KZG409" s="1679"/>
      <c r="KZH409" s="1679"/>
      <c r="KZI409" s="1679"/>
      <c r="KZJ409" s="1679"/>
      <c r="KZK409" s="1679"/>
      <c r="KZL409" s="1679"/>
      <c r="KZM409" s="1679"/>
      <c r="KZN409" s="1679"/>
      <c r="KZO409" s="1679"/>
      <c r="KZP409" s="1679"/>
      <c r="KZQ409" s="1679"/>
      <c r="KZR409" s="1679"/>
      <c r="KZS409" s="1679"/>
      <c r="KZT409" s="1679"/>
      <c r="KZU409" s="1679"/>
      <c r="KZV409" s="1679"/>
      <c r="KZW409" s="1679"/>
      <c r="KZX409" s="1679"/>
      <c r="KZY409" s="1679"/>
      <c r="KZZ409" s="1679"/>
      <c r="LAA409" s="1679"/>
      <c r="LAB409" s="1679"/>
      <c r="LAC409" s="1679"/>
      <c r="LAD409" s="1679"/>
      <c r="LAE409" s="1679"/>
      <c r="LAF409" s="1679"/>
      <c r="LAG409" s="1679"/>
      <c r="LAH409" s="1679"/>
      <c r="LAI409" s="1679"/>
      <c r="LAJ409" s="1679"/>
      <c r="LAK409" s="1679"/>
      <c r="LAL409" s="1679"/>
      <c r="LAM409" s="1679"/>
      <c r="LAN409" s="1679"/>
      <c r="LAO409" s="1679"/>
      <c r="LAP409" s="1679"/>
      <c r="LAQ409" s="1679"/>
      <c r="LAR409" s="1679"/>
      <c r="LAS409" s="1679"/>
      <c r="LAT409" s="1679"/>
      <c r="LAU409" s="1679"/>
      <c r="LAV409" s="1679"/>
      <c r="LAW409" s="1679"/>
      <c r="LAX409" s="1679"/>
      <c r="LAY409" s="1679"/>
      <c r="LAZ409" s="1679"/>
      <c r="LBA409" s="1679"/>
      <c r="LBB409" s="1679"/>
      <c r="LBC409" s="1679"/>
      <c r="LBD409" s="1679"/>
      <c r="LBE409" s="1679"/>
      <c r="LBF409" s="1679"/>
      <c r="LBG409" s="1679"/>
      <c r="LBH409" s="1679"/>
      <c r="LBI409" s="1679"/>
      <c r="LBJ409" s="1679"/>
      <c r="LBK409" s="1679"/>
      <c r="LBL409" s="1679"/>
      <c r="LBM409" s="1679"/>
      <c r="LBN409" s="1679"/>
      <c r="LBO409" s="1679"/>
      <c r="LBP409" s="1679"/>
      <c r="LBQ409" s="1679"/>
      <c r="LBR409" s="1679"/>
      <c r="LBS409" s="1679"/>
      <c r="LBT409" s="1679"/>
      <c r="LBU409" s="1679"/>
      <c r="LBV409" s="1679"/>
      <c r="LBW409" s="1679"/>
      <c r="LBX409" s="1679"/>
      <c r="LBY409" s="1679"/>
      <c r="LBZ409" s="1679"/>
      <c r="LCA409" s="1679"/>
      <c r="LCB409" s="1679"/>
      <c r="LCC409" s="1679"/>
      <c r="LCD409" s="1679"/>
      <c r="LCE409" s="1679"/>
      <c r="LCF409" s="1679"/>
      <c r="LCG409" s="1679"/>
      <c r="LCH409" s="1679"/>
      <c r="LCI409" s="1679"/>
      <c r="LCJ409" s="1679"/>
      <c r="LCK409" s="1679"/>
      <c r="LCL409" s="1679"/>
      <c r="LCM409" s="1679"/>
      <c r="LCN409" s="1679"/>
      <c r="LCO409" s="1679"/>
      <c r="LCP409" s="1679"/>
      <c r="LCQ409" s="1679"/>
      <c r="LCR409" s="1679"/>
      <c r="LCS409" s="1679"/>
      <c r="LCT409" s="1679"/>
      <c r="LCU409" s="1679"/>
      <c r="LCV409" s="1679"/>
      <c r="LCW409" s="1679"/>
      <c r="LCX409" s="1679"/>
      <c r="LCY409" s="1679"/>
      <c r="LCZ409" s="1679"/>
      <c r="LDA409" s="1679"/>
      <c r="LDB409" s="1679"/>
      <c r="LDC409" s="1679"/>
      <c r="LDD409" s="1679"/>
      <c r="LDE409" s="1679"/>
      <c r="LDF409" s="1679"/>
      <c r="LDG409" s="1679"/>
      <c r="LDH409" s="1679"/>
      <c r="LDI409" s="1679"/>
      <c r="LDJ409" s="1679"/>
      <c r="LDK409" s="1679"/>
      <c r="LDL409" s="1679"/>
      <c r="LDM409" s="1679"/>
      <c r="LDN409" s="1679"/>
      <c r="LDO409" s="1679"/>
      <c r="LDP409" s="1679"/>
      <c r="LDQ409" s="1679"/>
      <c r="LDR409" s="1679"/>
      <c r="LDS409" s="1679"/>
      <c r="LDT409" s="1679"/>
      <c r="LDU409" s="1679"/>
      <c r="LDV409" s="1679"/>
      <c r="LDW409" s="1679"/>
      <c r="LDX409" s="1679"/>
      <c r="LDY409" s="1679"/>
      <c r="LDZ409" s="1679"/>
      <c r="LEA409" s="1679"/>
      <c r="LEB409" s="1679"/>
      <c r="LEC409" s="1679"/>
      <c r="LED409" s="1679"/>
      <c r="LEE409" s="1679"/>
      <c r="LEF409" s="1679"/>
      <c r="LEG409" s="1679"/>
      <c r="LEH409" s="1679"/>
      <c r="LEI409" s="1679"/>
      <c r="LEJ409" s="1679"/>
      <c r="LEK409" s="1679"/>
      <c r="LEL409" s="1679"/>
      <c r="LEM409" s="1679"/>
      <c r="LEN409" s="1679"/>
      <c r="LEO409" s="1679"/>
      <c r="LEP409" s="1679"/>
      <c r="LEQ409" s="1679"/>
      <c r="LER409" s="1679"/>
      <c r="LES409" s="1679"/>
      <c r="LET409" s="1679"/>
      <c r="LEU409" s="1679"/>
      <c r="LEV409" s="1679"/>
      <c r="LEW409" s="1679"/>
      <c r="LEX409" s="1679"/>
      <c r="LEY409" s="1679"/>
      <c r="LEZ409" s="1679"/>
      <c r="LFA409" s="1679"/>
      <c r="LFB409" s="1679"/>
      <c r="LFC409" s="1679"/>
      <c r="LFD409" s="1679"/>
      <c r="LFE409" s="1679"/>
      <c r="LFF409" s="1679"/>
      <c r="LFG409" s="1679"/>
      <c r="LFH409" s="1679"/>
      <c r="LFI409" s="1679"/>
      <c r="LFJ409" s="1679"/>
      <c r="LFK409" s="1679"/>
      <c r="LFL409" s="1679"/>
      <c r="LFM409" s="1679"/>
      <c r="LFN409" s="1679"/>
      <c r="LFO409" s="1679"/>
      <c r="LFP409" s="1679"/>
      <c r="LFQ409" s="1679"/>
      <c r="LFR409" s="1679"/>
      <c r="LFS409" s="1679"/>
      <c r="LFT409" s="1679"/>
      <c r="LFU409" s="1679"/>
      <c r="LFV409" s="1679"/>
      <c r="LFW409" s="1679"/>
      <c r="LFX409" s="1679"/>
      <c r="LFY409" s="1679"/>
      <c r="LFZ409" s="1679"/>
      <c r="LGA409" s="1679"/>
      <c r="LGB409" s="1679"/>
      <c r="LGC409" s="1679"/>
      <c r="LGD409" s="1679"/>
      <c r="LGE409" s="1679"/>
      <c r="LGF409" s="1679"/>
      <c r="LGG409" s="1679"/>
      <c r="LGH409" s="1679"/>
      <c r="LGI409" s="1679"/>
      <c r="LGJ409" s="1679"/>
      <c r="LGK409" s="1679"/>
      <c r="LGL409" s="1679"/>
      <c r="LGM409" s="1679"/>
      <c r="LGN409" s="1679"/>
      <c r="LGO409" s="1679"/>
      <c r="LGP409" s="1679"/>
      <c r="LGQ409" s="1679"/>
      <c r="LGR409" s="1679"/>
      <c r="LGS409" s="1679"/>
      <c r="LGT409" s="1679"/>
      <c r="LGU409" s="1679"/>
      <c r="LGV409" s="1679"/>
      <c r="LGW409" s="1679"/>
      <c r="LGX409" s="1679"/>
      <c r="LGY409" s="1679"/>
      <c r="LGZ409" s="1679"/>
      <c r="LHA409" s="1679"/>
      <c r="LHB409" s="1679"/>
      <c r="LHC409" s="1679"/>
      <c r="LHD409" s="1679"/>
      <c r="LHE409" s="1679"/>
      <c r="LHF409" s="1679"/>
      <c r="LHG409" s="1679"/>
      <c r="LHH409" s="1679"/>
      <c r="LHI409" s="1679"/>
      <c r="LHJ409" s="1679"/>
      <c r="LHK409" s="1679"/>
      <c r="LHL409" s="1679"/>
      <c r="LHM409" s="1679"/>
      <c r="LHN409" s="1679"/>
      <c r="LHO409" s="1679"/>
      <c r="LHP409" s="1679"/>
      <c r="LHQ409" s="1679"/>
      <c r="LHR409" s="1679"/>
      <c r="LHS409" s="1679"/>
      <c r="LHT409" s="1679"/>
      <c r="LHU409" s="1679"/>
      <c r="LHV409" s="1679"/>
      <c r="LHW409" s="1679"/>
      <c r="LHX409" s="1679"/>
      <c r="LHY409" s="1679"/>
      <c r="LHZ409" s="1679"/>
      <c r="LIA409" s="1679"/>
      <c r="LIB409" s="1679"/>
      <c r="LIC409" s="1679"/>
      <c r="LID409" s="1679"/>
      <c r="LIE409" s="1679"/>
      <c r="LIF409" s="1679"/>
      <c r="LIG409" s="1679"/>
      <c r="LIH409" s="1679"/>
      <c r="LII409" s="1679"/>
      <c r="LIJ409" s="1679"/>
      <c r="LIK409" s="1679"/>
      <c r="LIL409" s="1679"/>
      <c r="LIM409" s="1679"/>
      <c r="LIN409" s="1679"/>
      <c r="LIO409" s="1679"/>
      <c r="LIP409" s="1679"/>
      <c r="LIQ409" s="1679"/>
      <c r="LIR409" s="1679"/>
      <c r="LIS409" s="1679"/>
      <c r="LIT409" s="1679"/>
      <c r="LIU409" s="1679"/>
      <c r="LIV409" s="1679"/>
      <c r="LIW409" s="1679"/>
      <c r="LIX409" s="1679"/>
      <c r="LIY409" s="1679"/>
      <c r="LIZ409" s="1679"/>
      <c r="LJA409" s="1679"/>
      <c r="LJB409" s="1679"/>
      <c r="LJC409" s="1679"/>
      <c r="LJD409" s="1679"/>
      <c r="LJE409" s="1679"/>
      <c r="LJF409" s="1679"/>
      <c r="LJG409" s="1679"/>
      <c r="LJH409" s="1679"/>
      <c r="LJI409" s="1679"/>
      <c r="LJJ409" s="1679"/>
      <c r="LJK409" s="1679"/>
      <c r="LJL409" s="1679"/>
      <c r="LJM409" s="1679"/>
      <c r="LJN409" s="1679"/>
      <c r="LJO409" s="1679"/>
      <c r="LJP409" s="1679"/>
      <c r="LJQ409" s="1679"/>
      <c r="LJR409" s="1679"/>
      <c r="LJS409" s="1679"/>
      <c r="LJT409" s="1679"/>
      <c r="LJU409" s="1679"/>
      <c r="LJV409" s="1679"/>
      <c r="LJW409" s="1679"/>
      <c r="LJX409" s="1679"/>
      <c r="LJY409" s="1679"/>
      <c r="LJZ409" s="1679"/>
      <c r="LKA409" s="1679"/>
      <c r="LKB409" s="1679"/>
      <c r="LKC409" s="1679"/>
      <c r="LKD409" s="1679"/>
      <c r="LKE409" s="1679"/>
      <c r="LKF409" s="1679"/>
      <c r="LKG409" s="1679"/>
      <c r="LKH409" s="1679"/>
      <c r="LKI409" s="1679"/>
      <c r="LKJ409" s="1679"/>
      <c r="LKK409" s="1679"/>
      <c r="LKL409" s="1679"/>
      <c r="LKM409" s="1679"/>
      <c r="LKN409" s="1679"/>
      <c r="LKO409" s="1679"/>
      <c r="LKP409" s="1679"/>
      <c r="LKQ409" s="1679"/>
      <c r="LKR409" s="1679"/>
      <c r="LKS409" s="1679"/>
      <c r="LKT409" s="1679"/>
      <c r="LKU409" s="1679"/>
      <c r="LKV409" s="1679"/>
      <c r="LKW409" s="1679"/>
      <c r="LKX409" s="1679"/>
      <c r="LKY409" s="1679"/>
      <c r="LKZ409" s="1679"/>
      <c r="LLA409" s="1679"/>
      <c r="LLB409" s="1679"/>
      <c r="LLC409" s="1679"/>
      <c r="LLD409" s="1679"/>
      <c r="LLE409" s="1679"/>
      <c r="LLF409" s="1679"/>
      <c r="LLG409" s="1679"/>
      <c r="LLH409" s="1679"/>
      <c r="LLI409" s="1679"/>
      <c r="LLJ409" s="1679"/>
      <c r="LLK409" s="1679"/>
      <c r="LLL409" s="1679"/>
      <c r="LLM409" s="1679"/>
      <c r="LLN409" s="1679"/>
      <c r="LLO409" s="1679"/>
      <c r="LLP409" s="1679"/>
      <c r="LLQ409" s="1679"/>
      <c r="LLR409" s="1679"/>
      <c r="LLS409" s="1679"/>
      <c r="LLT409" s="1679"/>
      <c r="LLU409" s="1679"/>
      <c r="LLV409" s="1679"/>
      <c r="LLW409" s="1679"/>
      <c r="LLX409" s="1679"/>
      <c r="LLY409" s="1679"/>
      <c r="LLZ409" s="1679"/>
      <c r="LMA409" s="1679"/>
      <c r="LMB409" s="1679"/>
      <c r="LMC409" s="1679"/>
      <c r="LMD409" s="1679"/>
      <c r="LME409" s="1679"/>
      <c r="LMF409" s="1679"/>
      <c r="LMG409" s="1679"/>
      <c r="LMH409" s="1679"/>
      <c r="LMI409" s="1679"/>
      <c r="LMJ409" s="1679"/>
      <c r="LMK409" s="1679"/>
      <c r="LML409" s="1679"/>
      <c r="LMM409" s="1679"/>
      <c r="LMN409" s="1679"/>
      <c r="LMO409" s="1679"/>
      <c r="LMP409" s="1679"/>
      <c r="LMQ409" s="1679"/>
      <c r="LMR409" s="1679"/>
      <c r="LMS409" s="1679"/>
      <c r="LMT409" s="1679"/>
      <c r="LMU409" s="1679"/>
      <c r="LMV409" s="1679"/>
      <c r="LMW409" s="1679"/>
      <c r="LMX409" s="1679"/>
      <c r="LMY409" s="1679"/>
      <c r="LMZ409" s="1679"/>
      <c r="LNA409" s="1679"/>
      <c r="LNB409" s="1679"/>
      <c r="LNC409" s="1679"/>
      <c r="LND409" s="1679"/>
      <c r="LNE409" s="1679"/>
      <c r="LNF409" s="1679"/>
      <c r="LNG409" s="1679"/>
      <c r="LNH409" s="1679"/>
      <c r="LNI409" s="1679"/>
      <c r="LNJ409" s="1679"/>
      <c r="LNK409" s="1679"/>
      <c r="LNL409" s="1679"/>
      <c r="LNM409" s="1679"/>
      <c r="LNN409" s="1679"/>
      <c r="LNO409" s="1679"/>
      <c r="LNP409" s="1679"/>
      <c r="LNQ409" s="1679"/>
      <c r="LNR409" s="1679"/>
      <c r="LNS409" s="1679"/>
      <c r="LNT409" s="1679"/>
      <c r="LNU409" s="1679"/>
      <c r="LNV409" s="1679"/>
      <c r="LNW409" s="1679"/>
      <c r="LNX409" s="1679"/>
      <c r="LNY409" s="1679"/>
      <c r="LNZ409" s="1679"/>
      <c r="LOA409" s="1679"/>
      <c r="LOB409" s="1679"/>
      <c r="LOC409" s="1679"/>
      <c r="LOD409" s="1679"/>
      <c r="LOE409" s="1679"/>
      <c r="LOF409" s="1679"/>
      <c r="LOG409" s="1679"/>
      <c r="LOH409" s="1679"/>
      <c r="LOI409" s="1679"/>
      <c r="LOJ409" s="1679"/>
      <c r="LOK409" s="1679"/>
      <c r="LOL409" s="1679"/>
      <c r="LOM409" s="1679"/>
      <c r="LON409" s="1679"/>
      <c r="LOO409" s="1679"/>
      <c r="LOP409" s="1679"/>
      <c r="LOQ409" s="1679"/>
      <c r="LOR409" s="1679"/>
      <c r="LOS409" s="1679"/>
      <c r="LOT409" s="1679"/>
      <c r="LOU409" s="1679"/>
      <c r="LOV409" s="1679"/>
      <c r="LOW409" s="1679"/>
      <c r="LOX409" s="1679"/>
      <c r="LOY409" s="1679"/>
      <c r="LOZ409" s="1679"/>
      <c r="LPA409" s="1679"/>
      <c r="LPB409" s="1679"/>
      <c r="LPC409" s="1679"/>
      <c r="LPD409" s="1679"/>
      <c r="LPE409" s="1679"/>
      <c r="LPF409" s="1679"/>
      <c r="LPG409" s="1679"/>
      <c r="LPH409" s="1679"/>
      <c r="LPI409" s="1679"/>
      <c r="LPJ409" s="1679"/>
      <c r="LPK409" s="1679"/>
      <c r="LPL409" s="1679"/>
      <c r="LPM409" s="1679"/>
      <c r="LPN409" s="1679"/>
      <c r="LPO409" s="1679"/>
      <c r="LPP409" s="1679"/>
      <c r="LPQ409" s="1679"/>
      <c r="LPR409" s="1679"/>
      <c r="LPS409" s="1679"/>
      <c r="LPT409" s="1679"/>
      <c r="LPU409" s="1679"/>
      <c r="LPV409" s="1679"/>
      <c r="LPW409" s="1679"/>
      <c r="LPX409" s="1679"/>
      <c r="LPY409" s="1679"/>
      <c r="LPZ409" s="1679"/>
      <c r="LQA409" s="1679"/>
      <c r="LQB409" s="1679"/>
      <c r="LQC409" s="1679"/>
      <c r="LQD409" s="1679"/>
      <c r="LQE409" s="1679"/>
      <c r="LQF409" s="1679"/>
      <c r="LQG409" s="1679"/>
      <c r="LQH409" s="1679"/>
      <c r="LQI409" s="1679"/>
      <c r="LQJ409" s="1679"/>
      <c r="LQK409" s="1679"/>
      <c r="LQL409" s="1679"/>
      <c r="LQM409" s="1679"/>
      <c r="LQN409" s="1679"/>
      <c r="LQO409" s="1679"/>
      <c r="LQP409" s="1679"/>
      <c r="LQQ409" s="1679"/>
      <c r="LQR409" s="1679"/>
      <c r="LQS409" s="1679"/>
      <c r="LQT409" s="1679"/>
      <c r="LQU409" s="1679"/>
      <c r="LQV409" s="1679"/>
      <c r="LQW409" s="1679"/>
      <c r="LQX409" s="1679"/>
      <c r="LQY409" s="1679"/>
      <c r="LQZ409" s="1679"/>
      <c r="LRA409" s="1679"/>
      <c r="LRB409" s="1679"/>
      <c r="LRC409" s="1679"/>
      <c r="LRD409" s="1679"/>
      <c r="LRE409" s="1679"/>
      <c r="LRF409" s="1679"/>
      <c r="LRG409" s="1679"/>
      <c r="LRH409" s="1679"/>
      <c r="LRI409" s="1679"/>
      <c r="LRJ409" s="1679"/>
      <c r="LRK409" s="1679"/>
      <c r="LRL409" s="1679"/>
      <c r="LRM409" s="1679"/>
      <c r="LRN409" s="1679"/>
      <c r="LRO409" s="1679"/>
      <c r="LRP409" s="1679"/>
      <c r="LRQ409" s="1679"/>
      <c r="LRR409" s="1679"/>
      <c r="LRS409" s="1679"/>
      <c r="LRT409" s="1679"/>
      <c r="LRU409" s="1679"/>
      <c r="LRV409" s="1679"/>
      <c r="LRW409" s="1679"/>
      <c r="LRX409" s="1679"/>
      <c r="LRY409" s="1679"/>
      <c r="LRZ409" s="1679"/>
      <c r="LSA409" s="1679"/>
      <c r="LSB409" s="1679"/>
      <c r="LSC409" s="1679"/>
      <c r="LSD409" s="1679"/>
      <c r="LSE409" s="1679"/>
      <c r="LSF409" s="1679"/>
      <c r="LSG409" s="1679"/>
      <c r="LSH409" s="1679"/>
      <c r="LSI409" s="1679"/>
      <c r="LSJ409" s="1679"/>
      <c r="LSK409" s="1679"/>
      <c r="LSL409" s="1679"/>
      <c r="LSM409" s="1679"/>
      <c r="LSN409" s="1679"/>
      <c r="LSO409" s="1679"/>
      <c r="LSP409" s="1679"/>
      <c r="LSQ409" s="1679"/>
      <c r="LSR409" s="1679"/>
      <c r="LSS409" s="1679"/>
      <c r="LST409" s="1679"/>
      <c r="LSU409" s="1679"/>
      <c r="LSV409" s="1679"/>
      <c r="LSW409" s="1679"/>
      <c r="LSX409" s="1679"/>
      <c r="LSY409" s="1679"/>
      <c r="LSZ409" s="1679"/>
      <c r="LTA409" s="1679"/>
      <c r="LTB409" s="1679"/>
      <c r="LTC409" s="1679"/>
      <c r="LTD409" s="1679"/>
      <c r="LTE409" s="1679"/>
      <c r="LTF409" s="1679"/>
      <c r="LTG409" s="1679"/>
      <c r="LTH409" s="1679"/>
      <c r="LTI409" s="1679"/>
      <c r="LTJ409" s="1679"/>
      <c r="LTK409" s="1679"/>
      <c r="LTL409" s="1679"/>
      <c r="LTM409" s="1679"/>
      <c r="LTN409" s="1679"/>
      <c r="LTO409" s="1679"/>
      <c r="LTP409" s="1679"/>
      <c r="LTQ409" s="1679"/>
      <c r="LTR409" s="1679"/>
      <c r="LTS409" s="1679"/>
      <c r="LTT409" s="1679"/>
      <c r="LTU409" s="1679"/>
      <c r="LTV409" s="1679"/>
      <c r="LTW409" s="1679"/>
      <c r="LTX409" s="1679"/>
      <c r="LTY409" s="1679"/>
      <c r="LTZ409" s="1679"/>
      <c r="LUA409" s="1679"/>
      <c r="LUB409" s="1679"/>
      <c r="LUC409" s="1679"/>
      <c r="LUD409" s="1679"/>
      <c r="LUE409" s="1679"/>
      <c r="LUF409" s="1679"/>
      <c r="LUG409" s="1679"/>
      <c r="LUH409" s="1679"/>
      <c r="LUI409" s="1679"/>
      <c r="LUJ409" s="1679"/>
      <c r="LUK409" s="1679"/>
      <c r="LUL409" s="1679"/>
      <c r="LUM409" s="1679"/>
      <c r="LUN409" s="1679"/>
      <c r="LUO409" s="1679"/>
      <c r="LUP409" s="1679"/>
      <c r="LUQ409" s="1679"/>
      <c r="LUR409" s="1679"/>
      <c r="LUS409" s="1679"/>
      <c r="LUT409" s="1679"/>
      <c r="LUU409" s="1679"/>
      <c r="LUV409" s="1679"/>
      <c r="LUW409" s="1679"/>
      <c r="LUX409" s="1679"/>
      <c r="LUY409" s="1679"/>
      <c r="LUZ409" s="1679"/>
      <c r="LVA409" s="1679"/>
      <c r="LVB409" s="1679"/>
      <c r="LVC409" s="1679"/>
      <c r="LVD409" s="1679"/>
      <c r="LVE409" s="1679"/>
      <c r="LVF409" s="1679"/>
      <c r="LVG409" s="1679"/>
      <c r="LVH409" s="1679"/>
      <c r="LVI409" s="1679"/>
      <c r="LVJ409" s="1679"/>
      <c r="LVK409" s="1679"/>
      <c r="LVL409" s="1679"/>
      <c r="LVM409" s="1679"/>
      <c r="LVN409" s="1679"/>
      <c r="LVO409" s="1679"/>
      <c r="LVP409" s="1679"/>
      <c r="LVQ409" s="1679"/>
      <c r="LVR409" s="1679"/>
      <c r="LVS409" s="1679"/>
      <c r="LVT409" s="1679"/>
      <c r="LVU409" s="1679"/>
      <c r="LVV409" s="1679"/>
      <c r="LVW409" s="1679"/>
      <c r="LVX409" s="1679"/>
      <c r="LVY409" s="1679"/>
      <c r="LVZ409" s="1679"/>
      <c r="LWA409" s="1679"/>
      <c r="LWB409" s="1679"/>
      <c r="LWC409" s="1679"/>
      <c r="LWD409" s="1679"/>
      <c r="LWE409" s="1679"/>
      <c r="LWF409" s="1679"/>
      <c r="LWG409" s="1679"/>
      <c r="LWH409" s="1679"/>
      <c r="LWI409" s="1679"/>
      <c r="LWJ409" s="1679"/>
      <c r="LWK409" s="1679"/>
      <c r="LWL409" s="1679"/>
      <c r="LWM409" s="1679"/>
      <c r="LWN409" s="1679"/>
      <c r="LWO409" s="1679"/>
      <c r="LWP409" s="1679"/>
      <c r="LWQ409" s="1679"/>
      <c r="LWR409" s="1679"/>
      <c r="LWS409" s="1679"/>
      <c r="LWT409" s="1679"/>
      <c r="LWU409" s="1679"/>
      <c r="LWV409" s="1679"/>
      <c r="LWW409" s="1679"/>
      <c r="LWX409" s="1679"/>
      <c r="LWY409" s="1679"/>
      <c r="LWZ409" s="1679"/>
      <c r="LXA409" s="1679"/>
      <c r="LXB409" s="1679"/>
      <c r="LXC409" s="1679"/>
      <c r="LXD409" s="1679"/>
      <c r="LXE409" s="1679"/>
      <c r="LXF409" s="1679"/>
      <c r="LXG409" s="1679"/>
      <c r="LXH409" s="1679"/>
      <c r="LXI409" s="1679"/>
      <c r="LXJ409" s="1679"/>
      <c r="LXK409" s="1679"/>
      <c r="LXL409" s="1679"/>
      <c r="LXM409" s="1679"/>
      <c r="LXN409" s="1679"/>
      <c r="LXO409" s="1679"/>
      <c r="LXP409" s="1679"/>
      <c r="LXQ409" s="1679"/>
      <c r="LXR409" s="1679"/>
      <c r="LXS409" s="1679"/>
      <c r="LXT409" s="1679"/>
      <c r="LXU409" s="1679"/>
      <c r="LXV409" s="1679"/>
      <c r="LXW409" s="1679"/>
      <c r="LXX409" s="1679"/>
      <c r="LXY409" s="1679"/>
      <c r="LXZ409" s="1679"/>
      <c r="LYA409" s="1679"/>
      <c r="LYB409" s="1679"/>
      <c r="LYC409" s="1679"/>
      <c r="LYD409" s="1679"/>
      <c r="LYE409" s="1679"/>
      <c r="LYF409" s="1679"/>
      <c r="LYG409" s="1679"/>
      <c r="LYH409" s="1679"/>
      <c r="LYI409" s="1679"/>
      <c r="LYJ409" s="1679"/>
      <c r="LYK409" s="1679"/>
      <c r="LYL409" s="1679"/>
      <c r="LYM409" s="1679"/>
      <c r="LYN409" s="1679"/>
      <c r="LYO409" s="1679"/>
      <c r="LYP409" s="1679"/>
      <c r="LYQ409" s="1679"/>
      <c r="LYR409" s="1679"/>
      <c r="LYS409" s="1679"/>
      <c r="LYT409" s="1679"/>
      <c r="LYU409" s="1679"/>
      <c r="LYV409" s="1679"/>
      <c r="LYW409" s="1679"/>
      <c r="LYX409" s="1679"/>
      <c r="LYY409" s="1679"/>
      <c r="LYZ409" s="1679"/>
      <c r="LZA409" s="1679"/>
      <c r="LZB409" s="1679"/>
      <c r="LZC409" s="1679"/>
      <c r="LZD409" s="1679"/>
      <c r="LZE409" s="1679"/>
      <c r="LZF409" s="1679"/>
      <c r="LZG409" s="1679"/>
      <c r="LZH409" s="1679"/>
      <c r="LZI409" s="1679"/>
      <c r="LZJ409" s="1679"/>
      <c r="LZK409" s="1679"/>
      <c r="LZL409" s="1679"/>
      <c r="LZM409" s="1679"/>
      <c r="LZN409" s="1679"/>
      <c r="LZO409" s="1679"/>
      <c r="LZP409" s="1679"/>
      <c r="LZQ409" s="1679"/>
      <c r="LZR409" s="1679"/>
      <c r="LZS409" s="1679"/>
      <c r="LZT409" s="1679"/>
      <c r="LZU409" s="1679"/>
      <c r="LZV409" s="1679"/>
      <c r="LZW409" s="1679"/>
      <c r="LZX409" s="1679"/>
      <c r="LZY409" s="1679"/>
      <c r="LZZ409" s="1679"/>
      <c r="MAA409" s="1679"/>
      <c r="MAB409" s="1679"/>
      <c r="MAC409" s="1679"/>
      <c r="MAD409" s="1679"/>
      <c r="MAE409" s="1679"/>
      <c r="MAF409" s="1679"/>
      <c r="MAG409" s="1679"/>
      <c r="MAH409" s="1679"/>
      <c r="MAI409" s="1679"/>
      <c r="MAJ409" s="1679"/>
      <c r="MAK409" s="1679"/>
      <c r="MAL409" s="1679"/>
      <c r="MAM409" s="1679"/>
      <c r="MAN409" s="1679"/>
      <c r="MAO409" s="1679"/>
      <c r="MAP409" s="1679"/>
      <c r="MAQ409" s="1679"/>
      <c r="MAR409" s="1679"/>
      <c r="MAS409" s="1679"/>
      <c r="MAT409" s="1679"/>
      <c r="MAU409" s="1679"/>
      <c r="MAV409" s="1679"/>
      <c r="MAW409" s="1679"/>
      <c r="MAX409" s="1679"/>
      <c r="MAY409" s="1679"/>
      <c r="MAZ409" s="1679"/>
      <c r="MBA409" s="1679"/>
      <c r="MBB409" s="1679"/>
      <c r="MBC409" s="1679"/>
      <c r="MBD409" s="1679"/>
      <c r="MBE409" s="1679"/>
      <c r="MBF409" s="1679"/>
      <c r="MBG409" s="1679"/>
      <c r="MBH409" s="1679"/>
      <c r="MBI409" s="1679"/>
      <c r="MBJ409" s="1679"/>
      <c r="MBK409" s="1679"/>
      <c r="MBL409" s="1679"/>
      <c r="MBM409" s="1679"/>
      <c r="MBN409" s="1679"/>
      <c r="MBO409" s="1679"/>
      <c r="MBP409" s="1679"/>
      <c r="MBQ409" s="1679"/>
      <c r="MBR409" s="1679"/>
      <c r="MBS409" s="1679"/>
      <c r="MBT409" s="1679"/>
      <c r="MBU409" s="1679"/>
      <c r="MBV409" s="1679"/>
      <c r="MBW409" s="1679"/>
      <c r="MBX409" s="1679"/>
      <c r="MBY409" s="1679"/>
      <c r="MBZ409" s="1679"/>
      <c r="MCA409" s="1679"/>
      <c r="MCB409" s="1679"/>
      <c r="MCC409" s="1679"/>
      <c r="MCD409" s="1679"/>
      <c r="MCE409" s="1679"/>
      <c r="MCF409" s="1679"/>
      <c r="MCG409" s="1679"/>
      <c r="MCH409" s="1679"/>
      <c r="MCI409" s="1679"/>
      <c r="MCJ409" s="1679"/>
      <c r="MCK409" s="1679"/>
      <c r="MCL409" s="1679"/>
      <c r="MCM409" s="1679"/>
      <c r="MCN409" s="1679"/>
      <c r="MCO409" s="1679"/>
      <c r="MCP409" s="1679"/>
      <c r="MCQ409" s="1679"/>
      <c r="MCR409" s="1679"/>
      <c r="MCS409" s="1679"/>
      <c r="MCT409" s="1679"/>
      <c r="MCU409" s="1679"/>
      <c r="MCV409" s="1679"/>
      <c r="MCW409" s="1679"/>
      <c r="MCX409" s="1679"/>
      <c r="MCY409" s="1679"/>
      <c r="MCZ409" s="1679"/>
      <c r="MDA409" s="1679"/>
      <c r="MDB409" s="1679"/>
      <c r="MDC409" s="1679"/>
      <c r="MDD409" s="1679"/>
      <c r="MDE409" s="1679"/>
      <c r="MDF409" s="1679"/>
      <c r="MDG409" s="1679"/>
      <c r="MDH409" s="1679"/>
      <c r="MDI409" s="1679"/>
      <c r="MDJ409" s="1679"/>
      <c r="MDK409" s="1679"/>
      <c r="MDL409" s="1679"/>
      <c r="MDM409" s="1679"/>
      <c r="MDN409" s="1679"/>
      <c r="MDO409" s="1679"/>
      <c r="MDP409" s="1679"/>
      <c r="MDQ409" s="1679"/>
      <c r="MDR409" s="1679"/>
      <c r="MDS409" s="1679"/>
      <c r="MDT409" s="1679"/>
      <c r="MDU409" s="1679"/>
      <c r="MDV409" s="1679"/>
      <c r="MDW409" s="1679"/>
      <c r="MDX409" s="1679"/>
      <c r="MDY409" s="1679"/>
      <c r="MDZ409" s="1679"/>
      <c r="MEA409" s="1679"/>
      <c r="MEB409" s="1679"/>
      <c r="MEC409" s="1679"/>
      <c r="MED409" s="1679"/>
      <c r="MEE409" s="1679"/>
      <c r="MEF409" s="1679"/>
      <c r="MEG409" s="1679"/>
      <c r="MEH409" s="1679"/>
      <c r="MEI409" s="1679"/>
      <c r="MEJ409" s="1679"/>
      <c r="MEK409" s="1679"/>
      <c r="MEL409" s="1679"/>
      <c r="MEM409" s="1679"/>
      <c r="MEN409" s="1679"/>
      <c r="MEO409" s="1679"/>
      <c r="MEP409" s="1679"/>
      <c r="MEQ409" s="1679"/>
      <c r="MER409" s="1679"/>
      <c r="MES409" s="1679"/>
      <c r="MET409" s="1679"/>
      <c r="MEU409" s="1679"/>
      <c r="MEV409" s="1679"/>
      <c r="MEW409" s="1679"/>
      <c r="MEX409" s="1679"/>
      <c r="MEY409" s="1679"/>
      <c r="MEZ409" s="1679"/>
      <c r="MFA409" s="1679"/>
      <c r="MFB409" s="1679"/>
      <c r="MFC409" s="1679"/>
      <c r="MFD409" s="1679"/>
      <c r="MFE409" s="1679"/>
      <c r="MFF409" s="1679"/>
      <c r="MFG409" s="1679"/>
      <c r="MFH409" s="1679"/>
      <c r="MFI409" s="1679"/>
      <c r="MFJ409" s="1679"/>
      <c r="MFK409" s="1679"/>
      <c r="MFL409" s="1679"/>
      <c r="MFM409" s="1679"/>
      <c r="MFN409" s="1679"/>
      <c r="MFO409" s="1679"/>
      <c r="MFP409" s="1679"/>
      <c r="MFQ409" s="1679"/>
      <c r="MFR409" s="1679"/>
      <c r="MFS409" s="1679"/>
      <c r="MFT409" s="1679"/>
      <c r="MFU409" s="1679"/>
      <c r="MFV409" s="1679"/>
      <c r="MFW409" s="1679"/>
      <c r="MFX409" s="1679"/>
      <c r="MFY409" s="1679"/>
      <c r="MFZ409" s="1679"/>
      <c r="MGA409" s="1679"/>
      <c r="MGB409" s="1679"/>
      <c r="MGC409" s="1679"/>
      <c r="MGD409" s="1679"/>
      <c r="MGE409" s="1679"/>
      <c r="MGF409" s="1679"/>
      <c r="MGG409" s="1679"/>
      <c r="MGH409" s="1679"/>
      <c r="MGI409" s="1679"/>
      <c r="MGJ409" s="1679"/>
      <c r="MGK409" s="1679"/>
      <c r="MGL409" s="1679"/>
      <c r="MGM409" s="1679"/>
      <c r="MGN409" s="1679"/>
      <c r="MGO409" s="1679"/>
      <c r="MGP409" s="1679"/>
      <c r="MGQ409" s="1679"/>
      <c r="MGR409" s="1679"/>
      <c r="MGS409" s="1679"/>
      <c r="MGT409" s="1679"/>
      <c r="MGU409" s="1679"/>
      <c r="MGV409" s="1679"/>
      <c r="MGW409" s="1679"/>
      <c r="MGX409" s="1679"/>
      <c r="MGY409" s="1679"/>
      <c r="MGZ409" s="1679"/>
      <c r="MHA409" s="1679"/>
      <c r="MHB409" s="1679"/>
      <c r="MHC409" s="1679"/>
      <c r="MHD409" s="1679"/>
      <c r="MHE409" s="1679"/>
      <c r="MHF409" s="1679"/>
      <c r="MHG409" s="1679"/>
      <c r="MHH409" s="1679"/>
      <c r="MHI409" s="1679"/>
      <c r="MHJ409" s="1679"/>
      <c r="MHK409" s="1679"/>
      <c r="MHL409" s="1679"/>
      <c r="MHM409" s="1679"/>
      <c r="MHN409" s="1679"/>
      <c r="MHO409" s="1679"/>
      <c r="MHP409" s="1679"/>
      <c r="MHQ409" s="1679"/>
      <c r="MHR409" s="1679"/>
      <c r="MHS409" s="1679"/>
      <c r="MHT409" s="1679"/>
      <c r="MHU409" s="1679"/>
      <c r="MHV409" s="1679"/>
      <c r="MHW409" s="1679"/>
      <c r="MHX409" s="1679"/>
      <c r="MHY409" s="1679"/>
      <c r="MHZ409" s="1679"/>
      <c r="MIA409" s="1679"/>
      <c r="MIB409" s="1679"/>
      <c r="MIC409" s="1679"/>
      <c r="MID409" s="1679"/>
      <c r="MIE409" s="1679"/>
      <c r="MIF409" s="1679"/>
      <c r="MIG409" s="1679"/>
      <c r="MIH409" s="1679"/>
      <c r="MII409" s="1679"/>
      <c r="MIJ409" s="1679"/>
      <c r="MIK409" s="1679"/>
      <c r="MIL409" s="1679"/>
      <c r="MIM409" s="1679"/>
      <c r="MIN409" s="1679"/>
      <c r="MIO409" s="1679"/>
      <c r="MIP409" s="1679"/>
      <c r="MIQ409" s="1679"/>
      <c r="MIR409" s="1679"/>
      <c r="MIS409" s="1679"/>
      <c r="MIT409" s="1679"/>
      <c r="MIU409" s="1679"/>
      <c r="MIV409" s="1679"/>
      <c r="MIW409" s="1679"/>
      <c r="MIX409" s="1679"/>
      <c r="MIY409" s="1679"/>
      <c r="MIZ409" s="1679"/>
      <c r="MJA409" s="1679"/>
      <c r="MJB409" s="1679"/>
      <c r="MJC409" s="1679"/>
      <c r="MJD409" s="1679"/>
      <c r="MJE409" s="1679"/>
      <c r="MJF409" s="1679"/>
      <c r="MJG409" s="1679"/>
      <c r="MJH409" s="1679"/>
      <c r="MJI409" s="1679"/>
      <c r="MJJ409" s="1679"/>
      <c r="MJK409" s="1679"/>
      <c r="MJL409" s="1679"/>
      <c r="MJM409" s="1679"/>
      <c r="MJN409" s="1679"/>
      <c r="MJO409" s="1679"/>
      <c r="MJP409" s="1679"/>
      <c r="MJQ409" s="1679"/>
      <c r="MJR409" s="1679"/>
      <c r="MJS409" s="1679"/>
      <c r="MJT409" s="1679"/>
      <c r="MJU409" s="1679"/>
      <c r="MJV409" s="1679"/>
      <c r="MJW409" s="1679"/>
      <c r="MJX409" s="1679"/>
      <c r="MJY409" s="1679"/>
      <c r="MJZ409" s="1679"/>
      <c r="MKA409" s="1679"/>
      <c r="MKB409" s="1679"/>
      <c r="MKC409" s="1679"/>
      <c r="MKD409" s="1679"/>
      <c r="MKE409" s="1679"/>
      <c r="MKF409" s="1679"/>
      <c r="MKG409" s="1679"/>
      <c r="MKH409" s="1679"/>
      <c r="MKI409" s="1679"/>
      <c r="MKJ409" s="1679"/>
      <c r="MKK409" s="1679"/>
      <c r="MKL409" s="1679"/>
      <c r="MKM409" s="1679"/>
      <c r="MKN409" s="1679"/>
      <c r="MKO409" s="1679"/>
      <c r="MKP409" s="1679"/>
      <c r="MKQ409" s="1679"/>
      <c r="MKR409" s="1679"/>
      <c r="MKS409" s="1679"/>
      <c r="MKT409" s="1679"/>
      <c r="MKU409" s="1679"/>
      <c r="MKV409" s="1679"/>
      <c r="MKW409" s="1679"/>
      <c r="MKX409" s="1679"/>
      <c r="MKY409" s="1679"/>
      <c r="MKZ409" s="1679"/>
      <c r="MLA409" s="1679"/>
      <c r="MLB409" s="1679"/>
      <c r="MLC409" s="1679"/>
      <c r="MLD409" s="1679"/>
      <c r="MLE409" s="1679"/>
      <c r="MLF409" s="1679"/>
      <c r="MLG409" s="1679"/>
      <c r="MLH409" s="1679"/>
      <c r="MLI409" s="1679"/>
      <c r="MLJ409" s="1679"/>
      <c r="MLK409" s="1679"/>
      <c r="MLL409" s="1679"/>
      <c r="MLM409" s="1679"/>
      <c r="MLN409" s="1679"/>
      <c r="MLO409" s="1679"/>
      <c r="MLP409" s="1679"/>
      <c r="MLQ409" s="1679"/>
      <c r="MLR409" s="1679"/>
      <c r="MLS409" s="1679"/>
      <c r="MLT409" s="1679"/>
      <c r="MLU409" s="1679"/>
      <c r="MLV409" s="1679"/>
      <c r="MLW409" s="1679"/>
      <c r="MLX409" s="1679"/>
      <c r="MLY409" s="1679"/>
      <c r="MLZ409" s="1679"/>
      <c r="MMA409" s="1679"/>
      <c r="MMB409" s="1679"/>
      <c r="MMC409" s="1679"/>
      <c r="MMD409" s="1679"/>
      <c r="MME409" s="1679"/>
      <c r="MMF409" s="1679"/>
      <c r="MMG409" s="1679"/>
      <c r="MMH409" s="1679"/>
      <c r="MMI409" s="1679"/>
      <c r="MMJ409" s="1679"/>
      <c r="MMK409" s="1679"/>
      <c r="MML409" s="1679"/>
      <c r="MMM409" s="1679"/>
      <c r="MMN409" s="1679"/>
      <c r="MMO409" s="1679"/>
      <c r="MMP409" s="1679"/>
      <c r="MMQ409" s="1679"/>
      <c r="MMR409" s="1679"/>
      <c r="MMS409" s="1679"/>
      <c r="MMT409" s="1679"/>
      <c r="MMU409" s="1679"/>
      <c r="MMV409" s="1679"/>
      <c r="MMW409" s="1679"/>
      <c r="MMX409" s="1679"/>
      <c r="MMY409" s="1679"/>
      <c r="MMZ409" s="1679"/>
      <c r="MNA409" s="1679"/>
      <c r="MNB409" s="1679"/>
      <c r="MNC409" s="1679"/>
      <c r="MND409" s="1679"/>
      <c r="MNE409" s="1679"/>
      <c r="MNF409" s="1679"/>
      <c r="MNG409" s="1679"/>
      <c r="MNH409" s="1679"/>
      <c r="MNI409" s="1679"/>
      <c r="MNJ409" s="1679"/>
      <c r="MNK409" s="1679"/>
      <c r="MNL409" s="1679"/>
      <c r="MNM409" s="1679"/>
      <c r="MNN409" s="1679"/>
      <c r="MNO409" s="1679"/>
      <c r="MNP409" s="1679"/>
      <c r="MNQ409" s="1679"/>
      <c r="MNR409" s="1679"/>
      <c r="MNS409" s="1679"/>
      <c r="MNT409" s="1679"/>
      <c r="MNU409" s="1679"/>
      <c r="MNV409" s="1679"/>
      <c r="MNW409" s="1679"/>
      <c r="MNX409" s="1679"/>
      <c r="MNY409" s="1679"/>
      <c r="MNZ409" s="1679"/>
      <c r="MOA409" s="1679"/>
      <c r="MOB409" s="1679"/>
      <c r="MOC409" s="1679"/>
      <c r="MOD409" s="1679"/>
      <c r="MOE409" s="1679"/>
      <c r="MOF409" s="1679"/>
      <c r="MOG409" s="1679"/>
      <c r="MOH409" s="1679"/>
      <c r="MOI409" s="1679"/>
      <c r="MOJ409" s="1679"/>
      <c r="MOK409" s="1679"/>
      <c r="MOL409" s="1679"/>
      <c r="MOM409" s="1679"/>
      <c r="MON409" s="1679"/>
      <c r="MOO409" s="1679"/>
      <c r="MOP409" s="1679"/>
      <c r="MOQ409" s="1679"/>
      <c r="MOR409" s="1679"/>
      <c r="MOS409" s="1679"/>
      <c r="MOT409" s="1679"/>
      <c r="MOU409" s="1679"/>
      <c r="MOV409" s="1679"/>
      <c r="MOW409" s="1679"/>
      <c r="MOX409" s="1679"/>
      <c r="MOY409" s="1679"/>
      <c r="MOZ409" s="1679"/>
      <c r="MPA409" s="1679"/>
      <c r="MPB409" s="1679"/>
      <c r="MPC409" s="1679"/>
      <c r="MPD409" s="1679"/>
      <c r="MPE409" s="1679"/>
      <c r="MPF409" s="1679"/>
      <c r="MPG409" s="1679"/>
      <c r="MPH409" s="1679"/>
      <c r="MPI409" s="1679"/>
      <c r="MPJ409" s="1679"/>
      <c r="MPK409" s="1679"/>
      <c r="MPL409" s="1679"/>
      <c r="MPM409" s="1679"/>
      <c r="MPN409" s="1679"/>
      <c r="MPO409" s="1679"/>
      <c r="MPP409" s="1679"/>
      <c r="MPQ409" s="1679"/>
      <c r="MPR409" s="1679"/>
      <c r="MPS409" s="1679"/>
      <c r="MPT409" s="1679"/>
      <c r="MPU409" s="1679"/>
      <c r="MPV409" s="1679"/>
      <c r="MPW409" s="1679"/>
      <c r="MPX409" s="1679"/>
      <c r="MPY409" s="1679"/>
      <c r="MPZ409" s="1679"/>
      <c r="MQA409" s="1679"/>
      <c r="MQB409" s="1679"/>
      <c r="MQC409" s="1679"/>
      <c r="MQD409" s="1679"/>
      <c r="MQE409" s="1679"/>
      <c r="MQF409" s="1679"/>
      <c r="MQG409" s="1679"/>
      <c r="MQH409" s="1679"/>
      <c r="MQI409" s="1679"/>
      <c r="MQJ409" s="1679"/>
      <c r="MQK409" s="1679"/>
      <c r="MQL409" s="1679"/>
      <c r="MQM409" s="1679"/>
      <c r="MQN409" s="1679"/>
      <c r="MQO409" s="1679"/>
      <c r="MQP409" s="1679"/>
      <c r="MQQ409" s="1679"/>
      <c r="MQR409" s="1679"/>
      <c r="MQS409" s="1679"/>
      <c r="MQT409" s="1679"/>
      <c r="MQU409" s="1679"/>
      <c r="MQV409" s="1679"/>
      <c r="MQW409" s="1679"/>
      <c r="MQX409" s="1679"/>
      <c r="MQY409" s="1679"/>
      <c r="MQZ409" s="1679"/>
      <c r="MRA409" s="1679"/>
      <c r="MRB409" s="1679"/>
      <c r="MRC409" s="1679"/>
      <c r="MRD409" s="1679"/>
      <c r="MRE409" s="1679"/>
      <c r="MRF409" s="1679"/>
      <c r="MRG409" s="1679"/>
      <c r="MRH409" s="1679"/>
      <c r="MRI409" s="1679"/>
      <c r="MRJ409" s="1679"/>
      <c r="MRK409" s="1679"/>
      <c r="MRL409" s="1679"/>
      <c r="MRM409" s="1679"/>
      <c r="MRN409" s="1679"/>
      <c r="MRO409" s="1679"/>
      <c r="MRP409" s="1679"/>
      <c r="MRQ409" s="1679"/>
      <c r="MRR409" s="1679"/>
      <c r="MRS409" s="1679"/>
      <c r="MRT409" s="1679"/>
      <c r="MRU409" s="1679"/>
      <c r="MRV409" s="1679"/>
      <c r="MRW409" s="1679"/>
      <c r="MRX409" s="1679"/>
      <c r="MRY409" s="1679"/>
      <c r="MRZ409" s="1679"/>
      <c r="MSA409" s="1679"/>
      <c r="MSB409" s="1679"/>
      <c r="MSC409" s="1679"/>
      <c r="MSD409" s="1679"/>
      <c r="MSE409" s="1679"/>
      <c r="MSF409" s="1679"/>
      <c r="MSG409" s="1679"/>
      <c r="MSH409" s="1679"/>
      <c r="MSI409" s="1679"/>
      <c r="MSJ409" s="1679"/>
      <c r="MSK409" s="1679"/>
      <c r="MSL409" s="1679"/>
      <c r="MSM409" s="1679"/>
      <c r="MSN409" s="1679"/>
      <c r="MSO409" s="1679"/>
      <c r="MSP409" s="1679"/>
      <c r="MSQ409" s="1679"/>
      <c r="MSR409" s="1679"/>
      <c r="MSS409" s="1679"/>
      <c r="MST409" s="1679"/>
      <c r="MSU409" s="1679"/>
      <c r="MSV409" s="1679"/>
      <c r="MSW409" s="1679"/>
      <c r="MSX409" s="1679"/>
      <c r="MSY409" s="1679"/>
      <c r="MSZ409" s="1679"/>
      <c r="MTA409" s="1679"/>
      <c r="MTB409" s="1679"/>
      <c r="MTC409" s="1679"/>
      <c r="MTD409" s="1679"/>
      <c r="MTE409" s="1679"/>
      <c r="MTF409" s="1679"/>
      <c r="MTG409" s="1679"/>
      <c r="MTH409" s="1679"/>
      <c r="MTI409" s="1679"/>
      <c r="MTJ409" s="1679"/>
      <c r="MTK409" s="1679"/>
      <c r="MTL409" s="1679"/>
      <c r="MTM409" s="1679"/>
      <c r="MTN409" s="1679"/>
      <c r="MTO409" s="1679"/>
      <c r="MTP409" s="1679"/>
      <c r="MTQ409" s="1679"/>
      <c r="MTR409" s="1679"/>
      <c r="MTS409" s="1679"/>
      <c r="MTT409" s="1679"/>
      <c r="MTU409" s="1679"/>
      <c r="MTV409" s="1679"/>
      <c r="MTW409" s="1679"/>
      <c r="MTX409" s="1679"/>
      <c r="MTY409" s="1679"/>
      <c r="MTZ409" s="1679"/>
      <c r="MUA409" s="1679"/>
      <c r="MUB409" s="1679"/>
      <c r="MUC409" s="1679"/>
      <c r="MUD409" s="1679"/>
      <c r="MUE409" s="1679"/>
      <c r="MUF409" s="1679"/>
      <c r="MUG409" s="1679"/>
      <c r="MUH409" s="1679"/>
      <c r="MUI409" s="1679"/>
      <c r="MUJ409" s="1679"/>
      <c r="MUK409" s="1679"/>
      <c r="MUL409" s="1679"/>
      <c r="MUM409" s="1679"/>
      <c r="MUN409" s="1679"/>
      <c r="MUO409" s="1679"/>
      <c r="MUP409" s="1679"/>
      <c r="MUQ409" s="1679"/>
      <c r="MUR409" s="1679"/>
      <c r="MUS409" s="1679"/>
      <c r="MUT409" s="1679"/>
      <c r="MUU409" s="1679"/>
      <c r="MUV409" s="1679"/>
      <c r="MUW409" s="1679"/>
      <c r="MUX409" s="1679"/>
      <c r="MUY409" s="1679"/>
      <c r="MUZ409" s="1679"/>
      <c r="MVA409" s="1679"/>
      <c r="MVB409" s="1679"/>
      <c r="MVC409" s="1679"/>
      <c r="MVD409" s="1679"/>
      <c r="MVE409" s="1679"/>
      <c r="MVF409" s="1679"/>
      <c r="MVG409" s="1679"/>
      <c r="MVH409" s="1679"/>
      <c r="MVI409" s="1679"/>
      <c r="MVJ409" s="1679"/>
      <c r="MVK409" s="1679"/>
      <c r="MVL409" s="1679"/>
      <c r="MVM409" s="1679"/>
      <c r="MVN409" s="1679"/>
      <c r="MVO409" s="1679"/>
      <c r="MVP409" s="1679"/>
      <c r="MVQ409" s="1679"/>
      <c r="MVR409" s="1679"/>
      <c r="MVS409" s="1679"/>
      <c r="MVT409" s="1679"/>
      <c r="MVU409" s="1679"/>
      <c r="MVV409" s="1679"/>
      <c r="MVW409" s="1679"/>
      <c r="MVX409" s="1679"/>
      <c r="MVY409" s="1679"/>
      <c r="MVZ409" s="1679"/>
      <c r="MWA409" s="1679"/>
      <c r="MWB409" s="1679"/>
      <c r="MWC409" s="1679"/>
      <c r="MWD409" s="1679"/>
      <c r="MWE409" s="1679"/>
      <c r="MWF409" s="1679"/>
      <c r="MWG409" s="1679"/>
      <c r="MWH409" s="1679"/>
      <c r="MWI409" s="1679"/>
      <c r="MWJ409" s="1679"/>
      <c r="MWK409" s="1679"/>
      <c r="MWL409" s="1679"/>
      <c r="MWM409" s="1679"/>
      <c r="MWN409" s="1679"/>
      <c r="MWO409" s="1679"/>
      <c r="MWP409" s="1679"/>
      <c r="MWQ409" s="1679"/>
      <c r="MWR409" s="1679"/>
      <c r="MWS409" s="1679"/>
      <c r="MWT409" s="1679"/>
      <c r="MWU409" s="1679"/>
      <c r="MWV409" s="1679"/>
      <c r="MWW409" s="1679"/>
      <c r="MWX409" s="1679"/>
      <c r="MWY409" s="1679"/>
      <c r="MWZ409" s="1679"/>
      <c r="MXA409" s="1679"/>
      <c r="MXB409" s="1679"/>
      <c r="MXC409" s="1679"/>
      <c r="MXD409" s="1679"/>
      <c r="MXE409" s="1679"/>
      <c r="MXF409" s="1679"/>
      <c r="MXG409" s="1679"/>
      <c r="MXH409" s="1679"/>
      <c r="MXI409" s="1679"/>
      <c r="MXJ409" s="1679"/>
      <c r="MXK409" s="1679"/>
      <c r="MXL409" s="1679"/>
      <c r="MXM409" s="1679"/>
      <c r="MXN409" s="1679"/>
      <c r="MXO409" s="1679"/>
      <c r="MXP409" s="1679"/>
      <c r="MXQ409" s="1679"/>
      <c r="MXR409" s="1679"/>
      <c r="MXS409" s="1679"/>
      <c r="MXT409" s="1679"/>
      <c r="MXU409" s="1679"/>
      <c r="MXV409" s="1679"/>
      <c r="MXW409" s="1679"/>
      <c r="MXX409" s="1679"/>
      <c r="MXY409" s="1679"/>
      <c r="MXZ409" s="1679"/>
      <c r="MYA409" s="1679"/>
      <c r="MYB409" s="1679"/>
      <c r="MYC409" s="1679"/>
      <c r="MYD409" s="1679"/>
      <c r="MYE409" s="1679"/>
      <c r="MYF409" s="1679"/>
      <c r="MYG409" s="1679"/>
      <c r="MYH409" s="1679"/>
      <c r="MYI409" s="1679"/>
      <c r="MYJ409" s="1679"/>
      <c r="MYK409" s="1679"/>
      <c r="MYL409" s="1679"/>
      <c r="MYM409" s="1679"/>
      <c r="MYN409" s="1679"/>
      <c r="MYO409" s="1679"/>
      <c r="MYP409" s="1679"/>
      <c r="MYQ409" s="1679"/>
      <c r="MYR409" s="1679"/>
      <c r="MYS409" s="1679"/>
      <c r="MYT409" s="1679"/>
      <c r="MYU409" s="1679"/>
      <c r="MYV409" s="1679"/>
      <c r="MYW409" s="1679"/>
      <c r="MYX409" s="1679"/>
      <c r="MYY409" s="1679"/>
      <c r="MYZ409" s="1679"/>
      <c r="MZA409" s="1679"/>
      <c r="MZB409" s="1679"/>
      <c r="MZC409" s="1679"/>
      <c r="MZD409" s="1679"/>
      <c r="MZE409" s="1679"/>
      <c r="MZF409" s="1679"/>
      <c r="MZG409" s="1679"/>
      <c r="MZH409" s="1679"/>
      <c r="MZI409" s="1679"/>
      <c r="MZJ409" s="1679"/>
      <c r="MZK409" s="1679"/>
      <c r="MZL409" s="1679"/>
      <c r="MZM409" s="1679"/>
      <c r="MZN409" s="1679"/>
      <c r="MZO409" s="1679"/>
      <c r="MZP409" s="1679"/>
      <c r="MZQ409" s="1679"/>
      <c r="MZR409" s="1679"/>
      <c r="MZS409" s="1679"/>
      <c r="MZT409" s="1679"/>
      <c r="MZU409" s="1679"/>
      <c r="MZV409" s="1679"/>
      <c r="MZW409" s="1679"/>
      <c r="MZX409" s="1679"/>
      <c r="MZY409" s="1679"/>
      <c r="MZZ409" s="1679"/>
      <c r="NAA409" s="1679"/>
      <c r="NAB409" s="1679"/>
      <c r="NAC409" s="1679"/>
      <c r="NAD409" s="1679"/>
      <c r="NAE409" s="1679"/>
      <c r="NAF409" s="1679"/>
      <c r="NAG409" s="1679"/>
      <c r="NAH409" s="1679"/>
      <c r="NAI409" s="1679"/>
      <c r="NAJ409" s="1679"/>
      <c r="NAK409" s="1679"/>
      <c r="NAL409" s="1679"/>
      <c r="NAM409" s="1679"/>
      <c r="NAN409" s="1679"/>
      <c r="NAO409" s="1679"/>
      <c r="NAP409" s="1679"/>
      <c r="NAQ409" s="1679"/>
      <c r="NAR409" s="1679"/>
      <c r="NAS409" s="1679"/>
      <c r="NAT409" s="1679"/>
      <c r="NAU409" s="1679"/>
      <c r="NAV409" s="1679"/>
      <c r="NAW409" s="1679"/>
      <c r="NAX409" s="1679"/>
      <c r="NAY409" s="1679"/>
      <c r="NAZ409" s="1679"/>
      <c r="NBA409" s="1679"/>
      <c r="NBB409" s="1679"/>
      <c r="NBC409" s="1679"/>
      <c r="NBD409" s="1679"/>
      <c r="NBE409" s="1679"/>
      <c r="NBF409" s="1679"/>
      <c r="NBG409" s="1679"/>
      <c r="NBH409" s="1679"/>
      <c r="NBI409" s="1679"/>
      <c r="NBJ409" s="1679"/>
      <c r="NBK409" s="1679"/>
      <c r="NBL409" s="1679"/>
      <c r="NBM409" s="1679"/>
      <c r="NBN409" s="1679"/>
      <c r="NBO409" s="1679"/>
      <c r="NBP409" s="1679"/>
      <c r="NBQ409" s="1679"/>
      <c r="NBR409" s="1679"/>
      <c r="NBS409" s="1679"/>
      <c r="NBT409" s="1679"/>
      <c r="NBU409" s="1679"/>
      <c r="NBV409" s="1679"/>
      <c r="NBW409" s="1679"/>
      <c r="NBX409" s="1679"/>
      <c r="NBY409" s="1679"/>
      <c r="NBZ409" s="1679"/>
      <c r="NCA409" s="1679"/>
      <c r="NCB409" s="1679"/>
      <c r="NCC409" s="1679"/>
      <c r="NCD409" s="1679"/>
      <c r="NCE409" s="1679"/>
      <c r="NCF409" s="1679"/>
      <c r="NCG409" s="1679"/>
      <c r="NCH409" s="1679"/>
      <c r="NCI409" s="1679"/>
      <c r="NCJ409" s="1679"/>
      <c r="NCK409" s="1679"/>
      <c r="NCL409" s="1679"/>
      <c r="NCM409" s="1679"/>
      <c r="NCN409" s="1679"/>
      <c r="NCO409" s="1679"/>
      <c r="NCP409" s="1679"/>
      <c r="NCQ409" s="1679"/>
      <c r="NCR409" s="1679"/>
      <c r="NCS409" s="1679"/>
      <c r="NCT409" s="1679"/>
      <c r="NCU409" s="1679"/>
      <c r="NCV409" s="1679"/>
      <c r="NCW409" s="1679"/>
      <c r="NCX409" s="1679"/>
      <c r="NCY409" s="1679"/>
      <c r="NCZ409" s="1679"/>
      <c r="NDA409" s="1679"/>
      <c r="NDB409" s="1679"/>
      <c r="NDC409" s="1679"/>
      <c r="NDD409" s="1679"/>
      <c r="NDE409" s="1679"/>
      <c r="NDF409" s="1679"/>
      <c r="NDG409" s="1679"/>
      <c r="NDH409" s="1679"/>
      <c r="NDI409" s="1679"/>
      <c r="NDJ409" s="1679"/>
      <c r="NDK409" s="1679"/>
      <c r="NDL409" s="1679"/>
      <c r="NDM409" s="1679"/>
      <c r="NDN409" s="1679"/>
      <c r="NDO409" s="1679"/>
      <c r="NDP409" s="1679"/>
      <c r="NDQ409" s="1679"/>
      <c r="NDR409" s="1679"/>
      <c r="NDS409" s="1679"/>
      <c r="NDT409" s="1679"/>
      <c r="NDU409" s="1679"/>
      <c r="NDV409" s="1679"/>
      <c r="NDW409" s="1679"/>
      <c r="NDX409" s="1679"/>
      <c r="NDY409" s="1679"/>
      <c r="NDZ409" s="1679"/>
      <c r="NEA409" s="1679"/>
      <c r="NEB409" s="1679"/>
      <c r="NEC409" s="1679"/>
      <c r="NED409" s="1679"/>
      <c r="NEE409" s="1679"/>
      <c r="NEF409" s="1679"/>
      <c r="NEG409" s="1679"/>
      <c r="NEH409" s="1679"/>
      <c r="NEI409" s="1679"/>
      <c r="NEJ409" s="1679"/>
      <c r="NEK409" s="1679"/>
      <c r="NEL409" s="1679"/>
      <c r="NEM409" s="1679"/>
      <c r="NEN409" s="1679"/>
      <c r="NEO409" s="1679"/>
      <c r="NEP409" s="1679"/>
      <c r="NEQ409" s="1679"/>
      <c r="NER409" s="1679"/>
      <c r="NES409" s="1679"/>
      <c r="NET409" s="1679"/>
      <c r="NEU409" s="1679"/>
      <c r="NEV409" s="1679"/>
      <c r="NEW409" s="1679"/>
      <c r="NEX409" s="1679"/>
      <c r="NEY409" s="1679"/>
      <c r="NEZ409" s="1679"/>
      <c r="NFA409" s="1679"/>
      <c r="NFB409" s="1679"/>
      <c r="NFC409" s="1679"/>
      <c r="NFD409" s="1679"/>
      <c r="NFE409" s="1679"/>
      <c r="NFF409" s="1679"/>
      <c r="NFG409" s="1679"/>
      <c r="NFH409" s="1679"/>
      <c r="NFI409" s="1679"/>
      <c r="NFJ409" s="1679"/>
      <c r="NFK409" s="1679"/>
      <c r="NFL409" s="1679"/>
      <c r="NFM409" s="1679"/>
      <c r="NFN409" s="1679"/>
      <c r="NFO409" s="1679"/>
      <c r="NFP409" s="1679"/>
      <c r="NFQ409" s="1679"/>
      <c r="NFR409" s="1679"/>
      <c r="NFS409" s="1679"/>
      <c r="NFT409" s="1679"/>
      <c r="NFU409" s="1679"/>
      <c r="NFV409" s="1679"/>
      <c r="NFW409" s="1679"/>
      <c r="NFX409" s="1679"/>
      <c r="NFY409" s="1679"/>
      <c r="NFZ409" s="1679"/>
      <c r="NGA409" s="1679"/>
      <c r="NGB409" s="1679"/>
      <c r="NGC409" s="1679"/>
      <c r="NGD409" s="1679"/>
      <c r="NGE409" s="1679"/>
      <c r="NGF409" s="1679"/>
      <c r="NGG409" s="1679"/>
      <c r="NGH409" s="1679"/>
      <c r="NGI409" s="1679"/>
      <c r="NGJ409" s="1679"/>
      <c r="NGK409" s="1679"/>
      <c r="NGL409" s="1679"/>
      <c r="NGM409" s="1679"/>
      <c r="NGN409" s="1679"/>
      <c r="NGO409" s="1679"/>
      <c r="NGP409" s="1679"/>
      <c r="NGQ409" s="1679"/>
      <c r="NGR409" s="1679"/>
      <c r="NGS409" s="1679"/>
      <c r="NGT409" s="1679"/>
      <c r="NGU409" s="1679"/>
      <c r="NGV409" s="1679"/>
      <c r="NGW409" s="1679"/>
      <c r="NGX409" s="1679"/>
      <c r="NGY409" s="1679"/>
      <c r="NGZ409" s="1679"/>
      <c r="NHA409" s="1679"/>
      <c r="NHB409" s="1679"/>
      <c r="NHC409" s="1679"/>
      <c r="NHD409" s="1679"/>
      <c r="NHE409" s="1679"/>
      <c r="NHF409" s="1679"/>
      <c r="NHG409" s="1679"/>
      <c r="NHH409" s="1679"/>
      <c r="NHI409" s="1679"/>
      <c r="NHJ409" s="1679"/>
      <c r="NHK409" s="1679"/>
      <c r="NHL409" s="1679"/>
      <c r="NHM409" s="1679"/>
      <c r="NHN409" s="1679"/>
      <c r="NHO409" s="1679"/>
      <c r="NHP409" s="1679"/>
      <c r="NHQ409" s="1679"/>
      <c r="NHR409" s="1679"/>
      <c r="NHS409" s="1679"/>
      <c r="NHT409" s="1679"/>
      <c r="NHU409" s="1679"/>
      <c r="NHV409" s="1679"/>
      <c r="NHW409" s="1679"/>
      <c r="NHX409" s="1679"/>
      <c r="NHY409" s="1679"/>
      <c r="NHZ409" s="1679"/>
      <c r="NIA409" s="1679"/>
      <c r="NIB409" s="1679"/>
      <c r="NIC409" s="1679"/>
      <c r="NID409" s="1679"/>
      <c r="NIE409" s="1679"/>
      <c r="NIF409" s="1679"/>
      <c r="NIG409" s="1679"/>
      <c r="NIH409" s="1679"/>
      <c r="NII409" s="1679"/>
      <c r="NIJ409" s="1679"/>
      <c r="NIK409" s="1679"/>
      <c r="NIL409" s="1679"/>
      <c r="NIM409" s="1679"/>
      <c r="NIN409" s="1679"/>
      <c r="NIO409" s="1679"/>
      <c r="NIP409" s="1679"/>
      <c r="NIQ409" s="1679"/>
      <c r="NIR409" s="1679"/>
      <c r="NIS409" s="1679"/>
      <c r="NIT409" s="1679"/>
      <c r="NIU409" s="1679"/>
      <c r="NIV409" s="1679"/>
      <c r="NIW409" s="1679"/>
      <c r="NIX409" s="1679"/>
      <c r="NIY409" s="1679"/>
      <c r="NIZ409" s="1679"/>
      <c r="NJA409" s="1679"/>
      <c r="NJB409" s="1679"/>
      <c r="NJC409" s="1679"/>
      <c r="NJD409" s="1679"/>
      <c r="NJE409" s="1679"/>
      <c r="NJF409" s="1679"/>
      <c r="NJG409" s="1679"/>
      <c r="NJH409" s="1679"/>
      <c r="NJI409" s="1679"/>
      <c r="NJJ409" s="1679"/>
      <c r="NJK409" s="1679"/>
      <c r="NJL409" s="1679"/>
      <c r="NJM409" s="1679"/>
      <c r="NJN409" s="1679"/>
      <c r="NJO409" s="1679"/>
      <c r="NJP409" s="1679"/>
      <c r="NJQ409" s="1679"/>
      <c r="NJR409" s="1679"/>
      <c r="NJS409" s="1679"/>
      <c r="NJT409" s="1679"/>
      <c r="NJU409" s="1679"/>
      <c r="NJV409" s="1679"/>
      <c r="NJW409" s="1679"/>
      <c r="NJX409" s="1679"/>
      <c r="NJY409" s="1679"/>
      <c r="NJZ409" s="1679"/>
      <c r="NKA409" s="1679"/>
      <c r="NKB409" s="1679"/>
      <c r="NKC409" s="1679"/>
      <c r="NKD409" s="1679"/>
      <c r="NKE409" s="1679"/>
      <c r="NKF409" s="1679"/>
      <c r="NKG409" s="1679"/>
      <c r="NKH409" s="1679"/>
      <c r="NKI409" s="1679"/>
      <c r="NKJ409" s="1679"/>
      <c r="NKK409" s="1679"/>
      <c r="NKL409" s="1679"/>
      <c r="NKM409" s="1679"/>
      <c r="NKN409" s="1679"/>
      <c r="NKO409" s="1679"/>
      <c r="NKP409" s="1679"/>
      <c r="NKQ409" s="1679"/>
      <c r="NKR409" s="1679"/>
      <c r="NKS409" s="1679"/>
      <c r="NKT409" s="1679"/>
      <c r="NKU409" s="1679"/>
      <c r="NKV409" s="1679"/>
      <c r="NKW409" s="1679"/>
      <c r="NKX409" s="1679"/>
      <c r="NKY409" s="1679"/>
      <c r="NKZ409" s="1679"/>
      <c r="NLA409" s="1679"/>
      <c r="NLB409" s="1679"/>
      <c r="NLC409" s="1679"/>
      <c r="NLD409" s="1679"/>
      <c r="NLE409" s="1679"/>
      <c r="NLF409" s="1679"/>
      <c r="NLG409" s="1679"/>
      <c r="NLH409" s="1679"/>
      <c r="NLI409" s="1679"/>
      <c r="NLJ409" s="1679"/>
      <c r="NLK409" s="1679"/>
      <c r="NLL409" s="1679"/>
      <c r="NLM409" s="1679"/>
      <c r="NLN409" s="1679"/>
      <c r="NLO409" s="1679"/>
      <c r="NLP409" s="1679"/>
      <c r="NLQ409" s="1679"/>
      <c r="NLR409" s="1679"/>
      <c r="NLS409" s="1679"/>
      <c r="NLT409" s="1679"/>
      <c r="NLU409" s="1679"/>
      <c r="NLV409" s="1679"/>
      <c r="NLW409" s="1679"/>
      <c r="NLX409" s="1679"/>
      <c r="NLY409" s="1679"/>
      <c r="NLZ409" s="1679"/>
      <c r="NMA409" s="1679"/>
      <c r="NMB409" s="1679"/>
      <c r="NMC409" s="1679"/>
      <c r="NMD409" s="1679"/>
      <c r="NME409" s="1679"/>
      <c r="NMF409" s="1679"/>
      <c r="NMG409" s="1679"/>
      <c r="NMH409" s="1679"/>
      <c r="NMI409" s="1679"/>
      <c r="NMJ409" s="1679"/>
      <c r="NMK409" s="1679"/>
      <c r="NML409" s="1679"/>
      <c r="NMM409" s="1679"/>
      <c r="NMN409" s="1679"/>
      <c r="NMO409" s="1679"/>
      <c r="NMP409" s="1679"/>
      <c r="NMQ409" s="1679"/>
      <c r="NMR409" s="1679"/>
      <c r="NMS409" s="1679"/>
      <c r="NMT409" s="1679"/>
      <c r="NMU409" s="1679"/>
      <c r="NMV409" s="1679"/>
      <c r="NMW409" s="1679"/>
      <c r="NMX409" s="1679"/>
      <c r="NMY409" s="1679"/>
      <c r="NMZ409" s="1679"/>
      <c r="NNA409" s="1679"/>
      <c r="NNB409" s="1679"/>
      <c r="NNC409" s="1679"/>
      <c r="NND409" s="1679"/>
      <c r="NNE409" s="1679"/>
      <c r="NNF409" s="1679"/>
      <c r="NNG409" s="1679"/>
      <c r="NNH409" s="1679"/>
      <c r="NNI409" s="1679"/>
      <c r="NNJ409" s="1679"/>
      <c r="NNK409" s="1679"/>
      <c r="NNL409" s="1679"/>
      <c r="NNM409" s="1679"/>
      <c r="NNN409" s="1679"/>
      <c r="NNO409" s="1679"/>
      <c r="NNP409" s="1679"/>
      <c r="NNQ409" s="1679"/>
      <c r="NNR409" s="1679"/>
      <c r="NNS409" s="1679"/>
      <c r="NNT409" s="1679"/>
      <c r="NNU409" s="1679"/>
      <c r="NNV409" s="1679"/>
      <c r="NNW409" s="1679"/>
      <c r="NNX409" s="1679"/>
      <c r="NNY409" s="1679"/>
      <c r="NNZ409" s="1679"/>
      <c r="NOA409" s="1679"/>
      <c r="NOB409" s="1679"/>
      <c r="NOC409" s="1679"/>
      <c r="NOD409" s="1679"/>
      <c r="NOE409" s="1679"/>
      <c r="NOF409" s="1679"/>
      <c r="NOG409" s="1679"/>
      <c r="NOH409" s="1679"/>
      <c r="NOI409" s="1679"/>
      <c r="NOJ409" s="1679"/>
      <c r="NOK409" s="1679"/>
      <c r="NOL409" s="1679"/>
      <c r="NOM409" s="1679"/>
      <c r="NON409" s="1679"/>
      <c r="NOO409" s="1679"/>
      <c r="NOP409" s="1679"/>
      <c r="NOQ409" s="1679"/>
      <c r="NOR409" s="1679"/>
      <c r="NOS409" s="1679"/>
      <c r="NOT409" s="1679"/>
      <c r="NOU409" s="1679"/>
      <c r="NOV409" s="1679"/>
      <c r="NOW409" s="1679"/>
      <c r="NOX409" s="1679"/>
      <c r="NOY409" s="1679"/>
      <c r="NOZ409" s="1679"/>
      <c r="NPA409" s="1679"/>
      <c r="NPB409" s="1679"/>
      <c r="NPC409" s="1679"/>
      <c r="NPD409" s="1679"/>
      <c r="NPE409" s="1679"/>
      <c r="NPF409" s="1679"/>
      <c r="NPG409" s="1679"/>
      <c r="NPH409" s="1679"/>
      <c r="NPI409" s="1679"/>
      <c r="NPJ409" s="1679"/>
      <c r="NPK409" s="1679"/>
      <c r="NPL409" s="1679"/>
      <c r="NPM409" s="1679"/>
      <c r="NPN409" s="1679"/>
      <c r="NPO409" s="1679"/>
      <c r="NPP409" s="1679"/>
      <c r="NPQ409" s="1679"/>
      <c r="NPR409" s="1679"/>
      <c r="NPS409" s="1679"/>
      <c r="NPT409" s="1679"/>
      <c r="NPU409" s="1679"/>
      <c r="NPV409" s="1679"/>
      <c r="NPW409" s="1679"/>
      <c r="NPX409" s="1679"/>
      <c r="NPY409" s="1679"/>
      <c r="NPZ409" s="1679"/>
      <c r="NQA409" s="1679"/>
      <c r="NQB409" s="1679"/>
      <c r="NQC409" s="1679"/>
      <c r="NQD409" s="1679"/>
      <c r="NQE409" s="1679"/>
      <c r="NQF409" s="1679"/>
      <c r="NQG409" s="1679"/>
      <c r="NQH409" s="1679"/>
      <c r="NQI409" s="1679"/>
      <c r="NQJ409" s="1679"/>
      <c r="NQK409" s="1679"/>
      <c r="NQL409" s="1679"/>
      <c r="NQM409" s="1679"/>
      <c r="NQN409" s="1679"/>
      <c r="NQO409" s="1679"/>
      <c r="NQP409" s="1679"/>
      <c r="NQQ409" s="1679"/>
      <c r="NQR409" s="1679"/>
      <c r="NQS409" s="1679"/>
      <c r="NQT409" s="1679"/>
      <c r="NQU409" s="1679"/>
      <c r="NQV409" s="1679"/>
      <c r="NQW409" s="1679"/>
      <c r="NQX409" s="1679"/>
      <c r="NQY409" s="1679"/>
      <c r="NQZ409" s="1679"/>
      <c r="NRA409" s="1679"/>
      <c r="NRB409" s="1679"/>
      <c r="NRC409" s="1679"/>
      <c r="NRD409" s="1679"/>
      <c r="NRE409" s="1679"/>
      <c r="NRF409" s="1679"/>
      <c r="NRG409" s="1679"/>
      <c r="NRH409" s="1679"/>
      <c r="NRI409" s="1679"/>
      <c r="NRJ409" s="1679"/>
      <c r="NRK409" s="1679"/>
      <c r="NRL409" s="1679"/>
      <c r="NRM409" s="1679"/>
      <c r="NRN409" s="1679"/>
      <c r="NRO409" s="1679"/>
      <c r="NRP409" s="1679"/>
      <c r="NRQ409" s="1679"/>
      <c r="NRR409" s="1679"/>
      <c r="NRS409" s="1679"/>
      <c r="NRT409" s="1679"/>
      <c r="NRU409" s="1679"/>
      <c r="NRV409" s="1679"/>
      <c r="NRW409" s="1679"/>
      <c r="NRX409" s="1679"/>
      <c r="NRY409" s="1679"/>
      <c r="NRZ409" s="1679"/>
      <c r="NSA409" s="1679"/>
      <c r="NSB409" s="1679"/>
      <c r="NSC409" s="1679"/>
      <c r="NSD409" s="1679"/>
      <c r="NSE409" s="1679"/>
      <c r="NSF409" s="1679"/>
      <c r="NSG409" s="1679"/>
      <c r="NSH409" s="1679"/>
      <c r="NSI409" s="1679"/>
      <c r="NSJ409" s="1679"/>
      <c r="NSK409" s="1679"/>
      <c r="NSL409" s="1679"/>
      <c r="NSM409" s="1679"/>
      <c r="NSN409" s="1679"/>
      <c r="NSO409" s="1679"/>
      <c r="NSP409" s="1679"/>
      <c r="NSQ409" s="1679"/>
      <c r="NSR409" s="1679"/>
      <c r="NSS409" s="1679"/>
      <c r="NST409" s="1679"/>
      <c r="NSU409" s="1679"/>
      <c r="NSV409" s="1679"/>
      <c r="NSW409" s="1679"/>
      <c r="NSX409" s="1679"/>
      <c r="NSY409" s="1679"/>
      <c r="NSZ409" s="1679"/>
      <c r="NTA409" s="1679"/>
      <c r="NTB409" s="1679"/>
      <c r="NTC409" s="1679"/>
      <c r="NTD409" s="1679"/>
      <c r="NTE409" s="1679"/>
      <c r="NTF409" s="1679"/>
      <c r="NTG409" s="1679"/>
      <c r="NTH409" s="1679"/>
      <c r="NTI409" s="1679"/>
      <c r="NTJ409" s="1679"/>
      <c r="NTK409" s="1679"/>
      <c r="NTL409" s="1679"/>
      <c r="NTM409" s="1679"/>
      <c r="NTN409" s="1679"/>
      <c r="NTO409" s="1679"/>
      <c r="NTP409" s="1679"/>
      <c r="NTQ409" s="1679"/>
      <c r="NTR409" s="1679"/>
      <c r="NTS409" s="1679"/>
      <c r="NTT409" s="1679"/>
      <c r="NTU409" s="1679"/>
      <c r="NTV409" s="1679"/>
      <c r="NTW409" s="1679"/>
      <c r="NTX409" s="1679"/>
      <c r="NTY409" s="1679"/>
      <c r="NTZ409" s="1679"/>
      <c r="NUA409" s="1679"/>
      <c r="NUB409" s="1679"/>
      <c r="NUC409" s="1679"/>
      <c r="NUD409" s="1679"/>
      <c r="NUE409" s="1679"/>
      <c r="NUF409" s="1679"/>
      <c r="NUG409" s="1679"/>
      <c r="NUH409" s="1679"/>
      <c r="NUI409" s="1679"/>
      <c r="NUJ409" s="1679"/>
      <c r="NUK409" s="1679"/>
      <c r="NUL409" s="1679"/>
      <c r="NUM409" s="1679"/>
      <c r="NUN409" s="1679"/>
      <c r="NUO409" s="1679"/>
      <c r="NUP409" s="1679"/>
      <c r="NUQ409" s="1679"/>
      <c r="NUR409" s="1679"/>
      <c r="NUS409" s="1679"/>
      <c r="NUT409" s="1679"/>
      <c r="NUU409" s="1679"/>
      <c r="NUV409" s="1679"/>
      <c r="NUW409" s="1679"/>
      <c r="NUX409" s="1679"/>
      <c r="NUY409" s="1679"/>
      <c r="NUZ409" s="1679"/>
      <c r="NVA409" s="1679"/>
      <c r="NVB409" s="1679"/>
      <c r="NVC409" s="1679"/>
      <c r="NVD409" s="1679"/>
      <c r="NVE409" s="1679"/>
      <c r="NVF409" s="1679"/>
      <c r="NVG409" s="1679"/>
      <c r="NVH409" s="1679"/>
      <c r="NVI409" s="1679"/>
      <c r="NVJ409" s="1679"/>
      <c r="NVK409" s="1679"/>
      <c r="NVL409" s="1679"/>
      <c r="NVM409" s="1679"/>
      <c r="NVN409" s="1679"/>
      <c r="NVO409" s="1679"/>
      <c r="NVP409" s="1679"/>
      <c r="NVQ409" s="1679"/>
      <c r="NVR409" s="1679"/>
      <c r="NVS409" s="1679"/>
      <c r="NVT409" s="1679"/>
      <c r="NVU409" s="1679"/>
      <c r="NVV409" s="1679"/>
      <c r="NVW409" s="1679"/>
      <c r="NVX409" s="1679"/>
      <c r="NVY409" s="1679"/>
      <c r="NVZ409" s="1679"/>
      <c r="NWA409" s="1679"/>
      <c r="NWB409" s="1679"/>
      <c r="NWC409" s="1679"/>
      <c r="NWD409" s="1679"/>
      <c r="NWE409" s="1679"/>
      <c r="NWF409" s="1679"/>
      <c r="NWG409" s="1679"/>
      <c r="NWH409" s="1679"/>
      <c r="NWI409" s="1679"/>
      <c r="NWJ409" s="1679"/>
      <c r="NWK409" s="1679"/>
      <c r="NWL409" s="1679"/>
      <c r="NWM409" s="1679"/>
      <c r="NWN409" s="1679"/>
      <c r="NWO409" s="1679"/>
      <c r="NWP409" s="1679"/>
      <c r="NWQ409" s="1679"/>
      <c r="NWR409" s="1679"/>
      <c r="NWS409" s="1679"/>
      <c r="NWT409" s="1679"/>
      <c r="NWU409" s="1679"/>
      <c r="NWV409" s="1679"/>
      <c r="NWW409" s="1679"/>
      <c r="NWX409" s="1679"/>
      <c r="NWY409" s="1679"/>
      <c r="NWZ409" s="1679"/>
      <c r="NXA409" s="1679"/>
      <c r="NXB409" s="1679"/>
      <c r="NXC409" s="1679"/>
      <c r="NXD409" s="1679"/>
      <c r="NXE409" s="1679"/>
      <c r="NXF409" s="1679"/>
      <c r="NXG409" s="1679"/>
      <c r="NXH409" s="1679"/>
      <c r="NXI409" s="1679"/>
      <c r="NXJ409" s="1679"/>
      <c r="NXK409" s="1679"/>
      <c r="NXL409" s="1679"/>
      <c r="NXM409" s="1679"/>
      <c r="NXN409" s="1679"/>
      <c r="NXO409" s="1679"/>
      <c r="NXP409" s="1679"/>
      <c r="NXQ409" s="1679"/>
      <c r="NXR409" s="1679"/>
      <c r="NXS409" s="1679"/>
      <c r="NXT409" s="1679"/>
      <c r="NXU409" s="1679"/>
      <c r="NXV409" s="1679"/>
      <c r="NXW409" s="1679"/>
      <c r="NXX409" s="1679"/>
      <c r="NXY409" s="1679"/>
      <c r="NXZ409" s="1679"/>
      <c r="NYA409" s="1679"/>
      <c r="NYB409" s="1679"/>
      <c r="NYC409" s="1679"/>
      <c r="NYD409" s="1679"/>
      <c r="NYE409" s="1679"/>
      <c r="NYF409" s="1679"/>
      <c r="NYG409" s="1679"/>
      <c r="NYH409" s="1679"/>
      <c r="NYI409" s="1679"/>
      <c r="NYJ409" s="1679"/>
      <c r="NYK409" s="1679"/>
      <c r="NYL409" s="1679"/>
      <c r="NYM409" s="1679"/>
      <c r="NYN409" s="1679"/>
      <c r="NYO409" s="1679"/>
      <c r="NYP409" s="1679"/>
      <c r="NYQ409" s="1679"/>
      <c r="NYR409" s="1679"/>
      <c r="NYS409" s="1679"/>
      <c r="NYT409" s="1679"/>
      <c r="NYU409" s="1679"/>
      <c r="NYV409" s="1679"/>
      <c r="NYW409" s="1679"/>
      <c r="NYX409" s="1679"/>
      <c r="NYY409" s="1679"/>
      <c r="NYZ409" s="1679"/>
      <c r="NZA409" s="1679"/>
      <c r="NZB409" s="1679"/>
      <c r="NZC409" s="1679"/>
      <c r="NZD409" s="1679"/>
      <c r="NZE409" s="1679"/>
      <c r="NZF409" s="1679"/>
      <c r="NZG409" s="1679"/>
      <c r="NZH409" s="1679"/>
      <c r="NZI409" s="1679"/>
      <c r="NZJ409" s="1679"/>
      <c r="NZK409" s="1679"/>
      <c r="NZL409" s="1679"/>
      <c r="NZM409" s="1679"/>
      <c r="NZN409" s="1679"/>
      <c r="NZO409" s="1679"/>
      <c r="NZP409" s="1679"/>
      <c r="NZQ409" s="1679"/>
      <c r="NZR409" s="1679"/>
      <c r="NZS409" s="1679"/>
      <c r="NZT409" s="1679"/>
      <c r="NZU409" s="1679"/>
      <c r="NZV409" s="1679"/>
      <c r="NZW409" s="1679"/>
      <c r="NZX409" s="1679"/>
      <c r="NZY409" s="1679"/>
      <c r="NZZ409" s="1679"/>
      <c r="OAA409" s="1679"/>
      <c r="OAB409" s="1679"/>
      <c r="OAC409" s="1679"/>
      <c r="OAD409" s="1679"/>
      <c r="OAE409" s="1679"/>
      <c r="OAF409" s="1679"/>
      <c r="OAG409" s="1679"/>
      <c r="OAH409" s="1679"/>
      <c r="OAI409" s="1679"/>
      <c r="OAJ409" s="1679"/>
      <c r="OAK409" s="1679"/>
      <c r="OAL409" s="1679"/>
      <c r="OAM409" s="1679"/>
      <c r="OAN409" s="1679"/>
      <c r="OAO409" s="1679"/>
      <c r="OAP409" s="1679"/>
      <c r="OAQ409" s="1679"/>
      <c r="OAR409" s="1679"/>
      <c r="OAS409" s="1679"/>
      <c r="OAT409" s="1679"/>
      <c r="OAU409" s="1679"/>
      <c r="OAV409" s="1679"/>
      <c r="OAW409" s="1679"/>
      <c r="OAX409" s="1679"/>
      <c r="OAY409" s="1679"/>
      <c r="OAZ409" s="1679"/>
      <c r="OBA409" s="1679"/>
      <c r="OBB409" s="1679"/>
      <c r="OBC409" s="1679"/>
      <c r="OBD409" s="1679"/>
      <c r="OBE409" s="1679"/>
      <c r="OBF409" s="1679"/>
      <c r="OBG409" s="1679"/>
      <c r="OBH409" s="1679"/>
      <c r="OBI409" s="1679"/>
      <c r="OBJ409" s="1679"/>
      <c r="OBK409" s="1679"/>
      <c r="OBL409" s="1679"/>
      <c r="OBM409" s="1679"/>
      <c r="OBN409" s="1679"/>
      <c r="OBO409" s="1679"/>
      <c r="OBP409" s="1679"/>
      <c r="OBQ409" s="1679"/>
      <c r="OBR409" s="1679"/>
      <c r="OBS409" s="1679"/>
      <c r="OBT409" s="1679"/>
      <c r="OBU409" s="1679"/>
      <c r="OBV409" s="1679"/>
      <c r="OBW409" s="1679"/>
      <c r="OBX409" s="1679"/>
      <c r="OBY409" s="1679"/>
      <c r="OBZ409" s="1679"/>
      <c r="OCA409" s="1679"/>
      <c r="OCB409" s="1679"/>
      <c r="OCC409" s="1679"/>
      <c r="OCD409" s="1679"/>
      <c r="OCE409" s="1679"/>
      <c r="OCF409" s="1679"/>
      <c r="OCG409" s="1679"/>
      <c r="OCH409" s="1679"/>
      <c r="OCI409" s="1679"/>
      <c r="OCJ409" s="1679"/>
      <c r="OCK409" s="1679"/>
      <c r="OCL409" s="1679"/>
      <c r="OCM409" s="1679"/>
      <c r="OCN409" s="1679"/>
      <c r="OCO409" s="1679"/>
      <c r="OCP409" s="1679"/>
      <c r="OCQ409" s="1679"/>
      <c r="OCR409" s="1679"/>
      <c r="OCS409" s="1679"/>
      <c r="OCT409" s="1679"/>
      <c r="OCU409" s="1679"/>
      <c r="OCV409" s="1679"/>
      <c r="OCW409" s="1679"/>
      <c r="OCX409" s="1679"/>
      <c r="OCY409" s="1679"/>
      <c r="OCZ409" s="1679"/>
      <c r="ODA409" s="1679"/>
      <c r="ODB409" s="1679"/>
      <c r="ODC409" s="1679"/>
      <c r="ODD409" s="1679"/>
      <c r="ODE409" s="1679"/>
      <c r="ODF409" s="1679"/>
      <c r="ODG409" s="1679"/>
      <c r="ODH409" s="1679"/>
      <c r="ODI409" s="1679"/>
      <c r="ODJ409" s="1679"/>
      <c r="ODK409" s="1679"/>
      <c r="ODL409" s="1679"/>
      <c r="ODM409" s="1679"/>
      <c r="ODN409" s="1679"/>
      <c r="ODO409" s="1679"/>
      <c r="ODP409" s="1679"/>
      <c r="ODQ409" s="1679"/>
      <c r="ODR409" s="1679"/>
      <c r="ODS409" s="1679"/>
      <c r="ODT409" s="1679"/>
      <c r="ODU409" s="1679"/>
      <c r="ODV409" s="1679"/>
      <c r="ODW409" s="1679"/>
      <c r="ODX409" s="1679"/>
      <c r="ODY409" s="1679"/>
      <c r="ODZ409" s="1679"/>
      <c r="OEA409" s="1679"/>
      <c r="OEB409" s="1679"/>
      <c r="OEC409" s="1679"/>
      <c r="OED409" s="1679"/>
      <c r="OEE409" s="1679"/>
      <c r="OEF409" s="1679"/>
      <c r="OEG409" s="1679"/>
      <c r="OEH409" s="1679"/>
      <c r="OEI409" s="1679"/>
      <c r="OEJ409" s="1679"/>
      <c r="OEK409" s="1679"/>
      <c r="OEL409" s="1679"/>
      <c r="OEM409" s="1679"/>
      <c r="OEN409" s="1679"/>
      <c r="OEO409" s="1679"/>
      <c r="OEP409" s="1679"/>
      <c r="OEQ409" s="1679"/>
      <c r="OER409" s="1679"/>
      <c r="OES409" s="1679"/>
      <c r="OET409" s="1679"/>
      <c r="OEU409" s="1679"/>
      <c r="OEV409" s="1679"/>
      <c r="OEW409" s="1679"/>
      <c r="OEX409" s="1679"/>
      <c r="OEY409" s="1679"/>
      <c r="OEZ409" s="1679"/>
      <c r="OFA409" s="1679"/>
      <c r="OFB409" s="1679"/>
      <c r="OFC409" s="1679"/>
      <c r="OFD409" s="1679"/>
      <c r="OFE409" s="1679"/>
      <c r="OFF409" s="1679"/>
      <c r="OFG409" s="1679"/>
      <c r="OFH409" s="1679"/>
      <c r="OFI409" s="1679"/>
      <c r="OFJ409" s="1679"/>
      <c r="OFK409" s="1679"/>
      <c r="OFL409" s="1679"/>
      <c r="OFM409" s="1679"/>
      <c r="OFN409" s="1679"/>
      <c r="OFO409" s="1679"/>
      <c r="OFP409" s="1679"/>
      <c r="OFQ409" s="1679"/>
      <c r="OFR409" s="1679"/>
      <c r="OFS409" s="1679"/>
      <c r="OFT409" s="1679"/>
      <c r="OFU409" s="1679"/>
      <c r="OFV409" s="1679"/>
      <c r="OFW409" s="1679"/>
      <c r="OFX409" s="1679"/>
      <c r="OFY409" s="1679"/>
      <c r="OFZ409" s="1679"/>
      <c r="OGA409" s="1679"/>
      <c r="OGB409" s="1679"/>
      <c r="OGC409" s="1679"/>
      <c r="OGD409" s="1679"/>
      <c r="OGE409" s="1679"/>
      <c r="OGF409" s="1679"/>
      <c r="OGG409" s="1679"/>
      <c r="OGH409" s="1679"/>
      <c r="OGI409" s="1679"/>
      <c r="OGJ409" s="1679"/>
      <c r="OGK409" s="1679"/>
      <c r="OGL409" s="1679"/>
      <c r="OGM409" s="1679"/>
      <c r="OGN409" s="1679"/>
      <c r="OGO409" s="1679"/>
      <c r="OGP409" s="1679"/>
      <c r="OGQ409" s="1679"/>
      <c r="OGR409" s="1679"/>
      <c r="OGS409" s="1679"/>
      <c r="OGT409" s="1679"/>
      <c r="OGU409" s="1679"/>
      <c r="OGV409" s="1679"/>
      <c r="OGW409" s="1679"/>
      <c r="OGX409" s="1679"/>
      <c r="OGY409" s="1679"/>
      <c r="OGZ409" s="1679"/>
      <c r="OHA409" s="1679"/>
      <c r="OHB409" s="1679"/>
      <c r="OHC409" s="1679"/>
      <c r="OHD409" s="1679"/>
      <c r="OHE409" s="1679"/>
      <c r="OHF409" s="1679"/>
      <c r="OHG409" s="1679"/>
      <c r="OHH409" s="1679"/>
      <c r="OHI409" s="1679"/>
      <c r="OHJ409" s="1679"/>
      <c r="OHK409" s="1679"/>
      <c r="OHL409" s="1679"/>
      <c r="OHM409" s="1679"/>
      <c r="OHN409" s="1679"/>
      <c r="OHO409" s="1679"/>
      <c r="OHP409" s="1679"/>
      <c r="OHQ409" s="1679"/>
      <c r="OHR409" s="1679"/>
      <c r="OHS409" s="1679"/>
      <c r="OHT409" s="1679"/>
      <c r="OHU409" s="1679"/>
      <c r="OHV409" s="1679"/>
      <c r="OHW409" s="1679"/>
      <c r="OHX409" s="1679"/>
      <c r="OHY409" s="1679"/>
      <c r="OHZ409" s="1679"/>
      <c r="OIA409" s="1679"/>
      <c r="OIB409" s="1679"/>
      <c r="OIC409" s="1679"/>
      <c r="OID409" s="1679"/>
      <c r="OIE409" s="1679"/>
      <c r="OIF409" s="1679"/>
      <c r="OIG409" s="1679"/>
      <c r="OIH409" s="1679"/>
      <c r="OII409" s="1679"/>
      <c r="OIJ409" s="1679"/>
      <c r="OIK409" s="1679"/>
      <c r="OIL409" s="1679"/>
      <c r="OIM409" s="1679"/>
      <c r="OIN409" s="1679"/>
      <c r="OIO409" s="1679"/>
      <c r="OIP409" s="1679"/>
      <c r="OIQ409" s="1679"/>
      <c r="OIR409" s="1679"/>
      <c r="OIS409" s="1679"/>
      <c r="OIT409" s="1679"/>
      <c r="OIU409" s="1679"/>
      <c r="OIV409" s="1679"/>
      <c r="OIW409" s="1679"/>
      <c r="OIX409" s="1679"/>
      <c r="OIY409" s="1679"/>
      <c r="OIZ409" s="1679"/>
      <c r="OJA409" s="1679"/>
      <c r="OJB409" s="1679"/>
      <c r="OJC409" s="1679"/>
      <c r="OJD409" s="1679"/>
      <c r="OJE409" s="1679"/>
      <c r="OJF409" s="1679"/>
      <c r="OJG409" s="1679"/>
      <c r="OJH409" s="1679"/>
      <c r="OJI409" s="1679"/>
      <c r="OJJ409" s="1679"/>
      <c r="OJK409" s="1679"/>
      <c r="OJL409" s="1679"/>
      <c r="OJM409" s="1679"/>
      <c r="OJN409" s="1679"/>
      <c r="OJO409" s="1679"/>
      <c r="OJP409" s="1679"/>
      <c r="OJQ409" s="1679"/>
      <c r="OJR409" s="1679"/>
      <c r="OJS409" s="1679"/>
      <c r="OJT409" s="1679"/>
      <c r="OJU409" s="1679"/>
      <c r="OJV409" s="1679"/>
      <c r="OJW409" s="1679"/>
      <c r="OJX409" s="1679"/>
      <c r="OJY409" s="1679"/>
      <c r="OJZ409" s="1679"/>
      <c r="OKA409" s="1679"/>
      <c r="OKB409" s="1679"/>
      <c r="OKC409" s="1679"/>
      <c r="OKD409" s="1679"/>
      <c r="OKE409" s="1679"/>
      <c r="OKF409" s="1679"/>
      <c r="OKG409" s="1679"/>
      <c r="OKH409" s="1679"/>
      <c r="OKI409" s="1679"/>
      <c r="OKJ409" s="1679"/>
      <c r="OKK409" s="1679"/>
      <c r="OKL409" s="1679"/>
      <c r="OKM409" s="1679"/>
      <c r="OKN409" s="1679"/>
      <c r="OKO409" s="1679"/>
      <c r="OKP409" s="1679"/>
      <c r="OKQ409" s="1679"/>
      <c r="OKR409" s="1679"/>
      <c r="OKS409" s="1679"/>
      <c r="OKT409" s="1679"/>
      <c r="OKU409" s="1679"/>
      <c r="OKV409" s="1679"/>
      <c r="OKW409" s="1679"/>
      <c r="OKX409" s="1679"/>
      <c r="OKY409" s="1679"/>
      <c r="OKZ409" s="1679"/>
      <c r="OLA409" s="1679"/>
      <c r="OLB409" s="1679"/>
      <c r="OLC409" s="1679"/>
      <c r="OLD409" s="1679"/>
      <c r="OLE409" s="1679"/>
      <c r="OLF409" s="1679"/>
      <c r="OLG409" s="1679"/>
      <c r="OLH409" s="1679"/>
      <c r="OLI409" s="1679"/>
      <c r="OLJ409" s="1679"/>
      <c r="OLK409" s="1679"/>
      <c r="OLL409" s="1679"/>
      <c r="OLM409" s="1679"/>
      <c r="OLN409" s="1679"/>
      <c r="OLO409" s="1679"/>
      <c r="OLP409" s="1679"/>
      <c r="OLQ409" s="1679"/>
      <c r="OLR409" s="1679"/>
      <c r="OLS409" s="1679"/>
      <c r="OLT409" s="1679"/>
      <c r="OLU409" s="1679"/>
      <c r="OLV409" s="1679"/>
      <c r="OLW409" s="1679"/>
      <c r="OLX409" s="1679"/>
      <c r="OLY409" s="1679"/>
      <c r="OLZ409" s="1679"/>
      <c r="OMA409" s="1679"/>
      <c r="OMB409" s="1679"/>
      <c r="OMC409" s="1679"/>
      <c r="OMD409" s="1679"/>
      <c r="OME409" s="1679"/>
      <c r="OMF409" s="1679"/>
      <c r="OMG409" s="1679"/>
      <c r="OMH409" s="1679"/>
      <c r="OMI409" s="1679"/>
      <c r="OMJ409" s="1679"/>
      <c r="OMK409" s="1679"/>
      <c r="OML409" s="1679"/>
      <c r="OMM409" s="1679"/>
      <c r="OMN409" s="1679"/>
      <c r="OMO409" s="1679"/>
      <c r="OMP409" s="1679"/>
      <c r="OMQ409" s="1679"/>
      <c r="OMR409" s="1679"/>
      <c r="OMS409" s="1679"/>
      <c r="OMT409" s="1679"/>
      <c r="OMU409" s="1679"/>
      <c r="OMV409" s="1679"/>
      <c r="OMW409" s="1679"/>
      <c r="OMX409" s="1679"/>
      <c r="OMY409" s="1679"/>
      <c r="OMZ409" s="1679"/>
      <c r="ONA409" s="1679"/>
      <c r="ONB409" s="1679"/>
      <c r="ONC409" s="1679"/>
      <c r="OND409" s="1679"/>
      <c r="ONE409" s="1679"/>
      <c r="ONF409" s="1679"/>
      <c r="ONG409" s="1679"/>
      <c r="ONH409" s="1679"/>
      <c r="ONI409" s="1679"/>
      <c r="ONJ409" s="1679"/>
      <c r="ONK409" s="1679"/>
      <c r="ONL409" s="1679"/>
      <c r="ONM409" s="1679"/>
      <c r="ONN409" s="1679"/>
      <c r="ONO409" s="1679"/>
      <c r="ONP409" s="1679"/>
      <c r="ONQ409" s="1679"/>
      <c r="ONR409" s="1679"/>
      <c r="ONS409" s="1679"/>
      <c r="ONT409" s="1679"/>
      <c r="ONU409" s="1679"/>
      <c r="ONV409" s="1679"/>
      <c r="ONW409" s="1679"/>
      <c r="ONX409" s="1679"/>
      <c r="ONY409" s="1679"/>
      <c r="ONZ409" s="1679"/>
      <c r="OOA409" s="1679"/>
      <c r="OOB409" s="1679"/>
      <c r="OOC409" s="1679"/>
      <c r="OOD409" s="1679"/>
      <c r="OOE409" s="1679"/>
      <c r="OOF409" s="1679"/>
      <c r="OOG409" s="1679"/>
      <c r="OOH409" s="1679"/>
      <c r="OOI409" s="1679"/>
      <c r="OOJ409" s="1679"/>
      <c r="OOK409" s="1679"/>
      <c r="OOL409" s="1679"/>
      <c r="OOM409" s="1679"/>
      <c r="OON409" s="1679"/>
      <c r="OOO409" s="1679"/>
      <c r="OOP409" s="1679"/>
      <c r="OOQ409" s="1679"/>
      <c r="OOR409" s="1679"/>
      <c r="OOS409" s="1679"/>
      <c r="OOT409" s="1679"/>
      <c r="OOU409" s="1679"/>
      <c r="OOV409" s="1679"/>
      <c r="OOW409" s="1679"/>
      <c r="OOX409" s="1679"/>
      <c r="OOY409" s="1679"/>
      <c r="OOZ409" s="1679"/>
      <c r="OPA409" s="1679"/>
      <c r="OPB409" s="1679"/>
      <c r="OPC409" s="1679"/>
      <c r="OPD409" s="1679"/>
      <c r="OPE409" s="1679"/>
      <c r="OPF409" s="1679"/>
      <c r="OPG409" s="1679"/>
      <c r="OPH409" s="1679"/>
      <c r="OPI409" s="1679"/>
      <c r="OPJ409" s="1679"/>
      <c r="OPK409" s="1679"/>
      <c r="OPL409" s="1679"/>
      <c r="OPM409" s="1679"/>
      <c r="OPN409" s="1679"/>
      <c r="OPO409" s="1679"/>
      <c r="OPP409" s="1679"/>
      <c r="OPQ409" s="1679"/>
      <c r="OPR409" s="1679"/>
      <c r="OPS409" s="1679"/>
      <c r="OPT409" s="1679"/>
      <c r="OPU409" s="1679"/>
      <c r="OPV409" s="1679"/>
      <c r="OPW409" s="1679"/>
      <c r="OPX409" s="1679"/>
      <c r="OPY409" s="1679"/>
      <c r="OPZ409" s="1679"/>
      <c r="OQA409" s="1679"/>
      <c r="OQB409" s="1679"/>
      <c r="OQC409" s="1679"/>
      <c r="OQD409" s="1679"/>
      <c r="OQE409" s="1679"/>
      <c r="OQF409" s="1679"/>
      <c r="OQG409" s="1679"/>
      <c r="OQH409" s="1679"/>
      <c r="OQI409" s="1679"/>
      <c r="OQJ409" s="1679"/>
      <c r="OQK409" s="1679"/>
      <c r="OQL409" s="1679"/>
      <c r="OQM409" s="1679"/>
      <c r="OQN409" s="1679"/>
      <c r="OQO409" s="1679"/>
      <c r="OQP409" s="1679"/>
      <c r="OQQ409" s="1679"/>
      <c r="OQR409" s="1679"/>
      <c r="OQS409" s="1679"/>
      <c r="OQT409" s="1679"/>
      <c r="OQU409" s="1679"/>
      <c r="OQV409" s="1679"/>
      <c r="OQW409" s="1679"/>
      <c r="OQX409" s="1679"/>
      <c r="OQY409" s="1679"/>
      <c r="OQZ409" s="1679"/>
      <c r="ORA409" s="1679"/>
      <c r="ORB409" s="1679"/>
      <c r="ORC409" s="1679"/>
      <c r="ORD409" s="1679"/>
      <c r="ORE409" s="1679"/>
      <c r="ORF409" s="1679"/>
      <c r="ORG409" s="1679"/>
      <c r="ORH409" s="1679"/>
      <c r="ORI409" s="1679"/>
      <c r="ORJ409" s="1679"/>
      <c r="ORK409" s="1679"/>
      <c r="ORL409" s="1679"/>
      <c r="ORM409" s="1679"/>
      <c r="ORN409" s="1679"/>
      <c r="ORO409" s="1679"/>
      <c r="ORP409" s="1679"/>
      <c r="ORQ409" s="1679"/>
      <c r="ORR409" s="1679"/>
      <c r="ORS409" s="1679"/>
      <c r="ORT409" s="1679"/>
      <c r="ORU409" s="1679"/>
      <c r="ORV409" s="1679"/>
      <c r="ORW409" s="1679"/>
      <c r="ORX409" s="1679"/>
      <c r="ORY409" s="1679"/>
      <c r="ORZ409" s="1679"/>
      <c r="OSA409" s="1679"/>
      <c r="OSB409" s="1679"/>
      <c r="OSC409" s="1679"/>
      <c r="OSD409" s="1679"/>
      <c r="OSE409" s="1679"/>
      <c r="OSF409" s="1679"/>
      <c r="OSG409" s="1679"/>
      <c r="OSH409" s="1679"/>
      <c r="OSI409" s="1679"/>
      <c r="OSJ409" s="1679"/>
      <c r="OSK409" s="1679"/>
      <c r="OSL409" s="1679"/>
      <c r="OSM409" s="1679"/>
      <c r="OSN409" s="1679"/>
      <c r="OSO409" s="1679"/>
      <c r="OSP409" s="1679"/>
      <c r="OSQ409" s="1679"/>
      <c r="OSR409" s="1679"/>
      <c r="OSS409" s="1679"/>
      <c r="OST409" s="1679"/>
      <c r="OSU409" s="1679"/>
      <c r="OSV409" s="1679"/>
      <c r="OSW409" s="1679"/>
      <c r="OSX409" s="1679"/>
      <c r="OSY409" s="1679"/>
      <c r="OSZ409" s="1679"/>
      <c r="OTA409" s="1679"/>
      <c r="OTB409" s="1679"/>
      <c r="OTC409" s="1679"/>
      <c r="OTD409" s="1679"/>
      <c r="OTE409" s="1679"/>
      <c r="OTF409" s="1679"/>
      <c r="OTG409" s="1679"/>
      <c r="OTH409" s="1679"/>
      <c r="OTI409" s="1679"/>
      <c r="OTJ409" s="1679"/>
      <c r="OTK409" s="1679"/>
      <c r="OTL409" s="1679"/>
      <c r="OTM409" s="1679"/>
      <c r="OTN409" s="1679"/>
      <c r="OTO409" s="1679"/>
      <c r="OTP409" s="1679"/>
      <c r="OTQ409" s="1679"/>
      <c r="OTR409" s="1679"/>
      <c r="OTS409" s="1679"/>
      <c r="OTT409" s="1679"/>
      <c r="OTU409" s="1679"/>
      <c r="OTV409" s="1679"/>
      <c r="OTW409" s="1679"/>
      <c r="OTX409" s="1679"/>
      <c r="OTY409" s="1679"/>
      <c r="OTZ409" s="1679"/>
      <c r="OUA409" s="1679"/>
      <c r="OUB409" s="1679"/>
      <c r="OUC409" s="1679"/>
      <c r="OUD409" s="1679"/>
      <c r="OUE409" s="1679"/>
      <c r="OUF409" s="1679"/>
      <c r="OUG409" s="1679"/>
      <c r="OUH409" s="1679"/>
      <c r="OUI409" s="1679"/>
      <c r="OUJ409" s="1679"/>
      <c r="OUK409" s="1679"/>
      <c r="OUL409" s="1679"/>
      <c r="OUM409" s="1679"/>
      <c r="OUN409" s="1679"/>
      <c r="OUO409" s="1679"/>
      <c r="OUP409" s="1679"/>
      <c r="OUQ409" s="1679"/>
      <c r="OUR409" s="1679"/>
      <c r="OUS409" s="1679"/>
      <c r="OUT409" s="1679"/>
      <c r="OUU409" s="1679"/>
      <c r="OUV409" s="1679"/>
      <c r="OUW409" s="1679"/>
      <c r="OUX409" s="1679"/>
      <c r="OUY409" s="1679"/>
      <c r="OUZ409" s="1679"/>
      <c r="OVA409" s="1679"/>
      <c r="OVB409" s="1679"/>
      <c r="OVC409" s="1679"/>
      <c r="OVD409" s="1679"/>
      <c r="OVE409" s="1679"/>
      <c r="OVF409" s="1679"/>
      <c r="OVG409" s="1679"/>
      <c r="OVH409" s="1679"/>
      <c r="OVI409" s="1679"/>
      <c r="OVJ409" s="1679"/>
      <c r="OVK409" s="1679"/>
      <c r="OVL409" s="1679"/>
      <c r="OVM409" s="1679"/>
      <c r="OVN409" s="1679"/>
      <c r="OVO409" s="1679"/>
      <c r="OVP409" s="1679"/>
      <c r="OVQ409" s="1679"/>
      <c r="OVR409" s="1679"/>
      <c r="OVS409" s="1679"/>
      <c r="OVT409" s="1679"/>
      <c r="OVU409" s="1679"/>
      <c r="OVV409" s="1679"/>
      <c r="OVW409" s="1679"/>
      <c r="OVX409" s="1679"/>
      <c r="OVY409" s="1679"/>
      <c r="OVZ409" s="1679"/>
      <c r="OWA409" s="1679"/>
      <c r="OWB409" s="1679"/>
      <c r="OWC409" s="1679"/>
      <c r="OWD409" s="1679"/>
      <c r="OWE409" s="1679"/>
      <c r="OWF409" s="1679"/>
      <c r="OWG409" s="1679"/>
      <c r="OWH409" s="1679"/>
      <c r="OWI409" s="1679"/>
      <c r="OWJ409" s="1679"/>
      <c r="OWK409" s="1679"/>
      <c r="OWL409" s="1679"/>
      <c r="OWM409" s="1679"/>
      <c r="OWN409" s="1679"/>
      <c r="OWO409" s="1679"/>
      <c r="OWP409" s="1679"/>
      <c r="OWQ409" s="1679"/>
      <c r="OWR409" s="1679"/>
      <c r="OWS409" s="1679"/>
      <c r="OWT409" s="1679"/>
      <c r="OWU409" s="1679"/>
      <c r="OWV409" s="1679"/>
      <c r="OWW409" s="1679"/>
      <c r="OWX409" s="1679"/>
      <c r="OWY409" s="1679"/>
      <c r="OWZ409" s="1679"/>
      <c r="OXA409" s="1679"/>
      <c r="OXB409" s="1679"/>
      <c r="OXC409" s="1679"/>
      <c r="OXD409" s="1679"/>
      <c r="OXE409" s="1679"/>
      <c r="OXF409" s="1679"/>
      <c r="OXG409" s="1679"/>
      <c r="OXH409" s="1679"/>
      <c r="OXI409" s="1679"/>
      <c r="OXJ409" s="1679"/>
      <c r="OXK409" s="1679"/>
      <c r="OXL409" s="1679"/>
      <c r="OXM409" s="1679"/>
      <c r="OXN409" s="1679"/>
      <c r="OXO409" s="1679"/>
      <c r="OXP409" s="1679"/>
      <c r="OXQ409" s="1679"/>
      <c r="OXR409" s="1679"/>
      <c r="OXS409" s="1679"/>
      <c r="OXT409" s="1679"/>
      <c r="OXU409" s="1679"/>
      <c r="OXV409" s="1679"/>
      <c r="OXW409" s="1679"/>
      <c r="OXX409" s="1679"/>
      <c r="OXY409" s="1679"/>
      <c r="OXZ409" s="1679"/>
      <c r="OYA409" s="1679"/>
      <c r="OYB409" s="1679"/>
      <c r="OYC409" s="1679"/>
      <c r="OYD409" s="1679"/>
      <c r="OYE409" s="1679"/>
      <c r="OYF409" s="1679"/>
      <c r="OYG409" s="1679"/>
      <c r="OYH409" s="1679"/>
      <c r="OYI409" s="1679"/>
      <c r="OYJ409" s="1679"/>
      <c r="OYK409" s="1679"/>
      <c r="OYL409" s="1679"/>
      <c r="OYM409" s="1679"/>
      <c r="OYN409" s="1679"/>
      <c r="OYO409" s="1679"/>
      <c r="OYP409" s="1679"/>
      <c r="OYQ409" s="1679"/>
      <c r="OYR409" s="1679"/>
      <c r="OYS409" s="1679"/>
      <c r="OYT409" s="1679"/>
      <c r="OYU409" s="1679"/>
      <c r="OYV409" s="1679"/>
      <c r="OYW409" s="1679"/>
      <c r="OYX409" s="1679"/>
      <c r="OYY409" s="1679"/>
      <c r="OYZ409" s="1679"/>
      <c r="OZA409" s="1679"/>
      <c r="OZB409" s="1679"/>
      <c r="OZC409" s="1679"/>
      <c r="OZD409" s="1679"/>
      <c r="OZE409" s="1679"/>
      <c r="OZF409" s="1679"/>
      <c r="OZG409" s="1679"/>
      <c r="OZH409" s="1679"/>
      <c r="OZI409" s="1679"/>
      <c r="OZJ409" s="1679"/>
      <c r="OZK409" s="1679"/>
      <c r="OZL409" s="1679"/>
      <c r="OZM409" s="1679"/>
      <c r="OZN409" s="1679"/>
      <c r="OZO409" s="1679"/>
      <c r="OZP409" s="1679"/>
      <c r="OZQ409" s="1679"/>
      <c r="OZR409" s="1679"/>
      <c r="OZS409" s="1679"/>
      <c r="OZT409" s="1679"/>
      <c r="OZU409" s="1679"/>
      <c r="OZV409" s="1679"/>
      <c r="OZW409" s="1679"/>
      <c r="OZX409" s="1679"/>
      <c r="OZY409" s="1679"/>
      <c r="OZZ409" s="1679"/>
      <c r="PAA409" s="1679"/>
      <c r="PAB409" s="1679"/>
      <c r="PAC409" s="1679"/>
      <c r="PAD409" s="1679"/>
      <c r="PAE409" s="1679"/>
      <c r="PAF409" s="1679"/>
      <c r="PAG409" s="1679"/>
      <c r="PAH409" s="1679"/>
      <c r="PAI409" s="1679"/>
      <c r="PAJ409" s="1679"/>
      <c r="PAK409" s="1679"/>
      <c r="PAL409" s="1679"/>
      <c r="PAM409" s="1679"/>
      <c r="PAN409" s="1679"/>
      <c r="PAO409" s="1679"/>
      <c r="PAP409" s="1679"/>
      <c r="PAQ409" s="1679"/>
      <c r="PAR409" s="1679"/>
      <c r="PAS409" s="1679"/>
      <c r="PAT409" s="1679"/>
      <c r="PAU409" s="1679"/>
      <c r="PAV409" s="1679"/>
      <c r="PAW409" s="1679"/>
      <c r="PAX409" s="1679"/>
      <c r="PAY409" s="1679"/>
      <c r="PAZ409" s="1679"/>
      <c r="PBA409" s="1679"/>
      <c r="PBB409" s="1679"/>
      <c r="PBC409" s="1679"/>
      <c r="PBD409" s="1679"/>
      <c r="PBE409" s="1679"/>
      <c r="PBF409" s="1679"/>
      <c r="PBG409" s="1679"/>
      <c r="PBH409" s="1679"/>
      <c r="PBI409" s="1679"/>
      <c r="PBJ409" s="1679"/>
      <c r="PBK409" s="1679"/>
      <c r="PBL409" s="1679"/>
      <c r="PBM409" s="1679"/>
      <c r="PBN409" s="1679"/>
      <c r="PBO409" s="1679"/>
      <c r="PBP409" s="1679"/>
      <c r="PBQ409" s="1679"/>
      <c r="PBR409" s="1679"/>
      <c r="PBS409" s="1679"/>
      <c r="PBT409" s="1679"/>
      <c r="PBU409" s="1679"/>
      <c r="PBV409" s="1679"/>
      <c r="PBW409" s="1679"/>
      <c r="PBX409" s="1679"/>
      <c r="PBY409" s="1679"/>
      <c r="PBZ409" s="1679"/>
      <c r="PCA409" s="1679"/>
      <c r="PCB409" s="1679"/>
      <c r="PCC409" s="1679"/>
      <c r="PCD409" s="1679"/>
      <c r="PCE409" s="1679"/>
      <c r="PCF409" s="1679"/>
      <c r="PCG409" s="1679"/>
      <c r="PCH409" s="1679"/>
      <c r="PCI409" s="1679"/>
      <c r="PCJ409" s="1679"/>
      <c r="PCK409" s="1679"/>
      <c r="PCL409" s="1679"/>
      <c r="PCM409" s="1679"/>
      <c r="PCN409" s="1679"/>
      <c r="PCO409" s="1679"/>
      <c r="PCP409" s="1679"/>
      <c r="PCQ409" s="1679"/>
      <c r="PCR409" s="1679"/>
      <c r="PCS409" s="1679"/>
      <c r="PCT409" s="1679"/>
      <c r="PCU409" s="1679"/>
      <c r="PCV409" s="1679"/>
      <c r="PCW409" s="1679"/>
      <c r="PCX409" s="1679"/>
      <c r="PCY409" s="1679"/>
      <c r="PCZ409" s="1679"/>
      <c r="PDA409" s="1679"/>
      <c r="PDB409" s="1679"/>
      <c r="PDC409" s="1679"/>
      <c r="PDD409" s="1679"/>
      <c r="PDE409" s="1679"/>
      <c r="PDF409" s="1679"/>
      <c r="PDG409" s="1679"/>
      <c r="PDH409" s="1679"/>
      <c r="PDI409" s="1679"/>
      <c r="PDJ409" s="1679"/>
      <c r="PDK409" s="1679"/>
      <c r="PDL409" s="1679"/>
      <c r="PDM409" s="1679"/>
      <c r="PDN409" s="1679"/>
      <c r="PDO409" s="1679"/>
      <c r="PDP409" s="1679"/>
      <c r="PDQ409" s="1679"/>
      <c r="PDR409" s="1679"/>
      <c r="PDS409" s="1679"/>
      <c r="PDT409" s="1679"/>
      <c r="PDU409" s="1679"/>
      <c r="PDV409" s="1679"/>
      <c r="PDW409" s="1679"/>
      <c r="PDX409" s="1679"/>
      <c r="PDY409" s="1679"/>
      <c r="PDZ409" s="1679"/>
      <c r="PEA409" s="1679"/>
      <c r="PEB409" s="1679"/>
      <c r="PEC409" s="1679"/>
      <c r="PED409" s="1679"/>
      <c r="PEE409" s="1679"/>
      <c r="PEF409" s="1679"/>
      <c r="PEG409" s="1679"/>
      <c r="PEH409" s="1679"/>
      <c r="PEI409" s="1679"/>
      <c r="PEJ409" s="1679"/>
      <c r="PEK409" s="1679"/>
      <c r="PEL409" s="1679"/>
      <c r="PEM409" s="1679"/>
      <c r="PEN409" s="1679"/>
      <c r="PEO409" s="1679"/>
      <c r="PEP409" s="1679"/>
      <c r="PEQ409" s="1679"/>
      <c r="PER409" s="1679"/>
      <c r="PES409" s="1679"/>
      <c r="PET409" s="1679"/>
      <c r="PEU409" s="1679"/>
      <c r="PEV409" s="1679"/>
      <c r="PEW409" s="1679"/>
      <c r="PEX409" s="1679"/>
      <c r="PEY409" s="1679"/>
      <c r="PEZ409" s="1679"/>
      <c r="PFA409" s="1679"/>
      <c r="PFB409" s="1679"/>
      <c r="PFC409" s="1679"/>
      <c r="PFD409" s="1679"/>
      <c r="PFE409" s="1679"/>
      <c r="PFF409" s="1679"/>
      <c r="PFG409" s="1679"/>
      <c r="PFH409" s="1679"/>
      <c r="PFI409" s="1679"/>
      <c r="PFJ409" s="1679"/>
      <c r="PFK409" s="1679"/>
      <c r="PFL409" s="1679"/>
      <c r="PFM409" s="1679"/>
      <c r="PFN409" s="1679"/>
      <c r="PFO409" s="1679"/>
      <c r="PFP409" s="1679"/>
      <c r="PFQ409" s="1679"/>
      <c r="PFR409" s="1679"/>
      <c r="PFS409" s="1679"/>
      <c r="PFT409" s="1679"/>
      <c r="PFU409" s="1679"/>
      <c r="PFV409" s="1679"/>
      <c r="PFW409" s="1679"/>
      <c r="PFX409" s="1679"/>
      <c r="PFY409" s="1679"/>
      <c r="PFZ409" s="1679"/>
      <c r="PGA409" s="1679"/>
      <c r="PGB409" s="1679"/>
      <c r="PGC409" s="1679"/>
      <c r="PGD409" s="1679"/>
      <c r="PGE409" s="1679"/>
      <c r="PGF409" s="1679"/>
      <c r="PGG409" s="1679"/>
      <c r="PGH409" s="1679"/>
      <c r="PGI409" s="1679"/>
      <c r="PGJ409" s="1679"/>
      <c r="PGK409" s="1679"/>
      <c r="PGL409" s="1679"/>
      <c r="PGM409" s="1679"/>
      <c r="PGN409" s="1679"/>
      <c r="PGO409" s="1679"/>
      <c r="PGP409" s="1679"/>
      <c r="PGQ409" s="1679"/>
      <c r="PGR409" s="1679"/>
      <c r="PGS409" s="1679"/>
      <c r="PGT409" s="1679"/>
      <c r="PGU409" s="1679"/>
      <c r="PGV409" s="1679"/>
      <c r="PGW409" s="1679"/>
      <c r="PGX409" s="1679"/>
      <c r="PGY409" s="1679"/>
      <c r="PGZ409" s="1679"/>
      <c r="PHA409" s="1679"/>
      <c r="PHB409" s="1679"/>
      <c r="PHC409" s="1679"/>
      <c r="PHD409" s="1679"/>
      <c r="PHE409" s="1679"/>
      <c r="PHF409" s="1679"/>
      <c r="PHG409" s="1679"/>
      <c r="PHH409" s="1679"/>
      <c r="PHI409" s="1679"/>
      <c r="PHJ409" s="1679"/>
      <c r="PHK409" s="1679"/>
      <c r="PHL409" s="1679"/>
      <c r="PHM409" s="1679"/>
      <c r="PHN409" s="1679"/>
      <c r="PHO409" s="1679"/>
      <c r="PHP409" s="1679"/>
      <c r="PHQ409" s="1679"/>
      <c r="PHR409" s="1679"/>
      <c r="PHS409" s="1679"/>
      <c r="PHT409" s="1679"/>
      <c r="PHU409" s="1679"/>
      <c r="PHV409" s="1679"/>
      <c r="PHW409" s="1679"/>
      <c r="PHX409" s="1679"/>
      <c r="PHY409" s="1679"/>
      <c r="PHZ409" s="1679"/>
      <c r="PIA409" s="1679"/>
      <c r="PIB409" s="1679"/>
      <c r="PIC409" s="1679"/>
      <c r="PID409" s="1679"/>
      <c r="PIE409" s="1679"/>
      <c r="PIF409" s="1679"/>
      <c r="PIG409" s="1679"/>
      <c r="PIH409" s="1679"/>
      <c r="PII409" s="1679"/>
      <c r="PIJ409" s="1679"/>
      <c r="PIK409" s="1679"/>
      <c r="PIL409" s="1679"/>
      <c r="PIM409" s="1679"/>
      <c r="PIN409" s="1679"/>
      <c r="PIO409" s="1679"/>
      <c r="PIP409" s="1679"/>
      <c r="PIQ409" s="1679"/>
      <c r="PIR409" s="1679"/>
      <c r="PIS409" s="1679"/>
      <c r="PIT409" s="1679"/>
      <c r="PIU409" s="1679"/>
      <c r="PIV409" s="1679"/>
      <c r="PIW409" s="1679"/>
      <c r="PIX409" s="1679"/>
      <c r="PIY409" s="1679"/>
      <c r="PIZ409" s="1679"/>
      <c r="PJA409" s="1679"/>
      <c r="PJB409" s="1679"/>
      <c r="PJC409" s="1679"/>
      <c r="PJD409" s="1679"/>
      <c r="PJE409" s="1679"/>
      <c r="PJF409" s="1679"/>
      <c r="PJG409" s="1679"/>
      <c r="PJH409" s="1679"/>
      <c r="PJI409" s="1679"/>
      <c r="PJJ409" s="1679"/>
      <c r="PJK409" s="1679"/>
      <c r="PJL409" s="1679"/>
      <c r="PJM409" s="1679"/>
      <c r="PJN409" s="1679"/>
      <c r="PJO409" s="1679"/>
      <c r="PJP409" s="1679"/>
      <c r="PJQ409" s="1679"/>
      <c r="PJR409" s="1679"/>
      <c r="PJS409" s="1679"/>
      <c r="PJT409" s="1679"/>
      <c r="PJU409" s="1679"/>
      <c r="PJV409" s="1679"/>
      <c r="PJW409" s="1679"/>
      <c r="PJX409" s="1679"/>
      <c r="PJY409" s="1679"/>
      <c r="PJZ409" s="1679"/>
      <c r="PKA409" s="1679"/>
      <c r="PKB409" s="1679"/>
      <c r="PKC409" s="1679"/>
      <c r="PKD409" s="1679"/>
      <c r="PKE409" s="1679"/>
      <c r="PKF409" s="1679"/>
      <c r="PKG409" s="1679"/>
      <c r="PKH409" s="1679"/>
      <c r="PKI409" s="1679"/>
      <c r="PKJ409" s="1679"/>
      <c r="PKK409" s="1679"/>
      <c r="PKL409" s="1679"/>
      <c r="PKM409" s="1679"/>
      <c r="PKN409" s="1679"/>
      <c r="PKO409" s="1679"/>
      <c r="PKP409" s="1679"/>
      <c r="PKQ409" s="1679"/>
      <c r="PKR409" s="1679"/>
      <c r="PKS409" s="1679"/>
      <c r="PKT409" s="1679"/>
      <c r="PKU409" s="1679"/>
      <c r="PKV409" s="1679"/>
      <c r="PKW409" s="1679"/>
      <c r="PKX409" s="1679"/>
      <c r="PKY409" s="1679"/>
      <c r="PKZ409" s="1679"/>
      <c r="PLA409" s="1679"/>
      <c r="PLB409" s="1679"/>
      <c r="PLC409" s="1679"/>
      <c r="PLD409" s="1679"/>
      <c r="PLE409" s="1679"/>
      <c r="PLF409" s="1679"/>
      <c r="PLG409" s="1679"/>
      <c r="PLH409" s="1679"/>
      <c r="PLI409" s="1679"/>
      <c r="PLJ409" s="1679"/>
      <c r="PLK409" s="1679"/>
      <c r="PLL409" s="1679"/>
      <c r="PLM409" s="1679"/>
      <c r="PLN409" s="1679"/>
      <c r="PLO409" s="1679"/>
      <c r="PLP409" s="1679"/>
      <c r="PLQ409" s="1679"/>
      <c r="PLR409" s="1679"/>
      <c r="PLS409" s="1679"/>
      <c r="PLT409" s="1679"/>
      <c r="PLU409" s="1679"/>
      <c r="PLV409" s="1679"/>
      <c r="PLW409" s="1679"/>
      <c r="PLX409" s="1679"/>
      <c r="PLY409" s="1679"/>
      <c r="PLZ409" s="1679"/>
      <c r="PMA409" s="1679"/>
      <c r="PMB409" s="1679"/>
      <c r="PMC409" s="1679"/>
      <c r="PMD409" s="1679"/>
      <c r="PME409" s="1679"/>
      <c r="PMF409" s="1679"/>
      <c r="PMG409" s="1679"/>
      <c r="PMH409" s="1679"/>
      <c r="PMI409" s="1679"/>
      <c r="PMJ409" s="1679"/>
      <c r="PMK409" s="1679"/>
      <c r="PML409" s="1679"/>
      <c r="PMM409" s="1679"/>
      <c r="PMN409" s="1679"/>
      <c r="PMO409" s="1679"/>
      <c r="PMP409" s="1679"/>
      <c r="PMQ409" s="1679"/>
      <c r="PMR409" s="1679"/>
      <c r="PMS409" s="1679"/>
      <c r="PMT409" s="1679"/>
      <c r="PMU409" s="1679"/>
      <c r="PMV409" s="1679"/>
      <c r="PMW409" s="1679"/>
      <c r="PMX409" s="1679"/>
      <c r="PMY409" s="1679"/>
      <c r="PMZ409" s="1679"/>
      <c r="PNA409" s="1679"/>
      <c r="PNB409" s="1679"/>
      <c r="PNC409" s="1679"/>
      <c r="PND409" s="1679"/>
      <c r="PNE409" s="1679"/>
      <c r="PNF409" s="1679"/>
      <c r="PNG409" s="1679"/>
      <c r="PNH409" s="1679"/>
      <c r="PNI409" s="1679"/>
      <c r="PNJ409" s="1679"/>
      <c r="PNK409" s="1679"/>
      <c r="PNL409" s="1679"/>
      <c r="PNM409" s="1679"/>
      <c r="PNN409" s="1679"/>
      <c r="PNO409" s="1679"/>
      <c r="PNP409" s="1679"/>
      <c r="PNQ409" s="1679"/>
      <c r="PNR409" s="1679"/>
      <c r="PNS409" s="1679"/>
      <c r="PNT409" s="1679"/>
      <c r="PNU409" s="1679"/>
      <c r="PNV409" s="1679"/>
      <c r="PNW409" s="1679"/>
      <c r="PNX409" s="1679"/>
      <c r="PNY409" s="1679"/>
      <c r="PNZ409" s="1679"/>
      <c r="POA409" s="1679"/>
      <c r="POB409" s="1679"/>
      <c r="POC409" s="1679"/>
      <c r="POD409" s="1679"/>
      <c r="POE409" s="1679"/>
      <c r="POF409" s="1679"/>
      <c r="POG409" s="1679"/>
      <c r="POH409" s="1679"/>
      <c r="POI409" s="1679"/>
      <c r="POJ409" s="1679"/>
      <c r="POK409" s="1679"/>
      <c r="POL409" s="1679"/>
      <c r="POM409" s="1679"/>
      <c r="PON409" s="1679"/>
      <c r="POO409" s="1679"/>
      <c r="POP409" s="1679"/>
      <c r="POQ409" s="1679"/>
      <c r="POR409" s="1679"/>
      <c r="POS409" s="1679"/>
      <c r="POT409" s="1679"/>
      <c r="POU409" s="1679"/>
      <c r="POV409" s="1679"/>
      <c r="POW409" s="1679"/>
      <c r="POX409" s="1679"/>
      <c r="POY409" s="1679"/>
      <c r="POZ409" s="1679"/>
      <c r="PPA409" s="1679"/>
      <c r="PPB409" s="1679"/>
      <c r="PPC409" s="1679"/>
      <c r="PPD409" s="1679"/>
      <c r="PPE409" s="1679"/>
      <c r="PPF409" s="1679"/>
      <c r="PPG409" s="1679"/>
      <c r="PPH409" s="1679"/>
      <c r="PPI409" s="1679"/>
      <c r="PPJ409" s="1679"/>
      <c r="PPK409" s="1679"/>
      <c r="PPL409" s="1679"/>
      <c r="PPM409" s="1679"/>
      <c r="PPN409" s="1679"/>
      <c r="PPO409" s="1679"/>
      <c r="PPP409" s="1679"/>
      <c r="PPQ409" s="1679"/>
      <c r="PPR409" s="1679"/>
      <c r="PPS409" s="1679"/>
      <c r="PPT409" s="1679"/>
      <c r="PPU409" s="1679"/>
      <c r="PPV409" s="1679"/>
      <c r="PPW409" s="1679"/>
      <c r="PPX409" s="1679"/>
      <c r="PPY409" s="1679"/>
      <c r="PPZ409" s="1679"/>
      <c r="PQA409" s="1679"/>
      <c r="PQB409" s="1679"/>
      <c r="PQC409" s="1679"/>
      <c r="PQD409" s="1679"/>
      <c r="PQE409" s="1679"/>
      <c r="PQF409" s="1679"/>
      <c r="PQG409" s="1679"/>
      <c r="PQH409" s="1679"/>
      <c r="PQI409" s="1679"/>
      <c r="PQJ409" s="1679"/>
      <c r="PQK409" s="1679"/>
      <c r="PQL409" s="1679"/>
      <c r="PQM409" s="1679"/>
      <c r="PQN409" s="1679"/>
      <c r="PQO409" s="1679"/>
      <c r="PQP409" s="1679"/>
      <c r="PQQ409" s="1679"/>
      <c r="PQR409" s="1679"/>
      <c r="PQS409" s="1679"/>
      <c r="PQT409" s="1679"/>
      <c r="PQU409" s="1679"/>
      <c r="PQV409" s="1679"/>
      <c r="PQW409" s="1679"/>
      <c r="PQX409" s="1679"/>
      <c r="PQY409" s="1679"/>
      <c r="PQZ409" s="1679"/>
      <c r="PRA409" s="1679"/>
      <c r="PRB409" s="1679"/>
      <c r="PRC409" s="1679"/>
      <c r="PRD409" s="1679"/>
      <c r="PRE409" s="1679"/>
      <c r="PRF409" s="1679"/>
      <c r="PRG409" s="1679"/>
      <c r="PRH409" s="1679"/>
      <c r="PRI409" s="1679"/>
      <c r="PRJ409" s="1679"/>
      <c r="PRK409" s="1679"/>
      <c r="PRL409" s="1679"/>
      <c r="PRM409" s="1679"/>
      <c r="PRN409" s="1679"/>
      <c r="PRO409" s="1679"/>
      <c r="PRP409" s="1679"/>
      <c r="PRQ409" s="1679"/>
      <c r="PRR409" s="1679"/>
      <c r="PRS409" s="1679"/>
      <c r="PRT409" s="1679"/>
      <c r="PRU409" s="1679"/>
      <c r="PRV409" s="1679"/>
      <c r="PRW409" s="1679"/>
      <c r="PRX409" s="1679"/>
      <c r="PRY409" s="1679"/>
      <c r="PRZ409" s="1679"/>
      <c r="PSA409" s="1679"/>
      <c r="PSB409" s="1679"/>
      <c r="PSC409" s="1679"/>
      <c r="PSD409" s="1679"/>
      <c r="PSE409" s="1679"/>
      <c r="PSF409" s="1679"/>
      <c r="PSG409" s="1679"/>
      <c r="PSH409" s="1679"/>
      <c r="PSI409" s="1679"/>
      <c r="PSJ409" s="1679"/>
      <c r="PSK409" s="1679"/>
      <c r="PSL409" s="1679"/>
      <c r="PSM409" s="1679"/>
      <c r="PSN409" s="1679"/>
      <c r="PSO409" s="1679"/>
      <c r="PSP409" s="1679"/>
      <c r="PSQ409" s="1679"/>
      <c r="PSR409" s="1679"/>
      <c r="PSS409" s="1679"/>
      <c r="PST409" s="1679"/>
      <c r="PSU409" s="1679"/>
      <c r="PSV409" s="1679"/>
      <c r="PSW409" s="1679"/>
      <c r="PSX409" s="1679"/>
      <c r="PSY409" s="1679"/>
      <c r="PSZ409" s="1679"/>
      <c r="PTA409" s="1679"/>
      <c r="PTB409" s="1679"/>
      <c r="PTC409" s="1679"/>
      <c r="PTD409" s="1679"/>
      <c r="PTE409" s="1679"/>
      <c r="PTF409" s="1679"/>
      <c r="PTG409" s="1679"/>
      <c r="PTH409" s="1679"/>
      <c r="PTI409" s="1679"/>
      <c r="PTJ409" s="1679"/>
      <c r="PTK409" s="1679"/>
      <c r="PTL409" s="1679"/>
      <c r="PTM409" s="1679"/>
      <c r="PTN409" s="1679"/>
      <c r="PTO409" s="1679"/>
      <c r="PTP409" s="1679"/>
      <c r="PTQ409" s="1679"/>
      <c r="PTR409" s="1679"/>
      <c r="PTS409" s="1679"/>
      <c r="PTT409" s="1679"/>
      <c r="PTU409" s="1679"/>
      <c r="PTV409" s="1679"/>
      <c r="PTW409" s="1679"/>
      <c r="PTX409" s="1679"/>
      <c r="PTY409" s="1679"/>
      <c r="PTZ409" s="1679"/>
      <c r="PUA409" s="1679"/>
      <c r="PUB409" s="1679"/>
      <c r="PUC409" s="1679"/>
      <c r="PUD409" s="1679"/>
      <c r="PUE409" s="1679"/>
      <c r="PUF409" s="1679"/>
      <c r="PUG409" s="1679"/>
      <c r="PUH409" s="1679"/>
      <c r="PUI409" s="1679"/>
      <c r="PUJ409" s="1679"/>
      <c r="PUK409" s="1679"/>
      <c r="PUL409" s="1679"/>
      <c r="PUM409" s="1679"/>
      <c r="PUN409" s="1679"/>
      <c r="PUO409" s="1679"/>
      <c r="PUP409" s="1679"/>
      <c r="PUQ409" s="1679"/>
      <c r="PUR409" s="1679"/>
      <c r="PUS409" s="1679"/>
      <c r="PUT409" s="1679"/>
      <c r="PUU409" s="1679"/>
      <c r="PUV409" s="1679"/>
      <c r="PUW409" s="1679"/>
      <c r="PUX409" s="1679"/>
      <c r="PUY409" s="1679"/>
      <c r="PUZ409" s="1679"/>
      <c r="PVA409" s="1679"/>
      <c r="PVB409" s="1679"/>
      <c r="PVC409" s="1679"/>
      <c r="PVD409" s="1679"/>
      <c r="PVE409" s="1679"/>
      <c r="PVF409" s="1679"/>
      <c r="PVG409" s="1679"/>
      <c r="PVH409" s="1679"/>
      <c r="PVI409" s="1679"/>
      <c r="PVJ409" s="1679"/>
      <c r="PVK409" s="1679"/>
      <c r="PVL409" s="1679"/>
      <c r="PVM409" s="1679"/>
      <c r="PVN409" s="1679"/>
      <c r="PVO409" s="1679"/>
      <c r="PVP409" s="1679"/>
      <c r="PVQ409" s="1679"/>
      <c r="PVR409" s="1679"/>
      <c r="PVS409" s="1679"/>
      <c r="PVT409" s="1679"/>
      <c r="PVU409" s="1679"/>
      <c r="PVV409" s="1679"/>
      <c r="PVW409" s="1679"/>
      <c r="PVX409" s="1679"/>
      <c r="PVY409" s="1679"/>
      <c r="PVZ409" s="1679"/>
      <c r="PWA409" s="1679"/>
      <c r="PWB409" s="1679"/>
      <c r="PWC409" s="1679"/>
      <c r="PWD409" s="1679"/>
      <c r="PWE409" s="1679"/>
      <c r="PWF409" s="1679"/>
      <c r="PWG409" s="1679"/>
      <c r="PWH409" s="1679"/>
      <c r="PWI409" s="1679"/>
      <c r="PWJ409" s="1679"/>
      <c r="PWK409" s="1679"/>
      <c r="PWL409" s="1679"/>
      <c r="PWM409" s="1679"/>
      <c r="PWN409" s="1679"/>
      <c r="PWO409" s="1679"/>
      <c r="PWP409" s="1679"/>
      <c r="PWQ409" s="1679"/>
      <c r="PWR409" s="1679"/>
      <c r="PWS409" s="1679"/>
      <c r="PWT409" s="1679"/>
      <c r="PWU409" s="1679"/>
      <c r="PWV409" s="1679"/>
      <c r="PWW409" s="1679"/>
      <c r="PWX409" s="1679"/>
      <c r="PWY409" s="1679"/>
      <c r="PWZ409" s="1679"/>
      <c r="PXA409" s="1679"/>
      <c r="PXB409" s="1679"/>
      <c r="PXC409" s="1679"/>
      <c r="PXD409" s="1679"/>
      <c r="PXE409" s="1679"/>
      <c r="PXF409" s="1679"/>
      <c r="PXG409" s="1679"/>
      <c r="PXH409" s="1679"/>
      <c r="PXI409" s="1679"/>
      <c r="PXJ409" s="1679"/>
      <c r="PXK409" s="1679"/>
      <c r="PXL409" s="1679"/>
      <c r="PXM409" s="1679"/>
      <c r="PXN409" s="1679"/>
      <c r="PXO409" s="1679"/>
      <c r="PXP409" s="1679"/>
      <c r="PXQ409" s="1679"/>
      <c r="PXR409" s="1679"/>
      <c r="PXS409" s="1679"/>
      <c r="PXT409" s="1679"/>
      <c r="PXU409" s="1679"/>
      <c r="PXV409" s="1679"/>
      <c r="PXW409" s="1679"/>
      <c r="PXX409" s="1679"/>
      <c r="PXY409" s="1679"/>
      <c r="PXZ409" s="1679"/>
      <c r="PYA409" s="1679"/>
      <c r="PYB409" s="1679"/>
      <c r="PYC409" s="1679"/>
      <c r="PYD409" s="1679"/>
      <c r="PYE409" s="1679"/>
      <c r="PYF409" s="1679"/>
      <c r="PYG409" s="1679"/>
      <c r="PYH409" s="1679"/>
      <c r="PYI409" s="1679"/>
      <c r="PYJ409" s="1679"/>
      <c r="PYK409" s="1679"/>
      <c r="PYL409" s="1679"/>
      <c r="PYM409" s="1679"/>
      <c r="PYN409" s="1679"/>
      <c r="PYO409" s="1679"/>
      <c r="PYP409" s="1679"/>
      <c r="PYQ409" s="1679"/>
      <c r="PYR409" s="1679"/>
      <c r="PYS409" s="1679"/>
      <c r="PYT409" s="1679"/>
      <c r="PYU409" s="1679"/>
      <c r="PYV409" s="1679"/>
      <c r="PYW409" s="1679"/>
      <c r="PYX409" s="1679"/>
      <c r="PYY409" s="1679"/>
      <c r="PYZ409" s="1679"/>
      <c r="PZA409" s="1679"/>
      <c r="PZB409" s="1679"/>
      <c r="PZC409" s="1679"/>
      <c r="PZD409" s="1679"/>
      <c r="PZE409" s="1679"/>
      <c r="PZF409" s="1679"/>
      <c r="PZG409" s="1679"/>
      <c r="PZH409" s="1679"/>
      <c r="PZI409" s="1679"/>
      <c r="PZJ409" s="1679"/>
      <c r="PZK409" s="1679"/>
      <c r="PZL409" s="1679"/>
      <c r="PZM409" s="1679"/>
      <c r="PZN409" s="1679"/>
      <c r="PZO409" s="1679"/>
      <c r="PZP409" s="1679"/>
      <c r="PZQ409" s="1679"/>
      <c r="PZR409" s="1679"/>
      <c r="PZS409" s="1679"/>
      <c r="PZT409" s="1679"/>
      <c r="PZU409" s="1679"/>
      <c r="PZV409" s="1679"/>
      <c r="PZW409" s="1679"/>
      <c r="PZX409" s="1679"/>
      <c r="PZY409" s="1679"/>
      <c r="PZZ409" s="1679"/>
      <c r="QAA409" s="1679"/>
      <c r="QAB409" s="1679"/>
      <c r="QAC409" s="1679"/>
      <c r="QAD409" s="1679"/>
      <c r="QAE409" s="1679"/>
      <c r="QAF409" s="1679"/>
      <c r="QAG409" s="1679"/>
      <c r="QAH409" s="1679"/>
      <c r="QAI409" s="1679"/>
      <c r="QAJ409" s="1679"/>
      <c r="QAK409" s="1679"/>
      <c r="QAL409" s="1679"/>
      <c r="QAM409" s="1679"/>
      <c r="QAN409" s="1679"/>
      <c r="QAO409" s="1679"/>
      <c r="QAP409" s="1679"/>
      <c r="QAQ409" s="1679"/>
      <c r="QAR409" s="1679"/>
      <c r="QAS409" s="1679"/>
      <c r="QAT409" s="1679"/>
      <c r="QAU409" s="1679"/>
      <c r="QAV409" s="1679"/>
      <c r="QAW409" s="1679"/>
      <c r="QAX409" s="1679"/>
      <c r="QAY409" s="1679"/>
      <c r="QAZ409" s="1679"/>
      <c r="QBA409" s="1679"/>
      <c r="QBB409" s="1679"/>
      <c r="QBC409" s="1679"/>
      <c r="QBD409" s="1679"/>
      <c r="QBE409" s="1679"/>
      <c r="QBF409" s="1679"/>
      <c r="QBG409" s="1679"/>
      <c r="QBH409" s="1679"/>
      <c r="QBI409" s="1679"/>
      <c r="QBJ409" s="1679"/>
      <c r="QBK409" s="1679"/>
      <c r="QBL409" s="1679"/>
      <c r="QBM409" s="1679"/>
      <c r="QBN409" s="1679"/>
      <c r="QBO409" s="1679"/>
      <c r="QBP409" s="1679"/>
      <c r="QBQ409" s="1679"/>
      <c r="QBR409" s="1679"/>
      <c r="QBS409" s="1679"/>
      <c r="QBT409" s="1679"/>
      <c r="QBU409" s="1679"/>
      <c r="QBV409" s="1679"/>
      <c r="QBW409" s="1679"/>
      <c r="QBX409" s="1679"/>
      <c r="QBY409" s="1679"/>
      <c r="QBZ409" s="1679"/>
      <c r="QCA409" s="1679"/>
      <c r="QCB409" s="1679"/>
      <c r="QCC409" s="1679"/>
      <c r="QCD409" s="1679"/>
      <c r="QCE409" s="1679"/>
      <c r="QCF409" s="1679"/>
      <c r="QCG409" s="1679"/>
      <c r="QCH409" s="1679"/>
      <c r="QCI409" s="1679"/>
      <c r="QCJ409" s="1679"/>
      <c r="QCK409" s="1679"/>
      <c r="QCL409" s="1679"/>
      <c r="QCM409" s="1679"/>
      <c r="QCN409" s="1679"/>
      <c r="QCO409" s="1679"/>
      <c r="QCP409" s="1679"/>
      <c r="QCQ409" s="1679"/>
      <c r="QCR409" s="1679"/>
      <c r="QCS409" s="1679"/>
      <c r="QCT409" s="1679"/>
      <c r="QCU409" s="1679"/>
      <c r="QCV409" s="1679"/>
      <c r="QCW409" s="1679"/>
      <c r="QCX409" s="1679"/>
      <c r="QCY409" s="1679"/>
      <c r="QCZ409" s="1679"/>
      <c r="QDA409" s="1679"/>
      <c r="QDB409" s="1679"/>
      <c r="QDC409" s="1679"/>
      <c r="QDD409" s="1679"/>
      <c r="QDE409" s="1679"/>
      <c r="QDF409" s="1679"/>
      <c r="QDG409" s="1679"/>
      <c r="QDH409" s="1679"/>
      <c r="QDI409" s="1679"/>
      <c r="QDJ409" s="1679"/>
      <c r="QDK409" s="1679"/>
      <c r="QDL409" s="1679"/>
      <c r="QDM409" s="1679"/>
      <c r="QDN409" s="1679"/>
      <c r="QDO409" s="1679"/>
      <c r="QDP409" s="1679"/>
      <c r="QDQ409" s="1679"/>
      <c r="QDR409" s="1679"/>
      <c r="QDS409" s="1679"/>
      <c r="QDT409" s="1679"/>
      <c r="QDU409" s="1679"/>
      <c r="QDV409" s="1679"/>
      <c r="QDW409" s="1679"/>
      <c r="QDX409" s="1679"/>
      <c r="QDY409" s="1679"/>
      <c r="QDZ409" s="1679"/>
      <c r="QEA409" s="1679"/>
      <c r="QEB409" s="1679"/>
      <c r="QEC409" s="1679"/>
      <c r="QED409" s="1679"/>
      <c r="QEE409" s="1679"/>
      <c r="QEF409" s="1679"/>
      <c r="QEG409" s="1679"/>
      <c r="QEH409" s="1679"/>
      <c r="QEI409" s="1679"/>
      <c r="QEJ409" s="1679"/>
      <c r="QEK409" s="1679"/>
      <c r="QEL409" s="1679"/>
      <c r="QEM409" s="1679"/>
      <c r="QEN409" s="1679"/>
      <c r="QEO409" s="1679"/>
      <c r="QEP409" s="1679"/>
      <c r="QEQ409" s="1679"/>
      <c r="QER409" s="1679"/>
      <c r="QES409" s="1679"/>
      <c r="QET409" s="1679"/>
      <c r="QEU409" s="1679"/>
      <c r="QEV409" s="1679"/>
      <c r="QEW409" s="1679"/>
      <c r="QEX409" s="1679"/>
      <c r="QEY409" s="1679"/>
      <c r="QEZ409" s="1679"/>
      <c r="QFA409" s="1679"/>
      <c r="QFB409" s="1679"/>
      <c r="QFC409" s="1679"/>
      <c r="QFD409" s="1679"/>
      <c r="QFE409" s="1679"/>
      <c r="QFF409" s="1679"/>
      <c r="QFG409" s="1679"/>
      <c r="QFH409" s="1679"/>
      <c r="QFI409" s="1679"/>
      <c r="QFJ409" s="1679"/>
      <c r="QFK409" s="1679"/>
      <c r="QFL409" s="1679"/>
      <c r="QFM409" s="1679"/>
      <c r="QFN409" s="1679"/>
      <c r="QFO409" s="1679"/>
      <c r="QFP409" s="1679"/>
      <c r="QFQ409" s="1679"/>
      <c r="QFR409" s="1679"/>
      <c r="QFS409" s="1679"/>
      <c r="QFT409" s="1679"/>
      <c r="QFU409" s="1679"/>
      <c r="QFV409" s="1679"/>
      <c r="QFW409" s="1679"/>
      <c r="QFX409" s="1679"/>
      <c r="QFY409" s="1679"/>
      <c r="QFZ409" s="1679"/>
      <c r="QGA409" s="1679"/>
      <c r="QGB409" s="1679"/>
      <c r="QGC409" s="1679"/>
      <c r="QGD409" s="1679"/>
      <c r="QGE409" s="1679"/>
      <c r="QGF409" s="1679"/>
      <c r="QGG409" s="1679"/>
      <c r="QGH409" s="1679"/>
      <c r="QGI409" s="1679"/>
      <c r="QGJ409" s="1679"/>
      <c r="QGK409" s="1679"/>
      <c r="QGL409" s="1679"/>
      <c r="QGM409" s="1679"/>
      <c r="QGN409" s="1679"/>
      <c r="QGO409" s="1679"/>
      <c r="QGP409" s="1679"/>
      <c r="QGQ409" s="1679"/>
      <c r="QGR409" s="1679"/>
      <c r="QGS409" s="1679"/>
      <c r="QGT409" s="1679"/>
      <c r="QGU409" s="1679"/>
      <c r="QGV409" s="1679"/>
      <c r="QGW409" s="1679"/>
      <c r="QGX409" s="1679"/>
      <c r="QGY409" s="1679"/>
      <c r="QGZ409" s="1679"/>
      <c r="QHA409" s="1679"/>
      <c r="QHB409" s="1679"/>
      <c r="QHC409" s="1679"/>
      <c r="QHD409" s="1679"/>
      <c r="QHE409" s="1679"/>
      <c r="QHF409" s="1679"/>
      <c r="QHG409" s="1679"/>
      <c r="QHH409" s="1679"/>
      <c r="QHI409" s="1679"/>
      <c r="QHJ409" s="1679"/>
      <c r="QHK409" s="1679"/>
      <c r="QHL409" s="1679"/>
      <c r="QHM409" s="1679"/>
      <c r="QHN409" s="1679"/>
      <c r="QHO409" s="1679"/>
      <c r="QHP409" s="1679"/>
      <c r="QHQ409" s="1679"/>
      <c r="QHR409" s="1679"/>
      <c r="QHS409" s="1679"/>
      <c r="QHT409" s="1679"/>
      <c r="QHU409" s="1679"/>
      <c r="QHV409" s="1679"/>
      <c r="QHW409" s="1679"/>
      <c r="QHX409" s="1679"/>
      <c r="QHY409" s="1679"/>
      <c r="QHZ409" s="1679"/>
      <c r="QIA409" s="1679"/>
      <c r="QIB409" s="1679"/>
      <c r="QIC409" s="1679"/>
      <c r="QID409" s="1679"/>
      <c r="QIE409" s="1679"/>
      <c r="QIF409" s="1679"/>
      <c r="QIG409" s="1679"/>
      <c r="QIH409" s="1679"/>
      <c r="QII409" s="1679"/>
      <c r="QIJ409" s="1679"/>
      <c r="QIK409" s="1679"/>
      <c r="QIL409" s="1679"/>
      <c r="QIM409" s="1679"/>
      <c r="QIN409" s="1679"/>
      <c r="QIO409" s="1679"/>
      <c r="QIP409" s="1679"/>
      <c r="QIQ409" s="1679"/>
      <c r="QIR409" s="1679"/>
      <c r="QIS409" s="1679"/>
      <c r="QIT409" s="1679"/>
      <c r="QIU409" s="1679"/>
      <c r="QIV409" s="1679"/>
      <c r="QIW409" s="1679"/>
      <c r="QIX409" s="1679"/>
      <c r="QIY409" s="1679"/>
      <c r="QIZ409" s="1679"/>
      <c r="QJA409" s="1679"/>
      <c r="QJB409" s="1679"/>
      <c r="QJC409" s="1679"/>
      <c r="QJD409" s="1679"/>
      <c r="QJE409" s="1679"/>
      <c r="QJF409" s="1679"/>
      <c r="QJG409" s="1679"/>
      <c r="QJH409" s="1679"/>
      <c r="QJI409" s="1679"/>
      <c r="QJJ409" s="1679"/>
      <c r="QJK409" s="1679"/>
      <c r="QJL409" s="1679"/>
      <c r="QJM409" s="1679"/>
      <c r="QJN409" s="1679"/>
      <c r="QJO409" s="1679"/>
      <c r="QJP409" s="1679"/>
      <c r="QJQ409" s="1679"/>
      <c r="QJR409" s="1679"/>
      <c r="QJS409" s="1679"/>
      <c r="QJT409" s="1679"/>
      <c r="QJU409" s="1679"/>
      <c r="QJV409" s="1679"/>
      <c r="QJW409" s="1679"/>
      <c r="QJX409" s="1679"/>
      <c r="QJY409" s="1679"/>
      <c r="QJZ409" s="1679"/>
      <c r="QKA409" s="1679"/>
      <c r="QKB409" s="1679"/>
      <c r="QKC409" s="1679"/>
      <c r="QKD409" s="1679"/>
      <c r="QKE409" s="1679"/>
      <c r="QKF409" s="1679"/>
      <c r="QKG409" s="1679"/>
      <c r="QKH409" s="1679"/>
      <c r="QKI409" s="1679"/>
      <c r="QKJ409" s="1679"/>
      <c r="QKK409" s="1679"/>
      <c r="QKL409" s="1679"/>
      <c r="QKM409" s="1679"/>
      <c r="QKN409" s="1679"/>
      <c r="QKO409" s="1679"/>
      <c r="QKP409" s="1679"/>
      <c r="QKQ409" s="1679"/>
      <c r="QKR409" s="1679"/>
      <c r="QKS409" s="1679"/>
      <c r="QKT409" s="1679"/>
      <c r="QKU409" s="1679"/>
      <c r="QKV409" s="1679"/>
      <c r="QKW409" s="1679"/>
      <c r="QKX409" s="1679"/>
      <c r="QKY409" s="1679"/>
      <c r="QKZ409" s="1679"/>
      <c r="QLA409" s="1679"/>
      <c r="QLB409" s="1679"/>
      <c r="QLC409" s="1679"/>
      <c r="QLD409" s="1679"/>
      <c r="QLE409" s="1679"/>
      <c r="QLF409" s="1679"/>
      <c r="QLG409" s="1679"/>
      <c r="QLH409" s="1679"/>
      <c r="QLI409" s="1679"/>
      <c r="QLJ409" s="1679"/>
      <c r="QLK409" s="1679"/>
      <c r="QLL409" s="1679"/>
      <c r="QLM409" s="1679"/>
      <c r="QLN409" s="1679"/>
      <c r="QLO409" s="1679"/>
      <c r="QLP409" s="1679"/>
      <c r="QLQ409" s="1679"/>
      <c r="QLR409" s="1679"/>
      <c r="QLS409" s="1679"/>
      <c r="QLT409" s="1679"/>
      <c r="QLU409" s="1679"/>
      <c r="QLV409" s="1679"/>
      <c r="QLW409" s="1679"/>
      <c r="QLX409" s="1679"/>
      <c r="QLY409" s="1679"/>
      <c r="QLZ409" s="1679"/>
      <c r="QMA409" s="1679"/>
      <c r="QMB409" s="1679"/>
      <c r="QMC409" s="1679"/>
      <c r="QMD409" s="1679"/>
      <c r="QME409" s="1679"/>
      <c r="QMF409" s="1679"/>
      <c r="QMG409" s="1679"/>
      <c r="QMH409" s="1679"/>
      <c r="QMI409" s="1679"/>
      <c r="QMJ409" s="1679"/>
      <c r="QMK409" s="1679"/>
      <c r="QML409" s="1679"/>
      <c r="QMM409" s="1679"/>
      <c r="QMN409" s="1679"/>
      <c r="QMO409" s="1679"/>
      <c r="QMP409" s="1679"/>
      <c r="QMQ409" s="1679"/>
      <c r="QMR409" s="1679"/>
      <c r="QMS409" s="1679"/>
      <c r="QMT409" s="1679"/>
      <c r="QMU409" s="1679"/>
      <c r="QMV409" s="1679"/>
      <c r="QMW409" s="1679"/>
      <c r="QMX409" s="1679"/>
      <c r="QMY409" s="1679"/>
      <c r="QMZ409" s="1679"/>
      <c r="QNA409" s="1679"/>
      <c r="QNB409" s="1679"/>
      <c r="QNC409" s="1679"/>
      <c r="QND409" s="1679"/>
      <c r="QNE409" s="1679"/>
      <c r="QNF409" s="1679"/>
      <c r="QNG409" s="1679"/>
      <c r="QNH409" s="1679"/>
      <c r="QNI409" s="1679"/>
      <c r="QNJ409" s="1679"/>
      <c r="QNK409" s="1679"/>
      <c r="QNL409" s="1679"/>
      <c r="QNM409" s="1679"/>
      <c r="QNN409" s="1679"/>
      <c r="QNO409" s="1679"/>
      <c r="QNP409" s="1679"/>
      <c r="QNQ409" s="1679"/>
      <c r="QNR409" s="1679"/>
      <c r="QNS409" s="1679"/>
      <c r="QNT409" s="1679"/>
      <c r="QNU409" s="1679"/>
      <c r="QNV409" s="1679"/>
      <c r="QNW409" s="1679"/>
      <c r="QNX409" s="1679"/>
      <c r="QNY409" s="1679"/>
      <c r="QNZ409" s="1679"/>
      <c r="QOA409" s="1679"/>
      <c r="QOB409" s="1679"/>
      <c r="QOC409" s="1679"/>
      <c r="QOD409" s="1679"/>
      <c r="QOE409" s="1679"/>
      <c r="QOF409" s="1679"/>
      <c r="QOG409" s="1679"/>
      <c r="QOH409" s="1679"/>
      <c r="QOI409" s="1679"/>
      <c r="QOJ409" s="1679"/>
      <c r="QOK409" s="1679"/>
      <c r="QOL409" s="1679"/>
      <c r="QOM409" s="1679"/>
      <c r="QON409" s="1679"/>
      <c r="QOO409" s="1679"/>
      <c r="QOP409" s="1679"/>
      <c r="QOQ409" s="1679"/>
      <c r="QOR409" s="1679"/>
      <c r="QOS409" s="1679"/>
      <c r="QOT409" s="1679"/>
      <c r="QOU409" s="1679"/>
      <c r="QOV409" s="1679"/>
      <c r="QOW409" s="1679"/>
      <c r="QOX409" s="1679"/>
      <c r="QOY409" s="1679"/>
      <c r="QOZ409" s="1679"/>
      <c r="QPA409" s="1679"/>
      <c r="QPB409" s="1679"/>
      <c r="QPC409" s="1679"/>
      <c r="QPD409" s="1679"/>
      <c r="QPE409" s="1679"/>
      <c r="QPF409" s="1679"/>
      <c r="QPG409" s="1679"/>
      <c r="QPH409" s="1679"/>
      <c r="QPI409" s="1679"/>
      <c r="QPJ409" s="1679"/>
      <c r="QPK409" s="1679"/>
      <c r="QPL409" s="1679"/>
      <c r="QPM409" s="1679"/>
      <c r="QPN409" s="1679"/>
      <c r="QPO409" s="1679"/>
      <c r="QPP409" s="1679"/>
      <c r="QPQ409" s="1679"/>
      <c r="QPR409" s="1679"/>
      <c r="QPS409" s="1679"/>
      <c r="QPT409" s="1679"/>
      <c r="QPU409" s="1679"/>
      <c r="QPV409" s="1679"/>
      <c r="QPW409" s="1679"/>
      <c r="QPX409" s="1679"/>
      <c r="QPY409" s="1679"/>
      <c r="QPZ409" s="1679"/>
      <c r="QQA409" s="1679"/>
      <c r="QQB409" s="1679"/>
      <c r="QQC409" s="1679"/>
      <c r="QQD409" s="1679"/>
      <c r="QQE409" s="1679"/>
      <c r="QQF409" s="1679"/>
      <c r="QQG409" s="1679"/>
      <c r="QQH409" s="1679"/>
      <c r="QQI409" s="1679"/>
      <c r="QQJ409" s="1679"/>
      <c r="QQK409" s="1679"/>
      <c r="QQL409" s="1679"/>
      <c r="QQM409" s="1679"/>
      <c r="QQN409" s="1679"/>
      <c r="QQO409" s="1679"/>
      <c r="QQP409" s="1679"/>
      <c r="QQQ409" s="1679"/>
      <c r="QQR409" s="1679"/>
      <c r="QQS409" s="1679"/>
      <c r="QQT409" s="1679"/>
      <c r="QQU409" s="1679"/>
      <c r="QQV409" s="1679"/>
      <c r="QQW409" s="1679"/>
      <c r="QQX409" s="1679"/>
      <c r="QQY409" s="1679"/>
      <c r="QQZ409" s="1679"/>
      <c r="QRA409" s="1679"/>
      <c r="QRB409" s="1679"/>
      <c r="QRC409" s="1679"/>
      <c r="QRD409" s="1679"/>
      <c r="QRE409" s="1679"/>
      <c r="QRF409" s="1679"/>
      <c r="QRG409" s="1679"/>
      <c r="QRH409" s="1679"/>
      <c r="QRI409" s="1679"/>
      <c r="QRJ409" s="1679"/>
      <c r="QRK409" s="1679"/>
      <c r="QRL409" s="1679"/>
      <c r="QRM409" s="1679"/>
      <c r="QRN409" s="1679"/>
      <c r="QRO409" s="1679"/>
      <c r="QRP409" s="1679"/>
      <c r="QRQ409" s="1679"/>
      <c r="QRR409" s="1679"/>
      <c r="QRS409" s="1679"/>
      <c r="QRT409" s="1679"/>
      <c r="QRU409" s="1679"/>
      <c r="QRV409" s="1679"/>
      <c r="QRW409" s="1679"/>
      <c r="QRX409" s="1679"/>
      <c r="QRY409" s="1679"/>
      <c r="QRZ409" s="1679"/>
      <c r="QSA409" s="1679"/>
      <c r="QSB409" s="1679"/>
      <c r="QSC409" s="1679"/>
      <c r="QSD409" s="1679"/>
      <c r="QSE409" s="1679"/>
      <c r="QSF409" s="1679"/>
      <c r="QSG409" s="1679"/>
      <c r="QSH409" s="1679"/>
      <c r="QSI409" s="1679"/>
      <c r="QSJ409" s="1679"/>
      <c r="QSK409" s="1679"/>
      <c r="QSL409" s="1679"/>
      <c r="QSM409" s="1679"/>
      <c r="QSN409" s="1679"/>
      <c r="QSO409" s="1679"/>
      <c r="QSP409" s="1679"/>
      <c r="QSQ409" s="1679"/>
      <c r="QSR409" s="1679"/>
      <c r="QSS409" s="1679"/>
      <c r="QST409" s="1679"/>
      <c r="QSU409" s="1679"/>
      <c r="QSV409" s="1679"/>
      <c r="QSW409" s="1679"/>
      <c r="QSX409" s="1679"/>
      <c r="QSY409" s="1679"/>
      <c r="QSZ409" s="1679"/>
      <c r="QTA409" s="1679"/>
      <c r="QTB409" s="1679"/>
      <c r="QTC409" s="1679"/>
      <c r="QTD409" s="1679"/>
      <c r="QTE409" s="1679"/>
      <c r="QTF409" s="1679"/>
      <c r="QTG409" s="1679"/>
      <c r="QTH409" s="1679"/>
      <c r="QTI409" s="1679"/>
      <c r="QTJ409" s="1679"/>
      <c r="QTK409" s="1679"/>
      <c r="QTL409" s="1679"/>
      <c r="QTM409" s="1679"/>
      <c r="QTN409" s="1679"/>
      <c r="QTO409" s="1679"/>
      <c r="QTP409" s="1679"/>
      <c r="QTQ409" s="1679"/>
      <c r="QTR409" s="1679"/>
      <c r="QTS409" s="1679"/>
      <c r="QTT409" s="1679"/>
      <c r="QTU409" s="1679"/>
      <c r="QTV409" s="1679"/>
      <c r="QTW409" s="1679"/>
      <c r="QTX409" s="1679"/>
      <c r="QTY409" s="1679"/>
      <c r="QTZ409" s="1679"/>
      <c r="QUA409" s="1679"/>
      <c r="QUB409" s="1679"/>
      <c r="QUC409" s="1679"/>
      <c r="QUD409" s="1679"/>
      <c r="QUE409" s="1679"/>
      <c r="QUF409" s="1679"/>
      <c r="QUG409" s="1679"/>
      <c r="QUH409" s="1679"/>
      <c r="QUI409" s="1679"/>
      <c r="QUJ409" s="1679"/>
      <c r="QUK409" s="1679"/>
      <c r="QUL409" s="1679"/>
      <c r="QUM409" s="1679"/>
      <c r="QUN409" s="1679"/>
      <c r="QUO409" s="1679"/>
      <c r="QUP409" s="1679"/>
      <c r="QUQ409" s="1679"/>
      <c r="QUR409" s="1679"/>
      <c r="QUS409" s="1679"/>
      <c r="QUT409" s="1679"/>
      <c r="QUU409" s="1679"/>
      <c r="QUV409" s="1679"/>
      <c r="QUW409" s="1679"/>
      <c r="QUX409" s="1679"/>
      <c r="QUY409" s="1679"/>
      <c r="QUZ409" s="1679"/>
      <c r="QVA409" s="1679"/>
      <c r="QVB409" s="1679"/>
      <c r="QVC409" s="1679"/>
      <c r="QVD409" s="1679"/>
      <c r="QVE409" s="1679"/>
      <c r="QVF409" s="1679"/>
      <c r="QVG409" s="1679"/>
      <c r="QVH409" s="1679"/>
      <c r="QVI409" s="1679"/>
      <c r="QVJ409" s="1679"/>
      <c r="QVK409" s="1679"/>
      <c r="QVL409" s="1679"/>
      <c r="QVM409" s="1679"/>
      <c r="QVN409" s="1679"/>
      <c r="QVO409" s="1679"/>
      <c r="QVP409" s="1679"/>
      <c r="QVQ409" s="1679"/>
      <c r="QVR409" s="1679"/>
      <c r="QVS409" s="1679"/>
      <c r="QVT409" s="1679"/>
      <c r="QVU409" s="1679"/>
      <c r="QVV409" s="1679"/>
      <c r="QVW409" s="1679"/>
      <c r="QVX409" s="1679"/>
      <c r="QVY409" s="1679"/>
      <c r="QVZ409" s="1679"/>
      <c r="QWA409" s="1679"/>
      <c r="QWB409" s="1679"/>
      <c r="QWC409" s="1679"/>
      <c r="QWD409" s="1679"/>
      <c r="QWE409" s="1679"/>
      <c r="QWF409" s="1679"/>
      <c r="QWG409" s="1679"/>
      <c r="QWH409" s="1679"/>
      <c r="QWI409" s="1679"/>
      <c r="QWJ409" s="1679"/>
      <c r="QWK409" s="1679"/>
      <c r="QWL409" s="1679"/>
      <c r="QWM409" s="1679"/>
      <c r="QWN409" s="1679"/>
      <c r="QWO409" s="1679"/>
      <c r="QWP409" s="1679"/>
      <c r="QWQ409" s="1679"/>
      <c r="QWR409" s="1679"/>
      <c r="QWS409" s="1679"/>
      <c r="QWT409" s="1679"/>
      <c r="QWU409" s="1679"/>
      <c r="QWV409" s="1679"/>
      <c r="QWW409" s="1679"/>
      <c r="QWX409" s="1679"/>
      <c r="QWY409" s="1679"/>
      <c r="QWZ409" s="1679"/>
      <c r="QXA409" s="1679"/>
      <c r="QXB409" s="1679"/>
      <c r="QXC409" s="1679"/>
      <c r="QXD409" s="1679"/>
      <c r="QXE409" s="1679"/>
      <c r="QXF409" s="1679"/>
      <c r="QXG409" s="1679"/>
      <c r="QXH409" s="1679"/>
      <c r="QXI409" s="1679"/>
      <c r="QXJ409" s="1679"/>
      <c r="QXK409" s="1679"/>
      <c r="QXL409" s="1679"/>
      <c r="QXM409" s="1679"/>
      <c r="QXN409" s="1679"/>
      <c r="QXO409" s="1679"/>
      <c r="QXP409" s="1679"/>
      <c r="QXQ409" s="1679"/>
      <c r="QXR409" s="1679"/>
      <c r="QXS409" s="1679"/>
      <c r="QXT409" s="1679"/>
      <c r="QXU409" s="1679"/>
      <c r="QXV409" s="1679"/>
      <c r="QXW409" s="1679"/>
      <c r="QXX409" s="1679"/>
      <c r="QXY409" s="1679"/>
      <c r="QXZ409" s="1679"/>
      <c r="QYA409" s="1679"/>
      <c r="QYB409" s="1679"/>
      <c r="QYC409" s="1679"/>
      <c r="QYD409" s="1679"/>
      <c r="QYE409" s="1679"/>
      <c r="QYF409" s="1679"/>
      <c r="QYG409" s="1679"/>
      <c r="QYH409" s="1679"/>
      <c r="QYI409" s="1679"/>
      <c r="QYJ409" s="1679"/>
      <c r="QYK409" s="1679"/>
      <c r="QYL409" s="1679"/>
      <c r="QYM409" s="1679"/>
      <c r="QYN409" s="1679"/>
      <c r="QYO409" s="1679"/>
      <c r="QYP409" s="1679"/>
      <c r="QYQ409" s="1679"/>
      <c r="QYR409" s="1679"/>
      <c r="QYS409" s="1679"/>
      <c r="QYT409" s="1679"/>
      <c r="QYU409" s="1679"/>
      <c r="QYV409" s="1679"/>
      <c r="QYW409" s="1679"/>
      <c r="QYX409" s="1679"/>
      <c r="QYY409" s="1679"/>
      <c r="QYZ409" s="1679"/>
      <c r="QZA409" s="1679"/>
      <c r="QZB409" s="1679"/>
      <c r="QZC409" s="1679"/>
      <c r="QZD409" s="1679"/>
      <c r="QZE409" s="1679"/>
      <c r="QZF409" s="1679"/>
      <c r="QZG409" s="1679"/>
      <c r="QZH409" s="1679"/>
      <c r="QZI409" s="1679"/>
      <c r="QZJ409" s="1679"/>
      <c r="QZK409" s="1679"/>
      <c r="QZL409" s="1679"/>
      <c r="QZM409" s="1679"/>
      <c r="QZN409" s="1679"/>
      <c r="QZO409" s="1679"/>
      <c r="QZP409" s="1679"/>
      <c r="QZQ409" s="1679"/>
      <c r="QZR409" s="1679"/>
      <c r="QZS409" s="1679"/>
      <c r="QZT409" s="1679"/>
      <c r="QZU409" s="1679"/>
      <c r="QZV409" s="1679"/>
      <c r="QZW409" s="1679"/>
      <c r="QZX409" s="1679"/>
      <c r="QZY409" s="1679"/>
      <c r="QZZ409" s="1679"/>
      <c r="RAA409" s="1679"/>
      <c r="RAB409" s="1679"/>
      <c r="RAC409" s="1679"/>
      <c r="RAD409" s="1679"/>
      <c r="RAE409" s="1679"/>
      <c r="RAF409" s="1679"/>
      <c r="RAG409" s="1679"/>
      <c r="RAH409" s="1679"/>
      <c r="RAI409" s="1679"/>
      <c r="RAJ409" s="1679"/>
      <c r="RAK409" s="1679"/>
      <c r="RAL409" s="1679"/>
      <c r="RAM409" s="1679"/>
      <c r="RAN409" s="1679"/>
      <c r="RAO409" s="1679"/>
      <c r="RAP409" s="1679"/>
      <c r="RAQ409" s="1679"/>
      <c r="RAR409" s="1679"/>
      <c r="RAS409" s="1679"/>
      <c r="RAT409" s="1679"/>
      <c r="RAU409" s="1679"/>
      <c r="RAV409" s="1679"/>
      <c r="RAW409" s="1679"/>
      <c r="RAX409" s="1679"/>
      <c r="RAY409" s="1679"/>
      <c r="RAZ409" s="1679"/>
      <c r="RBA409" s="1679"/>
      <c r="RBB409" s="1679"/>
      <c r="RBC409" s="1679"/>
      <c r="RBD409" s="1679"/>
      <c r="RBE409" s="1679"/>
      <c r="RBF409" s="1679"/>
      <c r="RBG409" s="1679"/>
      <c r="RBH409" s="1679"/>
      <c r="RBI409" s="1679"/>
      <c r="RBJ409" s="1679"/>
      <c r="RBK409" s="1679"/>
      <c r="RBL409" s="1679"/>
      <c r="RBM409" s="1679"/>
      <c r="RBN409" s="1679"/>
      <c r="RBO409" s="1679"/>
      <c r="RBP409" s="1679"/>
      <c r="RBQ409" s="1679"/>
      <c r="RBR409" s="1679"/>
      <c r="RBS409" s="1679"/>
      <c r="RBT409" s="1679"/>
      <c r="RBU409" s="1679"/>
      <c r="RBV409" s="1679"/>
      <c r="RBW409" s="1679"/>
      <c r="RBX409" s="1679"/>
      <c r="RBY409" s="1679"/>
      <c r="RBZ409" s="1679"/>
      <c r="RCA409" s="1679"/>
      <c r="RCB409" s="1679"/>
      <c r="RCC409" s="1679"/>
      <c r="RCD409" s="1679"/>
      <c r="RCE409" s="1679"/>
      <c r="RCF409" s="1679"/>
      <c r="RCG409" s="1679"/>
      <c r="RCH409" s="1679"/>
      <c r="RCI409" s="1679"/>
      <c r="RCJ409" s="1679"/>
      <c r="RCK409" s="1679"/>
      <c r="RCL409" s="1679"/>
      <c r="RCM409" s="1679"/>
      <c r="RCN409" s="1679"/>
      <c r="RCO409" s="1679"/>
      <c r="RCP409" s="1679"/>
      <c r="RCQ409" s="1679"/>
      <c r="RCR409" s="1679"/>
      <c r="RCS409" s="1679"/>
      <c r="RCT409" s="1679"/>
      <c r="RCU409" s="1679"/>
      <c r="RCV409" s="1679"/>
      <c r="RCW409" s="1679"/>
      <c r="RCX409" s="1679"/>
      <c r="RCY409" s="1679"/>
      <c r="RCZ409" s="1679"/>
      <c r="RDA409" s="1679"/>
      <c r="RDB409" s="1679"/>
      <c r="RDC409" s="1679"/>
      <c r="RDD409" s="1679"/>
      <c r="RDE409" s="1679"/>
      <c r="RDF409" s="1679"/>
      <c r="RDG409" s="1679"/>
      <c r="RDH409" s="1679"/>
      <c r="RDI409" s="1679"/>
      <c r="RDJ409" s="1679"/>
      <c r="RDK409" s="1679"/>
      <c r="RDL409" s="1679"/>
      <c r="RDM409" s="1679"/>
      <c r="RDN409" s="1679"/>
      <c r="RDO409" s="1679"/>
      <c r="RDP409" s="1679"/>
      <c r="RDQ409" s="1679"/>
      <c r="RDR409" s="1679"/>
      <c r="RDS409" s="1679"/>
      <c r="RDT409" s="1679"/>
      <c r="RDU409" s="1679"/>
      <c r="RDV409" s="1679"/>
      <c r="RDW409" s="1679"/>
      <c r="RDX409" s="1679"/>
      <c r="RDY409" s="1679"/>
      <c r="RDZ409" s="1679"/>
      <c r="REA409" s="1679"/>
      <c r="REB409" s="1679"/>
      <c r="REC409" s="1679"/>
      <c r="RED409" s="1679"/>
      <c r="REE409" s="1679"/>
      <c r="REF409" s="1679"/>
      <c r="REG409" s="1679"/>
      <c r="REH409" s="1679"/>
      <c r="REI409" s="1679"/>
      <c r="REJ409" s="1679"/>
      <c r="REK409" s="1679"/>
      <c r="REL409" s="1679"/>
      <c r="REM409" s="1679"/>
      <c r="REN409" s="1679"/>
      <c r="REO409" s="1679"/>
      <c r="REP409" s="1679"/>
      <c r="REQ409" s="1679"/>
      <c r="RER409" s="1679"/>
      <c r="RES409" s="1679"/>
      <c r="RET409" s="1679"/>
      <c r="REU409" s="1679"/>
      <c r="REV409" s="1679"/>
      <c r="REW409" s="1679"/>
      <c r="REX409" s="1679"/>
      <c r="REY409" s="1679"/>
      <c r="REZ409" s="1679"/>
      <c r="RFA409" s="1679"/>
      <c r="RFB409" s="1679"/>
      <c r="RFC409" s="1679"/>
      <c r="RFD409" s="1679"/>
      <c r="RFE409" s="1679"/>
      <c r="RFF409" s="1679"/>
      <c r="RFG409" s="1679"/>
      <c r="RFH409" s="1679"/>
      <c r="RFI409" s="1679"/>
      <c r="RFJ409" s="1679"/>
      <c r="RFK409" s="1679"/>
      <c r="RFL409" s="1679"/>
      <c r="RFM409" s="1679"/>
      <c r="RFN409" s="1679"/>
      <c r="RFO409" s="1679"/>
      <c r="RFP409" s="1679"/>
      <c r="RFQ409" s="1679"/>
      <c r="RFR409" s="1679"/>
      <c r="RFS409" s="1679"/>
      <c r="RFT409" s="1679"/>
      <c r="RFU409" s="1679"/>
      <c r="RFV409" s="1679"/>
      <c r="RFW409" s="1679"/>
      <c r="RFX409" s="1679"/>
      <c r="RFY409" s="1679"/>
      <c r="RFZ409" s="1679"/>
      <c r="RGA409" s="1679"/>
      <c r="RGB409" s="1679"/>
      <c r="RGC409" s="1679"/>
      <c r="RGD409" s="1679"/>
      <c r="RGE409" s="1679"/>
      <c r="RGF409" s="1679"/>
      <c r="RGG409" s="1679"/>
      <c r="RGH409" s="1679"/>
      <c r="RGI409" s="1679"/>
      <c r="RGJ409" s="1679"/>
      <c r="RGK409" s="1679"/>
      <c r="RGL409" s="1679"/>
      <c r="RGM409" s="1679"/>
      <c r="RGN409" s="1679"/>
      <c r="RGO409" s="1679"/>
      <c r="RGP409" s="1679"/>
      <c r="RGQ409" s="1679"/>
      <c r="RGR409" s="1679"/>
      <c r="RGS409" s="1679"/>
      <c r="RGT409" s="1679"/>
      <c r="RGU409" s="1679"/>
      <c r="RGV409" s="1679"/>
      <c r="RGW409" s="1679"/>
      <c r="RGX409" s="1679"/>
      <c r="RGY409" s="1679"/>
      <c r="RGZ409" s="1679"/>
      <c r="RHA409" s="1679"/>
      <c r="RHB409" s="1679"/>
      <c r="RHC409" s="1679"/>
      <c r="RHD409" s="1679"/>
      <c r="RHE409" s="1679"/>
      <c r="RHF409" s="1679"/>
      <c r="RHG409" s="1679"/>
      <c r="RHH409" s="1679"/>
      <c r="RHI409" s="1679"/>
      <c r="RHJ409" s="1679"/>
      <c r="RHK409" s="1679"/>
      <c r="RHL409" s="1679"/>
      <c r="RHM409" s="1679"/>
      <c r="RHN409" s="1679"/>
      <c r="RHO409" s="1679"/>
      <c r="RHP409" s="1679"/>
      <c r="RHQ409" s="1679"/>
      <c r="RHR409" s="1679"/>
      <c r="RHS409" s="1679"/>
      <c r="RHT409" s="1679"/>
      <c r="RHU409" s="1679"/>
      <c r="RHV409" s="1679"/>
      <c r="RHW409" s="1679"/>
      <c r="RHX409" s="1679"/>
      <c r="RHY409" s="1679"/>
      <c r="RHZ409" s="1679"/>
      <c r="RIA409" s="1679"/>
      <c r="RIB409" s="1679"/>
      <c r="RIC409" s="1679"/>
      <c r="RID409" s="1679"/>
      <c r="RIE409" s="1679"/>
      <c r="RIF409" s="1679"/>
      <c r="RIG409" s="1679"/>
      <c r="RIH409" s="1679"/>
      <c r="RII409" s="1679"/>
      <c r="RIJ409" s="1679"/>
      <c r="RIK409" s="1679"/>
      <c r="RIL409" s="1679"/>
      <c r="RIM409" s="1679"/>
      <c r="RIN409" s="1679"/>
      <c r="RIO409" s="1679"/>
      <c r="RIP409" s="1679"/>
      <c r="RIQ409" s="1679"/>
      <c r="RIR409" s="1679"/>
      <c r="RIS409" s="1679"/>
      <c r="RIT409" s="1679"/>
      <c r="RIU409" s="1679"/>
      <c r="RIV409" s="1679"/>
      <c r="RIW409" s="1679"/>
      <c r="RIX409" s="1679"/>
      <c r="RIY409" s="1679"/>
      <c r="RIZ409" s="1679"/>
      <c r="RJA409" s="1679"/>
      <c r="RJB409" s="1679"/>
      <c r="RJC409" s="1679"/>
      <c r="RJD409" s="1679"/>
      <c r="RJE409" s="1679"/>
      <c r="RJF409" s="1679"/>
      <c r="RJG409" s="1679"/>
      <c r="RJH409" s="1679"/>
      <c r="RJI409" s="1679"/>
      <c r="RJJ409" s="1679"/>
      <c r="RJK409" s="1679"/>
      <c r="RJL409" s="1679"/>
      <c r="RJM409" s="1679"/>
      <c r="RJN409" s="1679"/>
      <c r="RJO409" s="1679"/>
      <c r="RJP409" s="1679"/>
      <c r="RJQ409" s="1679"/>
      <c r="RJR409" s="1679"/>
      <c r="RJS409" s="1679"/>
      <c r="RJT409" s="1679"/>
      <c r="RJU409" s="1679"/>
      <c r="RJV409" s="1679"/>
      <c r="RJW409" s="1679"/>
      <c r="RJX409" s="1679"/>
      <c r="RJY409" s="1679"/>
      <c r="RJZ409" s="1679"/>
      <c r="RKA409" s="1679"/>
      <c r="RKB409" s="1679"/>
      <c r="RKC409" s="1679"/>
      <c r="RKD409" s="1679"/>
      <c r="RKE409" s="1679"/>
      <c r="RKF409" s="1679"/>
      <c r="RKG409" s="1679"/>
      <c r="RKH409" s="1679"/>
      <c r="RKI409" s="1679"/>
      <c r="RKJ409" s="1679"/>
      <c r="RKK409" s="1679"/>
      <c r="RKL409" s="1679"/>
      <c r="RKM409" s="1679"/>
      <c r="RKN409" s="1679"/>
      <c r="RKO409" s="1679"/>
      <c r="RKP409" s="1679"/>
      <c r="RKQ409" s="1679"/>
      <c r="RKR409" s="1679"/>
      <c r="RKS409" s="1679"/>
      <c r="RKT409" s="1679"/>
      <c r="RKU409" s="1679"/>
      <c r="RKV409" s="1679"/>
      <c r="RKW409" s="1679"/>
      <c r="RKX409" s="1679"/>
      <c r="RKY409" s="1679"/>
      <c r="RKZ409" s="1679"/>
      <c r="RLA409" s="1679"/>
      <c r="RLB409" s="1679"/>
      <c r="RLC409" s="1679"/>
      <c r="RLD409" s="1679"/>
      <c r="RLE409" s="1679"/>
      <c r="RLF409" s="1679"/>
      <c r="RLG409" s="1679"/>
      <c r="RLH409" s="1679"/>
      <c r="RLI409" s="1679"/>
      <c r="RLJ409" s="1679"/>
      <c r="RLK409" s="1679"/>
      <c r="RLL409" s="1679"/>
      <c r="RLM409" s="1679"/>
      <c r="RLN409" s="1679"/>
      <c r="RLO409" s="1679"/>
      <c r="RLP409" s="1679"/>
      <c r="RLQ409" s="1679"/>
      <c r="RLR409" s="1679"/>
      <c r="RLS409" s="1679"/>
      <c r="RLT409" s="1679"/>
      <c r="RLU409" s="1679"/>
      <c r="RLV409" s="1679"/>
      <c r="RLW409" s="1679"/>
      <c r="RLX409" s="1679"/>
      <c r="RLY409" s="1679"/>
      <c r="RLZ409" s="1679"/>
      <c r="RMA409" s="1679"/>
      <c r="RMB409" s="1679"/>
      <c r="RMC409" s="1679"/>
      <c r="RMD409" s="1679"/>
      <c r="RME409" s="1679"/>
      <c r="RMF409" s="1679"/>
      <c r="RMG409" s="1679"/>
      <c r="RMH409" s="1679"/>
      <c r="RMI409" s="1679"/>
      <c r="RMJ409" s="1679"/>
      <c r="RMK409" s="1679"/>
      <c r="RML409" s="1679"/>
      <c r="RMM409" s="1679"/>
      <c r="RMN409" s="1679"/>
      <c r="RMO409" s="1679"/>
      <c r="RMP409" s="1679"/>
      <c r="RMQ409" s="1679"/>
      <c r="RMR409" s="1679"/>
      <c r="RMS409" s="1679"/>
      <c r="RMT409" s="1679"/>
      <c r="RMU409" s="1679"/>
      <c r="RMV409" s="1679"/>
      <c r="RMW409" s="1679"/>
      <c r="RMX409" s="1679"/>
      <c r="RMY409" s="1679"/>
      <c r="RMZ409" s="1679"/>
      <c r="RNA409" s="1679"/>
      <c r="RNB409" s="1679"/>
      <c r="RNC409" s="1679"/>
      <c r="RND409" s="1679"/>
      <c r="RNE409" s="1679"/>
      <c r="RNF409" s="1679"/>
      <c r="RNG409" s="1679"/>
      <c r="RNH409" s="1679"/>
      <c r="RNI409" s="1679"/>
      <c r="RNJ409" s="1679"/>
      <c r="RNK409" s="1679"/>
      <c r="RNL409" s="1679"/>
      <c r="RNM409" s="1679"/>
      <c r="RNN409" s="1679"/>
      <c r="RNO409" s="1679"/>
      <c r="RNP409" s="1679"/>
      <c r="RNQ409" s="1679"/>
      <c r="RNR409" s="1679"/>
      <c r="RNS409" s="1679"/>
      <c r="RNT409" s="1679"/>
      <c r="RNU409" s="1679"/>
      <c r="RNV409" s="1679"/>
      <c r="RNW409" s="1679"/>
      <c r="RNX409" s="1679"/>
      <c r="RNY409" s="1679"/>
      <c r="RNZ409" s="1679"/>
      <c r="ROA409" s="1679"/>
      <c r="ROB409" s="1679"/>
      <c r="ROC409" s="1679"/>
      <c r="ROD409" s="1679"/>
      <c r="ROE409" s="1679"/>
      <c r="ROF409" s="1679"/>
      <c r="ROG409" s="1679"/>
      <c r="ROH409" s="1679"/>
      <c r="ROI409" s="1679"/>
      <c r="ROJ409" s="1679"/>
      <c r="ROK409" s="1679"/>
      <c r="ROL409" s="1679"/>
      <c r="ROM409" s="1679"/>
      <c r="RON409" s="1679"/>
      <c r="ROO409" s="1679"/>
      <c r="ROP409" s="1679"/>
      <c r="ROQ409" s="1679"/>
      <c r="ROR409" s="1679"/>
      <c r="ROS409" s="1679"/>
      <c r="ROT409" s="1679"/>
      <c r="ROU409" s="1679"/>
      <c r="ROV409" s="1679"/>
      <c r="ROW409" s="1679"/>
      <c r="ROX409" s="1679"/>
      <c r="ROY409" s="1679"/>
      <c r="ROZ409" s="1679"/>
      <c r="RPA409" s="1679"/>
      <c r="RPB409" s="1679"/>
      <c r="RPC409" s="1679"/>
      <c r="RPD409" s="1679"/>
      <c r="RPE409" s="1679"/>
      <c r="RPF409" s="1679"/>
      <c r="RPG409" s="1679"/>
      <c r="RPH409" s="1679"/>
      <c r="RPI409" s="1679"/>
      <c r="RPJ409" s="1679"/>
      <c r="RPK409" s="1679"/>
      <c r="RPL409" s="1679"/>
      <c r="RPM409" s="1679"/>
      <c r="RPN409" s="1679"/>
      <c r="RPO409" s="1679"/>
      <c r="RPP409" s="1679"/>
      <c r="RPQ409" s="1679"/>
      <c r="RPR409" s="1679"/>
      <c r="RPS409" s="1679"/>
      <c r="RPT409" s="1679"/>
      <c r="RPU409" s="1679"/>
      <c r="RPV409" s="1679"/>
      <c r="RPW409" s="1679"/>
      <c r="RPX409" s="1679"/>
      <c r="RPY409" s="1679"/>
      <c r="RPZ409" s="1679"/>
      <c r="RQA409" s="1679"/>
      <c r="RQB409" s="1679"/>
      <c r="RQC409" s="1679"/>
      <c r="RQD409" s="1679"/>
      <c r="RQE409" s="1679"/>
      <c r="RQF409" s="1679"/>
      <c r="RQG409" s="1679"/>
      <c r="RQH409" s="1679"/>
      <c r="RQI409" s="1679"/>
      <c r="RQJ409" s="1679"/>
      <c r="RQK409" s="1679"/>
      <c r="RQL409" s="1679"/>
      <c r="RQM409" s="1679"/>
      <c r="RQN409" s="1679"/>
      <c r="RQO409" s="1679"/>
      <c r="RQP409" s="1679"/>
      <c r="RQQ409" s="1679"/>
      <c r="RQR409" s="1679"/>
      <c r="RQS409" s="1679"/>
      <c r="RQT409" s="1679"/>
      <c r="RQU409" s="1679"/>
      <c r="RQV409" s="1679"/>
      <c r="RQW409" s="1679"/>
      <c r="RQX409" s="1679"/>
      <c r="RQY409" s="1679"/>
      <c r="RQZ409" s="1679"/>
      <c r="RRA409" s="1679"/>
      <c r="RRB409" s="1679"/>
      <c r="RRC409" s="1679"/>
      <c r="RRD409" s="1679"/>
      <c r="RRE409" s="1679"/>
      <c r="RRF409" s="1679"/>
      <c r="RRG409" s="1679"/>
      <c r="RRH409" s="1679"/>
      <c r="RRI409" s="1679"/>
      <c r="RRJ409" s="1679"/>
      <c r="RRK409" s="1679"/>
      <c r="RRL409" s="1679"/>
      <c r="RRM409" s="1679"/>
      <c r="RRN409" s="1679"/>
      <c r="RRO409" s="1679"/>
      <c r="RRP409" s="1679"/>
      <c r="RRQ409" s="1679"/>
      <c r="RRR409" s="1679"/>
      <c r="RRS409" s="1679"/>
      <c r="RRT409" s="1679"/>
      <c r="RRU409" s="1679"/>
      <c r="RRV409" s="1679"/>
      <c r="RRW409" s="1679"/>
      <c r="RRX409" s="1679"/>
      <c r="RRY409" s="1679"/>
      <c r="RRZ409" s="1679"/>
      <c r="RSA409" s="1679"/>
      <c r="RSB409" s="1679"/>
      <c r="RSC409" s="1679"/>
      <c r="RSD409" s="1679"/>
      <c r="RSE409" s="1679"/>
      <c r="RSF409" s="1679"/>
      <c r="RSG409" s="1679"/>
      <c r="RSH409" s="1679"/>
      <c r="RSI409" s="1679"/>
      <c r="RSJ409" s="1679"/>
      <c r="RSK409" s="1679"/>
      <c r="RSL409" s="1679"/>
      <c r="RSM409" s="1679"/>
      <c r="RSN409" s="1679"/>
      <c r="RSO409" s="1679"/>
      <c r="RSP409" s="1679"/>
      <c r="RSQ409" s="1679"/>
      <c r="RSR409" s="1679"/>
      <c r="RSS409" s="1679"/>
      <c r="RST409" s="1679"/>
      <c r="RSU409" s="1679"/>
      <c r="RSV409" s="1679"/>
      <c r="RSW409" s="1679"/>
      <c r="RSX409" s="1679"/>
      <c r="RSY409" s="1679"/>
      <c r="RSZ409" s="1679"/>
      <c r="RTA409" s="1679"/>
      <c r="RTB409" s="1679"/>
      <c r="RTC409" s="1679"/>
      <c r="RTD409" s="1679"/>
      <c r="RTE409" s="1679"/>
      <c r="RTF409" s="1679"/>
      <c r="RTG409" s="1679"/>
      <c r="RTH409" s="1679"/>
      <c r="RTI409" s="1679"/>
      <c r="RTJ409" s="1679"/>
      <c r="RTK409" s="1679"/>
      <c r="RTL409" s="1679"/>
      <c r="RTM409" s="1679"/>
      <c r="RTN409" s="1679"/>
      <c r="RTO409" s="1679"/>
      <c r="RTP409" s="1679"/>
      <c r="RTQ409" s="1679"/>
      <c r="RTR409" s="1679"/>
      <c r="RTS409" s="1679"/>
      <c r="RTT409" s="1679"/>
      <c r="RTU409" s="1679"/>
      <c r="RTV409" s="1679"/>
      <c r="RTW409" s="1679"/>
      <c r="RTX409" s="1679"/>
      <c r="RTY409" s="1679"/>
      <c r="RTZ409" s="1679"/>
      <c r="RUA409" s="1679"/>
      <c r="RUB409" s="1679"/>
      <c r="RUC409" s="1679"/>
      <c r="RUD409" s="1679"/>
      <c r="RUE409" s="1679"/>
      <c r="RUF409" s="1679"/>
      <c r="RUG409" s="1679"/>
      <c r="RUH409" s="1679"/>
      <c r="RUI409" s="1679"/>
      <c r="RUJ409" s="1679"/>
      <c r="RUK409" s="1679"/>
      <c r="RUL409" s="1679"/>
      <c r="RUM409" s="1679"/>
      <c r="RUN409" s="1679"/>
      <c r="RUO409" s="1679"/>
      <c r="RUP409" s="1679"/>
      <c r="RUQ409" s="1679"/>
      <c r="RUR409" s="1679"/>
      <c r="RUS409" s="1679"/>
      <c r="RUT409" s="1679"/>
      <c r="RUU409" s="1679"/>
      <c r="RUV409" s="1679"/>
      <c r="RUW409" s="1679"/>
      <c r="RUX409" s="1679"/>
      <c r="RUY409" s="1679"/>
      <c r="RUZ409" s="1679"/>
      <c r="RVA409" s="1679"/>
      <c r="RVB409" s="1679"/>
      <c r="RVC409" s="1679"/>
      <c r="RVD409" s="1679"/>
      <c r="RVE409" s="1679"/>
      <c r="RVF409" s="1679"/>
      <c r="RVG409" s="1679"/>
      <c r="RVH409" s="1679"/>
      <c r="RVI409" s="1679"/>
      <c r="RVJ409" s="1679"/>
      <c r="RVK409" s="1679"/>
      <c r="RVL409" s="1679"/>
      <c r="RVM409" s="1679"/>
      <c r="RVN409" s="1679"/>
      <c r="RVO409" s="1679"/>
      <c r="RVP409" s="1679"/>
      <c r="RVQ409" s="1679"/>
      <c r="RVR409" s="1679"/>
      <c r="RVS409" s="1679"/>
      <c r="RVT409" s="1679"/>
      <c r="RVU409" s="1679"/>
      <c r="RVV409" s="1679"/>
      <c r="RVW409" s="1679"/>
      <c r="RVX409" s="1679"/>
      <c r="RVY409" s="1679"/>
      <c r="RVZ409" s="1679"/>
      <c r="RWA409" s="1679"/>
      <c r="RWB409" s="1679"/>
      <c r="RWC409" s="1679"/>
      <c r="RWD409" s="1679"/>
      <c r="RWE409" s="1679"/>
      <c r="RWF409" s="1679"/>
      <c r="RWG409" s="1679"/>
      <c r="RWH409" s="1679"/>
      <c r="RWI409" s="1679"/>
      <c r="RWJ409" s="1679"/>
      <c r="RWK409" s="1679"/>
      <c r="RWL409" s="1679"/>
      <c r="RWM409" s="1679"/>
      <c r="RWN409" s="1679"/>
      <c r="RWO409" s="1679"/>
      <c r="RWP409" s="1679"/>
      <c r="RWQ409" s="1679"/>
      <c r="RWR409" s="1679"/>
      <c r="RWS409" s="1679"/>
      <c r="RWT409" s="1679"/>
      <c r="RWU409" s="1679"/>
      <c r="RWV409" s="1679"/>
      <c r="RWW409" s="1679"/>
      <c r="RWX409" s="1679"/>
      <c r="RWY409" s="1679"/>
      <c r="RWZ409" s="1679"/>
      <c r="RXA409" s="1679"/>
      <c r="RXB409" s="1679"/>
      <c r="RXC409" s="1679"/>
      <c r="RXD409" s="1679"/>
      <c r="RXE409" s="1679"/>
      <c r="RXF409" s="1679"/>
      <c r="RXG409" s="1679"/>
      <c r="RXH409" s="1679"/>
      <c r="RXI409" s="1679"/>
      <c r="RXJ409" s="1679"/>
      <c r="RXK409" s="1679"/>
      <c r="RXL409" s="1679"/>
      <c r="RXM409" s="1679"/>
      <c r="RXN409" s="1679"/>
      <c r="RXO409" s="1679"/>
      <c r="RXP409" s="1679"/>
      <c r="RXQ409" s="1679"/>
      <c r="RXR409" s="1679"/>
      <c r="RXS409" s="1679"/>
      <c r="RXT409" s="1679"/>
      <c r="RXU409" s="1679"/>
      <c r="RXV409" s="1679"/>
      <c r="RXW409" s="1679"/>
      <c r="RXX409" s="1679"/>
      <c r="RXY409" s="1679"/>
      <c r="RXZ409" s="1679"/>
      <c r="RYA409" s="1679"/>
      <c r="RYB409" s="1679"/>
      <c r="RYC409" s="1679"/>
      <c r="RYD409" s="1679"/>
      <c r="RYE409" s="1679"/>
      <c r="RYF409" s="1679"/>
      <c r="RYG409" s="1679"/>
      <c r="RYH409" s="1679"/>
      <c r="RYI409" s="1679"/>
      <c r="RYJ409" s="1679"/>
      <c r="RYK409" s="1679"/>
      <c r="RYL409" s="1679"/>
      <c r="RYM409" s="1679"/>
      <c r="RYN409" s="1679"/>
      <c r="RYO409" s="1679"/>
      <c r="RYP409" s="1679"/>
      <c r="RYQ409" s="1679"/>
      <c r="RYR409" s="1679"/>
      <c r="RYS409" s="1679"/>
      <c r="RYT409" s="1679"/>
      <c r="RYU409" s="1679"/>
      <c r="RYV409" s="1679"/>
      <c r="RYW409" s="1679"/>
      <c r="RYX409" s="1679"/>
      <c r="RYY409" s="1679"/>
      <c r="RYZ409" s="1679"/>
      <c r="RZA409" s="1679"/>
      <c r="RZB409" s="1679"/>
      <c r="RZC409" s="1679"/>
      <c r="RZD409" s="1679"/>
      <c r="RZE409" s="1679"/>
      <c r="RZF409" s="1679"/>
      <c r="RZG409" s="1679"/>
      <c r="RZH409" s="1679"/>
      <c r="RZI409" s="1679"/>
      <c r="RZJ409" s="1679"/>
      <c r="RZK409" s="1679"/>
      <c r="RZL409" s="1679"/>
      <c r="RZM409" s="1679"/>
      <c r="RZN409" s="1679"/>
      <c r="RZO409" s="1679"/>
      <c r="RZP409" s="1679"/>
      <c r="RZQ409" s="1679"/>
      <c r="RZR409" s="1679"/>
      <c r="RZS409" s="1679"/>
      <c r="RZT409" s="1679"/>
      <c r="RZU409" s="1679"/>
      <c r="RZV409" s="1679"/>
      <c r="RZW409" s="1679"/>
      <c r="RZX409" s="1679"/>
      <c r="RZY409" s="1679"/>
      <c r="RZZ409" s="1679"/>
      <c r="SAA409" s="1679"/>
      <c r="SAB409" s="1679"/>
      <c r="SAC409" s="1679"/>
      <c r="SAD409" s="1679"/>
      <c r="SAE409" s="1679"/>
      <c r="SAF409" s="1679"/>
      <c r="SAG409" s="1679"/>
      <c r="SAH409" s="1679"/>
      <c r="SAI409" s="1679"/>
      <c r="SAJ409" s="1679"/>
      <c r="SAK409" s="1679"/>
      <c r="SAL409" s="1679"/>
      <c r="SAM409" s="1679"/>
      <c r="SAN409" s="1679"/>
      <c r="SAO409" s="1679"/>
      <c r="SAP409" s="1679"/>
      <c r="SAQ409" s="1679"/>
      <c r="SAR409" s="1679"/>
      <c r="SAS409" s="1679"/>
      <c r="SAT409" s="1679"/>
      <c r="SAU409" s="1679"/>
      <c r="SAV409" s="1679"/>
      <c r="SAW409" s="1679"/>
      <c r="SAX409" s="1679"/>
      <c r="SAY409" s="1679"/>
      <c r="SAZ409" s="1679"/>
      <c r="SBA409" s="1679"/>
      <c r="SBB409" s="1679"/>
      <c r="SBC409" s="1679"/>
      <c r="SBD409" s="1679"/>
      <c r="SBE409" s="1679"/>
      <c r="SBF409" s="1679"/>
      <c r="SBG409" s="1679"/>
      <c r="SBH409" s="1679"/>
      <c r="SBI409" s="1679"/>
      <c r="SBJ409" s="1679"/>
      <c r="SBK409" s="1679"/>
      <c r="SBL409" s="1679"/>
      <c r="SBM409" s="1679"/>
      <c r="SBN409" s="1679"/>
      <c r="SBO409" s="1679"/>
      <c r="SBP409" s="1679"/>
      <c r="SBQ409" s="1679"/>
      <c r="SBR409" s="1679"/>
      <c r="SBS409" s="1679"/>
      <c r="SBT409" s="1679"/>
      <c r="SBU409" s="1679"/>
      <c r="SBV409" s="1679"/>
      <c r="SBW409" s="1679"/>
      <c r="SBX409" s="1679"/>
      <c r="SBY409" s="1679"/>
      <c r="SBZ409" s="1679"/>
      <c r="SCA409" s="1679"/>
      <c r="SCB409" s="1679"/>
      <c r="SCC409" s="1679"/>
      <c r="SCD409" s="1679"/>
      <c r="SCE409" s="1679"/>
      <c r="SCF409" s="1679"/>
      <c r="SCG409" s="1679"/>
      <c r="SCH409" s="1679"/>
      <c r="SCI409" s="1679"/>
      <c r="SCJ409" s="1679"/>
      <c r="SCK409" s="1679"/>
      <c r="SCL409" s="1679"/>
      <c r="SCM409" s="1679"/>
      <c r="SCN409" s="1679"/>
      <c r="SCO409" s="1679"/>
      <c r="SCP409" s="1679"/>
      <c r="SCQ409" s="1679"/>
      <c r="SCR409" s="1679"/>
      <c r="SCS409" s="1679"/>
      <c r="SCT409" s="1679"/>
      <c r="SCU409" s="1679"/>
      <c r="SCV409" s="1679"/>
      <c r="SCW409" s="1679"/>
      <c r="SCX409" s="1679"/>
      <c r="SCY409" s="1679"/>
      <c r="SCZ409" s="1679"/>
      <c r="SDA409" s="1679"/>
      <c r="SDB409" s="1679"/>
      <c r="SDC409" s="1679"/>
      <c r="SDD409" s="1679"/>
      <c r="SDE409" s="1679"/>
      <c r="SDF409" s="1679"/>
      <c r="SDG409" s="1679"/>
      <c r="SDH409" s="1679"/>
      <c r="SDI409" s="1679"/>
      <c r="SDJ409" s="1679"/>
      <c r="SDK409" s="1679"/>
      <c r="SDL409" s="1679"/>
      <c r="SDM409" s="1679"/>
      <c r="SDN409" s="1679"/>
      <c r="SDO409" s="1679"/>
      <c r="SDP409" s="1679"/>
      <c r="SDQ409" s="1679"/>
      <c r="SDR409" s="1679"/>
      <c r="SDS409" s="1679"/>
      <c r="SDT409" s="1679"/>
      <c r="SDU409" s="1679"/>
      <c r="SDV409" s="1679"/>
      <c r="SDW409" s="1679"/>
      <c r="SDX409" s="1679"/>
      <c r="SDY409" s="1679"/>
      <c r="SDZ409" s="1679"/>
      <c r="SEA409" s="1679"/>
      <c r="SEB409" s="1679"/>
      <c r="SEC409" s="1679"/>
      <c r="SED409" s="1679"/>
      <c r="SEE409" s="1679"/>
      <c r="SEF409" s="1679"/>
      <c r="SEG409" s="1679"/>
      <c r="SEH409" s="1679"/>
      <c r="SEI409" s="1679"/>
      <c r="SEJ409" s="1679"/>
      <c r="SEK409" s="1679"/>
      <c r="SEL409" s="1679"/>
      <c r="SEM409" s="1679"/>
      <c r="SEN409" s="1679"/>
      <c r="SEO409" s="1679"/>
      <c r="SEP409" s="1679"/>
      <c r="SEQ409" s="1679"/>
      <c r="SER409" s="1679"/>
      <c r="SES409" s="1679"/>
      <c r="SET409" s="1679"/>
      <c r="SEU409" s="1679"/>
      <c r="SEV409" s="1679"/>
      <c r="SEW409" s="1679"/>
      <c r="SEX409" s="1679"/>
      <c r="SEY409" s="1679"/>
      <c r="SEZ409" s="1679"/>
      <c r="SFA409" s="1679"/>
      <c r="SFB409" s="1679"/>
      <c r="SFC409" s="1679"/>
      <c r="SFD409" s="1679"/>
      <c r="SFE409" s="1679"/>
      <c r="SFF409" s="1679"/>
      <c r="SFG409" s="1679"/>
      <c r="SFH409" s="1679"/>
      <c r="SFI409" s="1679"/>
      <c r="SFJ409" s="1679"/>
      <c r="SFK409" s="1679"/>
      <c r="SFL409" s="1679"/>
      <c r="SFM409" s="1679"/>
      <c r="SFN409" s="1679"/>
      <c r="SFO409" s="1679"/>
      <c r="SFP409" s="1679"/>
      <c r="SFQ409" s="1679"/>
      <c r="SFR409" s="1679"/>
      <c r="SFS409" s="1679"/>
      <c r="SFT409" s="1679"/>
      <c r="SFU409" s="1679"/>
      <c r="SFV409" s="1679"/>
      <c r="SFW409" s="1679"/>
      <c r="SFX409" s="1679"/>
      <c r="SFY409" s="1679"/>
      <c r="SFZ409" s="1679"/>
      <c r="SGA409" s="1679"/>
      <c r="SGB409" s="1679"/>
      <c r="SGC409" s="1679"/>
      <c r="SGD409" s="1679"/>
      <c r="SGE409" s="1679"/>
      <c r="SGF409" s="1679"/>
      <c r="SGG409" s="1679"/>
      <c r="SGH409" s="1679"/>
      <c r="SGI409" s="1679"/>
      <c r="SGJ409" s="1679"/>
      <c r="SGK409" s="1679"/>
      <c r="SGL409" s="1679"/>
      <c r="SGM409" s="1679"/>
      <c r="SGN409" s="1679"/>
      <c r="SGO409" s="1679"/>
      <c r="SGP409" s="1679"/>
      <c r="SGQ409" s="1679"/>
      <c r="SGR409" s="1679"/>
      <c r="SGS409" s="1679"/>
      <c r="SGT409" s="1679"/>
      <c r="SGU409" s="1679"/>
      <c r="SGV409" s="1679"/>
      <c r="SGW409" s="1679"/>
      <c r="SGX409" s="1679"/>
      <c r="SGY409" s="1679"/>
      <c r="SGZ409" s="1679"/>
      <c r="SHA409" s="1679"/>
      <c r="SHB409" s="1679"/>
      <c r="SHC409" s="1679"/>
      <c r="SHD409" s="1679"/>
      <c r="SHE409" s="1679"/>
      <c r="SHF409" s="1679"/>
      <c r="SHG409" s="1679"/>
      <c r="SHH409" s="1679"/>
      <c r="SHI409" s="1679"/>
      <c r="SHJ409" s="1679"/>
      <c r="SHK409" s="1679"/>
      <c r="SHL409" s="1679"/>
      <c r="SHM409" s="1679"/>
      <c r="SHN409" s="1679"/>
      <c r="SHO409" s="1679"/>
      <c r="SHP409" s="1679"/>
      <c r="SHQ409" s="1679"/>
      <c r="SHR409" s="1679"/>
      <c r="SHS409" s="1679"/>
      <c r="SHT409" s="1679"/>
      <c r="SHU409" s="1679"/>
      <c r="SHV409" s="1679"/>
      <c r="SHW409" s="1679"/>
      <c r="SHX409" s="1679"/>
      <c r="SHY409" s="1679"/>
      <c r="SHZ409" s="1679"/>
      <c r="SIA409" s="1679"/>
      <c r="SIB409" s="1679"/>
      <c r="SIC409" s="1679"/>
      <c r="SID409" s="1679"/>
      <c r="SIE409" s="1679"/>
      <c r="SIF409" s="1679"/>
      <c r="SIG409" s="1679"/>
      <c r="SIH409" s="1679"/>
      <c r="SII409" s="1679"/>
      <c r="SIJ409" s="1679"/>
      <c r="SIK409" s="1679"/>
      <c r="SIL409" s="1679"/>
      <c r="SIM409" s="1679"/>
      <c r="SIN409" s="1679"/>
      <c r="SIO409" s="1679"/>
      <c r="SIP409" s="1679"/>
      <c r="SIQ409" s="1679"/>
      <c r="SIR409" s="1679"/>
      <c r="SIS409" s="1679"/>
      <c r="SIT409" s="1679"/>
      <c r="SIU409" s="1679"/>
      <c r="SIV409" s="1679"/>
      <c r="SIW409" s="1679"/>
      <c r="SIX409" s="1679"/>
      <c r="SIY409" s="1679"/>
      <c r="SIZ409" s="1679"/>
      <c r="SJA409" s="1679"/>
      <c r="SJB409" s="1679"/>
      <c r="SJC409" s="1679"/>
      <c r="SJD409" s="1679"/>
      <c r="SJE409" s="1679"/>
      <c r="SJF409" s="1679"/>
      <c r="SJG409" s="1679"/>
      <c r="SJH409" s="1679"/>
      <c r="SJI409" s="1679"/>
      <c r="SJJ409" s="1679"/>
      <c r="SJK409" s="1679"/>
      <c r="SJL409" s="1679"/>
      <c r="SJM409" s="1679"/>
      <c r="SJN409" s="1679"/>
      <c r="SJO409" s="1679"/>
      <c r="SJP409" s="1679"/>
      <c r="SJQ409" s="1679"/>
      <c r="SJR409" s="1679"/>
      <c r="SJS409" s="1679"/>
      <c r="SJT409" s="1679"/>
      <c r="SJU409" s="1679"/>
      <c r="SJV409" s="1679"/>
      <c r="SJW409" s="1679"/>
      <c r="SJX409" s="1679"/>
      <c r="SJY409" s="1679"/>
      <c r="SJZ409" s="1679"/>
      <c r="SKA409" s="1679"/>
      <c r="SKB409" s="1679"/>
      <c r="SKC409" s="1679"/>
      <c r="SKD409" s="1679"/>
      <c r="SKE409" s="1679"/>
      <c r="SKF409" s="1679"/>
      <c r="SKG409" s="1679"/>
      <c r="SKH409" s="1679"/>
      <c r="SKI409" s="1679"/>
      <c r="SKJ409" s="1679"/>
      <c r="SKK409" s="1679"/>
      <c r="SKL409" s="1679"/>
      <c r="SKM409" s="1679"/>
      <c r="SKN409" s="1679"/>
      <c r="SKO409" s="1679"/>
      <c r="SKP409" s="1679"/>
      <c r="SKQ409" s="1679"/>
      <c r="SKR409" s="1679"/>
      <c r="SKS409" s="1679"/>
      <c r="SKT409" s="1679"/>
      <c r="SKU409" s="1679"/>
      <c r="SKV409" s="1679"/>
      <c r="SKW409" s="1679"/>
      <c r="SKX409" s="1679"/>
      <c r="SKY409" s="1679"/>
      <c r="SKZ409" s="1679"/>
      <c r="SLA409" s="1679"/>
      <c r="SLB409" s="1679"/>
      <c r="SLC409" s="1679"/>
      <c r="SLD409" s="1679"/>
      <c r="SLE409" s="1679"/>
      <c r="SLF409" s="1679"/>
      <c r="SLG409" s="1679"/>
      <c r="SLH409" s="1679"/>
      <c r="SLI409" s="1679"/>
      <c r="SLJ409" s="1679"/>
      <c r="SLK409" s="1679"/>
      <c r="SLL409" s="1679"/>
      <c r="SLM409" s="1679"/>
      <c r="SLN409" s="1679"/>
      <c r="SLO409" s="1679"/>
      <c r="SLP409" s="1679"/>
      <c r="SLQ409" s="1679"/>
      <c r="SLR409" s="1679"/>
      <c r="SLS409" s="1679"/>
      <c r="SLT409" s="1679"/>
      <c r="SLU409" s="1679"/>
      <c r="SLV409" s="1679"/>
      <c r="SLW409" s="1679"/>
      <c r="SLX409" s="1679"/>
      <c r="SLY409" s="1679"/>
      <c r="SLZ409" s="1679"/>
      <c r="SMA409" s="1679"/>
      <c r="SMB409" s="1679"/>
      <c r="SMC409" s="1679"/>
      <c r="SMD409" s="1679"/>
      <c r="SME409" s="1679"/>
      <c r="SMF409" s="1679"/>
      <c r="SMG409" s="1679"/>
      <c r="SMH409" s="1679"/>
      <c r="SMI409" s="1679"/>
      <c r="SMJ409" s="1679"/>
      <c r="SMK409" s="1679"/>
      <c r="SML409" s="1679"/>
      <c r="SMM409" s="1679"/>
      <c r="SMN409" s="1679"/>
      <c r="SMO409" s="1679"/>
      <c r="SMP409" s="1679"/>
      <c r="SMQ409" s="1679"/>
      <c r="SMR409" s="1679"/>
      <c r="SMS409" s="1679"/>
      <c r="SMT409" s="1679"/>
      <c r="SMU409" s="1679"/>
      <c r="SMV409" s="1679"/>
      <c r="SMW409" s="1679"/>
      <c r="SMX409" s="1679"/>
      <c r="SMY409" s="1679"/>
      <c r="SMZ409" s="1679"/>
      <c r="SNA409" s="1679"/>
      <c r="SNB409" s="1679"/>
      <c r="SNC409" s="1679"/>
      <c r="SND409" s="1679"/>
      <c r="SNE409" s="1679"/>
      <c r="SNF409" s="1679"/>
      <c r="SNG409" s="1679"/>
      <c r="SNH409" s="1679"/>
      <c r="SNI409" s="1679"/>
      <c r="SNJ409" s="1679"/>
      <c r="SNK409" s="1679"/>
      <c r="SNL409" s="1679"/>
      <c r="SNM409" s="1679"/>
      <c r="SNN409" s="1679"/>
      <c r="SNO409" s="1679"/>
      <c r="SNP409" s="1679"/>
      <c r="SNQ409" s="1679"/>
      <c r="SNR409" s="1679"/>
      <c r="SNS409" s="1679"/>
      <c r="SNT409" s="1679"/>
      <c r="SNU409" s="1679"/>
      <c r="SNV409" s="1679"/>
      <c r="SNW409" s="1679"/>
      <c r="SNX409" s="1679"/>
      <c r="SNY409" s="1679"/>
      <c r="SNZ409" s="1679"/>
      <c r="SOA409" s="1679"/>
      <c r="SOB409" s="1679"/>
      <c r="SOC409" s="1679"/>
      <c r="SOD409" s="1679"/>
      <c r="SOE409" s="1679"/>
      <c r="SOF409" s="1679"/>
      <c r="SOG409" s="1679"/>
      <c r="SOH409" s="1679"/>
      <c r="SOI409" s="1679"/>
      <c r="SOJ409" s="1679"/>
      <c r="SOK409" s="1679"/>
      <c r="SOL409" s="1679"/>
      <c r="SOM409" s="1679"/>
      <c r="SON409" s="1679"/>
      <c r="SOO409" s="1679"/>
      <c r="SOP409" s="1679"/>
      <c r="SOQ409" s="1679"/>
      <c r="SOR409" s="1679"/>
      <c r="SOS409" s="1679"/>
      <c r="SOT409" s="1679"/>
      <c r="SOU409" s="1679"/>
      <c r="SOV409" s="1679"/>
      <c r="SOW409" s="1679"/>
      <c r="SOX409" s="1679"/>
      <c r="SOY409" s="1679"/>
      <c r="SOZ409" s="1679"/>
      <c r="SPA409" s="1679"/>
      <c r="SPB409" s="1679"/>
      <c r="SPC409" s="1679"/>
      <c r="SPD409" s="1679"/>
      <c r="SPE409" s="1679"/>
      <c r="SPF409" s="1679"/>
      <c r="SPG409" s="1679"/>
      <c r="SPH409" s="1679"/>
      <c r="SPI409" s="1679"/>
      <c r="SPJ409" s="1679"/>
      <c r="SPK409" s="1679"/>
      <c r="SPL409" s="1679"/>
      <c r="SPM409" s="1679"/>
      <c r="SPN409" s="1679"/>
      <c r="SPO409" s="1679"/>
      <c r="SPP409" s="1679"/>
      <c r="SPQ409" s="1679"/>
      <c r="SPR409" s="1679"/>
      <c r="SPS409" s="1679"/>
      <c r="SPT409" s="1679"/>
      <c r="SPU409" s="1679"/>
      <c r="SPV409" s="1679"/>
      <c r="SPW409" s="1679"/>
      <c r="SPX409" s="1679"/>
      <c r="SPY409" s="1679"/>
      <c r="SPZ409" s="1679"/>
      <c r="SQA409" s="1679"/>
      <c r="SQB409" s="1679"/>
      <c r="SQC409" s="1679"/>
      <c r="SQD409" s="1679"/>
      <c r="SQE409" s="1679"/>
      <c r="SQF409" s="1679"/>
      <c r="SQG409" s="1679"/>
      <c r="SQH409" s="1679"/>
      <c r="SQI409" s="1679"/>
      <c r="SQJ409" s="1679"/>
      <c r="SQK409" s="1679"/>
      <c r="SQL409" s="1679"/>
      <c r="SQM409" s="1679"/>
      <c r="SQN409" s="1679"/>
      <c r="SQO409" s="1679"/>
      <c r="SQP409" s="1679"/>
      <c r="SQQ409" s="1679"/>
      <c r="SQR409" s="1679"/>
      <c r="SQS409" s="1679"/>
      <c r="SQT409" s="1679"/>
      <c r="SQU409" s="1679"/>
      <c r="SQV409" s="1679"/>
      <c r="SQW409" s="1679"/>
      <c r="SQX409" s="1679"/>
      <c r="SQY409" s="1679"/>
      <c r="SQZ409" s="1679"/>
      <c r="SRA409" s="1679"/>
      <c r="SRB409" s="1679"/>
      <c r="SRC409" s="1679"/>
      <c r="SRD409" s="1679"/>
      <c r="SRE409" s="1679"/>
      <c r="SRF409" s="1679"/>
      <c r="SRG409" s="1679"/>
      <c r="SRH409" s="1679"/>
      <c r="SRI409" s="1679"/>
      <c r="SRJ409" s="1679"/>
      <c r="SRK409" s="1679"/>
      <c r="SRL409" s="1679"/>
      <c r="SRM409" s="1679"/>
      <c r="SRN409" s="1679"/>
      <c r="SRO409" s="1679"/>
      <c r="SRP409" s="1679"/>
      <c r="SRQ409" s="1679"/>
      <c r="SRR409" s="1679"/>
      <c r="SRS409" s="1679"/>
      <c r="SRT409" s="1679"/>
      <c r="SRU409" s="1679"/>
      <c r="SRV409" s="1679"/>
      <c r="SRW409" s="1679"/>
      <c r="SRX409" s="1679"/>
      <c r="SRY409" s="1679"/>
      <c r="SRZ409" s="1679"/>
      <c r="SSA409" s="1679"/>
      <c r="SSB409" s="1679"/>
      <c r="SSC409" s="1679"/>
      <c r="SSD409" s="1679"/>
      <c r="SSE409" s="1679"/>
      <c r="SSF409" s="1679"/>
      <c r="SSG409" s="1679"/>
      <c r="SSH409" s="1679"/>
      <c r="SSI409" s="1679"/>
      <c r="SSJ409" s="1679"/>
      <c r="SSK409" s="1679"/>
      <c r="SSL409" s="1679"/>
      <c r="SSM409" s="1679"/>
      <c r="SSN409" s="1679"/>
      <c r="SSO409" s="1679"/>
      <c r="SSP409" s="1679"/>
      <c r="SSQ409" s="1679"/>
      <c r="SSR409" s="1679"/>
      <c r="SSS409" s="1679"/>
      <c r="SST409" s="1679"/>
      <c r="SSU409" s="1679"/>
      <c r="SSV409" s="1679"/>
      <c r="SSW409" s="1679"/>
      <c r="SSX409" s="1679"/>
      <c r="SSY409" s="1679"/>
      <c r="SSZ409" s="1679"/>
      <c r="STA409" s="1679"/>
      <c r="STB409" s="1679"/>
      <c r="STC409" s="1679"/>
      <c r="STD409" s="1679"/>
      <c r="STE409" s="1679"/>
      <c r="STF409" s="1679"/>
      <c r="STG409" s="1679"/>
      <c r="STH409" s="1679"/>
      <c r="STI409" s="1679"/>
      <c r="STJ409" s="1679"/>
      <c r="STK409" s="1679"/>
      <c r="STL409" s="1679"/>
      <c r="STM409" s="1679"/>
      <c r="STN409" s="1679"/>
      <c r="STO409" s="1679"/>
      <c r="STP409" s="1679"/>
      <c r="STQ409" s="1679"/>
      <c r="STR409" s="1679"/>
      <c r="STS409" s="1679"/>
      <c r="STT409" s="1679"/>
      <c r="STU409" s="1679"/>
      <c r="STV409" s="1679"/>
      <c r="STW409" s="1679"/>
      <c r="STX409" s="1679"/>
      <c r="STY409" s="1679"/>
      <c r="STZ409" s="1679"/>
      <c r="SUA409" s="1679"/>
      <c r="SUB409" s="1679"/>
      <c r="SUC409" s="1679"/>
      <c r="SUD409" s="1679"/>
      <c r="SUE409" s="1679"/>
      <c r="SUF409" s="1679"/>
      <c r="SUG409" s="1679"/>
      <c r="SUH409" s="1679"/>
      <c r="SUI409" s="1679"/>
      <c r="SUJ409" s="1679"/>
      <c r="SUK409" s="1679"/>
      <c r="SUL409" s="1679"/>
      <c r="SUM409" s="1679"/>
      <c r="SUN409" s="1679"/>
      <c r="SUO409" s="1679"/>
      <c r="SUP409" s="1679"/>
      <c r="SUQ409" s="1679"/>
      <c r="SUR409" s="1679"/>
      <c r="SUS409" s="1679"/>
      <c r="SUT409" s="1679"/>
      <c r="SUU409" s="1679"/>
      <c r="SUV409" s="1679"/>
      <c r="SUW409" s="1679"/>
      <c r="SUX409" s="1679"/>
      <c r="SUY409" s="1679"/>
      <c r="SUZ409" s="1679"/>
      <c r="SVA409" s="1679"/>
      <c r="SVB409" s="1679"/>
      <c r="SVC409" s="1679"/>
      <c r="SVD409" s="1679"/>
      <c r="SVE409" s="1679"/>
      <c r="SVF409" s="1679"/>
      <c r="SVG409" s="1679"/>
      <c r="SVH409" s="1679"/>
      <c r="SVI409" s="1679"/>
      <c r="SVJ409" s="1679"/>
      <c r="SVK409" s="1679"/>
      <c r="SVL409" s="1679"/>
      <c r="SVM409" s="1679"/>
      <c r="SVN409" s="1679"/>
      <c r="SVO409" s="1679"/>
      <c r="SVP409" s="1679"/>
      <c r="SVQ409" s="1679"/>
      <c r="SVR409" s="1679"/>
      <c r="SVS409" s="1679"/>
      <c r="SVT409" s="1679"/>
      <c r="SVU409" s="1679"/>
      <c r="SVV409" s="1679"/>
      <c r="SVW409" s="1679"/>
      <c r="SVX409" s="1679"/>
      <c r="SVY409" s="1679"/>
      <c r="SVZ409" s="1679"/>
      <c r="SWA409" s="1679"/>
      <c r="SWB409" s="1679"/>
      <c r="SWC409" s="1679"/>
      <c r="SWD409" s="1679"/>
      <c r="SWE409" s="1679"/>
      <c r="SWF409" s="1679"/>
      <c r="SWG409" s="1679"/>
      <c r="SWH409" s="1679"/>
      <c r="SWI409" s="1679"/>
      <c r="SWJ409" s="1679"/>
      <c r="SWK409" s="1679"/>
      <c r="SWL409" s="1679"/>
      <c r="SWM409" s="1679"/>
      <c r="SWN409" s="1679"/>
      <c r="SWO409" s="1679"/>
      <c r="SWP409" s="1679"/>
      <c r="SWQ409" s="1679"/>
      <c r="SWR409" s="1679"/>
      <c r="SWS409" s="1679"/>
      <c r="SWT409" s="1679"/>
      <c r="SWU409" s="1679"/>
      <c r="SWV409" s="1679"/>
      <c r="SWW409" s="1679"/>
      <c r="SWX409" s="1679"/>
      <c r="SWY409" s="1679"/>
      <c r="SWZ409" s="1679"/>
      <c r="SXA409" s="1679"/>
      <c r="SXB409" s="1679"/>
      <c r="SXC409" s="1679"/>
      <c r="SXD409" s="1679"/>
      <c r="SXE409" s="1679"/>
      <c r="SXF409" s="1679"/>
      <c r="SXG409" s="1679"/>
      <c r="SXH409" s="1679"/>
      <c r="SXI409" s="1679"/>
      <c r="SXJ409" s="1679"/>
      <c r="SXK409" s="1679"/>
      <c r="SXL409" s="1679"/>
      <c r="SXM409" s="1679"/>
      <c r="SXN409" s="1679"/>
      <c r="SXO409" s="1679"/>
      <c r="SXP409" s="1679"/>
      <c r="SXQ409" s="1679"/>
      <c r="SXR409" s="1679"/>
      <c r="SXS409" s="1679"/>
      <c r="SXT409" s="1679"/>
      <c r="SXU409" s="1679"/>
      <c r="SXV409" s="1679"/>
      <c r="SXW409" s="1679"/>
      <c r="SXX409" s="1679"/>
      <c r="SXY409" s="1679"/>
      <c r="SXZ409" s="1679"/>
      <c r="SYA409" s="1679"/>
      <c r="SYB409" s="1679"/>
      <c r="SYC409" s="1679"/>
      <c r="SYD409" s="1679"/>
      <c r="SYE409" s="1679"/>
      <c r="SYF409" s="1679"/>
      <c r="SYG409" s="1679"/>
      <c r="SYH409" s="1679"/>
      <c r="SYI409" s="1679"/>
      <c r="SYJ409" s="1679"/>
      <c r="SYK409" s="1679"/>
      <c r="SYL409" s="1679"/>
      <c r="SYM409" s="1679"/>
      <c r="SYN409" s="1679"/>
      <c r="SYO409" s="1679"/>
      <c r="SYP409" s="1679"/>
      <c r="SYQ409" s="1679"/>
      <c r="SYR409" s="1679"/>
      <c r="SYS409" s="1679"/>
      <c r="SYT409" s="1679"/>
      <c r="SYU409" s="1679"/>
      <c r="SYV409" s="1679"/>
      <c r="SYW409" s="1679"/>
      <c r="SYX409" s="1679"/>
      <c r="SYY409" s="1679"/>
      <c r="SYZ409" s="1679"/>
      <c r="SZA409" s="1679"/>
      <c r="SZB409" s="1679"/>
      <c r="SZC409" s="1679"/>
      <c r="SZD409" s="1679"/>
      <c r="SZE409" s="1679"/>
      <c r="SZF409" s="1679"/>
      <c r="SZG409" s="1679"/>
      <c r="SZH409" s="1679"/>
      <c r="SZI409" s="1679"/>
      <c r="SZJ409" s="1679"/>
      <c r="SZK409" s="1679"/>
      <c r="SZL409" s="1679"/>
      <c r="SZM409" s="1679"/>
      <c r="SZN409" s="1679"/>
      <c r="SZO409" s="1679"/>
      <c r="SZP409" s="1679"/>
      <c r="SZQ409" s="1679"/>
      <c r="SZR409" s="1679"/>
      <c r="SZS409" s="1679"/>
      <c r="SZT409" s="1679"/>
      <c r="SZU409" s="1679"/>
      <c r="SZV409" s="1679"/>
      <c r="SZW409" s="1679"/>
      <c r="SZX409" s="1679"/>
      <c r="SZY409" s="1679"/>
      <c r="SZZ409" s="1679"/>
      <c r="TAA409" s="1679"/>
      <c r="TAB409" s="1679"/>
      <c r="TAC409" s="1679"/>
      <c r="TAD409" s="1679"/>
      <c r="TAE409" s="1679"/>
      <c r="TAF409" s="1679"/>
      <c r="TAG409" s="1679"/>
      <c r="TAH409" s="1679"/>
      <c r="TAI409" s="1679"/>
      <c r="TAJ409" s="1679"/>
      <c r="TAK409" s="1679"/>
      <c r="TAL409" s="1679"/>
      <c r="TAM409" s="1679"/>
      <c r="TAN409" s="1679"/>
      <c r="TAO409" s="1679"/>
      <c r="TAP409" s="1679"/>
      <c r="TAQ409" s="1679"/>
      <c r="TAR409" s="1679"/>
      <c r="TAS409" s="1679"/>
      <c r="TAT409" s="1679"/>
      <c r="TAU409" s="1679"/>
      <c r="TAV409" s="1679"/>
      <c r="TAW409" s="1679"/>
      <c r="TAX409" s="1679"/>
      <c r="TAY409" s="1679"/>
      <c r="TAZ409" s="1679"/>
      <c r="TBA409" s="1679"/>
      <c r="TBB409" s="1679"/>
      <c r="TBC409" s="1679"/>
      <c r="TBD409" s="1679"/>
      <c r="TBE409" s="1679"/>
      <c r="TBF409" s="1679"/>
      <c r="TBG409" s="1679"/>
      <c r="TBH409" s="1679"/>
      <c r="TBI409" s="1679"/>
      <c r="TBJ409" s="1679"/>
      <c r="TBK409" s="1679"/>
      <c r="TBL409" s="1679"/>
      <c r="TBM409" s="1679"/>
      <c r="TBN409" s="1679"/>
      <c r="TBO409" s="1679"/>
      <c r="TBP409" s="1679"/>
      <c r="TBQ409" s="1679"/>
      <c r="TBR409" s="1679"/>
      <c r="TBS409" s="1679"/>
      <c r="TBT409" s="1679"/>
      <c r="TBU409" s="1679"/>
      <c r="TBV409" s="1679"/>
      <c r="TBW409" s="1679"/>
      <c r="TBX409" s="1679"/>
      <c r="TBY409" s="1679"/>
      <c r="TBZ409" s="1679"/>
      <c r="TCA409" s="1679"/>
      <c r="TCB409" s="1679"/>
      <c r="TCC409" s="1679"/>
      <c r="TCD409" s="1679"/>
      <c r="TCE409" s="1679"/>
      <c r="TCF409" s="1679"/>
      <c r="TCG409" s="1679"/>
      <c r="TCH409" s="1679"/>
      <c r="TCI409" s="1679"/>
      <c r="TCJ409" s="1679"/>
      <c r="TCK409" s="1679"/>
      <c r="TCL409" s="1679"/>
      <c r="TCM409" s="1679"/>
      <c r="TCN409" s="1679"/>
      <c r="TCO409" s="1679"/>
      <c r="TCP409" s="1679"/>
      <c r="TCQ409" s="1679"/>
      <c r="TCR409" s="1679"/>
      <c r="TCS409" s="1679"/>
      <c r="TCT409" s="1679"/>
      <c r="TCU409" s="1679"/>
      <c r="TCV409" s="1679"/>
      <c r="TCW409" s="1679"/>
      <c r="TCX409" s="1679"/>
      <c r="TCY409" s="1679"/>
      <c r="TCZ409" s="1679"/>
      <c r="TDA409" s="1679"/>
      <c r="TDB409" s="1679"/>
      <c r="TDC409" s="1679"/>
      <c r="TDD409" s="1679"/>
      <c r="TDE409" s="1679"/>
      <c r="TDF409" s="1679"/>
      <c r="TDG409" s="1679"/>
      <c r="TDH409" s="1679"/>
      <c r="TDI409" s="1679"/>
      <c r="TDJ409" s="1679"/>
      <c r="TDK409" s="1679"/>
      <c r="TDL409" s="1679"/>
      <c r="TDM409" s="1679"/>
      <c r="TDN409" s="1679"/>
      <c r="TDO409" s="1679"/>
      <c r="TDP409" s="1679"/>
      <c r="TDQ409" s="1679"/>
      <c r="TDR409" s="1679"/>
      <c r="TDS409" s="1679"/>
      <c r="TDT409" s="1679"/>
      <c r="TDU409" s="1679"/>
      <c r="TDV409" s="1679"/>
      <c r="TDW409" s="1679"/>
      <c r="TDX409" s="1679"/>
      <c r="TDY409" s="1679"/>
      <c r="TDZ409" s="1679"/>
      <c r="TEA409" s="1679"/>
      <c r="TEB409" s="1679"/>
      <c r="TEC409" s="1679"/>
      <c r="TED409" s="1679"/>
      <c r="TEE409" s="1679"/>
      <c r="TEF409" s="1679"/>
      <c r="TEG409" s="1679"/>
      <c r="TEH409" s="1679"/>
      <c r="TEI409" s="1679"/>
      <c r="TEJ409" s="1679"/>
      <c r="TEK409" s="1679"/>
      <c r="TEL409" s="1679"/>
      <c r="TEM409" s="1679"/>
      <c r="TEN409" s="1679"/>
      <c r="TEO409" s="1679"/>
      <c r="TEP409" s="1679"/>
      <c r="TEQ409" s="1679"/>
      <c r="TER409" s="1679"/>
      <c r="TES409" s="1679"/>
      <c r="TET409" s="1679"/>
      <c r="TEU409" s="1679"/>
      <c r="TEV409" s="1679"/>
      <c r="TEW409" s="1679"/>
      <c r="TEX409" s="1679"/>
      <c r="TEY409" s="1679"/>
      <c r="TEZ409" s="1679"/>
      <c r="TFA409" s="1679"/>
      <c r="TFB409" s="1679"/>
      <c r="TFC409" s="1679"/>
      <c r="TFD409" s="1679"/>
      <c r="TFE409" s="1679"/>
      <c r="TFF409" s="1679"/>
      <c r="TFG409" s="1679"/>
      <c r="TFH409" s="1679"/>
      <c r="TFI409" s="1679"/>
      <c r="TFJ409" s="1679"/>
      <c r="TFK409" s="1679"/>
      <c r="TFL409" s="1679"/>
      <c r="TFM409" s="1679"/>
      <c r="TFN409" s="1679"/>
      <c r="TFO409" s="1679"/>
      <c r="TFP409" s="1679"/>
      <c r="TFQ409" s="1679"/>
      <c r="TFR409" s="1679"/>
      <c r="TFS409" s="1679"/>
      <c r="TFT409" s="1679"/>
      <c r="TFU409" s="1679"/>
      <c r="TFV409" s="1679"/>
      <c r="TFW409" s="1679"/>
      <c r="TFX409" s="1679"/>
      <c r="TFY409" s="1679"/>
      <c r="TFZ409" s="1679"/>
      <c r="TGA409" s="1679"/>
      <c r="TGB409" s="1679"/>
      <c r="TGC409" s="1679"/>
      <c r="TGD409" s="1679"/>
      <c r="TGE409" s="1679"/>
      <c r="TGF409" s="1679"/>
      <c r="TGG409" s="1679"/>
      <c r="TGH409" s="1679"/>
      <c r="TGI409" s="1679"/>
      <c r="TGJ409" s="1679"/>
      <c r="TGK409" s="1679"/>
      <c r="TGL409" s="1679"/>
      <c r="TGM409" s="1679"/>
      <c r="TGN409" s="1679"/>
      <c r="TGO409" s="1679"/>
      <c r="TGP409" s="1679"/>
      <c r="TGQ409" s="1679"/>
      <c r="TGR409" s="1679"/>
      <c r="TGS409" s="1679"/>
      <c r="TGT409" s="1679"/>
      <c r="TGU409" s="1679"/>
      <c r="TGV409" s="1679"/>
      <c r="TGW409" s="1679"/>
      <c r="TGX409" s="1679"/>
      <c r="TGY409" s="1679"/>
      <c r="TGZ409" s="1679"/>
      <c r="THA409" s="1679"/>
      <c r="THB409" s="1679"/>
      <c r="THC409" s="1679"/>
      <c r="THD409" s="1679"/>
      <c r="THE409" s="1679"/>
      <c r="THF409" s="1679"/>
      <c r="THG409" s="1679"/>
      <c r="THH409" s="1679"/>
      <c r="THI409" s="1679"/>
      <c r="THJ409" s="1679"/>
      <c r="THK409" s="1679"/>
      <c r="THL409" s="1679"/>
      <c r="THM409" s="1679"/>
      <c r="THN409" s="1679"/>
      <c r="THO409" s="1679"/>
      <c r="THP409" s="1679"/>
      <c r="THQ409" s="1679"/>
      <c r="THR409" s="1679"/>
      <c r="THS409" s="1679"/>
      <c r="THT409" s="1679"/>
      <c r="THU409" s="1679"/>
      <c r="THV409" s="1679"/>
      <c r="THW409" s="1679"/>
      <c r="THX409" s="1679"/>
      <c r="THY409" s="1679"/>
      <c r="THZ409" s="1679"/>
      <c r="TIA409" s="1679"/>
      <c r="TIB409" s="1679"/>
      <c r="TIC409" s="1679"/>
      <c r="TID409" s="1679"/>
      <c r="TIE409" s="1679"/>
      <c r="TIF409" s="1679"/>
      <c r="TIG409" s="1679"/>
      <c r="TIH409" s="1679"/>
      <c r="TII409" s="1679"/>
      <c r="TIJ409" s="1679"/>
      <c r="TIK409" s="1679"/>
      <c r="TIL409" s="1679"/>
      <c r="TIM409" s="1679"/>
      <c r="TIN409" s="1679"/>
      <c r="TIO409" s="1679"/>
      <c r="TIP409" s="1679"/>
      <c r="TIQ409" s="1679"/>
      <c r="TIR409" s="1679"/>
      <c r="TIS409" s="1679"/>
      <c r="TIT409" s="1679"/>
      <c r="TIU409" s="1679"/>
      <c r="TIV409" s="1679"/>
      <c r="TIW409" s="1679"/>
      <c r="TIX409" s="1679"/>
      <c r="TIY409" s="1679"/>
      <c r="TIZ409" s="1679"/>
      <c r="TJA409" s="1679"/>
      <c r="TJB409" s="1679"/>
      <c r="TJC409" s="1679"/>
      <c r="TJD409" s="1679"/>
      <c r="TJE409" s="1679"/>
      <c r="TJF409" s="1679"/>
      <c r="TJG409" s="1679"/>
      <c r="TJH409" s="1679"/>
      <c r="TJI409" s="1679"/>
      <c r="TJJ409" s="1679"/>
      <c r="TJK409" s="1679"/>
      <c r="TJL409" s="1679"/>
      <c r="TJM409" s="1679"/>
      <c r="TJN409" s="1679"/>
      <c r="TJO409" s="1679"/>
      <c r="TJP409" s="1679"/>
      <c r="TJQ409" s="1679"/>
      <c r="TJR409" s="1679"/>
      <c r="TJS409" s="1679"/>
      <c r="TJT409" s="1679"/>
      <c r="TJU409" s="1679"/>
      <c r="TJV409" s="1679"/>
      <c r="TJW409" s="1679"/>
      <c r="TJX409" s="1679"/>
      <c r="TJY409" s="1679"/>
      <c r="TJZ409" s="1679"/>
      <c r="TKA409" s="1679"/>
      <c r="TKB409" s="1679"/>
      <c r="TKC409" s="1679"/>
      <c r="TKD409" s="1679"/>
      <c r="TKE409" s="1679"/>
      <c r="TKF409" s="1679"/>
      <c r="TKG409" s="1679"/>
      <c r="TKH409" s="1679"/>
      <c r="TKI409" s="1679"/>
      <c r="TKJ409" s="1679"/>
      <c r="TKK409" s="1679"/>
      <c r="TKL409" s="1679"/>
      <c r="TKM409" s="1679"/>
      <c r="TKN409" s="1679"/>
      <c r="TKO409" s="1679"/>
      <c r="TKP409" s="1679"/>
      <c r="TKQ409" s="1679"/>
      <c r="TKR409" s="1679"/>
      <c r="TKS409" s="1679"/>
      <c r="TKT409" s="1679"/>
      <c r="TKU409" s="1679"/>
      <c r="TKV409" s="1679"/>
      <c r="TKW409" s="1679"/>
      <c r="TKX409" s="1679"/>
      <c r="TKY409" s="1679"/>
      <c r="TKZ409" s="1679"/>
      <c r="TLA409" s="1679"/>
      <c r="TLB409" s="1679"/>
      <c r="TLC409" s="1679"/>
      <c r="TLD409" s="1679"/>
      <c r="TLE409" s="1679"/>
      <c r="TLF409" s="1679"/>
      <c r="TLG409" s="1679"/>
      <c r="TLH409" s="1679"/>
      <c r="TLI409" s="1679"/>
      <c r="TLJ409" s="1679"/>
      <c r="TLK409" s="1679"/>
      <c r="TLL409" s="1679"/>
      <c r="TLM409" s="1679"/>
      <c r="TLN409" s="1679"/>
      <c r="TLO409" s="1679"/>
      <c r="TLP409" s="1679"/>
      <c r="TLQ409" s="1679"/>
      <c r="TLR409" s="1679"/>
      <c r="TLS409" s="1679"/>
      <c r="TLT409" s="1679"/>
      <c r="TLU409" s="1679"/>
      <c r="TLV409" s="1679"/>
      <c r="TLW409" s="1679"/>
      <c r="TLX409" s="1679"/>
      <c r="TLY409" s="1679"/>
      <c r="TLZ409" s="1679"/>
      <c r="TMA409" s="1679"/>
      <c r="TMB409" s="1679"/>
      <c r="TMC409" s="1679"/>
      <c r="TMD409" s="1679"/>
      <c r="TME409" s="1679"/>
      <c r="TMF409" s="1679"/>
      <c r="TMG409" s="1679"/>
      <c r="TMH409" s="1679"/>
      <c r="TMI409" s="1679"/>
      <c r="TMJ409" s="1679"/>
      <c r="TMK409" s="1679"/>
      <c r="TML409" s="1679"/>
      <c r="TMM409" s="1679"/>
      <c r="TMN409" s="1679"/>
      <c r="TMO409" s="1679"/>
      <c r="TMP409" s="1679"/>
      <c r="TMQ409" s="1679"/>
      <c r="TMR409" s="1679"/>
      <c r="TMS409" s="1679"/>
      <c r="TMT409" s="1679"/>
      <c r="TMU409" s="1679"/>
      <c r="TMV409" s="1679"/>
      <c r="TMW409" s="1679"/>
      <c r="TMX409" s="1679"/>
      <c r="TMY409" s="1679"/>
      <c r="TMZ409" s="1679"/>
      <c r="TNA409" s="1679"/>
      <c r="TNB409" s="1679"/>
      <c r="TNC409" s="1679"/>
      <c r="TND409" s="1679"/>
      <c r="TNE409" s="1679"/>
      <c r="TNF409" s="1679"/>
      <c r="TNG409" s="1679"/>
      <c r="TNH409" s="1679"/>
      <c r="TNI409" s="1679"/>
      <c r="TNJ409" s="1679"/>
      <c r="TNK409" s="1679"/>
      <c r="TNL409" s="1679"/>
      <c r="TNM409" s="1679"/>
      <c r="TNN409" s="1679"/>
      <c r="TNO409" s="1679"/>
      <c r="TNP409" s="1679"/>
      <c r="TNQ409" s="1679"/>
      <c r="TNR409" s="1679"/>
      <c r="TNS409" s="1679"/>
      <c r="TNT409" s="1679"/>
      <c r="TNU409" s="1679"/>
      <c r="TNV409" s="1679"/>
      <c r="TNW409" s="1679"/>
      <c r="TNX409" s="1679"/>
      <c r="TNY409" s="1679"/>
      <c r="TNZ409" s="1679"/>
      <c r="TOA409" s="1679"/>
      <c r="TOB409" s="1679"/>
      <c r="TOC409" s="1679"/>
      <c r="TOD409" s="1679"/>
      <c r="TOE409" s="1679"/>
      <c r="TOF409" s="1679"/>
      <c r="TOG409" s="1679"/>
      <c r="TOH409" s="1679"/>
      <c r="TOI409" s="1679"/>
      <c r="TOJ409" s="1679"/>
      <c r="TOK409" s="1679"/>
      <c r="TOL409" s="1679"/>
      <c r="TOM409" s="1679"/>
      <c r="TON409" s="1679"/>
      <c r="TOO409" s="1679"/>
      <c r="TOP409" s="1679"/>
      <c r="TOQ409" s="1679"/>
      <c r="TOR409" s="1679"/>
      <c r="TOS409" s="1679"/>
      <c r="TOT409" s="1679"/>
      <c r="TOU409" s="1679"/>
      <c r="TOV409" s="1679"/>
      <c r="TOW409" s="1679"/>
      <c r="TOX409" s="1679"/>
      <c r="TOY409" s="1679"/>
      <c r="TOZ409" s="1679"/>
      <c r="TPA409" s="1679"/>
      <c r="TPB409" s="1679"/>
      <c r="TPC409" s="1679"/>
      <c r="TPD409" s="1679"/>
      <c r="TPE409" s="1679"/>
      <c r="TPF409" s="1679"/>
      <c r="TPG409" s="1679"/>
      <c r="TPH409" s="1679"/>
      <c r="TPI409" s="1679"/>
      <c r="TPJ409" s="1679"/>
      <c r="TPK409" s="1679"/>
      <c r="TPL409" s="1679"/>
      <c r="TPM409" s="1679"/>
      <c r="TPN409" s="1679"/>
      <c r="TPO409" s="1679"/>
      <c r="TPP409" s="1679"/>
      <c r="TPQ409" s="1679"/>
      <c r="TPR409" s="1679"/>
      <c r="TPS409" s="1679"/>
      <c r="TPT409" s="1679"/>
      <c r="TPU409" s="1679"/>
      <c r="TPV409" s="1679"/>
      <c r="TPW409" s="1679"/>
      <c r="TPX409" s="1679"/>
      <c r="TPY409" s="1679"/>
      <c r="TPZ409" s="1679"/>
      <c r="TQA409" s="1679"/>
      <c r="TQB409" s="1679"/>
      <c r="TQC409" s="1679"/>
      <c r="TQD409" s="1679"/>
      <c r="TQE409" s="1679"/>
      <c r="TQF409" s="1679"/>
      <c r="TQG409" s="1679"/>
      <c r="TQH409" s="1679"/>
      <c r="TQI409" s="1679"/>
      <c r="TQJ409" s="1679"/>
      <c r="TQK409" s="1679"/>
      <c r="TQL409" s="1679"/>
      <c r="TQM409" s="1679"/>
      <c r="TQN409" s="1679"/>
      <c r="TQO409" s="1679"/>
      <c r="TQP409" s="1679"/>
      <c r="TQQ409" s="1679"/>
      <c r="TQR409" s="1679"/>
      <c r="TQS409" s="1679"/>
      <c r="TQT409" s="1679"/>
      <c r="TQU409" s="1679"/>
      <c r="TQV409" s="1679"/>
      <c r="TQW409" s="1679"/>
      <c r="TQX409" s="1679"/>
      <c r="TQY409" s="1679"/>
      <c r="TQZ409" s="1679"/>
      <c r="TRA409" s="1679"/>
      <c r="TRB409" s="1679"/>
      <c r="TRC409" s="1679"/>
      <c r="TRD409" s="1679"/>
      <c r="TRE409" s="1679"/>
      <c r="TRF409" s="1679"/>
      <c r="TRG409" s="1679"/>
      <c r="TRH409" s="1679"/>
      <c r="TRI409" s="1679"/>
      <c r="TRJ409" s="1679"/>
      <c r="TRK409" s="1679"/>
      <c r="TRL409" s="1679"/>
      <c r="TRM409" s="1679"/>
      <c r="TRN409" s="1679"/>
      <c r="TRO409" s="1679"/>
      <c r="TRP409" s="1679"/>
      <c r="TRQ409" s="1679"/>
      <c r="TRR409" s="1679"/>
      <c r="TRS409" s="1679"/>
      <c r="TRT409" s="1679"/>
      <c r="TRU409" s="1679"/>
      <c r="TRV409" s="1679"/>
      <c r="TRW409" s="1679"/>
      <c r="TRX409" s="1679"/>
      <c r="TRY409" s="1679"/>
      <c r="TRZ409" s="1679"/>
      <c r="TSA409" s="1679"/>
      <c r="TSB409" s="1679"/>
      <c r="TSC409" s="1679"/>
      <c r="TSD409" s="1679"/>
      <c r="TSE409" s="1679"/>
      <c r="TSF409" s="1679"/>
      <c r="TSG409" s="1679"/>
      <c r="TSH409" s="1679"/>
      <c r="TSI409" s="1679"/>
      <c r="TSJ409" s="1679"/>
      <c r="TSK409" s="1679"/>
      <c r="TSL409" s="1679"/>
      <c r="TSM409" s="1679"/>
      <c r="TSN409" s="1679"/>
      <c r="TSO409" s="1679"/>
      <c r="TSP409" s="1679"/>
      <c r="TSQ409" s="1679"/>
      <c r="TSR409" s="1679"/>
      <c r="TSS409" s="1679"/>
      <c r="TST409" s="1679"/>
      <c r="TSU409" s="1679"/>
      <c r="TSV409" s="1679"/>
      <c r="TSW409" s="1679"/>
      <c r="TSX409" s="1679"/>
      <c r="TSY409" s="1679"/>
      <c r="TSZ409" s="1679"/>
      <c r="TTA409" s="1679"/>
      <c r="TTB409" s="1679"/>
      <c r="TTC409" s="1679"/>
      <c r="TTD409" s="1679"/>
      <c r="TTE409" s="1679"/>
      <c r="TTF409" s="1679"/>
      <c r="TTG409" s="1679"/>
      <c r="TTH409" s="1679"/>
      <c r="TTI409" s="1679"/>
      <c r="TTJ409" s="1679"/>
      <c r="TTK409" s="1679"/>
      <c r="TTL409" s="1679"/>
      <c r="TTM409" s="1679"/>
      <c r="TTN409" s="1679"/>
      <c r="TTO409" s="1679"/>
      <c r="TTP409" s="1679"/>
      <c r="TTQ409" s="1679"/>
      <c r="TTR409" s="1679"/>
      <c r="TTS409" s="1679"/>
      <c r="TTT409" s="1679"/>
      <c r="TTU409" s="1679"/>
      <c r="TTV409" s="1679"/>
      <c r="TTW409" s="1679"/>
      <c r="TTX409" s="1679"/>
      <c r="TTY409" s="1679"/>
      <c r="TTZ409" s="1679"/>
      <c r="TUA409" s="1679"/>
      <c r="TUB409" s="1679"/>
      <c r="TUC409" s="1679"/>
      <c r="TUD409" s="1679"/>
      <c r="TUE409" s="1679"/>
      <c r="TUF409" s="1679"/>
      <c r="TUG409" s="1679"/>
      <c r="TUH409" s="1679"/>
      <c r="TUI409" s="1679"/>
      <c r="TUJ409" s="1679"/>
      <c r="TUK409" s="1679"/>
      <c r="TUL409" s="1679"/>
      <c r="TUM409" s="1679"/>
      <c r="TUN409" s="1679"/>
      <c r="TUO409" s="1679"/>
      <c r="TUP409" s="1679"/>
      <c r="TUQ409" s="1679"/>
      <c r="TUR409" s="1679"/>
      <c r="TUS409" s="1679"/>
      <c r="TUT409" s="1679"/>
      <c r="TUU409" s="1679"/>
      <c r="TUV409" s="1679"/>
      <c r="TUW409" s="1679"/>
      <c r="TUX409" s="1679"/>
      <c r="TUY409" s="1679"/>
      <c r="TUZ409" s="1679"/>
      <c r="TVA409" s="1679"/>
      <c r="TVB409" s="1679"/>
      <c r="TVC409" s="1679"/>
      <c r="TVD409" s="1679"/>
      <c r="TVE409" s="1679"/>
      <c r="TVF409" s="1679"/>
      <c r="TVG409" s="1679"/>
      <c r="TVH409" s="1679"/>
      <c r="TVI409" s="1679"/>
      <c r="TVJ409" s="1679"/>
      <c r="TVK409" s="1679"/>
      <c r="TVL409" s="1679"/>
      <c r="TVM409" s="1679"/>
      <c r="TVN409" s="1679"/>
      <c r="TVO409" s="1679"/>
      <c r="TVP409" s="1679"/>
      <c r="TVQ409" s="1679"/>
      <c r="TVR409" s="1679"/>
      <c r="TVS409" s="1679"/>
      <c r="TVT409" s="1679"/>
      <c r="TVU409" s="1679"/>
      <c r="TVV409" s="1679"/>
      <c r="TVW409" s="1679"/>
      <c r="TVX409" s="1679"/>
      <c r="TVY409" s="1679"/>
      <c r="TVZ409" s="1679"/>
      <c r="TWA409" s="1679"/>
      <c r="TWB409" s="1679"/>
      <c r="TWC409" s="1679"/>
      <c r="TWD409" s="1679"/>
      <c r="TWE409" s="1679"/>
      <c r="TWF409" s="1679"/>
      <c r="TWG409" s="1679"/>
      <c r="TWH409" s="1679"/>
      <c r="TWI409" s="1679"/>
      <c r="TWJ409" s="1679"/>
      <c r="TWK409" s="1679"/>
      <c r="TWL409" s="1679"/>
      <c r="TWM409" s="1679"/>
      <c r="TWN409" s="1679"/>
      <c r="TWO409" s="1679"/>
      <c r="TWP409" s="1679"/>
      <c r="TWQ409" s="1679"/>
      <c r="TWR409" s="1679"/>
      <c r="TWS409" s="1679"/>
      <c r="TWT409" s="1679"/>
      <c r="TWU409" s="1679"/>
      <c r="TWV409" s="1679"/>
      <c r="TWW409" s="1679"/>
      <c r="TWX409" s="1679"/>
      <c r="TWY409" s="1679"/>
      <c r="TWZ409" s="1679"/>
      <c r="TXA409" s="1679"/>
      <c r="TXB409" s="1679"/>
      <c r="TXC409" s="1679"/>
      <c r="TXD409" s="1679"/>
      <c r="TXE409" s="1679"/>
      <c r="TXF409" s="1679"/>
      <c r="TXG409" s="1679"/>
      <c r="TXH409" s="1679"/>
      <c r="TXI409" s="1679"/>
      <c r="TXJ409" s="1679"/>
      <c r="TXK409" s="1679"/>
      <c r="TXL409" s="1679"/>
      <c r="TXM409" s="1679"/>
      <c r="TXN409" s="1679"/>
      <c r="TXO409" s="1679"/>
      <c r="TXP409" s="1679"/>
      <c r="TXQ409" s="1679"/>
      <c r="TXR409" s="1679"/>
      <c r="TXS409" s="1679"/>
      <c r="TXT409" s="1679"/>
      <c r="TXU409" s="1679"/>
      <c r="TXV409" s="1679"/>
      <c r="TXW409" s="1679"/>
      <c r="TXX409" s="1679"/>
      <c r="TXY409" s="1679"/>
      <c r="TXZ409" s="1679"/>
      <c r="TYA409" s="1679"/>
      <c r="TYB409" s="1679"/>
      <c r="TYC409" s="1679"/>
      <c r="TYD409" s="1679"/>
      <c r="TYE409" s="1679"/>
      <c r="TYF409" s="1679"/>
      <c r="TYG409" s="1679"/>
      <c r="TYH409" s="1679"/>
      <c r="TYI409" s="1679"/>
      <c r="TYJ409" s="1679"/>
      <c r="TYK409" s="1679"/>
      <c r="TYL409" s="1679"/>
      <c r="TYM409" s="1679"/>
      <c r="TYN409" s="1679"/>
      <c r="TYO409" s="1679"/>
      <c r="TYP409" s="1679"/>
      <c r="TYQ409" s="1679"/>
      <c r="TYR409" s="1679"/>
      <c r="TYS409" s="1679"/>
      <c r="TYT409" s="1679"/>
      <c r="TYU409" s="1679"/>
      <c r="TYV409" s="1679"/>
      <c r="TYW409" s="1679"/>
      <c r="TYX409" s="1679"/>
      <c r="TYY409" s="1679"/>
      <c r="TYZ409" s="1679"/>
      <c r="TZA409" s="1679"/>
      <c r="TZB409" s="1679"/>
      <c r="TZC409" s="1679"/>
      <c r="TZD409" s="1679"/>
      <c r="TZE409" s="1679"/>
      <c r="TZF409" s="1679"/>
      <c r="TZG409" s="1679"/>
      <c r="TZH409" s="1679"/>
      <c r="TZI409" s="1679"/>
      <c r="TZJ409" s="1679"/>
      <c r="TZK409" s="1679"/>
      <c r="TZL409" s="1679"/>
      <c r="TZM409" s="1679"/>
      <c r="TZN409" s="1679"/>
      <c r="TZO409" s="1679"/>
      <c r="TZP409" s="1679"/>
      <c r="TZQ409" s="1679"/>
      <c r="TZR409" s="1679"/>
      <c r="TZS409" s="1679"/>
      <c r="TZT409" s="1679"/>
      <c r="TZU409" s="1679"/>
      <c r="TZV409" s="1679"/>
      <c r="TZW409" s="1679"/>
      <c r="TZX409" s="1679"/>
      <c r="TZY409" s="1679"/>
      <c r="TZZ409" s="1679"/>
      <c r="UAA409" s="1679"/>
      <c r="UAB409" s="1679"/>
      <c r="UAC409" s="1679"/>
      <c r="UAD409" s="1679"/>
      <c r="UAE409" s="1679"/>
      <c r="UAF409" s="1679"/>
      <c r="UAG409" s="1679"/>
      <c r="UAH409" s="1679"/>
      <c r="UAI409" s="1679"/>
      <c r="UAJ409" s="1679"/>
      <c r="UAK409" s="1679"/>
      <c r="UAL409" s="1679"/>
      <c r="UAM409" s="1679"/>
      <c r="UAN409" s="1679"/>
      <c r="UAO409" s="1679"/>
      <c r="UAP409" s="1679"/>
      <c r="UAQ409" s="1679"/>
      <c r="UAR409" s="1679"/>
      <c r="UAS409" s="1679"/>
      <c r="UAT409" s="1679"/>
      <c r="UAU409" s="1679"/>
      <c r="UAV409" s="1679"/>
      <c r="UAW409" s="1679"/>
      <c r="UAX409" s="1679"/>
      <c r="UAY409" s="1679"/>
      <c r="UAZ409" s="1679"/>
      <c r="UBA409" s="1679"/>
      <c r="UBB409" s="1679"/>
      <c r="UBC409" s="1679"/>
      <c r="UBD409" s="1679"/>
      <c r="UBE409" s="1679"/>
      <c r="UBF409" s="1679"/>
      <c r="UBG409" s="1679"/>
      <c r="UBH409" s="1679"/>
      <c r="UBI409" s="1679"/>
      <c r="UBJ409" s="1679"/>
      <c r="UBK409" s="1679"/>
      <c r="UBL409" s="1679"/>
      <c r="UBM409" s="1679"/>
      <c r="UBN409" s="1679"/>
      <c r="UBO409" s="1679"/>
      <c r="UBP409" s="1679"/>
      <c r="UBQ409" s="1679"/>
      <c r="UBR409" s="1679"/>
      <c r="UBS409" s="1679"/>
      <c r="UBT409" s="1679"/>
      <c r="UBU409" s="1679"/>
      <c r="UBV409" s="1679"/>
      <c r="UBW409" s="1679"/>
      <c r="UBX409" s="1679"/>
      <c r="UBY409" s="1679"/>
      <c r="UBZ409" s="1679"/>
      <c r="UCA409" s="1679"/>
      <c r="UCB409" s="1679"/>
      <c r="UCC409" s="1679"/>
      <c r="UCD409" s="1679"/>
      <c r="UCE409" s="1679"/>
      <c r="UCF409" s="1679"/>
      <c r="UCG409" s="1679"/>
      <c r="UCH409" s="1679"/>
      <c r="UCI409" s="1679"/>
      <c r="UCJ409" s="1679"/>
      <c r="UCK409" s="1679"/>
      <c r="UCL409" s="1679"/>
      <c r="UCM409" s="1679"/>
      <c r="UCN409" s="1679"/>
      <c r="UCO409" s="1679"/>
      <c r="UCP409" s="1679"/>
      <c r="UCQ409" s="1679"/>
      <c r="UCR409" s="1679"/>
      <c r="UCS409" s="1679"/>
      <c r="UCT409" s="1679"/>
      <c r="UCU409" s="1679"/>
      <c r="UCV409" s="1679"/>
      <c r="UCW409" s="1679"/>
      <c r="UCX409" s="1679"/>
      <c r="UCY409" s="1679"/>
      <c r="UCZ409" s="1679"/>
      <c r="UDA409" s="1679"/>
      <c r="UDB409" s="1679"/>
      <c r="UDC409" s="1679"/>
      <c r="UDD409" s="1679"/>
      <c r="UDE409" s="1679"/>
      <c r="UDF409" s="1679"/>
      <c r="UDG409" s="1679"/>
      <c r="UDH409" s="1679"/>
      <c r="UDI409" s="1679"/>
      <c r="UDJ409" s="1679"/>
      <c r="UDK409" s="1679"/>
      <c r="UDL409" s="1679"/>
      <c r="UDM409" s="1679"/>
      <c r="UDN409" s="1679"/>
      <c r="UDO409" s="1679"/>
      <c r="UDP409" s="1679"/>
      <c r="UDQ409" s="1679"/>
      <c r="UDR409" s="1679"/>
      <c r="UDS409" s="1679"/>
      <c r="UDT409" s="1679"/>
      <c r="UDU409" s="1679"/>
      <c r="UDV409" s="1679"/>
      <c r="UDW409" s="1679"/>
      <c r="UDX409" s="1679"/>
      <c r="UDY409" s="1679"/>
      <c r="UDZ409" s="1679"/>
      <c r="UEA409" s="1679"/>
      <c r="UEB409" s="1679"/>
      <c r="UEC409" s="1679"/>
      <c r="UED409" s="1679"/>
      <c r="UEE409" s="1679"/>
      <c r="UEF409" s="1679"/>
      <c r="UEG409" s="1679"/>
      <c r="UEH409" s="1679"/>
      <c r="UEI409" s="1679"/>
      <c r="UEJ409" s="1679"/>
      <c r="UEK409" s="1679"/>
      <c r="UEL409" s="1679"/>
      <c r="UEM409" s="1679"/>
      <c r="UEN409" s="1679"/>
      <c r="UEO409" s="1679"/>
      <c r="UEP409" s="1679"/>
      <c r="UEQ409" s="1679"/>
      <c r="UER409" s="1679"/>
      <c r="UES409" s="1679"/>
      <c r="UET409" s="1679"/>
      <c r="UEU409" s="1679"/>
      <c r="UEV409" s="1679"/>
      <c r="UEW409" s="1679"/>
      <c r="UEX409" s="1679"/>
      <c r="UEY409" s="1679"/>
      <c r="UEZ409" s="1679"/>
      <c r="UFA409" s="1679"/>
      <c r="UFB409" s="1679"/>
      <c r="UFC409" s="1679"/>
      <c r="UFD409" s="1679"/>
      <c r="UFE409" s="1679"/>
      <c r="UFF409" s="1679"/>
      <c r="UFG409" s="1679"/>
      <c r="UFH409" s="1679"/>
      <c r="UFI409" s="1679"/>
      <c r="UFJ409" s="1679"/>
      <c r="UFK409" s="1679"/>
      <c r="UFL409" s="1679"/>
      <c r="UFM409" s="1679"/>
      <c r="UFN409" s="1679"/>
      <c r="UFO409" s="1679"/>
      <c r="UFP409" s="1679"/>
      <c r="UFQ409" s="1679"/>
      <c r="UFR409" s="1679"/>
      <c r="UFS409" s="1679"/>
      <c r="UFT409" s="1679"/>
      <c r="UFU409" s="1679"/>
      <c r="UFV409" s="1679"/>
      <c r="UFW409" s="1679"/>
      <c r="UFX409" s="1679"/>
      <c r="UFY409" s="1679"/>
      <c r="UFZ409" s="1679"/>
      <c r="UGA409" s="1679"/>
      <c r="UGB409" s="1679"/>
      <c r="UGC409" s="1679"/>
      <c r="UGD409" s="1679"/>
      <c r="UGE409" s="1679"/>
      <c r="UGF409" s="1679"/>
      <c r="UGG409" s="1679"/>
      <c r="UGH409" s="1679"/>
      <c r="UGI409" s="1679"/>
      <c r="UGJ409" s="1679"/>
      <c r="UGK409" s="1679"/>
      <c r="UGL409" s="1679"/>
      <c r="UGM409" s="1679"/>
      <c r="UGN409" s="1679"/>
      <c r="UGO409" s="1679"/>
      <c r="UGP409" s="1679"/>
      <c r="UGQ409" s="1679"/>
      <c r="UGR409" s="1679"/>
      <c r="UGS409" s="1679"/>
      <c r="UGT409" s="1679"/>
      <c r="UGU409" s="1679"/>
      <c r="UGV409" s="1679"/>
      <c r="UGW409" s="1679"/>
      <c r="UGX409" s="1679"/>
      <c r="UGY409" s="1679"/>
      <c r="UGZ409" s="1679"/>
      <c r="UHA409" s="1679"/>
      <c r="UHB409" s="1679"/>
      <c r="UHC409" s="1679"/>
      <c r="UHD409" s="1679"/>
      <c r="UHE409" s="1679"/>
      <c r="UHF409" s="1679"/>
      <c r="UHG409" s="1679"/>
      <c r="UHH409" s="1679"/>
      <c r="UHI409" s="1679"/>
      <c r="UHJ409" s="1679"/>
      <c r="UHK409" s="1679"/>
      <c r="UHL409" s="1679"/>
      <c r="UHM409" s="1679"/>
      <c r="UHN409" s="1679"/>
      <c r="UHO409" s="1679"/>
      <c r="UHP409" s="1679"/>
      <c r="UHQ409" s="1679"/>
      <c r="UHR409" s="1679"/>
      <c r="UHS409" s="1679"/>
      <c r="UHT409" s="1679"/>
      <c r="UHU409" s="1679"/>
      <c r="UHV409" s="1679"/>
      <c r="UHW409" s="1679"/>
      <c r="UHX409" s="1679"/>
      <c r="UHY409" s="1679"/>
      <c r="UHZ409" s="1679"/>
      <c r="UIA409" s="1679"/>
      <c r="UIB409" s="1679"/>
      <c r="UIC409" s="1679"/>
      <c r="UID409" s="1679"/>
      <c r="UIE409" s="1679"/>
      <c r="UIF409" s="1679"/>
      <c r="UIG409" s="1679"/>
      <c r="UIH409" s="1679"/>
      <c r="UII409" s="1679"/>
      <c r="UIJ409" s="1679"/>
      <c r="UIK409" s="1679"/>
      <c r="UIL409" s="1679"/>
      <c r="UIM409" s="1679"/>
      <c r="UIN409" s="1679"/>
      <c r="UIO409" s="1679"/>
      <c r="UIP409" s="1679"/>
      <c r="UIQ409" s="1679"/>
      <c r="UIR409" s="1679"/>
      <c r="UIS409" s="1679"/>
      <c r="UIT409" s="1679"/>
      <c r="UIU409" s="1679"/>
      <c r="UIV409" s="1679"/>
      <c r="UIW409" s="1679"/>
      <c r="UIX409" s="1679"/>
      <c r="UIY409" s="1679"/>
      <c r="UIZ409" s="1679"/>
      <c r="UJA409" s="1679"/>
      <c r="UJB409" s="1679"/>
      <c r="UJC409" s="1679"/>
      <c r="UJD409" s="1679"/>
      <c r="UJE409" s="1679"/>
      <c r="UJF409" s="1679"/>
      <c r="UJG409" s="1679"/>
      <c r="UJH409" s="1679"/>
      <c r="UJI409" s="1679"/>
      <c r="UJJ409" s="1679"/>
      <c r="UJK409" s="1679"/>
      <c r="UJL409" s="1679"/>
      <c r="UJM409" s="1679"/>
      <c r="UJN409" s="1679"/>
      <c r="UJO409" s="1679"/>
      <c r="UJP409" s="1679"/>
      <c r="UJQ409" s="1679"/>
      <c r="UJR409" s="1679"/>
      <c r="UJS409" s="1679"/>
      <c r="UJT409" s="1679"/>
      <c r="UJU409" s="1679"/>
      <c r="UJV409" s="1679"/>
      <c r="UJW409" s="1679"/>
      <c r="UJX409" s="1679"/>
      <c r="UJY409" s="1679"/>
      <c r="UJZ409" s="1679"/>
      <c r="UKA409" s="1679"/>
      <c r="UKB409" s="1679"/>
      <c r="UKC409" s="1679"/>
      <c r="UKD409" s="1679"/>
      <c r="UKE409" s="1679"/>
      <c r="UKF409" s="1679"/>
      <c r="UKG409" s="1679"/>
      <c r="UKH409" s="1679"/>
      <c r="UKI409" s="1679"/>
      <c r="UKJ409" s="1679"/>
      <c r="UKK409" s="1679"/>
      <c r="UKL409" s="1679"/>
      <c r="UKM409" s="1679"/>
      <c r="UKN409" s="1679"/>
      <c r="UKO409" s="1679"/>
      <c r="UKP409" s="1679"/>
      <c r="UKQ409" s="1679"/>
      <c r="UKR409" s="1679"/>
      <c r="UKS409" s="1679"/>
      <c r="UKT409" s="1679"/>
      <c r="UKU409" s="1679"/>
      <c r="UKV409" s="1679"/>
      <c r="UKW409" s="1679"/>
      <c r="UKX409" s="1679"/>
      <c r="UKY409" s="1679"/>
      <c r="UKZ409" s="1679"/>
      <c r="ULA409" s="1679"/>
      <c r="ULB409" s="1679"/>
      <c r="ULC409" s="1679"/>
      <c r="ULD409" s="1679"/>
      <c r="ULE409" s="1679"/>
      <c r="ULF409" s="1679"/>
      <c r="ULG409" s="1679"/>
      <c r="ULH409" s="1679"/>
      <c r="ULI409" s="1679"/>
      <c r="ULJ409" s="1679"/>
      <c r="ULK409" s="1679"/>
      <c r="ULL409" s="1679"/>
      <c r="ULM409" s="1679"/>
      <c r="ULN409" s="1679"/>
      <c r="ULO409" s="1679"/>
      <c r="ULP409" s="1679"/>
      <c r="ULQ409" s="1679"/>
      <c r="ULR409" s="1679"/>
      <c r="ULS409" s="1679"/>
      <c r="ULT409" s="1679"/>
      <c r="ULU409" s="1679"/>
      <c r="ULV409" s="1679"/>
      <c r="ULW409" s="1679"/>
      <c r="ULX409" s="1679"/>
      <c r="ULY409" s="1679"/>
      <c r="ULZ409" s="1679"/>
      <c r="UMA409" s="1679"/>
      <c r="UMB409" s="1679"/>
      <c r="UMC409" s="1679"/>
      <c r="UMD409" s="1679"/>
      <c r="UME409" s="1679"/>
      <c r="UMF409" s="1679"/>
      <c r="UMG409" s="1679"/>
      <c r="UMH409" s="1679"/>
      <c r="UMI409" s="1679"/>
      <c r="UMJ409" s="1679"/>
      <c r="UMK409" s="1679"/>
      <c r="UML409" s="1679"/>
      <c r="UMM409" s="1679"/>
      <c r="UMN409" s="1679"/>
      <c r="UMO409" s="1679"/>
      <c r="UMP409" s="1679"/>
      <c r="UMQ409" s="1679"/>
      <c r="UMR409" s="1679"/>
      <c r="UMS409" s="1679"/>
      <c r="UMT409" s="1679"/>
      <c r="UMU409" s="1679"/>
      <c r="UMV409" s="1679"/>
      <c r="UMW409" s="1679"/>
      <c r="UMX409" s="1679"/>
      <c r="UMY409" s="1679"/>
      <c r="UMZ409" s="1679"/>
      <c r="UNA409" s="1679"/>
      <c r="UNB409" s="1679"/>
      <c r="UNC409" s="1679"/>
      <c r="UND409" s="1679"/>
      <c r="UNE409" s="1679"/>
      <c r="UNF409" s="1679"/>
      <c r="UNG409" s="1679"/>
      <c r="UNH409" s="1679"/>
      <c r="UNI409" s="1679"/>
      <c r="UNJ409" s="1679"/>
      <c r="UNK409" s="1679"/>
      <c r="UNL409" s="1679"/>
      <c r="UNM409" s="1679"/>
      <c r="UNN409" s="1679"/>
      <c r="UNO409" s="1679"/>
      <c r="UNP409" s="1679"/>
      <c r="UNQ409" s="1679"/>
      <c r="UNR409" s="1679"/>
      <c r="UNS409" s="1679"/>
      <c r="UNT409" s="1679"/>
      <c r="UNU409" s="1679"/>
      <c r="UNV409" s="1679"/>
      <c r="UNW409" s="1679"/>
      <c r="UNX409" s="1679"/>
      <c r="UNY409" s="1679"/>
      <c r="UNZ409" s="1679"/>
      <c r="UOA409" s="1679"/>
      <c r="UOB409" s="1679"/>
      <c r="UOC409" s="1679"/>
      <c r="UOD409" s="1679"/>
      <c r="UOE409" s="1679"/>
      <c r="UOF409" s="1679"/>
      <c r="UOG409" s="1679"/>
      <c r="UOH409" s="1679"/>
      <c r="UOI409" s="1679"/>
      <c r="UOJ409" s="1679"/>
      <c r="UOK409" s="1679"/>
      <c r="UOL409" s="1679"/>
      <c r="UOM409" s="1679"/>
      <c r="UON409" s="1679"/>
      <c r="UOO409" s="1679"/>
      <c r="UOP409" s="1679"/>
      <c r="UOQ409" s="1679"/>
      <c r="UOR409" s="1679"/>
      <c r="UOS409" s="1679"/>
      <c r="UOT409" s="1679"/>
      <c r="UOU409" s="1679"/>
      <c r="UOV409" s="1679"/>
      <c r="UOW409" s="1679"/>
      <c r="UOX409" s="1679"/>
      <c r="UOY409" s="1679"/>
      <c r="UOZ409" s="1679"/>
      <c r="UPA409" s="1679"/>
      <c r="UPB409" s="1679"/>
      <c r="UPC409" s="1679"/>
      <c r="UPD409" s="1679"/>
      <c r="UPE409" s="1679"/>
      <c r="UPF409" s="1679"/>
      <c r="UPG409" s="1679"/>
      <c r="UPH409" s="1679"/>
      <c r="UPI409" s="1679"/>
      <c r="UPJ409" s="1679"/>
      <c r="UPK409" s="1679"/>
      <c r="UPL409" s="1679"/>
      <c r="UPM409" s="1679"/>
      <c r="UPN409" s="1679"/>
      <c r="UPO409" s="1679"/>
      <c r="UPP409" s="1679"/>
      <c r="UPQ409" s="1679"/>
      <c r="UPR409" s="1679"/>
      <c r="UPS409" s="1679"/>
      <c r="UPT409" s="1679"/>
      <c r="UPU409" s="1679"/>
      <c r="UPV409" s="1679"/>
      <c r="UPW409" s="1679"/>
      <c r="UPX409" s="1679"/>
      <c r="UPY409" s="1679"/>
      <c r="UPZ409" s="1679"/>
      <c r="UQA409" s="1679"/>
      <c r="UQB409" s="1679"/>
      <c r="UQC409" s="1679"/>
      <c r="UQD409" s="1679"/>
      <c r="UQE409" s="1679"/>
      <c r="UQF409" s="1679"/>
      <c r="UQG409" s="1679"/>
      <c r="UQH409" s="1679"/>
      <c r="UQI409" s="1679"/>
      <c r="UQJ409" s="1679"/>
      <c r="UQK409" s="1679"/>
      <c r="UQL409" s="1679"/>
      <c r="UQM409" s="1679"/>
      <c r="UQN409" s="1679"/>
      <c r="UQO409" s="1679"/>
      <c r="UQP409" s="1679"/>
      <c r="UQQ409" s="1679"/>
      <c r="UQR409" s="1679"/>
      <c r="UQS409" s="1679"/>
      <c r="UQT409" s="1679"/>
      <c r="UQU409" s="1679"/>
      <c r="UQV409" s="1679"/>
      <c r="UQW409" s="1679"/>
      <c r="UQX409" s="1679"/>
      <c r="UQY409" s="1679"/>
      <c r="UQZ409" s="1679"/>
      <c r="URA409" s="1679"/>
      <c r="URB409" s="1679"/>
      <c r="URC409" s="1679"/>
      <c r="URD409" s="1679"/>
      <c r="URE409" s="1679"/>
      <c r="URF409" s="1679"/>
      <c r="URG409" s="1679"/>
      <c r="URH409" s="1679"/>
      <c r="URI409" s="1679"/>
      <c r="URJ409" s="1679"/>
      <c r="URK409" s="1679"/>
      <c r="URL409" s="1679"/>
      <c r="URM409" s="1679"/>
      <c r="URN409" s="1679"/>
      <c r="URO409" s="1679"/>
      <c r="URP409" s="1679"/>
      <c r="URQ409" s="1679"/>
      <c r="URR409" s="1679"/>
      <c r="URS409" s="1679"/>
      <c r="URT409" s="1679"/>
      <c r="URU409" s="1679"/>
      <c r="URV409" s="1679"/>
      <c r="URW409" s="1679"/>
      <c r="URX409" s="1679"/>
      <c r="URY409" s="1679"/>
      <c r="URZ409" s="1679"/>
      <c r="USA409" s="1679"/>
      <c r="USB409" s="1679"/>
      <c r="USC409" s="1679"/>
      <c r="USD409" s="1679"/>
      <c r="USE409" s="1679"/>
      <c r="USF409" s="1679"/>
      <c r="USG409" s="1679"/>
      <c r="USH409" s="1679"/>
      <c r="USI409" s="1679"/>
      <c r="USJ409" s="1679"/>
      <c r="USK409" s="1679"/>
      <c r="USL409" s="1679"/>
      <c r="USM409" s="1679"/>
      <c r="USN409" s="1679"/>
      <c r="USO409" s="1679"/>
      <c r="USP409" s="1679"/>
      <c r="USQ409" s="1679"/>
      <c r="USR409" s="1679"/>
      <c r="USS409" s="1679"/>
      <c r="UST409" s="1679"/>
      <c r="USU409" s="1679"/>
      <c r="USV409" s="1679"/>
      <c r="USW409" s="1679"/>
      <c r="USX409" s="1679"/>
      <c r="USY409" s="1679"/>
      <c r="USZ409" s="1679"/>
      <c r="UTA409" s="1679"/>
      <c r="UTB409" s="1679"/>
      <c r="UTC409" s="1679"/>
      <c r="UTD409" s="1679"/>
      <c r="UTE409" s="1679"/>
      <c r="UTF409" s="1679"/>
      <c r="UTG409" s="1679"/>
      <c r="UTH409" s="1679"/>
      <c r="UTI409" s="1679"/>
      <c r="UTJ409" s="1679"/>
      <c r="UTK409" s="1679"/>
      <c r="UTL409" s="1679"/>
      <c r="UTM409" s="1679"/>
      <c r="UTN409" s="1679"/>
      <c r="UTO409" s="1679"/>
      <c r="UTP409" s="1679"/>
      <c r="UTQ409" s="1679"/>
      <c r="UTR409" s="1679"/>
      <c r="UTS409" s="1679"/>
      <c r="UTT409" s="1679"/>
      <c r="UTU409" s="1679"/>
      <c r="UTV409" s="1679"/>
      <c r="UTW409" s="1679"/>
      <c r="UTX409" s="1679"/>
      <c r="UTY409" s="1679"/>
      <c r="UTZ409" s="1679"/>
      <c r="UUA409" s="1679"/>
      <c r="UUB409" s="1679"/>
      <c r="UUC409" s="1679"/>
      <c r="UUD409" s="1679"/>
      <c r="UUE409" s="1679"/>
      <c r="UUF409" s="1679"/>
      <c r="UUG409" s="1679"/>
      <c r="UUH409" s="1679"/>
      <c r="UUI409" s="1679"/>
      <c r="UUJ409" s="1679"/>
      <c r="UUK409" s="1679"/>
      <c r="UUL409" s="1679"/>
      <c r="UUM409" s="1679"/>
      <c r="UUN409" s="1679"/>
      <c r="UUO409" s="1679"/>
      <c r="UUP409" s="1679"/>
      <c r="UUQ409" s="1679"/>
      <c r="UUR409" s="1679"/>
      <c r="UUS409" s="1679"/>
      <c r="UUT409" s="1679"/>
      <c r="UUU409" s="1679"/>
      <c r="UUV409" s="1679"/>
      <c r="UUW409" s="1679"/>
      <c r="UUX409" s="1679"/>
      <c r="UUY409" s="1679"/>
      <c r="UUZ409" s="1679"/>
      <c r="UVA409" s="1679"/>
      <c r="UVB409" s="1679"/>
      <c r="UVC409" s="1679"/>
      <c r="UVD409" s="1679"/>
      <c r="UVE409" s="1679"/>
      <c r="UVF409" s="1679"/>
      <c r="UVG409" s="1679"/>
      <c r="UVH409" s="1679"/>
      <c r="UVI409" s="1679"/>
      <c r="UVJ409" s="1679"/>
      <c r="UVK409" s="1679"/>
      <c r="UVL409" s="1679"/>
      <c r="UVM409" s="1679"/>
      <c r="UVN409" s="1679"/>
      <c r="UVO409" s="1679"/>
      <c r="UVP409" s="1679"/>
      <c r="UVQ409" s="1679"/>
      <c r="UVR409" s="1679"/>
      <c r="UVS409" s="1679"/>
      <c r="UVT409" s="1679"/>
      <c r="UVU409" s="1679"/>
      <c r="UVV409" s="1679"/>
      <c r="UVW409" s="1679"/>
      <c r="UVX409" s="1679"/>
      <c r="UVY409" s="1679"/>
      <c r="UVZ409" s="1679"/>
      <c r="UWA409" s="1679"/>
      <c r="UWB409" s="1679"/>
      <c r="UWC409" s="1679"/>
      <c r="UWD409" s="1679"/>
      <c r="UWE409" s="1679"/>
      <c r="UWF409" s="1679"/>
      <c r="UWG409" s="1679"/>
      <c r="UWH409" s="1679"/>
      <c r="UWI409" s="1679"/>
      <c r="UWJ409" s="1679"/>
      <c r="UWK409" s="1679"/>
      <c r="UWL409" s="1679"/>
      <c r="UWM409" s="1679"/>
      <c r="UWN409" s="1679"/>
      <c r="UWO409" s="1679"/>
      <c r="UWP409" s="1679"/>
      <c r="UWQ409" s="1679"/>
      <c r="UWR409" s="1679"/>
      <c r="UWS409" s="1679"/>
      <c r="UWT409" s="1679"/>
      <c r="UWU409" s="1679"/>
      <c r="UWV409" s="1679"/>
      <c r="UWW409" s="1679"/>
      <c r="UWX409" s="1679"/>
      <c r="UWY409" s="1679"/>
      <c r="UWZ409" s="1679"/>
      <c r="UXA409" s="1679"/>
      <c r="UXB409" s="1679"/>
      <c r="UXC409" s="1679"/>
      <c r="UXD409" s="1679"/>
      <c r="UXE409" s="1679"/>
      <c r="UXF409" s="1679"/>
      <c r="UXG409" s="1679"/>
      <c r="UXH409" s="1679"/>
      <c r="UXI409" s="1679"/>
      <c r="UXJ409" s="1679"/>
      <c r="UXK409" s="1679"/>
      <c r="UXL409" s="1679"/>
      <c r="UXM409" s="1679"/>
      <c r="UXN409" s="1679"/>
      <c r="UXO409" s="1679"/>
      <c r="UXP409" s="1679"/>
      <c r="UXQ409" s="1679"/>
      <c r="UXR409" s="1679"/>
      <c r="UXS409" s="1679"/>
      <c r="UXT409" s="1679"/>
      <c r="UXU409" s="1679"/>
      <c r="UXV409" s="1679"/>
      <c r="UXW409" s="1679"/>
      <c r="UXX409" s="1679"/>
      <c r="UXY409" s="1679"/>
      <c r="UXZ409" s="1679"/>
      <c r="UYA409" s="1679"/>
      <c r="UYB409" s="1679"/>
      <c r="UYC409" s="1679"/>
      <c r="UYD409" s="1679"/>
      <c r="UYE409" s="1679"/>
      <c r="UYF409" s="1679"/>
      <c r="UYG409" s="1679"/>
      <c r="UYH409" s="1679"/>
      <c r="UYI409" s="1679"/>
      <c r="UYJ409" s="1679"/>
      <c r="UYK409" s="1679"/>
      <c r="UYL409" s="1679"/>
      <c r="UYM409" s="1679"/>
      <c r="UYN409" s="1679"/>
      <c r="UYO409" s="1679"/>
      <c r="UYP409" s="1679"/>
      <c r="UYQ409" s="1679"/>
      <c r="UYR409" s="1679"/>
      <c r="UYS409" s="1679"/>
      <c r="UYT409" s="1679"/>
      <c r="UYU409" s="1679"/>
      <c r="UYV409" s="1679"/>
      <c r="UYW409" s="1679"/>
      <c r="UYX409" s="1679"/>
      <c r="UYY409" s="1679"/>
      <c r="UYZ409" s="1679"/>
      <c r="UZA409" s="1679"/>
      <c r="UZB409" s="1679"/>
      <c r="UZC409" s="1679"/>
      <c r="UZD409" s="1679"/>
      <c r="UZE409" s="1679"/>
      <c r="UZF409" s="1679"/>
      <c r="UZG409" s="1679"/>
      <c r="UZH409" s="1679"/>
      <c r="UZI409" s="1679"/>
      <c r="UZJ409" s="1679"/>
      <c r="UZK409" s="1679"/>
      <c r="UZL409" s="1679"/>
      <c r="UZM409" s="1679"/>
      <c r="UZN409" s="1679"/>
      <c r="UZO409" s="1679"/>
      <c r="UZP409" s="1679"/>
      <c r="UZQ409" s="1679"/>
      <c r="UZR409" s="1679"/>
      <c r="UZS409" s="1679"/>
      <c r="UZT409" s="1679"/>
      <c r="UZU409" s="1679"/>
      <c r="UZV409" s="1679"/>
      <c r="UZW409" s="1679"/>
      <c r="UZX409" s="1679"/>
      <c r="UZY409" s="1679"/>
      <c r="UZZ409" s="1679"/>
      <c r="VAA409" s="1679"/>
      <c r="VAB409" s="1679"/>
      <c r="VAC409" s="1679"/>
      <c r="VAD409" s="1679"/>
      <c r="VAE409" s="1679"/>
      <c r="VAF409" s="1679"/>
      <c r="VAG409" s="1679"/>
      <c r="VAH409" s="1679"/>
      <c r="VAI409" s="1679"/>
      <c r="VAJ409" s="1679"/>
      <c r="VAK409" s="1679"/>
      <c r="VAL409" s="1679"/>
      <c r="VAM409" s="1679"/>
      <c r="VAN409" s="1679"/>
      <c r="VAO409" s="1679"/>
      <c r="VAP409" s="1679"/>
      <c r="VAQ409" s="1679"/>
      <c r="VAR409" s="1679"/>
      <c r="VAS409" s="1679"/>
      <c r="VAT409" s="1679"/>
      <c r="VAU409" s="1679"/>
      <c r="VAV409" s="1679"/>
      <c r="VAW409" s="1679"/>
      <c r="VAX409" s="1679"/>
      <c r="VAY409" s="1679"/>
      <c r="VAZ409" s="1679"/>
      <c r="VBA409" s="1679"/>
      <c r="VBB409" s="1679"/>
      <c r="VBC409" s="1679"/>
      <c r="VBD409" s="1679"/>
      <c r="VBE409" s="1679"/>
      <c r="VBF409" s="1679"/>
      <c r="VBG409" s="1679"/>
      <c r="VBH409" s="1679"/>
      <c r="VBI409" s="1679"/>
      <c r="VBJ409" s="1679"/>
      <c r="VBK409" s="1679"/>
      <c r="VBL409" s="1679"/>
      <c r="VBM409" s="1679"/>
      <c r="VBN409" s="1679"/>
      <c r="VBO409" s="1679"/>
      <c r="VBP409" s="1679"/>
      <c r="VBQ409" s="1679"/>
      <c r="VBR409" s="1679"/>
      <c r="VBS409" s="1679"/>
      <c r="VBT409" s="1679"/>
      <c r="VBU409" s="1679"/>
      <c r="VBV409" s="1679"/>
      <c r="VBW409" s="1679"/>
      <c r="VBX409" s="1679"/>
      <c r="VBY409" s="1679"/>
      <c r="VBZ409" s="1679"/>
      <c r="VCA409" s="1679"/>
      <c r="VCB409" s="1679"/>
      <c r="VCC409" s="1679"/>
      <c r="VCD409" s="1679"/>
      <c r="VCE409" s="1679"/>
      <c r="VCF409" s="1679"/>
      <c r="VCG409" s="1679"/>
      <c r="VCH409" s="1679"/>
      <c r="VCI409" s="1679"/>
      <c r="VCJ409" s="1679"/>
      <c r="VCK409" s="1679"/>
      <c r="VCL409" s="1679"/>
      <c r="VCM409" s="1679"/>
      <c r="VCN409" s="1679"/>
      <c r="VCO409" s="1679"/>
      <c r="VCP409" s="1679"/>
      <c r="VCQ409" s="1679"/>
      <c r="VCR409" s="1679"/>
      <c r="VCS409" s="1679"/>
      <c r="VCT409" s="1679"/>
      <c r="VCU409" s="1679"/>
      <c r="VCV409" s="1679"/>
      <c r="VCW409" s="1679"/>
      <c r="VCX409" s="1679"/>
      <c r="VCY409" s="1679"/>
      <c r="VCZ409" s="1679"/>
      <c r="VDA409" s="1679"/>
      <c r="VDB409" s="1679"/>
      <c r="VDC409" s="1679"/>
      <c r="VDD409" s="1679"/>
      <c r="VDE409" s="1679"/>
      <c r="VDF409" s="1679"/>
      <c r="VDG409" s="1679"/>
      <c r="VDH409" s="1679"/>
      <c r="VDI409" s="1679"/>
      <c r="VDJ409" s="1679"/>
      <c r="VDK409" s="1679"/>
      <c r="VDL409" s="1679"/>
      <c r="VDM409" s="1679"/>
      <c r="VDN409" s="1679"/>
      <c r="VDO409" s="1679"/>
      <c r="VDP409" s="1679"/>
      <c r="VDQ409" s="1679"/>
      <c r="VDR409" s="1679"/>
      <c r="VDS409" s="1679"/>
      <c r="VDT409" s="1679"/>
      <c r="VDU409" s="1679"/>
      <c r="VDV409" s="1679"/>
      <c r="VDW409" s="1679"/>
      <c r="VDX409" s="1679"/>
      <c r="VDY409" s="1679"/>
      <c r="VDZ409" s="1679"/>
      <c r="VEA409" s="1679"/>
      <c r="VEB409" s="1679"/>
      <c r="VEC409" s="1679"/>
      <c r="VED409" s="1679"/>
      <c r="VEE409" s="1679"/>
      <c r="VEF409" s="1679"/>
      <c r="VEG409" s="1679"/>
      <c r="VEH409" s="1679"/>
      <c r="VEI409" s="1679"/>
      <c r="VEJ409" s="1679"/>
      <c r="VEK409" s="1679"/>
      <c r="VEL409" s="1679"/>
      <c r="VEM409" s="1679"/>
      <c r="VEN409" s="1679"/>
      <c r="VEO409" s="1679"/>
      <c r="VEP409" s="1679"/>
      <c r="VEQ409" s="1679"/>
      <c r="VER409" s="1679"/>
      <c r="VES409" s="1679"/>
      <c r="VET409" s="1679"/>
      <c r="VEU409" s="1679"/>
      <c r="VEV409" s="1679"/>
      <c r="VEW409" s="1679"/>
      <c r="VEX409" s="1679"/>
      <c r="VEY409" s="1679"/>
      <c r="VEZ409" s="1679"/>
      <c r="VFA409" s="1679"/>
      <c r="VFB409" s="1679"/>
      <c r="VFC409" s="1679"/>
      <c r="VFD409" s="1679"/>
      <c r="VFE409" s="1679"/>
      <c r="VFF409" s="1679"/>
      <c r="VFG409" s="1679"/>
      <c r="VFH409" s="1679"/>
      <c r="VFI409" s="1679"/>
      <c r="VFJ409" s="1679"/>
      <c r="VFK409" s="1679"/>
      <c r="VFL409" s="1679"/>
      <c r="VFM409" s="1679"/>
      <c r="VFN409" s="1679"/>
      <c r="VFO409" s="1679"/>
      <c r="VFP409" s="1679"/>
      <c r="VFQ409" s="1679"/>
      <c r="VFR409" s="1679"/>
      <c r="VFS409" s="1679"/>
      <c r="VFT409" s="1679"/>
      <c r="VFU409" s="1679"/>
      <c r="VFV409" s="1679"/>
      <c r="VFW409" s="1679"/>
      <c r="VFX409" s="1679"/>
      <c r="VFY409" s="1679"/>
      <c r="VFZ409" s="1679"/>
      <c r="VGA409" s="1679"/>
      <c r="VGB409" s="1679"/>
      <c r="VGC409" s="1679"/>
      <c r="VGD409" s="1679"/>
      <c r="VGE409" s="1679"/>
      <c r="VGF409" s="1679"/>
      <c r="VGG409" s="1679"/>
      <c r="VGH409" s="1679"/>
      <c r="VGI409" s="1679"/>
      <c r="VGJ409" s="1679"/>
      <c r="VGK409" s="1679"/>
      <c r="VGL409" s="1679"/>
      <c r="VGM409" s="1679"/>
      <c r="VGN409" s="1679"/>
      <c r="VGO409" s="1679"/>
      <c r="VGP409" s="1679"/>
      <c r="VGQ409" s="1679"/>
      <c r="VGR409" s="1679"/>
      <c r="VGS409" s="1679"/>
      <c r="VGT409" s="1679"/>
      <c r="VGU409" s="1679"/>
      <c r="VGV409" s="1679"/>
      <c r="VGW409" s="1679"/>
      <c r="VGX409" s="1679"/>
      <c r="VGY409" s="1679"/>
      <c r="VGZ409" s="1679"/>
      <c r="VHA409" s="1679"/>
      <c r="VHB409" s="1679"/>
      <c r="VHC409" s="1679"/>
      <c r="VHD409" s="1679"/>
      <c r="VHE409" s="1679"/>
      <c r="VHF409" s="1679"/>
      <c r="VHG409" s="1679"/>
      <c r="VHH409" s="1679"/>
      <c r="VHI409" s="1679"/>
      <c r="VHJ409" s="1679"/>
      <c r="VHK409" s="1679"/>
      <c r="VHL409" s="1679"/>
      <c r="VHM409" s="1679"/>
      <c r="VHN409" s="1679"/>
      <c r="VHO409" s="1679"/>
      <c r="VHP409" s="1679"/>
      <c r="VHQ409" s="1679"/>
      <c r="VHR409" s="1679"/>
      <c r="VHS409" s="1679"/>
      <c r="VHT409" s="1679"/>
      <c r="VHU409" s="1679"/>
      <c r="VHV409" s="1679"/>
      <c r="VHW409" s="1679"/>
      <c r="VHX409" s="1679"/>
      <c r="VHY409" s="1679"/>
      <c r="VHZ409" s="1679"/>
      <c r="VIA409" s="1679"/>
      <c r="VIB409" s="1679"/>
      <c r="VIC409" s="1679"/>
      <c r="VID409" s="1679"/>
      <c r="VIE409" s="1679"/>
      <c r="VIF409" s="1679"/>
      <c r="VIG409" s="1679"/>
      <c r="VIH409" s="1679"/>
      <c r="VII409" s="1679"/>
      <c r="VIJ409" s="1679"/>
      <c r="VIK409" s="1679"/>
      <c r="VIL409" s="1679"/>
      <c r="VIM409" s="1679"/>
      <c r="VIN409" s="1679"/>
      <c r="VIO409" s="1679"/>
      <c r="VIP409" s="1679"/>
      <c r="VIQ409" s="1679"/>
      <c r="VIR409" s="1679"/>
      <c r="VIS409" s="1679"/>
      <c r="VIT409" s="1679"/>
      <c r="VIU409" s="1679"/>
      <c r="VIV409" s="1679"/>
      <c r="VIW409" s="1679"/>
      <c r="VIX409" s="1679"/>
      <c r="VIY409" s="1679"/>
      <c r="VIZ409" s="1679"/>
      <c r="VJA409" s="1679"/>
      <c r="VJB409" s="1679"/>
      <c r="VJC409" s="1679"/>
      <c r="VJD409" s="1679"/>
      <c r="VJE409" s="1679"/>
      <c r="VJF409" s="1679"/>
      <c r="VJG409" s="1679"/>
      <c r="VJH409" s="1679"/>
      <c r="VJI409" s="1679"/>
      <c r="VJJ409" s="1679"/>
      <c r="VJK409" s="1679"/>
      <c r="VJL409" s="1679"/>
      <c r="VJM409" s="1679"/>
      <c r="VJN409" s="1679"/>
      <c r="VJO409" s="1679"/>
      <c r="VJP409" s="1679"/>
      <c r="VJQ409" s="1679"/>
      <c r="VJR409" s="1679"/>
      <c r="VJS409" s="1679"/>
      <c r="VJT409" s="1679"/>
      <c r="VJU409" s="1679"/>
      <c r="VJV409" s="1679"/>
      <c r="VJW409" s="1679"/>
      <c r="VJX409" s="1679"/>
      <c r="VJY409" s="1679"/>
      <c r="VJZ409" s="1679"/>
      <c r="VKA409" s="1679"/>
      <c r="VKB409" s="1679"/>
      <c r="VKC409" s="1679"/>
      <c r="VKD409" s="1679"/>
      <c r="VKE409" s="1679"/>
      <c r="VKF409" s="1679"/>
      <c r="VKG409" s="1679"/>
      <c r="VKH409" s="1679"/>
      <c r="VKI409" s="1679"/>
      <c r="VKJ409" s="1679"/>
      <c r="VKK409" s="1679"/>
      <c r="VKL409" s="1679"/>
      <c r="VKM409" s="1679"/>
      <c r="VKN409" s="1679"/>
      <c r="VKO409" s="1679"/>
      <c r="VKP409" s="1679"/>
      <c r="VKQ409" s="1679"/>
      <c r="VKR409" s="1679"/>
      <c r="VKS409" s="1679"/>
      <c r="VKT409" s="1679"/>
      <c r="VKU409" s="1679"/>
      <c r="VKV409" s="1679"/>
      <c r="VKW409" s="1679"/>
      <c r="VKX409" s="1679"/>
      <c r="VKY409" s="1679"/>
      <c r="VKZ409" s="1679"/>
      <c r="VLA409" s="1679"/>
      <c r="VLB409" s="1679"/>
      <c r="VLC409" s="1679"/>
      <c r="VLD409" s="1679"/>
      <c r="VLE409" s="1679"/>
      <c r="VLF409" s="1679"/>
      <c r="VLG409" s="1679"/>
      <c r="VLH409" s="1679"/>
      <c r="VLI409" s="1679"/>
      <c r="VLJ409" s="1679"/>
      <c r="VLK409" s="1679"/>
      <c r="VLL409" s="1679"/>
      <c r="VLM409" s="1679"/>
      <c r="VLN409" s="1679"/>
      <c r="VLO409" s="1679"/>
      <c r="VLP409" s="1679"/>
      <c r="VLQ409" s="1679"/>
      <c r="VLR409" s="1679"/>
      <c r="VLS409" s="1679"/>
      <c r="VLT409" s="1679"/>
      <c r="VLU409" s="1679"/>
      <c r="VLV409" s="1679"/>
      <c r="VLW409" s="1679"/>
      <c r="VLX409" s="1679"/>
      <c r="VLY409" s="1679"/>
      <c r="VLZ409" s="1679"/>
      <c r="VMA409" s="1679"/>
      <c r="VMB409" s="1679"/>
      <c r="VMC409" s="1679"/>
      <c r="VMD409" s="1679"/>
      <c r="VME409" s="1679"/>
      <c r="VMF409" s="1679"/>
      <c r="VMG409" s="1679"/>
      <c r="VMH409" s="1679"/>
      <c r="VMI409" s="1679"/>
      <c r="VMJ409" s="1679"/>
      <c r="VMK409" s="1679"/>
      <c r="VML409" s="1679"/>
      <c r="VMM409" s="1679"/>
      <c r="VMN409" s="1679"/>
      <c r="VMO409" s="1679"/>
      <c r="VMP409" s="1679"/>
      <c r="VMQ409" s="1679"/>
      <c r="VMR409" s="1679"/>
      <c r="VMS409" s="1679"/>
      <c r="VMT409" s="1679"/>
      <c r="VMU409" s="1679"/>
      <c r="VMV409" s="1679"/>
      <c r="VMW409" s="1679"/>
      <c r="VMX409" s="1679"/>
      <c r="VMY409" s="1679"/>
      <c r="VMZ409" s="1679"/>
      <c r="VNA409" s="1679"/>
      <c r="VNB409" s="1679"/>
      <c r="VNC409" s="1679"/>
      <c r="VND409" s="1679"/>
      <c r="VNE409" s="1679"/>
      <c r="VNF409" s="1679"/>
      <c r="VNG409" s="1679"/>
      <c r="VNH409" s="1679"/>
      <c r="VNI409" s="1679"/>
      <c r="VNJ409" s="1679"/>
      <c r="VNK409" s="1679"/>
      <c r="VNL409" s="1679"/>
      <c r="VNM409" s="1679"/>
      <c r="VNN409" s="1679"/>
      <c r="VNO409" s="1679"/>
      <c r="VNP409" s="1679"/>
      <c r="VNQ409" s="1679"/>
      <c r="VNR409" s="1679"/>
      <c r="VNS409" s="1679"/>
      <c r="VNT409" s="1679"/>
      <c r="VNU409" s="1679"/>
      <c r="VNV409" s="1679"/>
      <c r="VNW409" s="1679"/>
      <c r="VNX409" s="1679"/>
      <c r="VNY409" s="1679"/>
      <c r="VNZ409" s="1679"/>
      <c r="VOA409" s="1679"/>
      <c r="VOB409" s="1679"/>
      <c r="VOC409" s="1679"/>
      <c r="VOD409" s="1679"/>
      <c r="VOE409" s="1679"/>
      <c r="VOF409" s="1679"/>
      <c r="VOG409" s="1679"/>
      <c r="VOH409" s="1679"/>
      <c r="VOI409" s="1679"/>
      <c r="VOJ409" s="1679"/>
      <c r="VOK409" s="1679"/>
      <c r="VOL409" s="1679"/>
      <c r="VOM409" s="1679"/>
      <c r="VON409" s="1679"/>
      <c r="VOO409" s="1679"/>
      <c r="VOP409" s="1679"/>
      <c r="VOQ409" s="1679"/>
      <c r="VOR409" s="1679"/>
      <c r="VOS409" s="1679"/>
      <c r="VOT409" s="1679"/>
      <c r="VOU409" s="1679"/>
      <c r="VOV409" s="1679"/>
      <c r="VOW409" s="1679"/>
      <c r="VOX409" s="1679"/>
      <c r="VOY409" s="1679"/>
      <c r="VOZ409" s="1679"/>
      <c r="VPA409" s="1679"/>
      <c r="VPB409" s="1679"/>
      <c r="VPC409" s="1679"/>
      <c r="VPD409" s="1679"/>
      <c r="VPE409" s="1679"/>
      <c r="VPF409" s="1679"/>
      <c r="VPG409" s="1679"/>
      <c r="VPH409" s="1679"/>
      <c r="VPI409" s="1679"/>
      <c r="VPJ409" s="1679"/>
      <c r="VPK409" s="1679"/>
      <c r="VPL409" s="1679"/>
      <c r="VPM409" s="1679"/>
      <c r="VPN409" s="1679"/>
      <c r="VPO409" s="1679"/>
      <c r="VPP409" s="1679"/>
      <c r="VPQ409" s="1679"/>
      <c r="VPR409" s="1679"/>
      <c r="VPS409" s="1679"/>
      <c r="VPT409" s="1679"/>
      <c r="VPU409" s="1679"/>
      <c r="VPV409" s="1679"/>
      <c r="VPW409" s="1679"/>
      <c r="VPX409" s="1679"/>
      <c r="VPY409" s="1679"/>
      <c r="VPZ409" s="1679"/>
      <c r="VQA409" s="1679"/>
      <c r="VQB409" s="1679"/>
      <c r="VQC409" s="1679"/>
      <c r="VQD409" s="1679"/>
      <c r="VQE409" s="1679"/>
      <c r="VQF409" s="1679"/>
      <c r="VQG409" s="1679"/>
      <c r="VQH409" s="1679"/>
      <c r="VQI409" s="1679"/>
      <c r="VQJ409" s="1679"/>
      <c r="VQK409" s="1679"/>
      <c r="VQL409" s="1679"/>
      <c r="VQM409" s="1679"/>
      <c r="VQN409" s="1679"/>
      <c r="VQO409" s="1679"/>
      <c r="VQP409" s="1679"/>
      <c r="VQQ409" s="1679"/>
      <c r="VQR409" s="1679"/>
      <c r="VQS409" s="1679"/>
      <c r="VQT409" s="1679"/>
      <c r="VQU409" s="1679"/>
      <c r="VQV409" s="1679"/>
      <c r="VQW409" s="1679"/>
      <c r="VQX409" s="1679"/>
      <c r="VQY409" s="1679"/>
      <c r="VQZ409" s="1679"/>
      <c r="VRA409" s="1679"/>
      <c r="VRB409" s="1679"/>
      <c r="VRC409" s="1679"/>
      <c r="VRD409" s="1679"/>
      <c r="VRE409" s="1679"/>
      <c r="VRF409" s="1679"/>
      <c r="VRG409" s="1679"/>
      <c r="VRH409" s="1679"/>
      <c r="VRI409" s="1679"/>
      <c r="VRJ409" s="1679"/>
      <c r="VRK409" s="1679"/>
      <c r="VRL409" s="1679"/>
      <c r="VRM409" s="1679"/>
      <c r="VRN409" s="1679"/>
      <c r="VRO409" s="1679"/>
      <c r="VRP409" s="1679"/>
      <c r="VRQ409" s="1679"/>
      <c r="VRR409" s="1679"/>
      <c r="VRS409" s="1679"/>
      <c r="VRT409" s="1679"/>
      <c r="VRU409" s="1679"/>
      <c r="VRV409" s="1679"/>
      <c r="VRW409" s="1679"/>
      <c r="VRX409" s="1679"/>
      <c r="VRY409" s="1679"/>
      <c r="VRZ409" s="1679"/>
      <c r="VSA409" s="1679"/>
      <c r="VSB409" s="1679"/>
      <c r="VSC409" s="1679"/>
      <c r="VSD409" s="1679"/>
      <c r="VSE409" s="1679"/>
      <c r="VSF409" s="1679"/>
      <c r="VSG409" s="1679"/>
      <c r="VSH409" s="1679"/>
      <c r="VSI409" s="1679"/>
      <c r="VSJ409" s="1679"/>
      <c r="VSK409" s="1679"/>
      <c r="VSL409" s="1679"/>
      <c r="VSM409" s="1679"/>
      <c r="VSN409" s="1679"/>
      <c r="VSO409" s="1679"/>
      <c r="VSP409" s="1679"/>
      <c r="VSQ409" s="1679"/>
      <c r="VSR409" s="1679"/>
      <c r="VSS409" s="1679"/>
      <c r="VST409" s="1679"/>
      <c r="VSU409" s="1679"/>
      <c r="VSV409" s="1679"/>
      <c r="VSW409" s="1679"/>
      <c r="VSX409" s="1679"/>
      <c r="VSY409" s="1679"/>
      <c r="VSZ409" s="1679"/>
      <c r="VTA409" s="1679"/>
      <c r="VTB409" s="1679"/>
      <c r="VTC409" s="1679"/>
      <c r="VTD409" s="1679"/>
      <c r="VTE409" s="1679"/>
      <c r="VTF409" s="1679"/>
      <c r="VTG409" s="1679"/>
      <c r="VTH409" s="1679"/>
      <c r="VTI409" s="1679"/>
      <c r="VTJ409" s="1679"/>
      <c r="VTK409" s="1679"/>
      <c r="VTL409" s="1679"/>
      <c r="VTM409" s="1679"/>
      <c r="VTN409" s="1679"/>
      <c r="VTO409" s="1679"/>
      <c r="VTP409" s="1679"/>
      <c r="VTQ409" s="1679"/>
      <c r="VTR409" s="1679"/>
      <c r="VTS409" s="1679"/>
      <c r="VTT409" s="1679"/>
      <c r="VTU409" s="1679"/>
      <c r="VTV409" s="1679"/>
      <c r="VTW409" s="1679"/>
      <c r="VTX409" s="1679"/>
      <c r="VTY409" s="1679"/>
      <c r="VTZ409" s="1679"/>
      <c r="VUA409" s="1679"/>
      <c r="VUB409" s="1679"/>
      <c r="VUC409" s="1679"/>
      <c r="VUD409" s="1679"/>
      <c r="VUE409" s="1679"/>
      <c r="VUF409" s="1679"/>
      <c r="VUG409" s="1679"/>
      <c r="VUH409" s="1679"/>
      <c r="VUI409" s="1679"/>
      <c r="VUJ409" s="1679"/>
      <c r="VUK409" s="1679"/>
      <c r="VUL409" s="1679"/>
      <c r="VUM409" s="1679"/>
      <c r="VUN409" s="1679"/>
      <c r="VUO409" s="1679"/>
      <c r="VUP409" s="1679"/>
      <c r="VUQ409" s="1679"/>
      <c r="VUR409" s="1679"/>
      <c r="VUS409" s="1679"/>
      <c r="VUT409" s="1679"/>
      <c r="VUU409" s="1679"/>
      <c r="VUV409" s="1679"/>
      <c r="VUW409" s="1679"/>
      <c r="VUX409" s="1679"/>
      <c r="VUY409" s="1679"/>
      <c r="VUZ409" s="1679"/>
      <c r="VVA409" s="1679"/>
      <c r="VVB409" s="1679"/>
      <c r="VVC409" s="1679"/>
      <c r="VVD409" s="1679"/>
      <c r="VVE409" s="1679"/>
      <c r="VVF409" s="1679"/>
      <c r="VVG409" s="1679"/>
      <c r="VVH409" s="1679"/>
      <c r="VVI409" s="1679"/>
      <c r="VVJ409" s="1679"/>
      <c r="VVK409" s="1679"/>
      <c r="VVL409" s="1679"/>
      <c r="VVM409" s="1679"/>
      <c r="VVN409" s="1679"/>
      <c r="VVO409" s="1679"/>
      <c r="VVP409" s="1679"/>
      <c r="VVQ409" s="1679"/>
      <c r="VVR409" s="1679"/>
      <c r="VVS409" s="1679"/>
      <c r="VVT409" s="1679"/>
      <c r="VVU409" s="1679"/>
      <c r="VVV409" s="1679"/>
      <c r="VVW409" s="1679"/>
      <c r="VVX409" s="1679"/>
      <c r="VVY409" s="1679"/>
      <c r="VVZ409" s="1679"/>
      <c r="VWA409" s="1679"/>
      <c r="VWB409" s="1679"/>
      <c r="VWC409" s="1679"/>
      <c r="VWD409" s="1679"/>
      <c r="VWE409" s="1679"/>
      <c r="VWF409" s="1679"/>
      <c r="VWG409" s="1679"/>
      <c r="VWH409" s="1679"/>
      <c r="VWI409" s="1679"/>
      <c r="VWJ409" s="1679"/>
      <c r="VWK409" s="1679"/>
      <c r="VWL409" s="1679"/>
      <c r="VWM409" s="1679"/>
      <c r="VWN409" s="1679"/>
      <c r="VWO409" s="1679"/>
      <c r="VWP409" s="1679"/>
      <c r="VWQ409" s="1679"/>
      <c r="VWR409" s="1679"/>
      <c r="VWS409" s="1679"/>
      <c r="VWT409" s="1679"/>
      <c r="VWU409" s="1679"/>
      <c r="VWV409" s="1679"/>
      <c r="VWW409" s="1679"/>
      <c r="VWX409" s="1679"/>
      <c r="VWY409" s="1679"/>
      <c r="VWZ409" s="1679"/>
      <c r="VXA409" s="1679"/>
      <c r="VXB409" s="1679"/>
      <c r="VXC409" s="1679"/>
      <c r="VXD409" s="1679"/>
      <c r="VXE409" s="1679"/>
      <c r="VXF409" s="1679"/>
      <c r="VXG409" s="1679"/>
      <c r="VXH409" s="1679"/>
      <c r="VXI409" s="1679"/>
      <c r="VXJ409" s="1679"/>
      <c r="VXK409" s="1679"/>
      <c r="VXL409" s="1679"/>
      <c r="VXM409" s="1679"/>
      <c r="VXN409" s="1679"/>
      <c r="VXO409" s="1679"/>
      <c r="VXP409" s="1679"/>
      <c r="VXQ409" s="1679"/>
      <c r="VXR409" s="1679"/>
      <c r="VXS409" s="1679"/>
      <c r="VXT409" s="1679"/>
      <c r="VXU409" s="1679"/>
      <c r="VXV409" s="1679"/>
      <c r="VXW409" s="1679"/>
      <c r="VXX409" s="1679"/>
      <c r="VXY409" s="1679"/>
      <c r="VXZ409" s="1679"/>
      <c r="VYA409" s="1679"/>
      <c r="VYB409" s="1679"/>
      <c r="VYC409" s="1679"/>
      <c r="VYD409" s="1679"/>
      <c r="VYE409" s="1679"/>
      <c r="VYF409" s="1679"/>
      <c r="VYG409" s="1679"/>
      <c r="VYH409" s="1679"/>
      <c r="VYI409" s="1679"/>
      <c r="VYJ409" s="1679"/>
      <c r="VYK409" s="1679"/>
      <c r="VYL409" s="1679"/>
      <c r="VYM409" s="1679"/>
      <c r="VYN409" s="1679"/>
      <c r="VYO409" s="1679"/>
      <c r="VYP409" s="1679"/>
      <c r="VYQ409" s="1679"/>
      <c r="VYR409" s="1679"/>
      <c r="VYS409" s="1679"/>
      <c r="VYT409" s="1679"/>
      <c r="VYU409" s="1679"/>
      <c r="VYV409" s="1679"/>
      <c r="VYW409" s="1679"/>
      <c r="VYX409" s="1679"/>
      <c r="VYY409" s="1679"/>
      <c r="VYZ409" s="1679"/>
      <c r="VZA409" s="1679"/>
      <c r="VZB409" s="1679"/>
      <c r="VZC409" s="1679"/>
      <c r="VZD409" s="1679"/>
      <c r="VZE409" s="1679"/>
      <c r="VZF409" s="1679"/>
      <c r="VZG409" s="1679"/>
      <c r="VZH409" s="1679"/>
      <c r="VZI409" s="1679"/>
      <c r="VZJ409" s="1679"/>
      <c r="VZK409" s="1679"/>
      <c r="VZL409" s="1679"/>
      <c r="VZM409" s="1679"/>
      <c r="VZN409" s="1679"/>
      <c r="VZO409" s="1679"/>
      <c r="VZP409" s="1679"/>
      <c r="VZQ409" s="1679"/>
      <c r="VZR409" s="1679"/>
      <c r="VZS409" s="1679"/>
      <c r="VZT409" s="1679"/>
      <c r="VZU409" s="1679"/>
      <c r="VZV409" s="1679"/>
      <c r="VZW409" s="1679"/>
      <c r="VZX409" s="1679"/>
      <c r="VZY409" s="1679"/>
      <c r="VZZ409" s="1679"/>
      <c r="WAA409" s="1679"/>
      <c r="WAB409" s="1679"/>
      <c r="WAC409" s="1679"/>
      <c r="WAD409" s="1679"/>
      <c r="WAE409" s="1679"/>
      <c r="WAF409" s="1679"/>
      <c r="WAG409" s="1679"/>
      <c r="WAH409" s="1679"/>
      <c r="WAI409" s="1679"/>
      <c r="WAJ409" s="1679"/>
      <c r="WAK409" s="1679"/>
      <c r="WAL409" s="1679"/>
      <c r="WAM409" s="1679"/>
      <c r="WAN409" s="1679"/>
      <c r="WAO409" s="1679"/>
      <c r="WAP409" s="1679"/>
      <c r="WAQ409" s="1679"/>
      <c r="WAR409" s="1679"/>
      <c r="WAS409" s="1679"/>
      <c r="WAT409" s="1679"/>
      <c r="WAU409" s="1679"/>
      <c r="WAV409" s="1679"/>
      <c r="WAW409" s="1679"/>
      <c r="WAX409" s="1679"/>
      <c r="WAY409" s="1679"/>
      <c r="WAZ409" s="1679"/>
      <c r="WBA409" s="1679"/>
      <c r="WBB409" s="1679"/>
      <c r="WBC409" s="1679"/>
      <c r="WBD409" s="1679"/>
      <c r="WBE409" s="1679"/>
      <c r="WBF409" s="1679"/>
      <c r="WBG409" s="1679"/>
      <c r="WBH409" s="1679"/>
      <c r="WBI409" s="1679"/>
      <c r="WBJ409" s="1679"/>
      <c r="WBK409" s="1679"/>
      <c r="WBL409" s="1679"/>
      <c r="WBM409" s="1679"/>
      <c r="WBN409" s="1679"/>
      <c r="WBO409" s="1679"/>
      <c r="WBP409" s="1679"/>
      <c r="WBQ409" s="1679"/>
      <c r="WBR409" s="1679"/>
      <c r="WBS409" s="1679"/>
      <c r="WBT409" s="1679"/>
      <c r="WBU409" s="1679"/>
      <c r="WBV409" s="1679"/>
      <c r="WBW409" s="1679"/>
      <c r="WBX409" s="1679"/>
      <c r="WBY409" s="1679"/>
      <c r="WBZ409" s="1679"/>
      <c r="WCA409" s="1679"/>
      <c r="WCB409" s="1679"/>
      <c r="WCC409" s="1679"/>
      <c r="WCD409" s="1679"/>
      <c r="WCE409" s="1679"/>
      <c r="WCF409" s="1679"/>
      <c r="WCG409" s="1679"/>
      <c r="WCH409" s="1679"/>
      <c r="WCI409" s="1679"/>
      <c r="WCJ409" s="1679"/>
      <c r="WCK409" s="1679"/>
      <c r="WCL409" s="1679"/>
      <c r="WCM409" s="1679"/>
      <c r="WCN409" s="1679"/>
      <c r="WCO409" s="1679"/>
      <c r="WCP409" s="1679"/>
      <c r="WCQ409" s="1679"/>
      <c r="WCR409" s="1679"/>
      <c r="WCS409" s="1679"/>
      <c r="WCT409" s="1679"/>
      <c r="WCU409" s="1679"/>
      <c r="WCV409" s="1679"/>
      <c r="WCW409" s="1679"/>
      <c r="WCX409" s="1679"/>
      <c r="WCY409" s="1679"/>
      <c r="WCZ409" s="1679"/>
      <c r="WDA409" s="1679"/>
      <c r="WDB409" s="1679"/>
      <c r="WDC409" s="1679"/>
      <c r="WDD409" s="1679"/>
      <c r="WDE409" s="1679"/>
      <c r="WDF409" s="1679"/>
      <c r="WDG409" s="1679"/>
      <c r="WDH409" s="1679"/>
      <c r="WDI409" s="1679"/>
      <c r="WDJ409" s="1679"/>
      <c r="WDK409" s="1679"/>
      <c r="WDL409" s="1679"/>
      <c r="WDM409" s="1679"/>
      <c r="WDN409" s="1679"/>
      <c r="WDO409" s="1679"/>
      <c r="WDP409" s="1679"/>
      <c r="WDQ409" s="1679"/>
      <c r="WDR409" s="1679"/>
      <c r="WDS409" s="1679"/>
      <c r="WDT409" s="1679"/>
      <c r="WDU409" s="1679"/>
      <c r="WDV409" s="1679"/>
      <c r="WDW409" s="1679"/>
      <c r="WDX409" s="1679"/>
      <c r="WDY409" s="1679"/>
      <c r="WDZ409" s="1679"/>
      <c r="WEA409" s="1679"/>
      <c r="WEB409" s="1679"/>
      <c r="WEC409" s="1679"/>
      <c r="WED409" s="1679"/>
      <c r="WEE409" s="1679"/>
      <c r="WEF409" s="1679"/>
      <c r="WEG409" s="1679"/>
      <c r="WEH409" s="1679"/>
      <c r="WEI409" s="1679"/>
      <c r="WEJ409" s="1679"/>
      <c r="WEK409" s="1679"/>
      <c r="WEL409" s="1679"/>
      <c r="WEM409" s="1679"/>
      <c r="WEN409" s="1679"/>
      <c r="WEO409" s="1679"/>
      <c r="WEP409" s="1679"/>
      <c r="WEQ409" s="1679"/>
      <c r="WER409" s="1679"/>
      <c r="WES409" s="1679"/>
      <c r="WET409" s="1679"/>
      <c r="WEU409" s="1679"/>
      <c r="WEV409" s="1679"/>
      <c r="WEW409" s="1679"/>
      <c r="WEX409" s="1679"/>
      <c r="WEY409" s="1679"/>
      <c r="WEZ409" s="1679"/>
      <c r="WFA409" s="1679"/>
      <c r="WFB409" s="1679"/>
      <c r="WFC409" s="1679"/>
      <c r="WFD409" s="1679"/>
      <c r="WFE409" s="1679"/>
      <c r="WFF409" s="1679"/>
      <c r="WFG409" s="1679"/>
      <c r="WFH409" s="1679"/>
      <c r="WFI409" s="1679"/>
      <c r="WFJ409" s="1679"/>
      <c r="WFK409" s="1679"/>
      <c r="WFL409" s="1679"/>
      <c r="WFM409" s="1679"/>
      <c r="WFN409" s="1679"/>
      <c r="WFO409" s="1679"/>
      <c r="WFP409" s="1679"/>
      <c r="WFQ409" s="1679"/>
      <c r="WFR409" s="1679"/>
      <c r="WFS409" s="1679"/>
      <c r="WFT409" s="1679"/>
      <c r="WFU409" s="1679"/>
      <c r="WFV409" s="1679"/>
      <c r="WFW409" s="1679"/>
      <c r="WFX409" s="1679"/>
      <c r="WFY409" s="1679"/>
      <c r="WFZ409" s="1679"/>
      <c r="WGA409" s="1679"/>
      <c r="WGB409" s="1679"/>
      <c r="WGC409" s="1679"/>
      <c r="WGD409" s="1679"/>
      <c r="WGE409" s="1679"/>
      <c r="WGF409" s="1679"/>
      <c r="WGG409" s="1679"/>
      <c r="WGH409" s="1679"/>
      <c r="WGI409" s="1679"/>
      <c r="WGJ409" s="1679"/>
      <c r="WGK409" s="1679"/>
      <c r="WGL409" s="1679"/>
      <c r="WGM409" s="1679"/>
      <c r="WGN409" s="1679"/>
      <c r="WGO409" s="1679"/>
      <c r="WGP409" s="1679"/>
      <c r="WGQ409" s="1679"/>
      <c r="WGR409" s="1679"/>
      <c r="WGS409" s="1679"/>
      <c r="WGT409" s="1679"/>
      <c r="WGU409" s="1679"/>
      <c r="WGV409" s="1679"/>
      <c r="WGW409" s="1679"/>
      <c r="WGX409" s="1679"/>
      <c r="WGY409" s="1679"/>
      <c r="WGZ409" s="1679"/>
      <c r="WHA409" s="1679"/>
      <c r="WHB409" s="1679"/>
      <c r="WHC409" s="1679"/>
      <c r="WHD409" s="1679"/>
      <c r="WHE409" s="1679"/>
      <c r="WHF409" s="1679"/>
      <c r="WHG409" s="1679"/>
      <c r="WHH409" s="1679"/>
      <c r="WHI409" s="1679"/>
      <c r="WHJ409" s="1679"/>
      <c r="WHK409" s="1679"/>
      <c r="WHL409" s="1679"/>
      <c r="WHM409" s="1679"/>
      <c r="WHN409" s="1679"/>
      <c r="WHO409" s="1679"/>
      <c r="WHP409" s="1679"/>
      <c r="WHQ409" s="1679"/>
      <c r="WHR409" s="1679"/>
      <c r="WHS409" s="1679"/>
      <c r="WHT409" s="1679"/>
      <c r="WHU409" s="1679"/>
      <c r="WHV409" s="1679"/>
      <c r="WHW409" s="1679"/>
      <c r="WHX409" s="1679"/>
      <c r="WHY409" s="1679"/>
      <c r="WHZ409" s="1679"/>
      <c r="WIA409" s="1679"/>
      <c r="WIB409" s="1679"/>
      <c r="WIC409" s="1679"/>
      <c r="WID409" s="1679"/>
      <c r="WIE409" s="1679"/>
      <c r="WIF409" s="1679"/>
      <c r="WIG409" s="1679"/>
      <c r="WIH409" s="1679"/>
      <c r="WII409" s="1679"/>
      <c r="WIJ409" s="1679"/>
      <c r="WIK409" s="1679"/>
      <c r="WIL409" s="1679"/>
      <c r="WIM409" s="1679"/>
      <c r="WIN409" s="1679"/>
      <c r="WIO409" s="1679"/>
      <c r="WIP409" s="1679"/>
      <c r="WIQ409" s="1679"/>
      <c r="WIR409" s="1679"/>
      <c r="WIS409" s="1679"/>
      <c r="WIT409" s="1679"/>
      <c r="WIU409" s="1679"/>
      <c r="WIV409" s="1679"/>
      <c r="WIW409" s="1679"/>
      <c r="WIX409" s="1679"/>
      <c r="WIY409" s="1679"/>
      <c r="WIZ409" s="1679"/>
      <c r="WJA409" s="1679"/>
      <c r="WJB409" s="1679"/>
      <c r="WJC409" s="1679"/>
      <c r="WJD409" s="1679"/>
      <c r="WJE409" s="1679"/>
      <c r="WJF409" s="1679"/>
      <c r="WJG409" s="1679"/>
      <c r="WJH409" s="1679"/>
      <c r="WJI409" s="1679"/>
      <c r="WJJ409" s="1679"/>
      <c r="WJK409" s="1679"/>
      <c r="WJL409" s="1679"/>
      <c r="WJM409" s="1679"/>
      <c r="WJN409" s="1679"/>
      <c r="WJO409" s="1679"/>
      <c r="WJP409" s="1679"/>
      <c r="WJQ409" s="1679"/>
      <c r="WJR409" s="1679"/>
      <c r="WJS409" s="1679"/>
      <c r="WJT409" s="1679"/>
      <c r="WJU409" s="1679"/>
      <c r="WJV409" s="1679"/>
      <c r="WJW409" s="1679"/>
      <c r="WJX409" s="1679"/>
      <c r="WJY409" s="1679"/>
      <c r="WJZ409" s="1679"/>
      <c r="WKA409" s="1679"/>
      <c r="WKB409" s="1679"/>
      <c r="WKC409" s="1679"/>
      <c r="WKD409" s="1679"/>
      <c r="WKE409" s="1679"/>
      <c r="WKF409" s="1679"/>
      <c r="WKG409" s="1679"/>
      <c r="WKH409" s="1679"/>
      <c r="WKI409" s="1679"/>
      <c r="WKJ409" s="1679"/>
      <c r="WKK409" s="1679"/>
      <c r="WKL409" s="1679"/>
      <c r="WKM409" s="1679"/>
      <c r="WKN409" s="1679"/>
      <c r="WKO409" s="1679"/>
      <c r="WKP409" s="1679"/>
      <c r="WKQ409" s="1679"/>
      <c r="WKR409" s="1679"/>
      <c r="WKS409" s="1679"/>
      <c r="WKT409" s="1679"/>
      <c r="WKU409" s="1679"/>
      <c r="WKV409" s="1679"/>
      <c r="WKW409" s="1679"/>
      <c r="WKX409" s="1679"/>
      <c r="WKY409" s="1679"/>
      <c r="WKZ409" s="1679"/>
      <c r="WLA409" s="1679"/>
      <c r="WLB409" s="1679"/>
      <c r="WLC409" s="1679"/>
      <c r="WLD409" s="1679"/>
      <c r="WLE409" s="1679"/>
      <c r="WLF409" s="1679"/>
      <c r="WLG409" s="1679"/>
      <c r="WLH409" s="1679"/>
      <c r="WLI409" s="1679"/>
      <c r="WLJ409" s="1679"/>
      <c r="WLK409" s="1679"/>
      <c r="WLL409" s="1679"/>
      <c r="WLM409" s="1679"/>
      <c r="WLN409" s="1679"/>
      <c r="WLO409" s="1679"/>
      <c r="WLP409" s="1679"/>
      <c r="WLQ409" s="1679"/>
      <c r="WLR409" s="1679"/>
      <c r="WLS409" s="1679"/>
      <c r="WLT409" s="1679"/>
      <c r="WLU409" s="1679"/>
      <c r="WLV409" s="1679"/>
      <c r="WLW409" s="1679"/>
      <c r="WLX409" s="1679"/>
      <c r="WLY409" s="1679"/>
      <c r="WLZ409" s="1679"/>
      <c r="WMA409" s="1679"/>
      <c r="WMB409" s="1679"/>
      <c r="WMC409" s="1679"/>
      <c r="WMD409" s="1679"/>
      <c r="WME409" s="1679"/>
      <c r="WMF409" s="1679"/>
      <c r="WMG409" s="1679"/>
      <c r="WMH409" s="1679"/>
      <c r="WMI409" s="1679"/>
      <c r="WMJ409" s="1679"/>
      <c r="WMK409" s="1679"/>
      <c r="WML409" s="1679"/>
      <c r="WMM409" s="1679"/>
      <c r="WMN409" s="1679"/>
      <c r="WMO409" s="1679"/>
      <c r="WMP409" s="1679"/>
      <c r="WMQ409" s="1679"/>
      <c r="WMR409" s="1679"/>
      <c r="WMS409" s="1679"/>
      <c r="WMT409" s="1679"/>
      <c r="WMU409" s="1679"/>
      <c r="WMV409" s="1679"/>
      <c r="WMW409" s="1679"/>
      <c r="WMX409" s="1679"/>
      <c r="WMY409" s="1679"/>
      <c r="WMZ409" s="1679"/>
      <c r="WNA409" s="1679"/>
      <c r="WNB409" s="1679"/>
      <c r="WNC409" s="1679"/>
      <c r="WND409" s="1679"/>
      <c r="WNE409" s="1679"/>
      <c r="WNF409" s="1679"/>
      <c r="WNG409" s="1679"/>
      <c r="WNH409" s="1679"/>
      <c r="WNI409" s="1679"/>
      <c r="WNJ409" s="1679"/>
      <c r="WNK409" s="1679"/>
      <c r="WNL409" s="1679"/>
      <c r="WNM409" s="1679"/>
      <c r="WNN409" s="1679"/>
      <c r="WNO409" s="1679"/>
      <c r="WNP409" s="1679"/>
      <c r="WNQ409" s="1679"/>
      <c r="WNR409" s="1679"/>
      <c r="WNS409" s="1679"/>
      <c r="WNT409" s="1679"/>
      <c r="WNU409" s="1679"/>
      <c r="WNV409" s="1679"/>
      <c r="WNW409" s="1679"/>
      <c r="WNX409" s="1679"/>
      <c r="WNY409" s="1679"/>
      <c r="WNZ409" s="1679"/>
      <c r="WOA409" s="1679"/>
      <c r="WOB409" s="1679"/>
      <c r="WOC409" s="1679"/>
      <c r="WOD409" s="1679"/>
      <c r="WOE409" s="1679"/>
      <c r="WOF409" s="1679"/>
      <c r="WOG409" s="1679"/>
      <c r="WOH409" s="1679"/>
      <c r="WOI409" s="1679"/>
      <c r="WOJ409" s="1679"/>
      <c r="WOK409" s="1679"/>
      <c r="WOL409" s="1679"/>
      <c r="WOM409" s="1679"/>
      <c r="WON409" s="1679"/>
      <c r="WOO409" s="1679"/>
      <c r="WOP409" s="1679"/>
      <c r="WOQ409" s="1679"/>
      <c r="WOR409" s="1679"/>
      <c r="WOS409" s="1679"/>
      <c r="WOT409" s="1679"/>
      <c r="WOU409" s="1679"/>
      <c r="WOV409" s="1679"/>
      <c r="WOW409" s="1679"/>
      <c r="WOX409" s="1679"/>
      <c r="WOY409" s="1679"/>
      <c r="WOZ409" s="1679"/>
      <c r="WPA409" s="1679"/>
      <c r="WPB409" s="1679"/>
      <c r="WPC409" s="1679"/>
      <c r="WPD409" s="1679"/>
      <c r="WPE409" s="1679"/>
      <c r="WPF409" s="1679"/>
      <c r="WPG409" s="1679"/>
      <c r="WPH409" s="1679"/>
      <c r="WPI409" s="1679"/>
      <c r="WPJ409" s="1679"/>
      <c r="WPK409" s="1679"/>
      <c r="WPL409" s="1679"/>
      <c r="WPM409" s="1679"/>
      <c r="WPN409" s="1679"/>
      <c r="WPO409" s="1679"/>
      <c r="WPP409" s="1679"/>
      <c r="WPQ409" s="1679"/>
      <c r="WPR409" s="1679"/>
      <c r="WPS409" s="1679"/>
      <c r="WPT409" s="1679"/>
      <c r="WPU409" s="1679"/>
      <c r="WPV409" s="1679"/>
      <c r="WPW409" s="1679"/>
      <c r="WPX409" s="1679"/>
      <c r="WPY409" s="1679"/>
      <c r="WPZ409" s="1679"/>
      <c r="WQA409" s="1679"/>
      <c r="WQB409" s="1679"/>
      <c r="WQC409" s="1679"/>
      <c r="WQD409" s="1679"/>
      <c r="WQE409" s="1679"/>
      <c r="WQF409" s="1679"/>
      <c r="WQG409" s="1679"/>
      <c r="WQH409" s="1679"/>
      <c r="WQI409" s="1679"/>
      <c r="WQJ409" s="1679"/>
      <c r="WQK409" s="1679"/>
      <c r="WQL409" s="1679"/>
      <c r="WQM409" s="1679"/>
      <c r="WQN409" s="1679"/>
      <c r="WQO409" s="1679"/>
      <c r="WQP409" s="1679"/>
      <c r="WQQ409" s="1679"/>
      <c r="WQR409" s="1679"/>
      <c r="WQS409" s="1679"/>
      <c r="WQT409" s="1679"/>
      <c r="WQU409" s="1679"/>
      <c r="WQV409" s="1679"/>
      <c r="WQW409" s="1679"/>
      <c r="WQX409" s="1679"/>
      <c r="WQY409" s="1679"/>
      <c r="WQZ409" s="1679"/>
      <c r="WRA409" s="1679"/>
      <c r="WRB409" s="1679"/>
      <c r="WRC409" s="1679"/>
      <c r="WRD409" s="1679"/>
      <c r="WRE409" s="1679"/>
      <c r="WRF409" s="1679"/>
      <c r="WRG409" s="1679"/>
      <c r="WRH409" s="1679"/>
      <c r="WRI409" s="1679"/>
      <c r="WRJ409" s="1679"/>
      <c r="WRK409" s="1679"/>
      <c r="WRL409" s="1679"/>
      <c r="WRM409" s="1679"/>
      <c r="WRN409" s="1679"/>
      <c r="WRO409" s="1679"/>
      <c r="WRP409" s="1679"/>
      <c r="WRQ409" s="1679"/>
      <c r="WRR409" s="1679"/>
      <c r="WRS409" s="1679"/>
      <c r="WRT409" s="1679"/>
      <c r="WRU409" s="1679"/>
      <c r="WRV409" s="1679"/>
      <c r="WRW409" s="1679"/>
      <c r="WRX409" s="1679"/>
      <c r="WRY409" s="1679"/>
      <c r="WRZ409" s="1679"/>
      <c r="WSA409" s="1679"/>
      <c r="WSB409" s="1679"/>
      <c r="WSC409" s="1679"/>
      <c r="WSD409" s="1679"/>
      <c r="WSE409" s="1679"/>
      <c r="WSF409" s="1679"/>
      <c r="WSG409" s="1679"/>
      <c r="WSH409" s="1679"/>
      <c r="WSI409" s="1679"/>
      <c r="WSJ409" s="1679"/>
      <c r="WSK409" s="1679"/>
      <c r="WSL409" s="1679"/>
      <c r="WSM409" s="1679"/>
      <c r="WSN409" s="1679"/>
      <c r="WSO409" s="1679"/>
      <c r="WSP409" s="1679"/>
      <c r="WSQ409" s="1679"/>
      <c r="WSR409" s="1679"/>
      <c r="WSS409" s="1679"/>
      <c r="WST409" s="1679"/>
      <c r="WSU409" s="1679"/>
      <c r="WSV409" s="1679"/>
      <c r="WSW409" s="1679"/>
      <c r="WSX409" s="1679"/>
      <c r="WSY409" s="1679"/>
      <c r="WSZ409" s="1679"/>
      <c r="WTA409" s="1679"/>
      <c r="WTB409" s="1679"/>
      <c r="WTC409" s="1679"/>
      <c r="WTD409" s="1679"/>
      <c r="WTE409" s="1679"/>
      <c r="WTF409" s="1679"/>
      <c r="WTG409" s="1679"/>
      <c r="WTH409" s="1679"/>
      <c r="WTI409" s="1679"/>
      <c r="WTJ409" s="1679"/>
      <c r="WTK409" s="1679"/>
      <c r="WTL409" s="1679"/>
      <c r="WTM409" s="1679"/>
      <c r="WTN409" s="1679"/>
      <c r="WTO409" s="1679"/>
      <c r="WTP409" s="1679"/>
      <c r="WTQ409" s="1679"/>
      <c r="WTR409" s="1679"/>
      <c r="WTS409" s="1679"/>
      <c r="WTT409" s="1679"/>
      <c r="WTU409" s="1679"/>
      <c r="WTV409" s="1679"/>
      <c r="WTW409" s="1679"/>
      <c r="WTX409" s="1679"/>
      <c r="WTY409" s="1679"/>
      <c r="WTZ409" s="1679"/>
      <c r="WUA409" s="1679"/>
      <c r="WUB409" s="1679"/>
      <c r="WUC409" s="1679"/>
      <c r="WUD409" s="1679"/>
      <c r="WUE409" s="1679"/>
      <c r="WUF409" s="1679"/>
      <c r="WUG409" s="1679"/>
      <c r="WUH409" s="1679"/>
      <c r="WUI409" s="1679"/>
      <c r="WUJ409" s="1679"/>
      <c r="WUK409" s="1679"/>
      <c r="WUL409" s="1679"/>
      <c r="WUM409" s="1679"/>
      <c r="WUN409" s="1679"/>
      <c r="WUO409" s="1679"/>
      <c r="WUP409" s="1679"/>
      <c r="WUQ409" s="1679"/>
      <c r="WUR409" s="1679"/>
      <c r="WUS409" s="1679"/>
      <c r="WUT409" s="1679"/>
      <c r="WUU409" s="1679"/>
      <c r="WUV409" s="1679"/>
      <c r="WUW409" s="1679"/>
      <c r="WUX409" s="1679"/>
      <c r="WUY409" s="1679"/>
      <c r="WUZ409" s="1679"/>
      <c r="WVA409" s="1679"/>
      <c r="WVB409" s="1679"/>
      <c r="WVC409" s="1679"/>
      <c r="WVD409" s="1679"/>
      <c r="WVE409" s="1679"/>
      <c r="WVF409" s="1679"/>
      <c r="WVG409" s="1679"/>
      <c r="WVH409" s="1679"/>
      <c r="WVI409" s="1679"/>
      <c r="WVJ409" s="1679"/>
      <c r="WVK409" s="1679"/>
      <c r="WVL409" s="1679"/>
      <c r="WVM409" s="1679"/>
      <c r="WVN409" s="1679"/>
    </row>
    <row r="410" spans="1:16134" s="1093" customFormat="1" ht="30" x14ac:dyDescent="0.25">
      <c r="A410" s="1700" t="s">
        <v>362</v>
      </c>
      <c r="B410" s="1667" t="s">
        <v>364</v>
      </c>
      <c r="C410" s="1667" t="s">
        <v>365</v>
      </c>
      <c r="D410" s="1606" t="s">
        <v>366</v>
      </c>
      <c r="E410" s="1607">
        <v>47152</v>
      </c>
      <c r="F410" s="1667" t="s">
        <v>35</v>
      </c>
      <c r="G410" s="1667" t="s">
        <v>2353</v>
      </c>
      <c r="IW410" s="1679"/>
      <c r="IX410" s="1679"/>
      <c r="IY410" s="1679"/>
      <c r="IZ410" s="1679"/>
      <c r="JA410" s="1679"/>
      <c r="JB410" s="1679"/>
      <c r="JC410" s="1679"/>
      <c r="JD410" s="1679"/>
      <c r="JE410" s="1679"/>
      <c r="JF410" s="1679"/>
      <c r="JG410" s="1679"/>
      <c r="JH410" s="1679"/>
      <c r="JI410" s="1679"/>
      <c r="JJ410" s="1679"/>
      <c r="JK410" s="1679"/>
      <c r="JL410" s="1679"/>
      <c r="JM410" s="1679"/>
      <c r="JN410" s="1679"/>
      <c r="JO410" s="1679"/>
      <c r="JP410" s="1679"/>
      <c r="JQ410" s="1679"/>
      <c r="JR410" s="1679"/>
      <c r="JS410" s="1679"/>
      <c r="JT410" s="1679"/>
      <c r="JU410" s="1679"/>
      <c r="JV410" s="1679"/>
      <c r="JW410" s="1679"/>
      <c r="JX410" s="1679"/>
      <c r="JY410" s="1679"/>
      <c r="JZ410" s="1679"/>
      <c r="KA410" s="1679"/>
      <c r="KB410" s="1679"/>
      <c r="KC410" s="1679"/>
      <c r="KD410" s="1679"/>
      <c r="KE410" s="1679"/>
      <c r="KF410" s="1679"/>
      <c r="KG410" s="1679"/>
      <c r="KH410" s="1679"/>
      <c r="KI410" s="1679"/>
      <c r="KJ410" s="1679"/>
      <c r="KK410" s="1679"/>
      <c r="KL410" s="1679"/>
      <c r="KM410" s="1679"/>
      <c r="KN410" s="1679"/>
      <c r="KO410" s="1679"/>
      <c r="KP410" s="1679"/>
      <c r="KQ410" s="1679"/>
      <c r="KR410" s="1679"/>
      <c r="KS410" s="1679"/>
      <c r="KT410" s="1679"/>
      <c r="KU410" s="1679"/>
      <c r="KV410" s="1679"/>
      <c r="KW410" s="1679"/>
      <c r="KX410" s="1679"/>
      <c r="KY410" s="1679"/>
      <c r="KZ410" s="1679"/>
      <c r="LA410" s="1679"/>
      <c r="LB410" s="1679"/>
      <c r="LC410" s="1679"/>
      <c r="LD410" s="1679"/>
      <c r="LE410" s="1679"/>
      <c r="LF410" s="1679"/>
      <c r="LG410" s="1679"/>
      <c r="LH410" s="1679"/>
      <c r="LI410" s="1679"/>
      <c r="LJ410" s="1679"/>
      <c r="LK410" s="1679"/>
      <c r="LL410" s="1679"/>
      <c r="LM410" s="1679"/>
      <c r="LN410" s="1679"/>
      <c r="LO410" s="1679"/>
      <c r="LP410" s="1679"/>
      <c r="LQ410" s="1679"/>
      <c r="LR410" s="1679"/>
      <c r="LS410" s="1679"/>
      <c r="LT410" s="1679"/>
      <c r="LU410" s="1679"/>
      <c r="LV410" s="1679"/>
      <c r="LW410" s="1679"/>
      <c r="LX410" s="1679"/>
      <c r="LY410" s="1679"/>
      <c r="LZ410" s="1679"/>
      <c r="MA410" s="1679"/>
      <c r="MB410" s="1679"/>
      <c r="MC410" s="1679"/>
      <c r="MD410" s="1679"/>
      <c r="ME410" s="1679"/>
      <c r="MF410" s="1679"/>
      <c r="MG410" s="1679"/>
      <c r="MH410" s="1679"/>
      <c r="MI410" s="1679"/>
      <c r="MJ410" s="1679"/>
      <c r="MK410" s="1679"/>
      <c r="ML410" s="1679"/>
      <c r="MM410" s="1679"/>
      <c r="MN410" s="1679"/>
      <c r="MO410" s="1679"/>
      <c r="MP410" s="1679"/>
      <c r="MQ410" s="1679"/>
      <c r="MR410" s="1679"/>
      <c r="MS410" s="1679"/>
      <c r="MT410" s="1679"/>
      <c r="MU410" s="1679"/>
      <c r="MV410" s="1679"/>
      <c r="MW410" s="1679"/>
      <c r="MX410" s="1679"/>
      <c r="MY410" s="1679"/>
      <c r="MZ410" s="1679"/>
      <c r="NA410" s="1679"/>
      <c r="NB410" s="1679"/>
      <c r="NC410" s="1679"/>
      <c r="ND410" s="1679"/>
      <c r="NE410" s="1679"/>
      <c r="NF410" s="1679"/>
      <c r="NG410" s="1679"/>
      <c r="NH410" s="1679"/>
      <c r="NI410" s="1679"/>
      <c r="NJ410" s="1679"/>
      <c r="NK410" s="1679"/>
      <c r="NL410" s="1679"/>
      <c r="NM410" s="1679"/>
      <c r="NN410" s="1679"/>
      <c r="NO410" s="1679"/>
      <c r="NP410" s="1679"/>
      <c r="NQ410" s="1679"/>
      <c r="NR410" s="1679"/>
      <c r="NS410" s="1679"/>
      <c r="NT410" s="1679"/>
      <c r="NU410" s="1679"/>
      <c r="NV410" s="1679"/>
      <c r="NW410" s="1679"/>
      <c r="NX410" s="1679"/>
      <c r="NY410" s="1679"/>
      <c r="NZ410" s="1679"/>
      <c r="OA410" s="1679"/>
      <c r="OB410" s="1679"/>
      <c r="OC410" s="1679"/>
      <c r="OD410" s="1679"/>
      <c r="OE410" s="1679"/>
      <c r="OF410" s="1679"/>
      <c r="OG410" s="1679"/>
      <c r="OH410" s="1679"/>
      <c r="OI410" s="1679"/>
      <c r="OJ410" s="1679"/>
      <c r="OK410" s="1679"/>
      <c r="OL410" s="1679"/>
      <c r="OM410" s="1679"/>
      <c r="ON410" s="1679"/>
      <c r="OO410" s="1679"/>
      <c r="OP410" s="1679"/>
      <c r="OQ410" s="1679"/>
      <c r="OR410" s="1679"/>
      <c r="OS410" s="1679"/>
      <c r="OT410" s="1679"/>
      <c r="OU410" s="1679"/>
      <c r="OV410" s="1679"/>
      <c r="OW410" s="1679"/>
      <c r="OX410" s="1679"/>
      <c r="OY410" s="1679"/>
      <c r="OZ410" s="1679"/>
      <c r="PA410" s="1679"/>
      <c r="PB410" s="1679"/>
      <c r="PC410" s="1679"/>
      <c r="PD410" s="1679"/>
      <c r="PE410" s="1679"/>
      <c r="PF410" s="1679"/>
      <c r="PG410" s="1679"/>
      <c r="PH410" s="1679"/>
      <c r="PI410" s="1679"/>
      <c r="PJ410" s="1679"/>
      <c r="PK410" s="1679"/>
      <c r="PL410" s="1679"/>
      <c r="PM410" s="1679"/>
      <c r="PN410" s="1679"/>
      <c r="PO410" s="1679"/>
      <c r="PP410" s="1679"/>
      <c r="PQ410" s="1679"/>
      <c r="PR410" s="1679"/>
      <c r="PS410" s="1679"/>
      <c r="PT410" s="1679"/>
      <c r="PU410" s="1679"/>
      <c r="PV410" s="1679"/>
      <c r="PW410" s="1679"/>
      <c r="PX410" s="1679"/>
      <c r="PY410" s="1679"/>
      <c r="PZ410" s="1679"/>
      <c r="QA410" s="1679"/>
      <c r="QB410" s="1679"/>
      <c r="QC410" s="1679"/>
      <c r="QD410" s="1679"/>
      <c r="QE410" s="1679"/>
      <c r="QF410" s="1679"/>
      <c r="QG410" s="1679"/>
      <c r="QH410" s="1679"/>
      <c r="QI410" s="1679"/>
      <c r="QJ410" s="1679"/>
      <c r="QK410" s="1679"/>
      <c r="QL410" s="1679"/>
      <c r="QM410" s="1679"/>
      <c r="QN410" s="1679"/>
      <c r="QO410" s="1679"/>
      <c r="QP410" s="1679"/>
      <c r="QQ410" s="1679"/>
      <c r="QR410" s="1679"/>
      <c r="QS410" s="1679"/>
      <c r="QT410" s="1679"/>
      <c r="QU410" s="1679"/>
      <c r="QV410" s="1679"/>
      <c r="QW410" s="1679"/>
      <c r="QX410" s="1679"/>
      <c r="QY410" s="1679"/>
      <c r="QZ410" s="1679"/>
      <c r="RA410" s="1679"/>
      <c r="RB410" s="1679"/>
      <c r="RC410" s="1679"/>
      <c r="RD410" s="1679"/>
      <c r="RE410" s="1679"/>
      <c r="RF410" s="1679"/>
      <c r="RG410" s="1679"/>
      <c r="RH410" s="1679"/>
      <c r="RI410" s="1679"/>
      <c r="RJ410" s="1679"/>
      <c r="RK410" s="1679"/>
      <c r="RL410" s="1679"/>
      <c r="RM410" s="1679"/>
      <c r="RN410" s="1679"/>
      <c r="RO410" s="1679"/>
      <c r="RP410" s="1679"/>
      <c r="RQ410" s="1679"/>
      <c r="RR410" s="1679"/>
      <c r="RS410" s="1679"/>
      <c r="RT410" s="1679"/>
      <c r="RU410" s="1679"/>
      <c r="RV410" s="1679"/>
      <c r="RW410" s="1679"/>
      <c r="RX410" s="1679"/>
      <c r="RY410" s="1679"/>
      <c r="RZ410" s="1679"/>
      <c r="SA410" s="1679"/>
      <c r="SB410" s="1679"/>
      <c r="SC410" s="1679"/>
      <c r="SD410" s="1679"/>
      <c r="SE410" s="1679"/>
      <c r="SF410" s="1679"/>
      <c r="SG410" s="1679"/>
      <c r="SH410" s="1679"/>
      <c r="SI410" s="1679"/>
      <c r="SJ410" s="1679"/>
      <c r="SK410" s="1679"/>
      <c r="SL410" s="1679"/>
      <c r="SM410" s="1679"/>
      <c r="SN410" s="1679"/>
      <c r="SO410" s="1679"/>
      <c r="SP410" s="1679"/>
      <c r="SQ410" s="1679"/>
      <c r="SR410" s="1679"/>
      <c r="SS410" s="1679"/>
      <c r="ST410" s="1679"/>
      <c r="SU410" s="1679"/>
      <c r="SV410" s="1679"/>
      <c r="SW410" s="1679"/>
      <c r="SX410" s="1679"/>
      <c r="SY410" s="1679"/>
      <c r="SZ410" s="1679"/>
      <c r="TA410" s="1679"/>
      <c r="TB410" s="1679"/>
      <c r="TC410" s="1679"/>
      <c r="TD410" s="1679"/>
      <c r="TE410" s="1679"/>
      <c r="TF410" s="1679"/>
      <c r="TG410" s="1679"/>
      <c r="TH410" s="1679"/>
      <c r="TI410" s="1679"/>
      <c r="TJ410" s="1679"/>
      <c r="TK410" s="1679"/>
      <c r="TL410" s="1679"/>
      <c r="TM410" s="1679"/>
      <c r="TN410" s="1679"/>
      <c r="TO410" s="1679"/>
      <c r="TP410" s="1679"/>
      <c r="TQ410" s="1679"/>
      <c r="TR410" s="1679"/>
      <c r="TS410" s="1679"/>
      <c r="TT410" s="1679"/>
      <c r="TU410" s="1679"/>
      <c r="TV410" s="1679"/>
      <c r="TW410" s="1679"/>
      <c r="TX410" s="1679"/>
      <c r="TY410" s="1679"/>
      <c r="TZ410" s="1679"/>
      <c r="UA410" s="1679"/>
      <c r="UB410" s="1679"/>
      <c r="UC410" s="1679"/>
      <c r="UD410" s="1679"/>
      <c r="UE410" s="1679"/>
      <c r="UF410" s="1679"/>
      <c r="UG410" s="1679"/>
      <c r="UH410" s="1679"/>
      <c r="UI410" s="1679"/>
      <c r="UJ410" s="1679"/>
      <c r="UK410" s="1679"/>
      <c r="UL410" s="1679"/>
      <c r="UM410" s="1679"/>
      <c r="UN410" s="1679"/>
      <c r="UO410" s="1679"/>
      <c r="UP410" s="1679"/>
      <c r="UQ410" s="1679"/>
      <c r="UR410" s="1679"/>
      <c r="US410" s="1679"/>
      <c r="UT410" s="1679"/>
      <c r="UU410" s="1679"/>
      <c r="UV410" s="1679"/>
      <c r="UW410" s="1679"/>
      <c r="UX410" s="1679"/>
      <c r="UY410" s="1679"/>
      <c r="UZ410" s="1679"/>
      <c r="VA410" s="1679"/>
      <c r="VB410" s="1679"/>
      <c r="VC410" s="1679"/>
      <c r="VD410" s="1679"/>
      <c r="VE410" s="1679"/>
      <c r="VF410" s="1679"/>
      <c r="VG410" s="1679"/>
      <c r="VH410" s="1679"/>
      <c r="VI410" s="1679"/>
      <c r="VJ410" s="1679"/>
      <c r="VK410" s="1679"/>
      <c r="VL410" s="1679"/>
      <c r="VM410" s="1679"/>
      <c r="VN410" s="1679"/>
      <c r="VO410" s="1679"/>
      <c r="VP410" s="1679"/>
      <c r="VQ410" s="1679"/>
      <c r="VR410" s="1679"/>
      <c r="VS410" s="1679"/>
      <c r="VT410" s="1679"/>
      <c r="VU410" s="1679"/>
      <c r="VV410" s="1679"/>
      <c r="VW410" s="1679"/>
      <c r="VX410" s="1679"/>
      <c r="VY410" s="1679"/>
      <c r="VZ410" s="1679"/>
      <c r="WA410" s="1679"/>
      <c r="WB410" s="1679"/>
      <c r="WC410" s="1679"/>
      <c r="WD410" s="1679"/>
      <c r="WE410" s="1679"/>
      <c r="WF410" s="1679"/>
      <c r="WG410" s="1679"/>
      <c r="WH410" s="1679"/>
      <c r="WI410" s="1679"/>
      <c r="WJ410" s="1679"/>
      <c r="WK410" s="1679"/>
      <c r="WL410" s="1679"/>
      <c r="WM410" s="1679"/>
      <c r="WN410" s="1679"/>
      <c r="WO410" s="1679"/>
      <c r="WP410" s="1679"/>
      <c r="WQ410" s="1679"/>
      <c r="WR410" s="1679"/>
      <c r="WS410" s="1679"/>
      <c r="WT410" s="1679"/>
      <c r="WU410" s="1679"/>
      <c r="WV410" s="1679"/>
      <c r="WW410" s="1679"/>
      <c r="WX410" s="1679"/>
      <c r="WY410" s="1679"/>
      <c r="WZ410" s="1679"/>
      <c r="XA410" s="1679"/>
      <c r="XB410" s="1679"/>
      <c r="XC410" s="1679"/>
      <c r="XD410" s="1679"/>
      <c r="XE410" s="1679"/>
      <c r="XF410" s="1679"/>
      <c r="XG410" s="1679"/>
      <c r="XH410" s="1679"/>
      <c r="XI410" s="1679"/>
      <c r="XJ410" s="1679"/>
      <c r="XK410" s="1679"/>
      <c r="XL410" s="1679"/>
      <c r="XM410" s="1679"/>
      <c r="XN410" s="1679"/>
      <c r="XO410" s="1679"/>
      <c r="XP410" s="1679"/>
      <c r="XQ410" s="1679"/>
      <c r="XR410" s="1679"/>
      <c r="XS410" s="1679"/>
      <c r="XT410" s="1679"/>
      <c r="XU410" s="1679"/>
      <c r="XV410" s="1679"/>
      <c r="XW410" s="1679"/>
      <c r="XX410" s="1679"/>
      <c r="XY410" s="1679"/>
      <c r="XZ410" s="1679"/>
      <c r="YA410" s="1679"/>
      <c r="YB410" s="1679"/>
      <c r="YC410" s="1679"/>
      <c r="YD410" s="1679"/>
      <c r="YE410" s="1679"/>
      <c r="YF410" s="1679"/>
      <c r="YG410" s="1679"/>
      <c r="YH410" s="1679"/>
      <c r="YI410" s="1679"/>
      <c r="YJ410" s="1679"/>
      <c r="YK410" s="1679"/>
      <c r="YL410" s="1679"/>
      <c r="YM410" s="1679"/>
      <c r="YN410" s="1679"/>
      <c r="YO410" s="1679"/>
      <c r="YP410" s="1679"/>
      <c r="YQ410" s="1679"/>
      <c r="YR410" s="1679"/>
      <c r="YS410" s="1679"/>
      <c r="YT410" s="1679"/>
      <c r="YU410" s="1679"/>
      <c r="YV410" s="1679"/>
      <c r="YW410" s="1679"/>
      <c r="YX410" s="1679"/>
      <c r="YY410" s="1679"/>
      <c r="YZ410" s="1679"/>
      <c r="ZA410" s="1679"/>
      <c r="ZB410" s="1679"/>
      <c r="ZC410" s="1679"/>
      <c r="ZD410" s="1679"/>
      <c r="ZE410" s="1679"/>
      <c r="ZF410" s="1679"/>
      <c r="ZG410" s="1679"/>
      <c r="ZH410" s="1679"/>
      <c r="ZI410" s="1679"/>
      <c r="ZJ410" s="1679"/>
      <c r="ZK410" s="1679"/>
      <c r="ZL410" s="1679"/>
      <c r="ZM410" s="1679"/>
      <c r="ZN410" s="1679"/>
      <c r="ZO410" s="1679"/>
      <c r="ZP410" s="1679"/>
      <c r="ZQ410" s="1679"/>
      <c r="ZR410" s="1679"/>
      <c r="ZS410" s="1679"/>
      <c r="ZT410" s="1679"/>
      <c r="ZU410" s="1679"/>
      <c r="ZV410" s="1679"/>
      <c r="ZW410" s="1679"/>
      <c r="ZX410" s="1679"/>
      <c r="ZY410" s="1679"/>
      <c r="ZZ410" s="1679"/>
      <c r="AAA410" s="1679"/>
      <c r="AAB410" s="1679"/>
      <c r="AAC410" s="1679"/>
      <c r="AAD410" s="1679"/>
      <c r="AAE410" s="1679"/>
      <c r="AAF410" s="1679"/>
      <c r="AAG410" s="1679"/>
      <c r="AAH410" s="1679"/>
      <c r="AAI410" s="1679"/>
      <c r="AAJ410" s="1679"/>
      <c r="AAK410" s="1679"/>
      <c r="AAL410" s="1679"/>
      <c r="AAM410" s="1679"/>
      <c r="AAN410" s="1679"/>
      <c r="AAO410" s="1679"/>
      <c r="AAP410" s="1679"/>
      <c r="AAQ410" s="1679"/>
      <c r="AAR410" s="1679"/>
      <c r="AAS410" s="1679"/>
      <c r="AAT410" s="1679"/>
      <c r="AAU410" s="1679"/>
      <c r="AAV410" s="1679"/>
      <c r="AAW410" s="1679"/>
      <c r="AAX410" s="1679"/>
      <c r="AAY410" s="1679"/>
      <c r="AAZ410" s="1679"/>
      <c r="ABA410" s="1679"/>
      <c r="ABB410" s="1679"/>
      <c r="ABC410" s="1679"/>
      <c r="ABD410" s="1679"/>
      <c r="ABE410" s="1679"/>
      <c r="ABF410" s="1679"/>
      <c r="ABG410" s="1679"/>
      <c r="ABH410" s="1679"/>
      <c r="ABI410" s="1679"/>
      <c r="ABJ410" s="1679"/>
      <c r="ABK410" s="1679"/>
      <c r="ABL410" s="1679"/>
      <c r="ABM410" s="1679"/>
      <c r="ABN410" s="1679"/>
      <c r="ABO410" s="1679"/>
      <c r="ABP410" s="1679"/>
      <c r="ABQ410" s="1679"/>
      <c r="ABR410" s="1679"/>
      <c r="ABS410" s="1679"/>
      <c r="ABT410" s="1679"/>
      <c r="ABU410" s="1679"/>
      <c r="ABV410" s="1679"/>
      <c r="ABW410" s="1679"/>
      <c r="ABX410" s="1679"/>
      <c r="ABY410" s="1679"/>
      <c r="ABZ410" s="1679"/>
      <c r="ACA410" s="1679"/>
      <c r="ACB410" s="1679"/>
      <c r="ACC410" s="1679"/>
      <c r="ACD410" s="1679"/>
      <c r="ACE410" s="1679"/>
      <c r="ACF410" s="1679"/>
      <c r="ACG410" s="1679"/>
      <c r="ACH410" s="1679"/>
      <c r="ACI410" s="1679"/>
      <c r="ACJ410" s="1679"/>
      <c r="ACK410" s="1679"/>
      <c r="ACL410" s="1679"/>
      <c r="ACM410" s="1679"/>
      <c r="ACN410" s="1679"/>
      <c r="ACO410" s="1679"/>
      <c r="ACP410" s="1679"/>
      <c r="ACQ410" s="1679"/>
      <c r="ACR410" s="1679"/>
      <c r="ACS410" s="1679"/>
      <c r="ACT410" s="1679"/>
      <c r="ACU410" s="1679"/>
      <c r="ACV410" s="1679"/>
      <c r="ACW410" s="1679"/>
      <c r="ACX410" s="1679"/>
      <c r="ACY410" s="1679"/>
      <c r="ACZ410" s="1679"/>
      <c r="ADA410" s="1679"/>
      <c r="ADB410" s="1679"/>
      <c r="ADC410" s="1679"/>
      <c r="ADD410" s="1679"/>
      <c r="ADE410" s="1679"/>
      <c r="ADF410" s="1679"/>
      <c r="ADG410" s="1679"/>
      <c r="ADH410" s="1679"/>
      <c r="ADI410" s="1679"/>
      <c r="ADJ410" s="1679"/>
      <c r="ADK410" s="1679"/>
      <c r="ADL410" s="1679"/>
      <c r="ADM410" s="1679"/>
      <c r="ADN410" s="1679"/>
      <c r="ADO410" s="1679"/>
      <c r="ADP410" s="1679"/>
      <c r="ADQ410" s="1679"/>
      <c r="ADR410" s="1679"/>
      <c r="ADS410" s="1679"/>
      <c r="ADT410" s="1679"/>
      <c r="ADU410" s="1679"/>
      <c r="ADV410" s="1679"/>
      <c r="ADW410" s="1679"/>
      <c r="ADX410" s="1679"/>
      <c r="ADY410" s="1679"/>
      <c r="ADZ410" s="1679"/>
      <c r="AEA410" s="1679"/>
      <c r="AEB410" s="1679"/>
      <c r="AEC410" s="1679"/>
      <c r="AED410" s="1679"/>
      <c r="AEE410" s="1679"/>
      <c r="AEF410" s="1679"/>
      <c r="AEG410" s="1679"/>
      <c r="AEH410" s="1679"/>
      <c r="AEI410" s="1679"/>
      <c r="AEJ410" s="1679"/>
      <c r="AEK410" s="1679"/>
      <c r="AEL410" s="1679"/>
      <c r="AEM410" s="1679"/>
      <c r="AEN410" s="1679"/>
      <c r="AEO410" s="1679"/>
      <c r="AEP410" s="1679"/>
      <c r="AEQ410" s="1679"/>
      <c r="AER410" s="1679"/>
      <c r="AES410" s="1679"/>
      <c r="AET410" s="1679"/>
      <c r="AEU410" s="1679"/>
      <c r="AEV410" s="1679"/>
      <c r="AEW410" s="1679"/>
      <c r="AEX410" s="1679"/>
      <c r="AEY410" s="1679"/>
      <c r="AEZ410" s="1679"/>
      <c r="AFA410" s="1679"/>
      <c r="AFB410" s="1679"/>
      <c r="AFC410" s="1679"/>
      <c r="AFD410" s="1679"/>
      <c r="AFE410" s="1679"/>
      <c r="AFF410" s="1679"/>
      <c r="AFG410" s="1679"/>
      <c r="AFH410" s="1679"/>
      <c r="AFI410" s="1679"/>
      <c r="AFJ410" s="1679"/>
      <c r="AFK410" s="1679"/>
      <c r="AFL410" s="1679"/>
      <c r="AFM410" s="1679"/>
      <c r="AFN410" s="1679"/>
      <c r="AFO410" s="1679"/>
      <c r="AFP410" s="1679"/>
      <c r="AFQ410" s="1679"/>
      <c r="AFR410" s="1679"/>
      <c r="AFS410" s="1679"/>
      <c r="AFT410" s="1679"/>
      <c r="AFU410" s="1679"/>
      <c r="AFV410" s="1679"/>
      <c r="AFW410" s="1679"/>
      <c r="AFX410" s="1679"/>
      <c r="AFY410" s="1679"/>
      <c r="AFZ410" s="1679"/>
      <c r="AGA410" s="1679"/>
      <c r="AGB410" s="1679"/>
      <c r="AGC410" s="1679"/>
      <c r="AGD410" s="1679"/>
      <c r="AGE410" s="1679"/>
      <c r="AGF410" s="1679"/>
      <c r="AGG410" s="1679"/>
      <c r="AGH410" s="1679"/>
      <c r="AGI410" s="1679"/>
      <c r="AGJ410" s="1679"/>
      <c r="AGK410" s="1679"/>
      <c r="AGL410" s="1679"/>
      <c r="AGM410" s="1679"/>
      <c r="AGN410" s="1679"/>
      <c r="AGO410" s="1679"/>
      <c r="AGP410" s="1679"/>
      <c r="AGQ410" s="1679"/>
      <c r="AGR410" s="1679"/>
      <c r="AGS410" s="1679"/>
      <c r="AGT410" s="1679"/>
      <c r="AGU410" s="1679"/>
      <c r="AGV410" s="1679"/>
      <c r="AGW410" s="1679"/>
      <c r="AGX410" s="1679"/>
      <c r="AGY410" s="1679"/>
      <c r="AGZ410" s="1679"/>
      <c r="AHA410" s="1679"/>
      <c r="AHB410" s="1679"/>
      <c r="AHC410" s="1679"/>
      <c r="AHD410" s="1679"/>
      <c r="AHE410" s="1679"/>
      <c r="AHF410" s="1679"/>
      <c r="AHG410" s="1679"/>
      <c r="AHH410" s="1679"/>
      <c r="AHI410" s="1679"/>
      <c r="AHJ410" s="1679"/>
      <c r="AHK410" s="1679"/>
      <c r="AHL410" s="1679"/>
      <c r="AHM410" s="1679"/>
      <c r="AHN410" s="1679"/>
      <c r="AHO410" s="1679"/>
      <c r="AHP410" s="1679"/>
      <c r="AHQ410" s="1679"/>
      <c r="AHR410" s="1679"/>
      <c r="AHS410" s="1679"/>
      <c r="AHT410" s="1679"/>
      <c r="AHU410" s="1679"/>
      <c r="AHV410" s="1679"/>
      <c r="AHW410" s="1679"/>
      <c r="AHX410" s="1679"/>
      <c r="AHY410" s="1679"/>
      <c r="AHZ410" s="1679"/>
      <c r="AIA410" s="1679"/>
      <c r="AIB410" s="1679"/>
      <c r="AIC410" s="1679"/>
      <c r="AID410" s="1679"/>
      <c r="AIE410" s="1679"/>
      <c r="AIF410" s="1679"/>
      <c r="AIG410" s="1679"/>
      <c r="AIH410" s="1679"/>
      <c r="AII410" s="1679"/>
      <c r="AIJ410" s="1679"/>
      <c r="AIK410" s="1679"/>
      <c r="AIL410" s="1679"/>
      <c r="AIM410" s="1679"/>
      <c r="AIN410" s="1679"/>
      <c r="AIO410" s="1679"/>
      <c r="AIP410" s="1679"/>
      <c r="AIQ410" s="1679"/>
      <c r="AIR410" s="1679"/>
      <c r="AIS410" s="1679"/>
      <c r="AIT410" s="1679"/>
      <c r="AIU410" s="1679"/>
      <c r="AIV410" s="1679"/>
      <c r="AIW410" s="1679"/>
      <c r="AIX410" s="1679"/>
      <c r="AIY410" s="1679"/>
      <c r="AIZ410" s="1679"/>
      <c r="AJA410" s="1679"/>
      <c r="AJB410" s="1679"/>
      <c r="AJC410" s="1679"/>
      <c r="AJD410" s="1679"/>
      <c r="AJE410" s="1679"/>
      <c r="AJF410" s="1679"/>
      <c r="AJG410" s="1679"/>
      <c r="AJH410" s="1679"/>
      <c r="AJI410" s="1679"/>
      <c r="AJJ410" s="1679"/>
      <c r="AJK410" s="1679"/>
      <c r="AJL410" s="1679"/>
      <c r="AJM410" s="1679"/>
      <c r="AJN410" s="1679"/>
      <c r="AJO410" s="1679"/>
      <c r="AJP410" s="1679"/>
      <c r="AJQ410" s="1679"/>
      <c r="AJR410" s="1679"/>
      <c r="AJS410" s="1679"/>
      <c r="AJT410" s="1679"/>
      <c r="AJU410" s="1679"/>
      <c r="AJV410" s="1679"/>
      <c r="AJW410" s="1679"/>
      <c r="AJX410" s="1679"/>
      <c r="AJY410" s="1679"/>
      <c r="AJZ410" s="1679"/>
      <c r="AKA410" s="1679"/>
      <c r="AKB410" s="1679"/>
      <c r="AKC410" s="1679"/>
      <c r="AKD410" s="1679"/>
      <c r="AKE410" s="1679"/>
      <c r="AKF410" s="1679"/>
      <c r="AKG410" s="1679"/>
      <c r="AKH410" s="1679"/>
      <c r="AKI410" s="1679"/>
      <c r="AKJ410" s="1679"/>
      <c r="AKK410" s="1679"/>
      <c r="AKL410" s="1679"/>
      <c r="AKM410" s="1679"/>
      <c r="AKN410" s="1679"/>
      <c r="AKO410" s="1679"/>
      <c r="AKP410" s="1679"/>
      <c r="AKQ410" s="1679"/>
      <c r="AKR410" s="1679"/>
      <c r="AKS410" s="1679"/>
      <c r="AKT410" s="1679"/>
      <c r="AKU410" s="1679"/>
      <c r="AKV410" s="1679"/>
      <c r="AKW410" s="1679"/>
      <c r="AKX410" s="1679"/>
      <c r="AKY410" s="1679"/>
      <c r="AKZ410" s="1679"/>
      <c r="ALA410" s="1679"/>
      <c r="ALB410" s="1679"/>
      <c r="ALC410" s="1679"/>
      <c r="ALD410" s="1679"/>
      <c r="ALE410" s="1679"/>
      <c r="ALF410" s="1679"/>
      <c r="ALG410" s="1679"/>
      <c r="ALH410" s="1679"/>
      <c r="ALI410" s="1679"/>
      <c r="ALJ410" s="1679"/>
      <c r="ALK410" s="1679"/>
      <c r="ALL410" s="1679"/>
      <c r="ALM410" s="1679"/>
      <c r="ALN410" s="1679"/>
      <c r="ALO410" s="1679"/>
      <c r="ALP410" s="1679"/>
      <c r="ALQ410" s="1679"/>
      <c r="ALR410" s="1679"/>
      <c r="ALS410" s="1679"/>
      <c r="ALT410" s="1679"/>
      <c r="ALU410" s="1679"/>
      <c r="ALV410" s="1679"/>
      <c r="ALW410" s="1679"/>
      <c r="ALX410" s="1679"/>
      <c r="ALY410" s="1679"/>
      <c r="ALZ410" s="1679"/>
      <c r="AMA410" s="1679"/>
      <c r="AMB410" s="1679"/>
      <c r="AMC410" s="1679"/>
      <c r="AMD410" s="1679"/>
      <c r="AME410" s="1679"/>
      <c r="AMF410" s="1679"/>
      <c r="AMG410" s="1679"/>
      <c r="AMH410" s="1679"/>
      <c r="AMI410" s="1679"/>
      <c r="AMJ410" s="1679"/>
      <c r="AMK410" s="1679"/>
      <c r="AML410" s="1679"/>
      <c r="AMM410" s="1679"/>
      <c r="AMN410" s="1679"/>
      <c r="AMO410" s="1679"/>
      <c r="AMP410" s="1679"/>
      <c r="AMQ410" s="1679"/>
      <c r="AMR410" s="1679"/>
      <c r="AMS410" s="1679"/>
      <c r="AMT410" s="1679"/>
      <c r="AMU410" s="1679"/>
      <c r="AMV410" s="1679"/>
      <c r="AMW410" s="1679"/>
      <c r="AMX410" s="1679"/>
      <c r="AMY410" s="1679"/>
      <c r="AMZ410" s="1679"/>
      <c r="ANA410" s="1679"/>
      <c r="ANB410" s="1679"/>
      <c r="ANC410" s="1679"/>
      <c r="AND410" s="1679"/>
      <c r="ANE410" s="1679"/>
      <c r="ANF410" s="1679"/>
      <c r="ANG410" s="1679"/>
      <c r="ANH410" s="1679"/>
      <c r="ANI410" s="1679"/>
      <c r="ANJ410" s="1679"/>
      <c r="ANK410" s="1679"/>
      <c r="ANL410" s="1679"/>
      <c r="ANM410" s="1679"/>
      <c r="ANN410" s="1679"/>
      <c r="ANO410" s="1679"/>
      <c r="ANP410" s="1679"/>
      <c r="ANQ410" s="1679"/>
      <c r="ANR410" s="1679"/>
      <c r="ANS410" s="1679"/>
      <c r="ANT410" s="1679"/>
      <c r="ANU410" s="1679"/>
      <c r="ANV410" s="1679"/>
      <c r="ANW410" s="1679"/>
      <c r="ANX410" s="1679"/>
      <c r="ANY410" s="1679"/>
      <c r="ANZ410" s="1679"/>
      <c r="AOA410" s="1679"/>
      <c r="AOB410" s="1679"/>
      <c r="AOC410" s="1679"/>
      <c r="AOD410" s="1679"/>
      <c r="AOE410" s="1679"/>
      <c r="AOF410" s="1679"/>
      <c r="AOG410" s="1679"/>
      <c r="AOH410" s="1679"/>
      <c r="AOI410" s="1679"/>
      <c r="AOJ410" s="1679"/>
      <c r="AOK410" s="1679"/>
      <c r="AOL410" s="1679"/>
      <c r="AOM410" s="1679"/>
      <c r="AON410" s="1679"/>
      <c r="AOO410" s="1679"/>
      <c r="AOP410" s="1679"/>
      <c r="AOQ410" s="1679"/>
      <c r="AOR410" s="1679"/>
      <c r="AOS410" s="1679"/>
      <c r="AOT410" s="1679"/>
      <c r="AOU410" s="1679"/>
      <c r="AOV410" s="1679"/>
      <c r="AOW410" s="1679"/>
      <c r="AOX410" s="1679"/>
      <c r="AOY410" s="1679"/>
      <c r="AOZ410" s="1679"/>
      <c r="APA410" s="1679"/>
      <c r="APB410" s="1679"/>
      <c r="APC410" s="1679"/>
      <c r="APD410" s="1679"/>
      <c r="APE410" s="1679"/>
      <c r="APF410" s="1679"/>
      <c r="APG410" s="1679"/>
      <c r="APH410" s="1679"/>
      <c r="API410" s="1679"/>
      <c r="APJ410" s="1679"/>
      <c r="APK410" s="1679"/>
      <c r="APL410" s="1679"/>
      <c r="APM410" s="1679"/>
      <c r="APN410" s="1679"/>
      <c r="APO410" s="1679"/>
      <c r="APP410" s="1679"/>
      <c r="APQ410" s="1679"/>
      <c r="APR410" s="1679"/>
      <c r="APS410" s="1679"/>
      <c r="APT410" s="1679"/>
      <c r="APU410" s="1679"/>
      <c r="APV410" s="1679"/>
      <c r="APW410" s="1679"/>
      <c r="APX410" s="1679"/>
      <c r="APY410" s="1679"/>
      <c r="APZ410" s="1679"/>
      <c r="AQA410" s="1679"/>
      <c r="AQB410" s="1679"/>
      <c r="AQC410" s="1679"/>
      <c r="AQD410" s="1679"/>
      <c r="AQE410" s="1679"/>
      <c r="AQF410" s="1679"/>
      <c r="AQG410" s="1679"/>
      <c r="AQH410" s="1679"/>
      <c r="AQI410" s="1679"/>
      <c r="AQJ410" s="1679"/>
      <c r="AQK410" s="1679"/>
      <c r="AQL410" s="1679"/>
      <c r="AQM410" s="1679"/>
      <c r="AQN410" s="1679"/>
      <c r="AQO410" s="1679"/>
      <c r="AQP410" s="1679"/>
      <c r="AQQ410" s="1679"/>
      <c r="AQR410" s="1679"/>
      <c r="AQS410" s="1679"/>
      <c r="AQT410" s="1679"/>
      <c r="AQU410" s="1679"/>
      <c r="AQV410" s="1679"/>
      <c r="AQW410" s="1679"/>
      <c r="AQX410" s="1679"/>
      <c r="AQY410" s="1679"/>
      <c r="AQZ410" s="1679"/>
      <c r="ARA410" s="1679"/>
      <c r="ARB410" s="1679"/>
      <c r="ARC410" s="1679"/>
      <c r="ARD410" s="1679"/>
      <c r="ARE410" s="1679"/>
      <c r="ARF410" s="1679"/>
      <c r="ARG410" s="1679"/>
      <c r="ARH410" s="1679"/>
      <c r="ARI410" s="1679"/>
      <c r="ARJ410" s="1679"/>
      <c r="ARK410" s="1679"/>
      <c r="ARL410" s="1679"/>
      <c r="ARM410" s="1679"/>
      <c r="ARN410" s="1679"/>
      <c r="ARO410" s="1679"/>
      <c r="ARP410" s="1679"/>
      <c r="ARQ410" s="1679"/>
      <c r="ARR410" s="1679"/>
      <c r="ARS410" s="1679"/>
      <c r="ART410" s="1679"/>
      <c r="ARU410" s="1679"/>
      <c r="ARV410" s="1679"/>
      <c r="ARW410" s="1679"/>
      <c r="ARX410" s="1679"/>
      <c r="ARY410" s="1679"/>
      <c r="ARZ410" s="1679"/>
      <c r="ASA410" s="1679"/>
      <c r="ASB410" s="1679"/>
      <c r="ASC410" s="1679"/>
      <c r="ASD410" s="1679"/>
      <c r="ASE410" s="1679"/>
      <c r="ASF410" s="1679"/>
      <c r="ASG410" s="1679"/>
      <c r="ASH410" s="1679"/>
      <c r="ASI410" s="1679"/>
      <c r="ASJ410" s="1679"/>
      <c r="ASK410" s="1679"/>
      <c r="ASL410" s="1679"/>
      <c r="ASM410" s="1679"/>
      <c r="ASN410" s="1679"/>
      <c r="ASO410" s="1679"/>
      <c r="ASP410" s="1679"/>
      <c r="ASQ410" s="1679"/>
      <c r="ASR410" s="1679"/>
      <c r="ASS410" s="1679"/>
      <c r="AST410" s="1679"/>
      <c r="ASU410" s="1679"/>
      <c r="ASV410" s="1679"/>
      <c r="ASW410" s="1679"/>
      <c r="ASX410" s="1679"/>
      <c r="ASY410" s="1679"/>
      <c r="ASZ410" s="1679"/>
      <c r="ATA410" s="1679"/>
      <c r="ATB410" s="1679"/>
      <c r="ATC410" s="1679"/>
      <c r="ATD410" s="1679"/>
      <c r="ATE410" s="1679"/>
      <c r="ATF410" s="1679"/>
      <c r="ATG410" s="1679"/>
      <c r="ATH410" s="1679"/>
      <c r="ATI410" s="1679"/>
      <c r="ATJ410" s="1679"/>
      <c r="ATK410" s="1679"/>
      <c r="ATL410" s="1679"/>
      <c r="ATM410" s="1679"/>
      <c r="ATN410" s="1679"/>
      <c r="ATO410" s="1679"/>
      <c r="ATP410" s="1679"/>
      <c r="ATQ410" s="1679"/>
      <c r="ATR410" s="1679"/>
      <c r="ATS410" s="1679"/>
      <c r="ATT410" s="1679"/>
      <c r="ATU410" s="1679"/>
      <c r="ATV410" s="1679"/>
      <c r="ATW410" s="1679"/>
      <c r="ATX410" s="1679"/>
      <c r="ATY410" s="1679"/>
      <c r="ATZ410" s="1679"/>
      <c r="AUA410" s="1679"/>
      <c r="AUB410" s="1679"/>
      <c r="AUC410" s="1679"/>
      <c r="AUD410" s="1679"/>
      <c r="AUE410" s="1679"/>
      <c r="AUF410" s="1679"/>
      <c r="AUG410" s="1679"/>
      <c r="AUH410" s="1679"/>
      <c r="AUI410" s="1679"/>
      <c r="AUJ410" s="1679"/>
      <c r="AUK410" s="1679"/>
      <c r="AUL410" s="1679"/>
      <c r="AUM410" s="1679"/>
      <c r="AUN410" s="1679"/>
      <c r="AUO410" s="1679"/>
      <c r="AUP410" s="1679"/>
      <c r="AUQ410" s="1679"/>
      <c r="AUR410" s="1679"/>
      <c r="AUS410" s="1679"/>
      <c r="AUT410" s="1679"/>
      <c r="AUU410" s="1679"/>
      <c r="AUV410" s="1679"/>
      <c r="AUW410" s="1679"/>
      <c r="AUX410" s="1679"/>
      <c r="AUY410" s="1679"/>
      <c r="AUZ410" s="1679"/>
      <c r="AVA410" s="1679"/>
      <c r="AVB410" s="1679"/>
      <c r="AVC410" s="1679"/>
      <c r="AVD410" s="1679"/>
      <c r="AVE410" s="1679"/>
      <c r="AVF410" s="1679"/>
      <c r="AVG410" s="1679"/>
      <c r="AVH410" s="1679"/>
      <c r="AVI410" s="1679"/>
      <c r="AVJ410" s="1679"/>
      <c r="AVK410" s="1679"/>
      <c r="AVL410" s="1679"/>
      <c r="AVM410" s="1679"/>
      <c r="AVN410" s="1679"/>
      <c r="AVO410" s="1679"/>
      <c r="AVP410" s="1679"/>
      <c r="AVQ410" s="1679"/>
      <c r="AVR410" s="1679"/>
      <c r="AVS410" s="1679"/>
      <c r="AVT410" s="1679"/>
      <c r="AVU410" s="1679"/>
      <c r="AVV410" s="1679"/>
      <c r="AVW410" s="1679"/>
      <c r="AVX410" s="1679"/>
      <c r="AVY410" s="1679"/>
      <c r="AVZ410" s="1679"/>
      <c r="AWA410" s="1679"/>
      <c r="AWB410" s="1679"/>
      <c r="AWC410" s="1679"/>
      <c r="AWD410" s="1679"/>
      <c r="AWE410" s="1679"/>
      <c r="AWF410" s="1679"/>
      <c r="AWG410" s="1679"/>
      <c r="AWH410" s="1679"/>
      <c r="AWI410" s="1679"/>
      <c r="AWJ410" s="1679"/>
      <c r="AWK410" s="1679"/>
      <c r="AWL410" s="1679"/>
      <c r="AWM410" s="1679"/>
      <c r="AWN410" s="1679"/>
      <c r="AWO410" s="1679"/>
      <c r="AWP410" s="1679"/>
      <c r="AWQ410" s="1679"/>
      <c r="AWR410" s="1679"/>
      <c r="AWS410" s="1679"/>
      <c r="AWT410" s="1679"/>
      <c r="AWU410" s="1679"/>
      <c r="AWV410" s="1679"/>
      <c r="AWW410" s="1679"/>
      <c r="AWX410" s="1679"/>
      <c r="AWY410" s="1679"/>
      <c r="AWZ410" s="1679"/>
      <c r="AXA410" s="1679"/>
      <c r="AXB410" s="1679"/>
      <c r="AXC410" s="1679"/>
      <c r="AXD410" s="1679"/>
      <c r="AXE410" s="1679"/>
      <c r="AXF410" s="1679"/>
      <c r="AXG410" s="1679"/>
      <c r="AXH410" s="1679"/>
      <c r="AXI410" s="1679"/>
      <c r="AXJ410" s="1679"/>
      <c r="AXK410" s="1679"/>
      <c r="AXL410" s="1679"/>
      <c r="AXM410" s="1679"/>
      <c r="AXN410" s="1679"/>
      <c r="AXO410" s="1679"/>
      <c r="AXP410" s="1679"/>
      <c r="AXQ410" s="1679"/>
      <c r="AXR410" s="1679"/>
      <c r="AXS410" s="1679"/>
      <c r="AXT410" s="1679"/>
      <c r="AXU410" s="1679"/>
      <c r="AXV410" s="1679"/>
      <c r="AXW410" s="1679"/>
      <c r="AXX410" s="1679"/>
      <c r="AXY410" s="1679"/>
      <c r="AXZ410" s="1679"/>
      <c r="AYA410" s="1679"/>
      <c r="AYB410" s="1679"/>
      <c r="AYC410" s="1679"/>
      <c r="AYD410" s="1679"/>
      <c r="AYE410" s="1679"/>
      <c r="AYF410" s="1679"/>
      <c r="AYG410" s="1679"/>
      <c r="AYH410" s="1679"/>
      <c r="AYI410" s="1679"/>
      <c r="AYJ410" s="1679"/>
      <c r="AYK410" s="1679"/>
      <c r="AYL410" s="1679"/>
      <c r="AYM410" s="1679"/>
      <c r="AYN410" s="1679"/>
      <c r="AYO410" s="1679"/>
      <c r="AYP410" s="1679"/>
      <c r="AYQ410" s="1679"/>
      <c r="AYR410" s="1679"/>
      <c r="AYS410" s="1679"/>
      <c r="AYT410" s="1679"/>
      <c r="AYU410" s="1679"/>
      <c r="AYV410" s="1679"/>
      <c r="AYW410" s="1679"/>
      <c r="AYX410" s="1679"/>
      <c r="AYY410" s="1679"/>
      <c r="AYZ410" s="1679"/>
      <c r="AZA410" s="1679"/>
      <c r="AZB410" s="1679"/>
      <c r="AZC410" s="1679"/>
      <c r="AZD410" s="1679"/>
      <c r="AZE410" s="1679"/>
      <c r="AZF410" s="1679"/>
      <c r="AZG410" s="1679"/>
      <c r="AZH410" s="1679"/>
      <c r="AZI410" s="1679"/>
      <c r="AZJ410" s="1679"/>
      <c r="AZK410" s="1679"/>
      <c r="AZL410" s="1679"/>
      <c r="AZM410" s="1679"/>
      <c r="AZN410" s="1679"/>
      <c r="AZO410" s="1679"/>
      <c r="AZP410" s="1679"/>
      <c r="AZQ410" s="1679"/>
      <c r="AZR410" s="1679"/>
      <c r="AZS410" s="1679"/>
      <c r="AZT410" s="1679"/>
      <c r="AZU410" s="1679"/>
      <c r="AZV410" s="1679"/>
      <c r="AZW410" s="1679"/>
      <c r="AZX410" s="1679"/>
      <c r="AZY410" s="1679"/>
      <c r="AZZ410" s="1679"/>
      <c r="BAA410" s="1679"/>
      <c r="BAB410" s="1679"/>
      <c r="BAC410" s="1679"/>
      <c r="BAD410" s="1679"/>
      <c r="BAE410" s="1679"/>
      <c r="BAF410" s="1679"/>
      <c r="BAG410" s="1679"/>
      <c r="BAH410" s="1679"/>
      <c r="BAI410" s="1679"/>
      <c r="BAJ410" s="1679"/>
      <c r="BAK410" s="1679"/>
      <c r="BAL410" s="1679"/>
      <c r="BAM410" s="1679"/>
      <c r="BAN410" s="1679"/>
      <c r="BAO410" s="1679"/>
      <c r="BAP410" s="1679"/>
      <c r="BAQ410" s="1679"/>
      <c r="BAR410" s="1679"/>
      <c r="BAS410" s="1679"/>
      <c r="BAT410" s="1679"/>
      <c r="BAU410" s="1679"/>
      <c r="BAV410" s="1679"/>
      <c r="BAW410" s="1679"/>
      <c r="BAX410" s="1679"/>
      <c r="BAY410" s="1679"/>
      <c r="BAZ410" s="1679"/>
      <c r="BBA410" s="1679"/>
      <c r="BBB410" s="1679"/>
      <c r="BBC410" s="1679"/>
      <c r="BBD410" s="1679"/>
      <c r="BBE410" s="1679"/>
      <c r="BBF410" s="1679"/>
      <c r="BBG410" s="1679"/>
      <c r="BBH410" s="1679"/>
      <c r="BBI410" s="1679"/>
      <c r="BBJ410" s="1679"/>
      <c r="BBK410" s="1679"/>
      <c r="BBL410" s="1679"/>
      <c r="BBM410" s="1679"/>
      <c r="BBN410" s="1679"/>
      <c r="BBO410" s="1679"/>
      <c r="BBP410" s="1679"/>
      <c r="BBQ410" s="1679"/>
      <c r="BBR410" s="1679"/>
      <c r="BBS410" s="1679"/>
      <c r="BBT410" s="1679"/>
      <c r="BBU410" s="1679"/>
      <c r="BBV410" s="1679"/>
      <c r="BBW410" s="1679"/>
      <c r="BBX410" s="1679"/>
      <c r="BBY410" s="1679"/>
      <c r="BBZ410" s="1679"/>
      <c r="BCA410" s="1679"/>
      <c r="BCB410" s="1679"/>
      <c r="BCC410" s="1679"/>
      <c r="BCD410" s="1679"/>
      <c r="BCE410" s="1679"/>
      <c r="BCF410" s="1679"/>
      <c r="BCG410" s="1679"/>
      <c r="BCH410" s="1679"/>
      <c r="BCI410" s="1679"/>
      <c r="BCJ410" s="1679"/>
      <c r="BCK410" s="1679"/>
      <c r="BCL410" s="1679"/>
      <c r="BCM410" s="1679"/>
      <c r="BCN410" s="1679"/>
      <c r="BCO410" s="1679"/>
      <c r="BCP410" s="1679"/>
      <c r="BCQ410" s="1679"/>
      <c r="BCR410" s="1679"/>
      <c r="BCS410" s="1679"/>
      <c r="BCT410" s="1679"/>
      <c r="BCU410" s="1679"/>
      <c r="BCV410" s="1679"/>
      <c r="BCW410" s="1679"/>
      <c r="BCX410" s="1679"/>
      <c r="BCY410" s="1679"/>
      <c r="BCZ410" s="1679"/>
      <c r="BDA410" s="1679"/>
      <c r="BDB410" s="1679"/>
      <c r="BDC410" s="1679"/>
      <c r="BDD410" s="1679"/>
      <c r="BDE410" s="1679"/>
      <c r="BDF410" s="1679"/>
      <c r="BDG410" s="1679"/>
      <c r="BDH410" s="1679"/>
      <c r="BDI410" s="1679"/>
      <c r="BDJ410" s="1679"/>
      <c r="BDK410" s="1679"/>
      <c r="BDL410" s="1679"/>
      <c r="BDM410" s="1679"/>
      <c r="BDN410" s="1679"/>
      <c r="BDO410" s="1679"/>
      <c r="BDP410" s="1679"/>
      <c r="BDQ410" s="1679"/>
      <c r="BDR410" s="1679"/>
      <c r="BDS410" s="1679"/>
      <c r="BDT410" s="1679"/>
      <c r="BDU410" s="1679"/>
      <c r="BDV410" s="1679"/>
      <c r="BDW410" s="1679"/>
      <c r="BDX410" s="1679"/>
      <c r="BDY410" s="1679"/>
      <c r="BDZ410" s="1679"/>
      <c r="BEA410" s="1679"/>
      <c r="BEB410" s="1679"/>
      <c r="BEC410" s="1679"/>
      <c r="BED410" s="1679"/>
      <c r="BEE410" s="1679"/>
      <c r="BEF410" s="1679"/>
      <c r="BEG410" s="1679"/>
      <c r="BEH410" s="1679"/>
      <c r="BEI410" s="1679"/>
      <c r="BEJ410" s="1679"/>
      <c r="BEK410" s="1679"/>
      <c r="BEL410" s="1679"/>
      <c r="BEM410" s="1679"/>
      <c r="BEN410" s="1679"/>
      <c r="BEO410" s="1679"/>
      <c r="BEP410" s="1679"/>
      <c r="BEQ410" s="1679"/>
      <c r="BER410" s="1679"/>
      <c r="BES410" s="1679"/>
      <c r="BET410" s="1679"/>
      <c r="BEU410" s="1679"/>
      <c r="BEV410" s="1679"/>
      <c r="BEW410" s="1679"/>
      <c r="BEX410" s="1679"/>
      <c r="BEY410" s="1679"/>
      <c r="BEZ410" s="1679"/>
      <c r="BFA410" s="1679"/>
      <c r="BFB410" s="1679"/>
      <c r="BFC410" s="1679"/>
      <c r="BFD410" s="1679"/>
      <c r="BFE410" s="1679"/>
      <c r="BFF410" s="1679"/>
      <c r="BFG410" s="1679"/>
      <c r="BFH410" s="1679"/>
      <c r="BFI410" s="1679"/>
      <c r="BFJ410" s="1679"/>
      <c r="BFK410" s="1679"/>
      <c r="BFL410" s="1679"/>
      <c r="BFM410" s="1679"/>
      <c r="BFN410" s="1679"/>
      <c r="BFO410" s="1679"/>
      <c r="BFP410" s="1679"/>
      <c r="BFQ410" s="1679"/>
      <c r="BFR410" s="1679"/>
      <c r="BFS410" s="1679"/>
      <c r="BFT410" s="1679"/>
      <c r="BFU410" s="1679"/>
      <c r="BFV410" s="1679"/>
      <c r="BFW410" s="1679"/>
      <c r="BFX410" s="1679"/>
      <c r="BFY410" s="1679"/>
      <c r="BFZ410" s="1679"/>
      <c r="BGA410" s="1679"/>
      <c r="BGB410" s="1679"/>
      <c r="BGC410" s="1679"/>
      <c r="BGD410" s="1679"/>
      <c r="BGE410" s="1679"/>
      <c r="BGF410" s="1679"/>
      <c r="BGG410" s="1679"/>
      <c r="BGH410" s="1679"/>
      <c r="BGI410" s="1679"/>
      <c r="BGJ410" s="1679"/>
      <c r="BGK410" s="1679"/>
      <c r="BGL410" s="1679"/>
      <c r="BGM410" s="1679"/>
      <c r="BGN410" s="1679"/>
      <c r="BGO410" s="1679"/>
      <c r="BGP410" s="1679"/>
      <c r="BGQ410" s="1679"/>
      <c r="BGR410" s="1679"/>
      <c r="BGS410" s="1679"/>
      <c r="BGT410" s="1679"/>
      <c r="BGU410" s="1679"/>
      <c r="BGV410" s="1679"/>
      <c r="BGW410" s="1679"/>
      <c r="BGX410" s="1679"/>
      <c r="BGY410" s="1679"/>
      <c r="BGZ410" s="1679"/>
      <c r="BHA410" s="1679"/>
      <c r="BHB410" s="1679"/>
      <c r="BHC410" s="1679"/>
      <c r="BHD410" s="1679"/>
      <c r="BHE410" s="1679"/>
      <c r="BHF410" s="1679"/>
      <c r="BHG410" s="1679"/>
      <c r="BHH410" s="1679"/>
      <c r="BHI410" s="1679"/>
      <c r="BHJ410" s="1679"/>
      <c r="BHK410" s="1679"/>
      <c r="BHL410" s="1679"/>
      <c r="BHM410" s="1679"/>
      <c r="BHN410" s="1679"/>
      <c r="BHO410" s="1679"/>
      <c r="BHP410" s="1679"/>
      <c r="BHQ410" s="1679"/>
      <c r="BHR410" s="1679"/>
      <c r="BHS410" s="1679"/>
      <c r="BHT410" s="1679"/>
      <c r="BHU410" s="1679"/>
      <c r="BHV410" s="1679"/>
      <c r="BHW410" s="1679"/>
      <c r="BHX410" s="1679"/>
      <c r="BHY410" s="1679"/>
      <c r="BHZ410" s="1679"/>
      <c r="BIA410" s="1679"/>
      <c r="BIB410" s="1679"/>
      <c r="BIC410" s="1679"/>
      <c r="BID410" s="1679"/>
      <c r="BIE410" s="1679"/>
      <c r="BIF410" s="1679"/>
      <c r="BIG410" s="1679"/>
      <c r="BIH410" s="1679"/>
      <c r="BII410" s="1679"/>
      <c r="BIJ410" s="1679"/>
      <c r="BIK410" s="1679"/>
      <c r="BIL410" s="1679"/>
      <c r="BIM410" s="1679"/>
      <c r="BIN410" s="1679"/>
      <c r="BIO410" s="1679"/>
      <c r="BIP410" s="1679"/>
      <c r="BIQ410" s="1679"/>
      <c r="BIR410" s="1679"/>
      <c r="BIS410" s="1679"/>
      <c r="BIT410" s="1679"/>
      <c r="BIU410" s="1679"/>
      <c r="BIV410" s="1679"/>
      <c r="BIW410" s="1679"/>
      <c r="BIX410" s="1679"/>
      <c r="BIY410" s="1679"/>
      <c r="BIZ410" s="1679"/>
      <c r="BJA410" s="1679"/>
      <c r="BJB410" s="1679"/>
      <c r="BJC410" s="1679"/>
      <c r="BJD410" s="1679"/>
      <c r="BJE410" s="1679"/>
      <c r="BJF410" s="1679"/>
      <c r="BJG410" s="1679"/>
      <c r="BJH410" s="1679"/>
      <c r="BJI410" s="1679"/>
      <c r="BJJ410" s="1679"/>
      <c r="BJK410" s="1679"/>
      <c r="BJL410" s="1679"/>
      <c r="BJM410" s="1679"/>
      <c r="BJN410" s="1679"/>
      <c r="BJO410" s="1679"/>
      <c r="BJP410" s="1679"/>
      <c r="BJQ410" s="1679"/>
      <c r="BJR410" s="1679"/>
      <c r="BJS410" s="1679"/>
      <c r="BJT410" s="1679"/>
      <c r="BJU410" s="1679"/>
      <c r="BJV410" s="1679"/>
      <c r="BJW410" s="1679"/>
      <c r="BJX410" s="1679"/>
      <c r="BJY410" s="1679"/>
      <c r="BJZ410" s="1679"/>
      <c r="BKA410" s="1679"/>
      <c r="BKB410" s="1679"/>
      <c r="BKC410" s="1679"/>
      <c r="BKD410" s="1679"/>
      <c r="BKE410" s="1679"/>
      <c r="BKF410" s="1679"/>
      <c r="BKG410" s="1679"/>
      <c r="BKH410" s="1679"/>
      <c r="BKI410" s="1679"/>
      <c r="BKJ410" s="1679"/>
      <c r="BKK410" s="1679"/>
      <c r="BKL410" s="1679"/>
      <c r="BKM410" s="1679"/>
      <c r="BKN410" s="1679"/>
      <c r="BKO410" s="1679"/>
      <c r="BKP410" s="1679"/>
      <c r="BKQ410" s="1679"/>
      <c r="BKR410" s="1679"/>
      <c r="BKS410" s="1679"/>
      <c r="BKT410" s="1679"/>
      <c r="BKU410" s="1679"/>
      <c r="BKV410" s="1679"/>
      <c r="BKW410" s="1679"/>
      <c r="BKX410" s="1679"/>
      <c r="BKY410" s="1679"/>
      <c r="BKZ410" s="1679"/>
      <c r="BLA410" s="1679"/>
      <c r="BLB410" s="1679"/>
      <c r="BLC410" s="1679"/>
      <c r="BLD410" s="1679"/>
      <c r="BLE410" s="1679"/>
      <c r="BLF410" s="1679"/>
      <c r="BLG410" s="1679"/>
      <c r="BLH410" s="1679"/>
      <c r="BLI410" s="1679"/>
      <c r="BLJ410" s="1679"/>
      <c r="BLK410" s="1679"/>
      <c r="BLL410" s="1679"/>
      <c r="BLM410" s="1679"/>
      <c r="BLN410" s="1679"/>
      <c r="BLO410" s="1679"/>
      <c r="BLP410" s="1679"/>
      <c r="BLQ410" s="1679"/>
      <c r="BLR410" s="1679"/>
      <c r="BLS410" s="1679"/>
      <c r="BLT410" s="1679"/>
      <c r="BLU410" s="1679"/>
      <c r="BLV410" s="1679"/>
      <c r="BLW410" s="1679"/>
      <c r="BLX410" s="1679"/>
      <c r="BLY410" s="1679"/>
      <c r="BLZ410" s="1679"/>
      <c r="BMA410" s="1679"/>
      <c r="BMB410" s="1679"/>
      <c r="BMC410" s="1679"/>
      <c r="BMD410" s="1679"/>
      <c r="BME410" s="1679"/>
      <c r="BMF410" s="1679"/>
      <c r="BMG410" s="1679"/>
      <c r="BMH410" s="1679"/>
      <c r="BMI410" s="1679"/>
      <c r="BMJ410" s="1679"/>
      <c r="BMK410" s="1679"/>
      <c r="BML410" s="1679"/>
      <c r="BMM410" s="1679"/>
      <c r="BMN410" s="1679"/>
      <c r="BMO410" s="1679"/>
      <c r="BMP410" s="1679"/>
      <c r="BMQ410" s="1679"/>
      <c r="BMR410" s="1679"/>
      <c r="BMS410" s="1679"/>
      <c r="BMT410" s="1679"/>
      <c r="BMU410" s="1679"/>
      <c r="BMV410" s="1679"/>
      <c r="BMW410" s="1679"/>
      <c r="BMX410" s="1679"/>
      <c r="BMY410" s="1679"/>
      <c r="BMZ410" s="1679"/>
      <c r="BNA410" s="1679"/>
      <c r="BNB410" s="1679"/>
      <c r="BNC410" s="1679"/>
      <c r="BND410" s="1679"/>
      <c r="BNE410" s="1679"/>
      <c r="BNF410" s="1679"/>
      <c r="BNG410" s="1679"/>
      <c r="BNH410" s="1679"/>
      <c r="BNI410" s="1679"/>
      <c r="BNJ410" s="1679"/>
      <c r="BNK410" s="1679"/>
      <c r="BNL410" s="1679"/>
      <c r="BNM410" s="1679"/>
      <c r="BNN410" s="1679"/>
      <c r="BNO410" s="1679"/>
      <c r="BNP410" s="1679"/>
      <c r="BNQ410" s="1679"/>
      <c r="BNR410" s="1679"/>
      <c r="BNS410" s="1679"/>
      <c r="BNT410" s="1679"/>
      <c r="BNU410" s="1679"/>
      <c r="BNV410" s="1679"/>
      <c r="BNW410" s="1679"/>
      <c r="BNX410" s="1679"/>
      <c r="BNY410" s="1679"/>
      <c r="BNZ410" s="1679"/>
      <c r="BOA410" s="1679"/>
      <c r="BOB410" s="1679"/>
      <c r="BOC410" s="1679"/>
      <c r="BOD410" s="1679"/>
      <c r="BOE410" s="1679"/>
      <c r="BOF410" s="1679"/>
      <c r="BOG410" s="1679"/>
      <c r="BOH410" s="1679"/>
      <c r="BOI410" s="1679"/>
      <c r="BOJ410" s="1679"/>
      <c r="BOK410" s="1679"/>
      <c r="BOL410" s="1679"/>
      <c r="BOM410" s="1679"/>
      <c r="BON410" s="1679"/>
      <c r="BOO410" s="1679"/>
      <c r="BOP410" s="1679"/>
      <c r="BOQ410" s="1679"/>
      <c r="BOR410" s="1679"/>
      <c r="BOS410" s="1679"/>
      <c r="BOT410" s="1679"/>
      <c r="BOU410" s="1679"/>
      <c r="BOV410" s="1679"/>
      <c r="BOW410" s="1679"/>
      <c r="BOX410" s="1679"/>
      <c r="BOY410" s="1679"/>
      <c r="BOZ410" s="1679"/>
      <c r="BPA410" s="1679"/>
      <c r="BPB410" s="1679"/>
      <c r="BPC410" s="1679"/>
      <c r="BPD410" s="1679"/>
      <c r="BPE410" s="1679"/>
      <c r="BPF410" s="1679"/>
      <c r="BPG410" s="1679"/>
      <c r="BPH410" s="1679"/>
      <c r="BPI410" s="1679"/>
      <c r="BPJ410" s="1679"/>
      <c r="BPK410" s="1679"/>
      <c r="BPL410" s="1679"/>
      <c r="BPM410" s="1679"/>
      <c r="BPN410" s="1679"/>
      <c r="BPO410" s="1679"/>
      <c r="BPP410" s="1679"/>
      <c r="BPQ410" s="1679"/>
      <c r="BPR410" s="1679"/>
      <c r="BPS410" s="1679"/>
      <c r="BPT410" s="1679"/>
      <c r="BPU410" s="1679"/>
      <c r="BPV410" s="1679"/>
      <c r="BPW410" s="1679"/>
      <c r="BPX410" s="1679"/>
      <c r="BPY410" s="1679"/>
      <c r="BPZ410" s="1679"/>
      <c r="BQA410" s="1679"/>
      <c r="BQB410" s="1679"/>
      <c r="BQC410" s="1679"/>
      <c r="BQD410" s="1679"/>
      <c r="BQE410" s="1679"/>
      <c r="BQF410" s="1679"/>
      <c r="BQG410" s="1679"/>
      <c r="BQH410" s="1679"/>
      <c r="BQI410" s="1679"/>
      <c r="BQJ410" s="1679"/>
      <c r="BQK410" s="1679"/>
      <c r="BQL410" s="1679"/>
      <c r="BQM410" s="1679"/>
      <c r="BQN410" s="1679"/>
      <c r="BQO410" s="1679"/>
      <c r="BQP410" s="1679"/>
      <c r="BQQ410" s="1679"/>
      <c r="BQR410" s="1679"/>
      <c r="BQS410" s="1679"/>
      <c r="BQT410" s="1679"/>
      <c r="BQU410" s="1679"/>
      <c r="BQV410" s="1679"/>
      <c r="BQW410" s="1679"/>
      <c r="BQX410" s="1679"/>
      <c r="BQY410" s="1679"/>
      <c r="BQZ410" s="1679"/>
      <c r="BRA410" s="1679"/>
      <c r="BRB410" s="1679"/>
      <c r="BRC410" s="1679"/>
      <c r="BRD410" s="1679"/>
      <c r="BRE410" s="1679"/>
      <c r="BRF410" s="1679"/>
      <c r="BRG410" s="1679"/>
      <c r="BRH410" s="1679"/>
      <c r="BRI410" s="1679"/>
      <c r="BRJ410" s="1679"/>
      <c r="BRK410" s="1679"/>
      <c r="BRL410" s="1679"/>
      <c r="BRM410" s="1679"/>
      <c r="BRN410" s="1679"/>
      <c r="BRO410" s="1679"/>
      <c r="BRP410" s="1679"/>
      <c r="BRQ410" s="1679"/>
      <c r="BRR410" s="1679"/>
      <c r="BRS410" s="1679"/>
      <c r="BRT410" s="1679"/>
      <c r="BRU410" s="1679"/>
      <c r="BRV410" s="1679"/>
      <c r="BRW410" s="1679"/>
      <c r="BRX410" s="1679"/>
      <c r="BRY410" s="1679"/>
      <c r="BRZ410" s="1679"/>
      <c r="BSA410" s="1679"/>
      <c r="BSB410" s="1679"/>
      <c r="BSC410" s="1679"/>
      <c r="BSD410" s="1679"/>
      <c r="BSE410" s="1679"/>
      <c r="BSF410" s="1679"/>
      <c r="BSG410" s="1679"/>
      <c r="BSH410" s="1679"/>
      <c r="BSI410" s="1679"/>
      <c r="BSJ410" s="1679"/>
      <c r="BSK410" s="1679"/>
      <c r="BSL410" s="1679"/>
      <c r="BSM410" s="1679"/>
      <c r="BSN410" s="1679"/>
      <c r="BSO410" s="1679"/>
      <c r="BSP410" s="1679"/>
      <c r="BSQ410" s="1679"/>
      <c r="BSR410" s="1679"/>
      <c r="BSS410" s="1679"/>
      <c r="BST410" s="1679"/>
      <c r="BSU410" s="1679"/>
      <c r="BSV410" s="1679"/>
      <c r="BSW410" s="1679"/>
      <c r="BSX410" s="1679"/>
      <c r="BSY410" s="1679"/>
      <c r="BSZ410" s="1679"/>
      <c r="BTA410" s="1679"/>
      <c r="BTB410" s="1679"/>
      <c r="BTC410" s="1679"/>
      <c r="BTD410" s="1679"/>
      <c r="BTE410" s="1679"/>
      <c r="BTF410" s="1679"/>
      <c r="BTG410" s="1679"/>
      <c r="BTH410" s="1679"/>
      <c r="BTI410" s="1679"/>
      <c r="BTJ410" s="1679"/>
      <c r="BTK410" s="1679"/>
      <c r="BTL410" s="1679"/>
      <c r="BTM410" s="1679"/>
      <c r="BTN410" s="1679"/>
      <c r="BTO410" s="1679"/>
      <c r="BTP410" s="1679"/>
      <c r="BTQ410" s="1679"/>
      <c r="BTR410" s="1679"/>
      <c r="BTS410" s="1679"/>
      <c r="BTT410" s="1679"/>
      <c r="BTU410" s="1679"/>
      <c r="BTV410" s="1679"/>
      <c r="BTW410" s="1679"/>
      <c r="BTX410" s="1679"/>
      <c r="BTY410" s="1679"/>
      <c r="BTZ410" s="1679"/>
      <c r="BUA410" s="1679"/>
      <c r="BUB410" s="1679"/>
      <c r="BUC410" s="1679"/>
      <c r="BUD410" s="1679"/>
      <c r="BUE410" s="1679"/>
      <c r="BUF410" s="1679"/>
      <c r="BUG410" s="1679"/>
      <c r="BUH410" s="1679"/>
      <c r="BUI410" s="1679"/>
      <c r="BUJ410" s="1679"/>
      <c r="BUK410" s="1679"/>
      <c r="BUL410" s="1679"/>
      <c r="BUM410" s="1679"/>
      <c r="BUN410" s="1679"/>
      <c r="BUO410" s="1679"/>
      <c r="BUP410" s="1679"/>
      <c r="BUQ410" s="1679"/>
      <c r="BUR410" s="1679"/>
      <c r="BUS410" s="1679"/>
      <c r="BUT410" s="1679"/>
      <c r="BUU410" s="1679"/>
      <c r="BUV410" s="1679"/>
      <c r="BUW410" s="1679"/>
      <c r="BUX410" s="1679"/>
      <c r="BUY410" s="1679"/>
      <c r="BUZ410" s="1679"/>
      <c r="BVA410" s="1679"/>
      <c r="BVB410" s="1679"/>
      <c r="BVC410" s="1679"/>
      <c r="BVD410" s="1679"/>
      <c r="BVE410" s="1679"/>
      <c r="BVF410" s="1679"/>
      <c r="BVG410" s="1679"/>
      <c r="BVH410" s="1679"/>
      <c r="BVI410" s="1679"/>
      <c r="BVJ410" s="1679"/>
      <c r="BVK410" s="1679"/>
      <c r="BVL410" s="1679"/>
      <c r="BVM410" s="1679"/>
      <c r="BVN410" s="1679"/>
      <c r="BVO410" s="1679"/>
      <c r="BVP410" s="1679"/>
      <c r="BVQ410" s="1679"/>
      <c r="BVR410" s="1679"/>
      <c r="BVS410" s="1679"/>
      <c r="BVT410" s="1679"/>
      <c r="BVU410" s="1679"/>
      <c r="BVV410" s="1679"/>
      <c r="BVW410" s="1679"/>
      <c r="BVX410" s="1679"/>
      <c r="BVY410" s="1679"/>
      <c r="BVZ410" s="1679"/>
      <c r="BWA410" s="1679"/>
      <c r="BWB410" s="1679"/>
      <c r="BWC410" s="1679"/>
      <c r="BWD410" s="1679"/>
      <c r="BWE410" s="1679"/>
      <c r="BWF410" s="1679"/>
      <c r="BWG410" s="1679"/>
      <c r="BWH410" s="1679"/>
      <c r="BWI410" s="1679"/>
      <c r="BWJ410" s="1679"/>
      <c r="BWK410" s="1679"/>
      <c r="BWL410" s="1679"/>
      <c r="BWM410" s="1679"/>
      <c r="BWN410" s="1679"/>
      <c r="BWO410" s="1679"/>
      <c r="BWP410" s="1679"/>
      <c r="BWQ410" s="1679"/>
      <c r="BWR410" s="1679"/>
      <c r="BWS410" s="1679"/>
      <c r="BWT410" s="1679"/>
      <c r="BWU410" s="1679"/>
      <c r="BWV410" s="1679"/>
      <c r="BWW410" s="1679"/>
      <c r="BWX410" s="1679"/>
      <c r="BWY410" s="1679"/>
      <c r="BWZ410" s="1679"/>
      <c r="BXA410" s="1679"/>
      <c r="BXB410" s="1679"/>
      <c r="BXC410" s="1679"/>
      <c r="BXD410" s="1679"/>
      <c r="BXE410" s="1679"/>
      <c r="BXF410" s="1679"/>
      <c r="BXG410" s="1679"/>
      <c r="BXH410" s="1679"/>
      <c r="BXI410" s="1679"/>
      <c r="BXJ410" s="1679"/>
      <c r="BXK410" s="1679"/>
      <c r="BXL410" s="1679"/>
      <c r="BXM410" s="1679"/>
      <c r="BXN410" s="1679"/>
      <c r="BXO410" s="1679"/>
      <c r="BXP410" s="1679"/>
      <c r="BXQ410" s="1679"/>
      <c r="BXR410" s="1679"/>
      <c r="BXS410" s="1679"/>
      <c r="BXT410" s="1679"/>
      <c r="BXU410" s="1679"/>
      <c r="BXV410" s="1679"/>
      <c r="BXW410" s="1679"/>
      <c r="BXX410" s="1679"/>
      <c r="BXY410" s="1679"/>
      <c r="BXZ410" s="1679"/>
      <c r="BYA410" s="1679"/>
      <c r="BYB410" s="1679"/>
      <c r="BYC410" s="1679"/>
      <c r="BYD410" s="1679"/>
      <c r="BYE410" s="1679"/>
      <c r="BYF410" s="1679"/>
      <c r="BYG410" s="1679"/>
      <c r="BYH410" s="1679"/>
      <c r="BYI410" s="1679"/>
      <c r="BYJ410" s="1679"/>
      <c r="BYK410" s="1679"/>
      <c r="BYL410" s="1679"/>
      <c r="BYM410" s="1679"/>
      <c r="BYN410" s="1679"/>
      <c r="BYO410" s="1679"/>
      <c r="BYP410" s="1679"/>
      <c r="BYQ410" s="1679"/>
      <c r="BYR410" s="1679"/>
      <c r="BYS410" s="1679"/>
      <c r="BYT410" s="1679"/>
      <c r="BYU410" s="1679"/>
      <c r="BYV410" s="1679"/>
      <c r="BYW410" s="1679"/>
      <c r="BYX410" s="1679"/>
      <c r="BYY410" s="1679"/>
      <c r="BYZ410" s="1679"/>
      <c r="BZA410" s="1679"/>
      <c r="BZB410" s="1679"/>
      <c r="BZC410" s="1679"/>
      <c r="BZD410" s="1679"/>
      <c r="BZE410" s="1679"/>
      <c r="BZF410" s="1679"/>
      <c r="BZG410" s="1679"/>
      <c r="BZH410" s="1679"/>
      <c r="BZI410" s="1679"/>
      <c r="BZJ410" s="1679"/>
      <c r="BZK410" s="1679"/>
      <c r="BZL410" s="1679"/>
      <c r="BZM410" s="1679"/>
      <c r="BZN410" s="1679"/>
      <c r="BZO410" s="1679"/>
      <c r="BZP410" s="1679"/>
      <c r="BZQ410" s="1679"/>
      <c r="BZR410" s="1679"/>
      <c r="BZS410" s="1679"/>
      <c r="BZT410" s="1679"/>
      <c r="BZU410" s="1679"/>
      <c r="BZV410" s="1679"/>
      <c r="BZW410" s="1679"/>
      <c r="BZX410" s="1679"/>
      <c r="BZY410" s="1679"/>
      <c r="BZZ410" s="1679"/>
      <c r="CAA410" s="1679"/>
      <c r="CAB410" s="1679"/>
      <c r="CAC410" s="1679"/>
      <c r="CAD410" s="1679"/>
      <c r="CAE410" s="1679"/>
      <c r="CAF410" s="1679"/>
      <c r="CAG410" s="1679"/>
      <c r="CAH410" s="1679"/>
      <c r="CAI410" s="1679"/>
      <c r="CAJ410" s="1679"/>
      <c r="CAK410" s="1679"/>
      <c r="CAL410" s="1679"/>
      <c r="CAM410" s="1679"/>
      <c r="CAN410" s="1679"/>
      <c r="CAO410" s="1679"/>
      <c r="CAP410" s="1679"/>
      <c r="CAQ410" s="1679"/>
      <c r="CAR410" s="1679"/>
      <c r="CAS410" s="1679"/>
      <c r="CAT410" s="1679"/>
      <c r="CAU410" s="1679"/>
      <c r="CAV410" s="1679"/>
      <c r="CAW410" s="1679"/>
      <c r="CAX410" s="1679"/>
      <c r="CAY410" s="1679"/>
      <c r="CAZ410" s="1679"/>
      <c r="CBA410" s="1679"/>
      <c r="CBB410" s="1679"/>
      <c r="CBC410" s="1679"/>
      <c r="CBD410" s="1679"/>
      <c r="CBE410" s="1679"/>
      <c r="CBF410" s="1679"/>
      <c r="CBG410" s="1679"/>
      <c r="CBH410" s="1679"/>
      <c r="CBI410" s="1679"/>
      <c r="CBJ410" s="1679"/>
      <c r="CBK410" s="1679"/>
      <c r="CBL410" s="1679"/>
      <c r="CBM410" s="1679"/>
      <c r="CBN410" s="1679"/>
      <c r="CBO410" s="1679"/>
      <c r="CBP410" s="1679"/>
      <c r="CBQ410" s="1679"/>
      <c r="CBR410" s="1679"/>
      <c r="CBS410" s="1679"/>
      <c r="CBT410" s="1679"/>
      <c r="CBU410" s="1679"/>
      <c r="CBV410" s="1679"/>
      <c r="CBW410" s="1679"/>
      <c r="CBX410" s="1679"/>
      <c r="CBY410" s="1679"/>
      <c r="CBZ410" s="1679"/>
      <c r="CCA410" s="1679"/>
      <c r="CCB410" s="1679"/>
      <c r="CCC410" s="1679"/>
      <c r="CCD410" s="1679"/>
      <c r="CCE410" s="1679"/>
      <c r="CCF410" s="1679"/>
      <c r="CCG410" s="1679"/>
      <c r="CCH410" s="1679"/>
      <c r="CCI410" s="1679"/>
      <c r="CCJ410" s="1679"/>
      <c r="CCK410" s="1679"/>
      <c r="CCL410" s="1679"/>
      <c r="CCM410" s="1679"/>
      <c r="CCN410" s="1679"/>
      <c r="CCO410" s="1679"/>
      <c r="CCP410" s="1679"/>
      <c r="CCQ410" s="1679"/>
      <c r="CCR410" s="1679"/>
      <c r="CCS410" s="1679"/>
      <c r="CCT410" s="1679"/>
      <c r="CCU410" s="1679"/>
      <c r="CCV410" s="1679"/>
      <c r="CCW410" s="1679"/>
      <c r="CCX410" s="1679"/>
      <c r="CCY410" s="1679"/>
      <c r="CCZ410" s="1679"/>
      <c r="CDA410" s="1679"/>
      <c r="CDB410" s="1679"/>
      <c r="CDC410" s="1679"/>
      <c r="CDD410" s="1679"/>
      <c r="CDE410" s="1679"/>
      <c r="CDF410" s="1679"/>
      <c r="CDG410" s="1679"/>
      <c r="CDH410" s="1679"/>
      <c r="CDI410" s="1679"/>
      <c r="CDJ410" s="1679"/>
      <c r="CDK410" s="1679"/>
      <c r="CDL410" s="1679"/>
      <c r="CDM410" s="1679"/>
      <c r="CDN410" s="1679"/>
      <c r="CDO410" s="1679"/>
      <c r="CDP410" s="1679"/>
      <c r="CDQ410" s="1679"/>
      <c r="CDR410" s="1679"/>
      <c r="CDS410" s="1679"/>
      <c r="CDT410" s="1679"/>
      <c r="CDU410" s="1679"/>
      <c r="CDV410" s="1679"/>
      <c r="CDW410" s="1679"/>
      <c r="CDX410" s="1679"/>
      <c r="CDY410" s="1679"/>
      <c r="CDZ410" s="1679"/>
      <c r="CEA410" s="1679"/>
      <c r="CEB410" s="1679"/>
      <c r="CEC410" s="1679"/>
      <c r="CED410" s="1679"/>
      <c r="CEE410" s="1679"/>
      <c r="CEF410" s="1679"/>
      <c r="CEG410" s="1679"/>
      <c r="CEH410" s="1679"/>
      <c r="CEI410" s="1679"/>
      <c r="CEJ410" s="1679"/>
      <c r="CEK410" s="1679"/>
      <c r="CEL410" s="1679"/>
      <c r="CEM410" s="1679"/>
      <c r="CEN410" s="1679"/>
      <c r="CEO410" s="1679"/>
      <c r="CEP410" s="1679"/>
      <c r="CEQ410" s="1679"/>
      <c r="CER410" s="1679"/>
      <c r="CES410" s="1679"/>
      <c r="CET410" s="1679"/>
      <c r="CEU410" s="1679"/>
      <c r="CEV410" s="1679"/>
      <c r="CEW410" s="1679"/>
      <c r="CEX410" s="1679"/>
      <c r="CEY410" s="1679"/>
      <c r="CEZ410" s="1679"/>
      <c r="CFA410" s="1679"/>
      <c r="CFB410" s="1679"/>
      <c r="CFC410" s="1679"/>
      <c r="CFD410" s="1679"/>
      <c r="CFE410" s="1679"/>
      <c r="CFF410" s="1679"/>
      <c r="CFG410" s="1679"/>
      <c r="CFH410" s="1679"/>
      <c r="CFI410" s="1679"/>
      <c r="CFJ410" s="1679"/>
      <c r="CFK410" s="1679"/>
      <c r="CFL410" s="1679"/>
      <c r="CFM410" s="1679"/>
      <c r="CFN410" s="1679"/>
      <c r="CFO410" s="1679"/>
      <c r="CFP410" s="1679"/>
      <c r="CFQ410" s="1679"/>
      <c r="CFR410" s="1679"/>
      <c r="CFS410" s="1679"/>
      <c r="CFT410" s="1679"/>
      <c r="CFU410" s="1679"/>
      <c r="CFV410" s="1679"/>
      <c r="CFW410" s="1679"/>
      <c r="CFX410" s="1679"/>
      <c r="CFY410" s="1679"/>
      <c r="CFZ410" s="1679"/>
      <c r="CGA410" s="1679"/>
      <c r="CGB410" s="1679"/>
      <c r="CGC410" s="1679"/>
      <c r="CGD410" s="1679"/>
      <c r="CGE410" s="1679"/>
      <c r="CGF410" s="1679"/>
      <c r="CGG410" s="1679"/>
      <c r="CGH410" s="1679"/>
      <c r="CGI410" s="1679"/>
      <c r="CGJ410" s="1679"/>
      <c r="CGK410" s="1679"/>
      <c r="CGL410" s="1679"/>
      <c r="CGM410" s="1679"/>
      <c r="CGN410" s="1679"/>
      <c r="CGO410" s="1679"/>
      <c r="CGP410" s="1679"/>
      <c r="CGQ410" s="1679"/>
      <c r="CGR410" s="1679"/>
      <c r="CGS410" s="1679"/>
      <c r="CGT410" s="1679"/>
      <c r="CGU410" s="1679"/>
      <c r="CGV410" s="1679"/>
      <c r="CGW410" s="1679"/>
      <c r="CGX410" s="1679"/>
      <c r="CGY410" s="1679"/>
      <c r="CGZ410" s="1679"/>
      <c r="CHA410" s="1679"/>
      <c r="CHB410" s="1679"/>
      <c r="CHC410" s="1679"/>
      <c r="CHD410" s="1679"/>
      <c r="CHE410" s="1679"/>
      <c r="CHF410" s="1679"/>
      <c r="CHG410" s="1679"/>
      <c r="CHH410" s="1679"/>
      <c r="CHI410" s="1679"/>
      <c r="CHJ410" s="1679"/>
      <c r="CHK410" s="1679"/>
      <c r="CHL410" s="1679"/>
      <c r="CHM410" s="1679"/>
      <c r="CHN410" s="1679"/>
      <c r="CHO410" s="1679"/>
      <c r="CHP410" s="1679"/>
      <c r="CHQ410" s="1679"/>
      <c r="CHR410" s="1679"/>
      <c r="CHS410" s="1679"/>
      <c r="CHT410" s="1679"/>
      <c r="CHU410" s="1679"/>
      <c r="CHV410" s="1679"/>
      <c r="CHW410" s="1679"/>
      <c r="CHX410" s="1679"/>
      <c r="CHY410" s="1679"/>
      <c r="CHZ410" s="1679"/>
      <c r="CIA410" s="1679"/>
      <c r="CIB410" s="1679"/>
      <c r="CIC410" s="1679"/>
      <c r="CID410" s="1679"/>
      <c r="CIE410" s="1679"/>
      <c r="CIF410" s="1679"/>
      <c r="CIG410" s="1679"/>
      <c r="CIH410" s="1679"/>
      <c r="CII410" s="1679"/>
      <c r="CIJ410" s="1679"/>
      <c r="CIK410" s="1679"/>
      <c r="CIL410" s="1679"/>
      <c r="CIM410" s="1679"/>
      <c r="CIN410" s="1679"/>
      <c r="CIO410" s="1679"/>
      <c r="CIP410" s="1679"/>
      <c r="CIQ410" s="1679"/>
      <c r="CIR410" s="1679"/>
      <c r="CIS410" s="1679"/>
      <c r="CIT410" s="1679"/>
      <c r="CIU410" s="1679"/>
      <c r="CIV410" s="1679"/>
      <c r="CIW410" s="1679"/>
      <c r="CIX410" s="1679"/>
      <c r="CIY410" s="1679"/>
      <c r="CIZ410" s="1679"/>
      <c r="CJA410" s="1679"/>
      <c r="CJB410" s="1679"/>
      <c r="CJC410" s="1679"/>
      <c r="CJD410" s="1679"/>
      <c r="CJE410" s="1679"/>
      <c r="CJF410" s="1679"/>
      <c r="CJG410" s="1679"/>
      <c r="CJH410" s="1679"/>
      <c r="CJI410" s="1679"/>
      <c r="CJJ410" s="1679"/>
      <c r="CJK410" s="1679"/>
      <c r="CJL410" s="1679"/>
      <c r="CJM410" s="1679"/>
      <c r="CJN410" s="1679"/>
      <c r="CJO410" s="1679"/>
      <c r="CJP410" s="1679"/>
      <c r="CJQ410" s="1679"/>
      <c r="CJR410" s="1679"/>
      <c r="CJS410" s="1679"/>
      <c r="CJT410" s="1679"/>
      <c r="CJU410" s="1679"/>
      <c r="CJV410" s="1679"/>
      <c r="CJW410" s="1679"/>
      <c r="CJX410" s="1679"/>
      <c r="CJY410" s="1679"/>
      <c r="CJZ410" s="1679"/>
      <c r="CKA410" s="1679"/>
      <c r="CKB410" s="1679"/>
      <c r="CKC410" s="1679"/>
      <c r="CKD410" s="1679"/>
      <c r="CKE410" s="1679"/>
      <c r="CKF410" s="1679"/>
      <c r="CKG410" s="1679"/>
      <c r="CKH410" s="1679"/>
      <c r="CKI410" s="1679"/>
      <c r="CKJ410" s="1679"/>
      <c r="CKK410" s="1679"/>
      <c r="CKL410" s="1679"/>
      <c r="CKM410" s="1679"/>
      <c r="CKN410" s="1679"/>
      <c r="CKO410" s="1679"/>
      <c r="CKP410" s="1679"/>
      <c r="CKQ410" s="1679"/>
      <c r="CKR410" s="1679"/>
      <c r="CKS410" s="1679"/>
      <c r="CKT410" s="1679"/>
      <c r="CKU410" s="1679"/>
      <c r="CKV410" s="1679"/>
      <c r="CKW410" s="1679"/>
      <c r="CKX410" s="1679"/>
      <c r="CKY410" s="1679"/>
      <c r="CKZ410" s="1679"/>
      <c r="CLA410" s="1679"/>
      <c r="CLB410" s="1679"/>
      <c r="CLC410" s="1679"/>
      <c r="CLD410" s="1679"/>
      <c r="CLE410" s="1679"/>
      <c r="CLF410" s="1679"/>
      <c r="CLG410" s="1679"/>
      <c r="CLH410" s="1679"/>
      <c r="CLI410" s="1679"/>
      <c r="CLJ410" s="1679"/>
      <c r="CLK410" s="1679"/>
      <c r="CLL410" s="1679"/>
      <c r="CLM410" s="1679"/>
      <c r="CLN410" s="1679"/>
      <c r="CLO410" s="1679"/>
      <c r="CLP410" s="1679"/>
      <c r="CLQ410" s="1679"/>
      <c r="CLR410" s="1679"/>
      <c r="CLS410" s="1679"/>
      <c r="CLT410" s="1679"/>
      <c r="CLU410" s="1679"/>
      <c r="CLV410" s="1679"/>
      <c r="CLW410" s="1679"/>
      <c r="CLX410" s="1679"/>
      <c r="CLY410" s="1679"/>
      <c r="CLZ410" s="1679"/>
      <c r="CMA410" s="1679"/>
      <c r="CMB410" s="1679"/>
      <c r="CMC410" s="1679"/>
      <c r="CMD410" s="1679"/>
      <c r="CME410" s="1679"/>
      <c r="CMF410" s="1679"/>
      <c r="CMG410" s="1679"/>
      <c r="CMH410" s="1679"/>
      <c r="CMI410" s="1679"/>
      <c r="CMJ410" s="1679"/>
      <c r="CMK410" s="1679"/>
      <c r="CML410" s="1679"/>
      <c r="CMM410" s="1679"/>
      <c r="CMN410" s="1679"/>
      <c r="CMO410" s="1679"/>
      <c r="CMP410" s="1679"/>
      <c r="CMQ410" s="1679"/>
      <c r="CMR410" s="1679"/>
      <c r="CMS410" s="1679"/>
      <c r="CMT410" s="1679"/>
      <c r="CMU410" s="1679"/>
      <c r="CMV410" s="1679"/>
      <c r="CMW410" s="1679"/>
      <c r="CMX410" s="1679"/>
      <c r="CMY410" s="1679"/>
      <c r="CMZ410" s="1679"/>
      <c r="CNA410" s="1679"/>
      <c r="CNB410" s="1679"/>
      <c r="CNC410" s="1679"/>
      <c r="CND410" s="1679"/>
      <c r="CNE410" s="1679"/>
      <c r="CNF410" s="1679"/>
      <c r="CNG410" s="1679"/>
      <c r="CNH410" s="1679"/>
      <c r="CNI410" s="1679"/>
      <c r="CNJ410" s="1679"/>
      <c r="CNK410" s="1679"/>
      <c r="CNL410" s="1679"/>
      <c r="CNM410" s="1679"/>
      <c r="CNN410" s="1679"/>
      <c r="CNO410" s="1679"/>
      <c r="CNP410" s="1679"/>
      <c r="CNQ410" s="1679"/>
      <c r="CNR410" s="1679"/>
      <c r="CNS410" s="1679"/>
      <c r="CNT410" s="1679"/>
      <c r="CNU410" s="1679"/>
      <c r="CNV410" s="1679"/>
      <c r="CNW410" s="1679"/>
      <c r="CNX410" s="1679"/>
      <c r="CNY410" s="1679"/>
      <c r="CNZ410" s="1679"/>
      <c r="COA410" s="1679"/>
      <c r="COB410" s="1679"/>
      <c r="COC410" s="1679"/>
      <c r="COD410" s="1679"/>
      <c r="COE410" s="1679"/>
      <c r="COF410" s="1679"/>
      <c r="COG410" s="1679"/>
      <c r="COH410" s="1679"/>
      <c r="COI410" s="1679"/>
      <c r="COJ410" s="1679"/>
      <c r="COK410" s="1679"/>
      <c r="COL410" s="1679"/>
      <c r="COM410" s="1679"/>
      <c r="CON410" s="1679"/>
      <c r="COO410" s="1679"/>
      <c r="COP410" s="1679"/>
      <c r="COQ410" s="1679"/>
      <c r="COR410" s="1679"/>
      <c r="COS410" s="1679"/>
      <c r="COT410" s="1679"/>
      <c r="COU410" s="1679"/>
      <c r="COV410" s="1679"/>
      <c r="COW410" s="1679"/>
      <c r="COX410" s="1679"/>
      <c r="COY410" s="1679"/>
      <c r="COZ410" s="1679"/>
      <c r="CPA410" s="1679"/>
      <c r="CPB410" s="1679"/>
      <c r="CPC410" s="1679"/>
      <c r="CPD410" s="1679"/>
      <c r="CPE410" s="1679"/>
      <c r="CPF410" s="1679"/>
      <c r="CPG410" s="1679"/>
      <c r="CPH410" s="1679"/>
      <c r="CPI410" s="1679"/>
      <c r="CPJ410" s="1679"/>
      <c r="CPK410" s="1679"/>
      <c r="CPL410" s="1679"/>
      <c r="CPM410" s="1679"/>
      <c r="CPN410" s="1679"/>
      <c r="CPO410" s="1679"/>
      <c r="CPP410" s="1679"/>
      <c r="CPQ410" s="1679"/>
      <c r="CPR410" s="1679"/>
      <c r="CPS410" s="1679"/>
      <c r="CPT410" s="1679"/>
      <c r="CPU410" s="1679"/>
      <c r="CPV410" s="1679"/>
      <c r="CPW410" s="1679"/>
      <c r="CPX410" s="1679"/>
      <c r="CPY410" s="1679"/>
      <c r="CPZ410" s="1679"/>
      <c r="CQA410" s="1679"/>
      <c r="CQB410" s="1679"/>
      <c r="CQC410" s="1679"/>
      <c r="CQD410" s="1679"/>
      <c r="CQE410" s="1679"/>
      <c r="CQF410" s="1679"/>
      <c r="CQG410" s="1679"/>
      <c r="CQH410" s="1679"/>
      <c r="CQI410" s="1679"/>
      <c r="CQJ410" s="1679"/>
      <c r="CQK410" s="1679"/>
      <c r="CQL410" s="1679"/>
      <c r="CQM410" s="1679"/>
      <c r="CQN410" s="1679"/>
      <c r="CQO410" s="1679"/>
      <c r="CQP410" s="1679"/>
      <c r="CQQ410" s="1679"/>
      <c r="CQR410" s="1679"/>
      <c r="CQS410" s="1679"/>
      <c r="CQT410" s="1679"/>
      <c r="CQU410" s="1679"/>
      <c r="CQV410" s="1679"/>
      <c r="CQW410" s="1679"/>
      <c r="CQX410" s="1679"/>
      <c r="CQY410" s="1679"/>
      <c r="CQZ410" s="1679"/>
      <c r="CRA410" s="1679"/>
      <c r="CRB410" s="1679"/>
      <c r="CRC410" s="1679"/>
      <c r="CRD410" s="1679"/>
      <c r="CRE410" s="1679"/>
      <c r="CRF410" s="1679"/>
      <c r="CRG410" s="1679"/>
      <c r="CRH410" s="1679"/>
      <c r="CRI410" s="1679"/>
      <c r="CRJ410" s="1679"/>
      <c r="CRK410" s="1679"/>
      <c r="CRL410" s="1679"/>
      <c r="CRM410" s="1679"/>
      <c r="CRN410" s="1679"/>
      <c r="CRO410" s="1679"/>
      <c r="CRP410" s="1679"/>
      <c r="CRQ410" s="1679"/>
      <c r="CRR410" s="1679"/>
      <c r="CRS410" s="1679"/>
      <c r="CRT410" s="1679"/>
      <c r="CRU410" s="1679"/>
      <c r="CRV410" s="1679"/>
      <c r="CRW410" s="1679"/>
      <c r="CRX410" s="1679"/>
      <c r="CRY410" s="1679"/>
      <c r="CRZ410" s="1679"/>
      <c r="CSA410" s="1679"/>
      <c r="CSB410" s="1679"/>
      <c r="CSC410" s="1679"/>
      <c r="CSD410" s="1679"/>
      <c r="CSE410" s="1679"/>
      <c r="CSF410" s="1679"/>
      <c r="CSG410" s="1679"/>
      <c r="CSH410" s="1679"/>
      <c r="CSI410" s="1679"/>
      <c r="CSJ410" s="1679"/>
      <c r="CSK410" s="1679"/>
      <c r="CSL410" s="1679"/>
      <c r="CSM410" s="1679"/>
      <c r="CSN410" s="1679"/>
      <c r="CSO410" s="1679"/>
      <c r="CSP410" s="1679"/>
      <c r="CSQ410" s="1679"/>
      <c r="CSR410" s="1679"/>
      <c r="CSS410" s="1679"/>
      <c r="CST410" s="1679"/>
      <c r="CSU410" s="1679"/>
      <c r="CSV410" s="1679"/>
      <c r="CSW410" s="1679"/>
      <c r="CSX410" s="1679"/>
      <c r="CSY410" s="1679"/>
      <c r="CSZ410" s="1679"/>
      <c r="CTA410" s="1679"/>
      <c r="CTB410" s="1679"/>
      <c r="CTC410" s="1679"/>
      <c r="CTD410" s="1679"/>
      <c r="CTE410" s="1679"/>
      <c r="CTF410" s="1679"/>
      <c r="CTG410" s="1679"/>
      <c r="CTH410" s="1679"/>
      <c r="CTI410" s="1679"/>
      <c r="CTJ410" s="1679"/>
      <c r="CTK410" s="1679"/>
      <c r="CTL410" s="1679"/>
      <c r="CTM410" s="1679"/>
      <c r="CTN410" s="1679"/>
      <c r="CTO410" s="1679"/>
      <c r="CTP410" s="1679"/>
      <c r="CTQ410" s="1679"/>
      <c r="CTR410" s="1679"/>
      <c r="CTS410" s="1679"/>
      <c r="CTT410" s="1679"/>
      <c r="CTU410" s="1679"/>
      <c r="CTV410" s="1679"/>
      <c r="CTW410" s="1679"/>
      <c r="CTX410" s="1679"/>
      <c r="CTY410" s="1679"/>
      <c r="CTZ410" s="1679"/>
      <c r="CUA410" s="1679"/>
      <c r="CUB410" s="1679"/>
      <c r="CUC410" s="1679"/>
      <c r="CUD410" s="1679"/>
      <c r="CUE410" s="1679"/>
      <c r="CUF410" s="1679"/>
      <c r="CUG410" s="1679"/>
      <c r="CUH410" s="1679"/>
      <c r="CUI410" s="1679"/>
      <c r="CUJ410" s="1679"/>
      <c r="CUK410" s="1679"/>
      <c r="CUL410" s="1679"/>
      <c r="CUM410" s="1679"/>
      <c r="CUN410" s="1679"/>
      <c r="CUO410" s="1679"/>
      <c r="CUP410" s="1679"/>
      <c r="CUQ410" s="1679"/>
      <c r="CUR410" s="1679"/>
      <c r="CUS410" s="1679"/>
      <c r="CUT410" s="1679"/>
      <c r="CUU410" s="1679"/>
      <c r="CUV410" s="1679"/>
      <c r="CUW410" s="1679"/>
      <c r="CUX410" s="1679"/>
      <c r="CUY410" s="1679"/>
      <c r="CUZ410" s="1679"/>
      <c r="CVA410" s="1679"/>
      <c r="CVB410" s="1679"/>
      <c r="CVC410" s="1679"/>
      <c r="CVD410" s="1679"/>
      <c r="CVE410" s="1679"/>
      <c r="CVF410" s="1679"/>
      <c r="CVG410" s="1679"/>
      <c r="CVH410" s="1679"/>
      <c r="CVI410" s="1679"/>
      <c r="CVJ410" s="1679"/>
      <c r="CVK410" s="1679"/>
      <c r="CVL410" s="1679"/>
      <c r="CVM410" s="1679"/>
      <c r="CVN410" s="1679"/>
      <c r="CVO410" s="1679"/>
      <c r="CVP410" s="1679"/>
      <c r="CVQ410" s="1679"/>
      <c r="CVR410" s="1679"/>
      <c r="CVS410" s="1679"/>
      <c r="CVT410" s="1679"/>
      <c r="CVU410" s="1679"/>
      <c r="CVV410" s="1679"/>
      <c r="CVW410" s="1679"/>
      <c r="CVX410" s="1679"/>
      <c r="CVY410" s="1679"/>
      <c r="CVZ410" s="1679"/>
      <c r="CWA410" s="1679"/>
      <c r="CWB410" s="1679"/>
      <c r="CWC410" s="1679"/>
      <c r="CWD410" s="1679"/>
      <c r="CWE410" s="1679"/>
      <c r="CWF410" s="1679"/>
      <c r="CWG410" s="1679"/>
      <c r="CWH410" s="1679"/>
      <c r="CWI410" s="1679"/>
      <c r="CWJ410" s="1679"/>
      <c r="CWK410" s="1679"/>
      <c r="CWL410" s="1679"/>
      <c r="CWM410" s="1679"/>
      <c r="CWN410" s="1679"/>
      <c r="CWO410" s="1679"/>
      <c r="CWP410" s="1679"/>
      <c r="CWQ410" s="1679"/>
      <c r="CWR410" s="1679"/>
      <c r="CWS410" s="1679"/>
      <c r="CWT410" s="1679"/>
      <c r="CWU410" s="1679"/>
      <c r="CWV410" s="1679"/>
      <c r="CWW410" s="1679"/>
      <c r="CWX410" s="1679"/>
      <c r="CWY410" s="1679"/>
      <c r="CWZ410" s="1679"/>
      <c r="CXA410" s="1679"/>
      <c r="CXB410" s="1679"/>
      <c r="CXC410" s="1679"/>
      <c r="CXD410" s="1679"/>
      <c r="CXE410" s="1679"/>
      <c r="CXF410" s="1679"/>
      <c r="CXG410" s="1679"/>
      <c r="CXH410" s="1679"/>
      <c r="CXI410" s="1679"/>
      <c r="CXJ410" s="1679"/>
      <c r="CXK410" s="1679"/>
      <c r="CXL410" s="1679"/>
      <c r="CXM410" s="1679"/>
      <c r="CXN410" s="1679"/>
      <c r="CXO410" s="1679"/>
      <c r="CXP410" s="1679"/>
      <c r="CXQ410" s="1679"/>
      <c r="CXR410" s="1679"/>
      <c r="CXS410" s="1679"/>
      <c r="CXT410" s="1679"/>
      <c r="CXU410" s="1679"/>
      <c r="CXV410" s="1679"/>
      <c r="CXW410" s="1679"/>
      <c r="CXX410" s="1679"/>
      <c r="CXY410" s="1679"/>
      <c r="CXZ410" s="1679"/>
      <c r="CYA410" s="1679"/>
      <c r="CYB410" s="1679"/>
      <c r="CYC410" s="1679"/>
      <c r="CYD410" s="1679"/>
      <c r="CYE410" s="1679"/>
      <c r="CYF410" s="1679"/>
      <c r="CYG410" s="1679"/>
      <c r="CYH410" s="1679"/>
      <c r="CYI410" s="1679"/>
      <c r="CYJ410" s="1679"/>
      <c r="CYK410" s="1679"/>
      <c r="CYL410" s="1679"/>
      <c r="CYM410" s="1679"/>
      <c r="CYN410" s="1679"/>
      <c r="CYO410" s="1679"/>
      <c r="CYP410" s="1679"/>
      <c r="CYQ410" s="1679"/>
      <c r="CYR410" s="1679"/>
      <c r="CYS410" s="1679"/>
      <c r="CYT410" s="1679"/>
      <c r="CYU410" s="1679"/>
      <c r="CYV410" s="1679"/>
      <c r="CYW410" s="1679"/>
      <c r="CYX410" s="1679"/>
      <c r="CYY410" s="1679"/>
      <c r="CYZ410" s="1679"/>
      <c r="CZA410" s="1679"/>
      <c r="CZB410" s="1679"/>
      <c r="CZC410" s="1679"/>
      <c r="CZD410" s="1679"/>
      <c r="CZE410" s="1679"/>
      <c r="CZF410" s="1679"/>
      <c r="CZG410" s="1679"/>
      <c r="CZH410" s="1679"/>
      <c r="CZI410" s="1679"/>
      <c r="CZJ410" s="1679"/>
      <c r="CZK410" s="1679"/>
      <c r="CZL410" s="1679"/>
      <c r="CZM410" s="1679"/>
      <c r="CZN410" s="1679"/>
      <c r="CZO410" s="1679"/>
      <c r="CZP410" s="1679"/>
      <c r="CZQ410" s="1679"/>
      <c r="CZR410" s="1679"/>
      <c r="CZS410" s="1679"/>
      <c r="CZT410" s="1679"/>
      <c r="CZU410" s="1679"/>
      <c r="CZV410" s="1679"/>
      <c r="CZW410" s="1679"/>
      <c r="CZX410" s="1679"/>
      <c r="CZY410" s="1679"/>
      <c r="CZZ410" s="1679"/>
      <c r="DAA410" s="1679"/>
      <c r="DAB410" s="1679"/>
      <c r="DAC410" s="1679"/>
      <c r="DAD410" s="1679"/>
      <c r="DAE410" s="1679"/>
      <c r="DAF410" s="1679"/>
      <c r="DAG410" s="1679"/>
      <c r="DAH410" s="1679"/>
      <c r="DAI410" s="1679"/>
      <c r="DAJ410" s="1679"/>
      <c r="DAK410" s="1679"/>
      <c r="DAL410" s="1679"/>
      <c r="DAM410" s="1679"/>
      <c r="DAN410" s="1679"/>
      <c r="DAO410" s="1679"/>
      <c r="DAP410" s="1679"/>
      <c r="DAQ410" s="1679"/>
      <c r="DAR410" s="1679"/>
      <c r="DAS410" s="1679"/>
      <c r="DAT410" s="1679"/>
      <c r="DAU410" s="1679"/>
      <c r="DAV410" s="1679"/>
      <c r="DAW410" s="1679"/>
      <c r="DAX410" s="1679"/>
      <c r="DAY410" s="1679"/>
      <c r="DAZ410" s="1679"/>
      <c r="DBA410" s="1679"/>
      <c r="DBB410" s="1679"/>
      <c r="DBC410" s="1679"/>
      <c r="DBD410" s="1679"/>
      <c r="DBE410" s="1679"/>
      <c r="DBF410" s="1679"/>
      <c r="DBG410" s="1679"/>
      <c r="DBH410" s="1679"/>
      <c r="DBI410" s="1679"/>
      <c r="DBJ410" s="1679"/>
      <c r="DBK410" s="1679"/>
      <c r="DBL410" s="1679"/>
      <c r="DBM410" s="1679"/>
      <c r="DBN410" s="1679"/>
      <c r="DBO410" s="1679"/>
      <c r="DBP410" s="1679"/>
      <c r="DBQ410" s="1679"/>
      <c r="DBR410" s="1679"/>
      <c r="DBS410" s="1679"/>
      <c r="DBT410" s="1679"/>
      <c r="DBU410" s="1679"/>
      <c r="DBV410" s="1679"/>
      <c r="DBW410" s="1679"/>
      <c r="DBX410" s="1679"/>
      <c r="DBY410" s="1679"/>
      <c r="DBZ410" s="1679"/>
      <c r="DCA410" s="1679"/>
      <c r="DCB410" s="1679"/>
      <c r="DCC410" s="1679"/>
      <c r="DCD410" s="1679"/>
      <c r="DCE410" s="1679"/>
      <c r="DCF410" s="1679"/>
      <c r="DCG410" s="1679"/>
      <c r="DCH410" s="1679"/>
      <c r="DCI410" s="1679"/>
      <c r="DCJ410" s="1679"/>
      <c r="DCK410" s="1679"/>
      <c r="DCL410" s="1679"/>
      <c r="DCM410" s="1679"/>
      <c r="DCN410" s="1679"/>
      <c r="DCO410" s="1679"/>
      <c r="DCP410" s="1679"/>
      <c r="DCQ410" s="1679"/>
      <c r="DCR410" s="1679"/>
      <c r="DCS410" s="1679"/>
      <c r="DCT410" s="1679"/>
      <c r="DCU410" s="1679"/>
      <c r="DCV410" s="1679"/>
      <c r="DCW410" s="1679"/>
      <c r="DCX410" s="1679"/>
      <c r="DCY410" s="1679"/>
      <c r="DCZ410" s="1679"/>
      <c r="DDA410" s="1679"/>
      <c r="DDB410" s="1679"/>
      <c r="DDC410" s="1679"/>
      <c r="DDD410" s="1679"/>
      <c r="DDE410" s="1679"/>
      <c r="DDF410" s="1679"/>
      <c r="DDG410" s="1679"/>
      <c r="DDH410" s="1679"/>
      <c r="DDI410" s="1679"/>
      <c r="DDJ410" s="1679"/>
      <c r="DDK410" s="1679"/>
      <c r="DDL410" s="1679"/>
      <c r="DDM410" s="1679"/>
      <c r="DDN410" s="1679"/>
      <c r="DDO410" s="1679"/>
      <c r="DDP410" s="1679"/>
      <c r="DDQ410" s="1679"/>
      <c r="DDR410" s="1679"/>
      <c r="DDS410" s="1679"/>
      <c r="DDT410" s="1679"/>
      <c r="DDU410" s="1679"/>
      <c r="DDV410" s="1679"/>
      <c r="DDW410" s="1679"/>
      <c r="DDX410" s="1679"/>
      <c r="DDY410" s="1679"/>
      <c r="DDZ410" s="1679"/>
      <c r="DEA410" s="1679"/>
      <c r="DEB410" s="1679"/>
      <c r="DEC410" s="1679"/>
      <c r="DED410" s="1679"/>
      <c r="DEE410" s="1679"/>
      <c r="DEF410" s="1679"/>
      <c r="DEG410" s="1679"/>
      <c r="DEH410" s="1679"/>
      <c r="DEI410" s="1679"/>
      <c r="DEJ410" s="1679"/>
      <c r="DEK410" s="1679"/>
      <c r="DEL410" s="1679"/>
      <c r="DEM410" s="1679"/>
      <c r="DEN410" s="1679"/>
      <c r="DEO410" s="1679"/>
      <c r="DEP410" s="1679"/>
      <c r="DEQ410" s="1679"/>
      <c r="DER410" s="1679"/>
      <c r="DES410" s="1679"/>
      <c r="DET410" s="1679"/>
      <c r="DEU410" s="1679"/>
      <c r="DEV410" s="1679"/>
      <c r="DEW410" s="1679"/>
      <c r="DEX410" s="1679"/>
      <c r="DEY410" s="1679"/>
      <c r="DEZ410" s="1679"/>
      <c r="DFA410" s="1679"/>
      <c r="DFB410" s="1679"/>
      <c r="DFC410" s="1679"/>
      <c r="DFD410" s="1679"/>
      <c r="DFE410" s="1679"/>
      <c r="DFF410" s="1679"/>
      <c r="DFG410" s="1679"/>
      <c r="DFH410" s="1679"/>
      <c r="DFI410" s="1679"/>
      <c r="DFJ410" s="1679"/>
      <c r="DFK410" s="1679"/>
      <c r="DFL410" s="1679"/>
      <c r="DFM410" s="1679"/>
      <c r="DFN410" s="1679"/>
      <c r="DFO410" s="1679"/>
      <c r="DFP410" s="1679"/>
      <c r="DFQ410" s="1679"/>
      <c r="DFR410" s="1679"/>
      <c r="DFS410" s="1679"/>
      <c r="DFT410" s="1679"/>
      <c r="DFU410" s="1679"/>
      <c r="DFV410" s="1679"/>
      <c r="DFW410" s="1679"/>
      <c r="DFX410" s="1679"/>
      <c r="DFY410" s="1679"/>
      <c r="DFZ410" s="1679"/>
      <c r="DGA410" s="1679"/>
      <c r="DGB410" s="1679"/>
      <c r="DGC410" s="1679"/>
      <c r="DGD410" s="1679"/>
      <c r="DGE410" s="1679"/>
      <c r="DGF410" s="1679"/>
      <c r="DGG410" s="1679"/>
      <c r="DGH410" s="1679"/>
      <c r="DGI410" s="1679"/>
      <c r="DGJ410" s="1679"/>
      <c r="DGK410" s="1679"/>
      <c r="DGL410" s="1679"/>
      <c r="DGM410" s="1679"/>
      <c r="DGN410" s="1679"/>
      <c r="DGO410" s="1679"/>
      <c r="DGP410" s="1679"/>
      <c r="DGQ410" s="1679"/>
      <c r="DGR410" s="1679"/>
      <c r="DGS410" s="1679"/>
      <c r="DGT410" s="1679"/>
      <c r="DGU410" s="1679"/>
      <c r="DGV410" s="1679"/>
      <c r="DGW410" s="1679"/>
      <c r="DGX410" s="1679"/>
      <c r="DGY410" s="1679"/>
      <c r="DGZ410" s="1679"/>
      <c r="DHA410" s="1679"/>
      <c r="DHB410" s="1679"/>
      <c r="DHC410" s="1679"/>
      <c r="DHD410" s="1679"/>
      <c r="DHE410" s="1679"/>
      <c r="DHF410" s="1679"/>
      <c r="DHG410" s="1679"/>
      <c r="DHH410" s="1679"/>
      <c r="DHI410" s="1679"/>
      <c r="DHJ410" s="1679"/>
      <c r="DHK410" s="1679"/>
      <c r="DHL410" s="1679"/>
      <c r="DHM410" s="1679"/>
      <c r="DHN410" s="1679"/>
      <c r="DHO410" s="1679"/>
      <c r="DHP410" s="1679"/>
      <c r="DHQ410" s="1679"/>
      <c r="DHR410" s="1679"/>
      <c r="DHS410" s="1679"/>
      <c r="DHT410" s="1679"/>
      <c r="DHU410" s="1679"/>
      <c r="DHV410" s="1679"/>
      <c r="DHW410" s="1679"/>
      <c r="DHX410" s="1679"/>
      <c r="DHY410" s="1679"/>
      <c r="DHZ410" s="1679"/>
      <c r="DIA410" s="1679"/>
      <c r="DIB410" s="1679"/>
      <c r="DIC410" s="1679"/>
      <c r="DID410" s="1679"/>
      <c r="DIE410" s="1679"/>
      <c r="DIF410" s="1679"/>
      <c r="DIG410" s="1679"/>
      <c r="DIH410" s="1679"/>
      <c r="DII410" s="1679"/>
      <c r="DIJ410" s="1679"/>
      <c r="DIK410" s="1679"/>
      <c r="DIL410" s="1679"/>
      <c r="DIM410" s="1679"/>
      <c r="DIN410" s="1679"/>
      <c r="DIO410" s="1679"/>
      <c r="DIP410" s="1679"/>
      <c r="DIQ410" s="1679"/>
      <c r="DIR410" s="1679"/>
      <c r="DIS410" s="1679"/>
      <c r="DIT410" s="1679"/>
      <c r="DIU410" s="1679"/>
      <c r="DIV410" s="1679"/>
      <c r="DIW410" s="1679"/>
      <c r="DIX410" s="1679"/>
      <c r="DIY410" s="1679"/>
      <c r="DIZ410" s="1679"/>
      <c r="DJA410" s="1679"/>
      <c r="DJB410" s="1679"/>
      <c r="DJC410" s="1679"/>
      <c r="DJD410" s="1679"/>
      <c r="DJE410" s="1679"/>
      <c r="DJF410" s="1679"/>
      <c r="DJG410" s="1679"/>
      <c r="DJH410" s="1679"/>
      <c r="DJI410" s="1679"/>
      <c r="DJJ410" s="1679"/>
      <c r="DJK410" s="1679"/>
      <c r="DJL410" s="1679"/>
      <c r="DJM410" s="1679"/>
      <c r="DJN410" s="1679"/>
      <c r="DJO410" s="1679"/>
      <c r="DJP410" s="1679"/>
      <c r="DJQ410" s="1679"/>
      <c r="DJR410" s="1679"/>
      <c r="DJS410" s="1679"/>
      <c r="DJT410" s="1679"/>
      <c r="DJU410" s="1679"/>
      <c r="DJV410" s="1679"/>
      <c r="DJW410" s="1679"/>
      <c r="DJX410" s="1679"/>
      <c r="DJY410" s="1679"/>
      <c r="DJZ410" s="1679"/>
      <c r="DKA410" s="1679"/>
      <c r="DKB410" s="1679"/>
      <c r="DKC410" s="1679"/>
      <c r="DKD410" s="1679"/>
      <c r="DKE410" s="1679"/>
      <c r="DKF410" s="1679"/>
      <c r="DKG410" s="1679"/>
      <c r="DKH410" s="1679"/>
      <c r="DKI410" s="1679"/>
      <c r="DKJ410" s="1679"/>
      <c r="DKK410" s="1679"/>
      <c r="DKL410" s="1679"/>
      <c r="DKM410" s="1679"/>
      <c r="DKN410" s="1679"/>
      <c r="DKO410" s="1679"/>
      <c r="DKP410" s="1679"/>
      <c r="DKQ410" s="1679"/>
      <c r="DKR410" s="1679"/>
      <c r="DKS410" s="1679"/>
      <c r="DKT410" s="1679"/>
      <c r="DKU410" s="1679"/>
      <c r="DKV410" s="1679"/>
      <c r="DKW410" s="1679"/>
      <c r="DKX410" s="1679"/>
      <c r="DKY410" s="1679"/>
      <c r="DKZ410" s="1679"/>
      <c r="DLA410" s="1679"/>
      <c r="DLB410" s="1679"/>
      <c r="DLC410" s="1679"/>
      <c r="DLD410" s="1679"/>
      <c r="DLE410" s="1679"/>
      <c r="DLF410" s="1679"/>
      <c r="DLG410" s="1679"/>
      <c r="DLH410" s="1679"/>
      <c r="DLI410" s="1679"/>
      <c r="DLJ410" s="1679"/>
      <c r="DLK410" s="1679"/>
      <c r="DLL410" s="1679"/>
      <c r="DLM410" s="1679"/>
      <c r="DLN410" s="1679"/>
      <c r="DLO410" s="1679"/>
      <c r="DLP410" s="1679"/>
      <c r="DLQ410" s="1679"/>
      <c r="DLR410" s="1679"/>
      <c r="DLS410" s="1679"/>
      <c r="DLT410" s="1679"/>
      <c r="DLU410" s="1679"/>
      <c r="DLV410" s="1679"/>
      <c r="DLW410" s="1679"/>
      <c r="DLX410" s="1679"/>
      <c r="DLY410" s="1679"/>
      <c r="DLZ410" s="1679"/>
      <c r="DMA410" s="1679"/>
      <c r="DMB410" s="1679"/>
      <c r="DMC410" s="1679"/>
      <c r="DMD410" s="1679"/>
      <c r="DME410" s="1679"/>
      <c r="DMF410" s="1679"/>
      <c r="DMG410" s="1679"/>
      <c r="DMH410" s="1679"/>
      <c r="DMI410" s="1679"/>
      <c r="DMJ410" s="1679"/>
      <c r="DMK410" s="1679"/>
      <c r="DML410" s="1679"/>
      <c r="DMM410" s="1679"/>
      <c r="DMN410" s="1679"/>
      <c r="DMO410" s="1679"/>
      <c r="DMP410" s="1679"/>
      <c r="DMQ410" s="1679"/>
      <c r="DMR410" s="1679"/>
      <c r="DMS410" s="1679"/>
      <c r="DMT410" s="1679"/>
      <c r="DMU410" s="1679"/>
      <c r="DMV410" s="1679"/>
      <c r="DMW410" s="1679"/>
      <c r="DMX410" s="1679"/>
      <c r="DMY410" s="1679"/>
      <c r="DMZ410" s="1679"/>
      <c r="DNA410" s="1679"/>
      <c r="DNB410" s="1679"/>
      <c r="DNC410" s="1679"/>
      <c r="DND410" s="1679"/>
      <c r="DNE410" s="1679"/>
      <c r="DNF410" s="1679"/>
      <c r="DNG410" s="1679"/>
      <c r="DNH410" s="1679"/>
      <c r="DNI410" s="1679"/>
      <c r="DNJ410" s="1679"/>
      <c r="DNK410" s="1679"/>
      <c r="DNL410" s="1679"/>
      <c r="DNM410" s="1679"/>
      <c r="DNN410" s="1679"/>
      <c r="DNO410" s="1679"/>
      <c r="DNP410" s="1679"/>
      <c r="DNQ410" s="1679"/>
      <c r="DNR410" s="1679"/>
      <c r="DNS410" s="1679"/>
      <c r="DNT410" s="1679"/>
      <c r="DNU410" s="1679"/>
      <c r="DNV410" s="1679"/>
      <c r="DNW410" s="1679"/>
      <c r="DNX410" s="1679"/>
      <c r="DNY410" s="1679"/>
      <c r="DNZ410" s="1679"/>
      <c r="DOA410" s="1679"/>
      <c r="DOB410" s="1679"/>
      <c r="DOC410" s="1679"/>
      <c r="DOD410" s="1679"/>
      <c r="DOE410" s="1679"/>
      <c r="DOF410" s="1679"/>
      <c r="DOG410" s="1679"/>
      <c r="DOH410" s="1679"/>
      <c r="DOI410" s="1679"/>
      <c r="DOJ410" s="1679"/>
      <c r="DOK410" s="1679"/>
      <c r="DOL410" s="1679"/>
      <c r="DOM410" s="1679"/>
      <c r="DON410" s="1679"/>
      <c r="DOO410" s="1679"/>
      <c r="DOP410" s="1679"/>
      <c r="DOQ410" s="1679"/>
      <c r="DOR410" s="1679"/>
      <c r="DOS410" s="1679"/>
      <c r="DOT410" s="1679"/>
      <c r="DOU410" s="1679"/>
      <c r="DOV410" s="1679"/>
      <c r="DOW410" s="1679"/>
      <c r="DOX410" s="1679"/>
      <c r="DOY410" s="1679"/>
      <c r="DOZ410" s="1679"/>
      <c r="DPA410" s="1679"/>
      <c r="DPB410" s="1679"/>
      <c r="DPC410" s="1679"/>
      <c r="DPD410" s="1679"/>
      <c r="DPE410" s="1679"/>
      <c r="DPF410" s="1679"/>
      <c r="DPG410" s="1679"/>
      <c r="DPH410" s="1679"/>
      <c r="DPI410" s="1679"/>
      <c r="DPJ410" s="1679"/>
      <c r="DPK410" s="1679"/>
      <c r="DPL410" s="1679"/>
      <c r="DPM410" s="1679"/>
      <c r="DPN410" s="1679"/>
      <c r="DPO410" s="1679"/>
      <c r="DPP410" s="1679"/>
      <c r="DPQ410" s="1679"/>
      <c r="DPR410" s="1679"/>
      <c r="DPS410" s="1679"/>
      <c r="DPT410" s="1679"/>
      <c r="DPU410" s="1679"/>
      <c r="DPV410" s="1679"/>
      <c r="DPW410" s="1679"/>
      <c r="DPX410" s="1679"/>
      <c r="DPY410" s="1679"/>
      <c r="DPZ410" s="1679"/>
      <c r="DQA410" s="1679"/>
      <c r="DQB410" s="1679"/>
      <c r="DQC410" s="1679"/>
      <c r="DQD410" s="1679"/>
      <c r="DQE410" s="1679"/>
      <c r="DQF410" s="1679"/>
      <c r="DQG410" s="1679"/>
      <c r="DQH410" s="1679"/>
      <c r="DQI410" s="1679"/>
      <c r="DQJ410" s="1679"/>
      <c r="DQK410" s="1679"/>
      <c r="DQL410" s="1679"/>
      <c r="DQM410" s="1679"/>
      <c r="DQN410" s="1679"/>
      <c r="DQO410" s="1679"/>
      <c r="DQP410" s="1679"/>
      <c r="DQQ410" s="1679"/>
      <c r="DQR410" s="1679"/>
      <c r="DQS410" s="1679"/>
      <c r="DQT410" s="1679"/>
      <c r="DQU410" s="1679"/>
      <c r="DQV410" s="1679"/>
      <c r="DQW410" s="1679"/>
      <c r="DQX410" s="1679"/>
      <c r="DQY410" s="1679"/>
      <c r="DQZ410" s="1679"/>
      <c r="DRA410" s="1679"/>
      <c r="DRB410" s="1679"/>
      <c r="DRC410" s="1679"/>
      <c r="DRD410" s="1679"/>
      <c r="DRE410" s="1679"/>
      <c r="DRF410" s="1679"/>
      <c r="DRG410" s="1679"/>
      <c r="DRH410" s="1679"/>
      <c r="DRI410" s="1679"/>
      <c r="DRJ410" s="1679"/>
      <c r="DRK410" s="1679"/>
      <c r="DRL410" s="1679"/>
      <c r="DRM410" s="1679"/>
      <c r="DRN410" s="1679"/>
      <c r="DRO410" s="1679"/>
      <c r="DRP410" s="1679"/>
      <c r="DRQ410" s="1679"/>
      <c r="DRR410" s="1679"/>
      <c r="DRS410" s="1679"/>
      <c r="DRT410" s="1679"/>
      <c r="DRU410" s="1679"/>
      <c r="DRV410" s="1679"/>
      <c r="DRW410" s="1679"/>
      <c r="DRX410" s="1679"/>
      <c r="DRY410" s="1679"/>
      <c r="DRZ410" s="1679"/>
      <c r="DSA410" s="1679"/>
      <c r="DSB410" s="1679"/>
      <c r="DSC410" s="1679"/>
      <c r="DSD410" s="1679"/>
      <c r="DSE410" s="1679"/>
      <c r="DSF410" s="1679"/>
      <c r="DSG410" s="1679"/>
      <c r="DSH410" s="1679"/>
      <c r="DSI410" s="1679"/>
      <c r="DSJ410" s="1679"/>
      <c r="DSK410" s="1679"/>
      <c r="DSL410" s="1679"/>
      <c r="DSM410" s="1679"/>
      <c r="DSN410" s="1679"/>
      <c r="DSO410" s="1679"/>
      <c r="DSP410" s="1679"/>
      <c r="DSQ410" s="1679"/>
      <c r="DSR410" s="1679"/>
      <c r="DSS410" s="1679"/>
      <c r="DST410" s="1679"/>
      <c r="DSU410" s="1679"/>
      <c r="DSV410" s="1679"/>
      <c r="DSW410" s="1679"/>
      <c r="DSX410" s="1679"/>
      <c r="DSY410" s="1679"/>
      <c r="DSZ410" s="1679"/>
      <c r="DTA410" s="1679"/>
      <c r="DTB410" s="1679"/>
      <c r="DTC410" s="1679"/>
      <c r="DTD410" s="1679"/>
      <c r="DTE410" s="1679"/>
      <c r="DTF410" s="1679"/>
      <c r="DTG410" s="1679"/>
      <c r="DTH410" s="1679"/>
      <c r="DTI410" s="1679"/>
      <c r="DTJ410" s="1679"/>
      <c r="DTK410" s="1679"/>
      <c r="DTL410" s="1679"/>
      <c r="DTM410" s="1679"/>
      <c r="DTN410" s="1679"/>
      <c r="DTO410" s="1679"/>
      <c r="DTP410" s="1679"/>
      <c r="DTQ410" s="1679"/>
      <c r="DTR410" s="1679"/>
      <c r="DTS410" s="1679"/>
      <c r="DTT410" s="1679"/>
      <c r="DTU410" s="1679"/>
      <c r="DTV410" s="1679"/>
      <c r="DTW410" s="1679"/>
      <c r="DTX410" s="1679"/>
      <c r="DTY410" s="1679"/>
      <c r="DTZ410" s="1679"/>
      <c r="DUA410" s="1679"/>
      <c r="DUB410" s="1679"/>
      <c r="DUC410" s="1679"/>
      <c r="DUD410" s="1679"/>
      <c r="DUE410" s="1679"/>
      <c r="DUF410" s="1679"/>
      <c r="DUG410" s="1679"/>
      <c r="DUH410" s="1679"/>
      <c r="DUI410" s="1679"/>
      <c r="DUJ410" s="1679"/>
      <c r="DUK410" s="1679"/>
      <c r="DUL410" s="1679"/>
      <c r="DUM410" s="1679"/>
      <c r="DUN410" s="1679"/>
      <c r="DUO410" s="1679"/>
      <c r="DUP410" s="1679"/>
      <c r="DUQ410" s="1679"/>
      <c r="DUR410" s="1679"/>
      <c r="DUS410" s="1679"/>
      <c r="DUT410" s="1679"/>
      <c r="DUU410" s="1679"/>
      <c r="DUV410" s="1679"/>
      <c r="DUW410" s="1679"/>
      <c r="DUX410" s="1679"/>
      <c r="DUY410" s="1679"/>
      <c r="DUZ410" s="1679"/>
      <c r="DVA410" s="1679"/>
      <c r="DVB410" s="1679"/>
      <c r="DVC410" s="1679"/>
      <c r="DVD410" s="1679"/>
      <c r="DVE410" s="1679"/>
      <c r="DVF410" s="1679"/>
      <c r="DVG410" s="1679"/>
      <c r="DVH410" s="1679"/>
      <c r="DVI410" s="1679"/>
      <c r="DVJ410" s="1679"/>
      <c r="DVK410" s="1679"/>
      <c r="DVL410" s="1679"/>
      <c r="DVM410" s="1679"/>
      <c r="DVN410" s="1679"/>
      <c r="DVO410" s="1679"/>
      <c r="DVP410" s="1679"/>
      <c r="DVQ410" s="1679"/>
      <c r="DVR410" s="1679"/>
      <c r="DVS410" s="1679"/>
      <c r="DVT410" s="1679"/>
      <c r="DVU410" s="1679"/>
      <c r="DVV410" s="1679"/>
      <c r="DVW410" s="1679"/>
      <c r="DVX410" s="1679"/>
      <c r="DVY410" s="1679"/>
      <c r="DVZ410" s="1679"/>
      <c r="DWA410" s="1679"/>
      <c r="DWB410" s="1679"/>
      <c r="DWC410" s="1679"/>
      <c r="DWD410" s="1679"/>
      <c r="DWE410" s="1679"/>
      <c r="DWF410" s="1679"/>
      <c r="DWG410" s="1679"/>
      <c r="DWH410" s="1679"/>
      <c r="DWI410" s="1679"/>
      <c r="DWJ410" s="1679"/>
      <c r="DWK410" s="1679"/>
      <c r="DWL410" s="1679"/>
      <c r="DWM410" s="1679"/>
      <c r="DWN410" s="1679"/>
      <c r="DWO410" s="1679"/>
      <c r="DWP410" s="1679"/>
      <c r="DWQ410" s="1679"/>
      <c r="DWR410" s="1679"/>
      <c r="DWS410" s="1679"/>
      <c r="DWT410" s="1679"/>
      <c r="DWU410" s="1679"/>
      <c r="DWV410" s="1679"/>
      <c r="DWW410" s="1679"/>
      <c r="DWX410" s="1679"/>
      <c r="DWY410" s="1679"/>
      <c r="DWZ410" s="1679"/>
      <c r="DXA410" s="1679"/>
      <c r="DXB410" s="1679"/>
      <c r="DXC410" s="1679"/>
      <c r="DXD410" s="1679"/>
      <c r="DXE410" s="1679"/>
      <c r="DXF410" s="1679"/>
      <c r="DXG410" s="1679"/>
      <c r="DXH410" s="1679"/>
      <c r="DXI410" s="1679"/>
      <c r="DXJ410" s="1679"/>
      <c r="DXK410" s="1679"/>
      <c r="DXL410" s="1679"/>
      <c r="DXM410" s="1679"/>
      <c r="DXN410" s="1679"/>
      <c r="DXO410" s="1679"/>
      <c r="DXP410" s="1679"/>
      <c r="DXQ410" s="1679"/>
      <c r="DXR410" s="1679"/>
      <c r="DXS410" s="1679"/>
      <c r="DXT410" s="1679"/>
      <c r="DXU410" s="1679"/>
      <c r="DXV410" s="1679"/>
      <c r="DXW410" s="1679"/>
      <c r="DXX410" s="1679"/>
      <c r="DXY410" s="1679"/>
      <c r="DXZ410" s="1679"/>
      <c r="DYA410" s="1679"/>
      <c r="DYB410" s="1679"/>
      <c r="DYC410" s="1679"/>
      <c r="DYD410" s="1679"/>
      <c r="DYE410" s="1679"/>
      <c r="DYF410" s="1679"/>
      <c r="DYG410" s="1679"/>
      <c r="DYH410" s="1679"/>
      <c r="DYI410" s="1679"/>
      <c r="DYJ410" s="1679"/>
      <c r="DYK410" s="1679"/>
      <c r="DYL410" s="1679"/>
      <c r="DYM410" s="1679"/>
      <c r="DYN410" s="1679"/>
      <c r="DYO410" s="1679"/>
      <c r="DYP410" s="1679"/>
      <c r="DYQ410" s="1679"/>
      <c r="DYR410" s="1679"/>
      <c r="DYS410" s="1679"/>
      <c r="DYT410" s="1679"/>
      <c r="DYU410" s="1679"/>
      <c r="DYV410" s="1679"/>
      <c r="DYW410" s="1679"/>
      <c r="DYX410" s="1679"/>
      <c r="DYY410" s="1679"/>
      <c r="DYZ410" s="1679"/>
      <c r="DZA410" s="1679"/>
      <c r="DZB410" s="1679"/>
      <c r="DZC410" s="1679"/>
      <c r="DZD410" s="1679"/>
      <c r="DZE410" s="1679"/>
      <c r="DZF410" s="1679"/>
      <c r="DZG410" s="1679"/>
      <c r="DZH410" s="1679"/>
      <c r="DZI410" s="1679"/>
      <c r="DZJ410" s="1679"/>
      <c r="DZK410" s="1679"/>
      <c r="DZL410" s="1679"/>
      <c r="DZM410" s="1679"/>
      <c r="DZN410" s="1679"/>
      <c r="DZO410" s="1679"/>
      <c r="DZP410" s="1679"/>
      <c r="DZQ410" s="1679"/>
      <c r="DZR410" s="1679"/>
      <c r="DZS410" s="1679"/>
      <c r="DZT410" s="1679"/>
      <c r="DZU410" s="1679"/>
      <c r="DZV410" s="1679"/>
      <c r="DZW410" s="1679"/>
      <c r="DZX410" s="1679"/>
      <c r="DZY410" s="1679"/>
      <c r="DZZ410" s="1679"/>
      <c r="EAA410" s="1679"/>
      <c r="EAB410" s="1679"/>
      <c r="EAC410" s="1679"/>
      <c r="EAD410" s="1679"/>
      <c r="EAE410" s="1679"/>
      <c r="EAF410" s="1679"/>
      <c r="EAG410" s="1679"/>
      <c r="EAH410" s="1679"/>
      <c r="EAI410" s="1679"/>
      <c r="EAJ410" s="1679"/>
      <c r="EAK410" s="1679"/>
      <c r="EAL410" s="1679"/>
      <c r="EAM410" s="1679"/>
      <c r="EAN410" s="1679"/>
      <c r="EAO410" s="1679"/>
      <c r="EAP410" s="1679"/>
      <c r="EAQ410" s="1679"/>
      <c r="EAR410" s="1679"/>
      <c r="EAS410" s="1679"/>
      <c r="EAT410" s="1679"/>
      <c r="EAU410" s="1679"/>
      <c r="EAV410" s="1679"/>
      <c r="EAW410" s="1679"/>
      <c r="EAX410" s="1679"/>
      <c r="EAY410" s="1679"/>
      <c r="EAZ410" s="1679"/>
      <c r="EBA410" s="1679"/>
      <c r="EBB410" s="1679"/>
      <c r="EBC410" s="1679"/>
      <c r="EBD410" s="1679"/>
      <c r="EBE410" s="1679"/>
      <c r="EBF410" s="1679"/>
      <c r="EBG410" s="1679"/>
      <c r="EBH410" s="1679"/>
      <c r="EBI410" s="1679"/>
      <c r="EBJ410" s="1679"/>
      <c r="EBK410" s="1679"/>
      <c r="EBL410" s="1679"/>
      <c r="EBM410" s="1679"/>
      <c r="EBN410" s="1679"/>
      <c r="EBO410" s="1679"/>
      <c r="EBP410" s="1679"/>
      <c r="EBQ410" s="1679"/>
      <c r="EBR410" s="1679"/>
      <c r="EBS410" s="1679"/>
      <c r="EBT410" s="1679"/>
      <c r="EBU410" s="1679"/>
      <c r="EBV410" s="1679"/>
      <c r="EBW410" s="1679"/>
      <c r="EBX410" s="1679"/>
      <c r="EBY410" s="1679"/>
      <c r="EBZ410" s="1679"/>
      <c r="ECA410" s="1679"/>
      <c r="ECB410" s="1679"/>
      <c r="ECC410" s="1679"/>
      <c r="ECD410" s="1679"/>
      <c r="ECE410" s="1679"/>
      <c r="ECF410" s="1679"/>
      <c r="ECG410" s="1679"/>
      <c r="ECH410" s="1679"/>
      <c r="ECI410" s="1679"/>
      <c r="ECJ410" s="1679"/>
      <c r="ECK410" s="1679"/>
      <c r="ECL410" s="1679"/>
      <c r="ECM410" s="1679"/>
      <c r="ECN410" s="1679"/>
      <c r="ECO410" s="1679"/>
      <c r="ECP410" s="1679"/>
      <c r="ECQ410" s="1679"/>
      <c r="ECR410" s="1679"/>
      <c r="ECS410" s="1679"/>
      <c r="ECT410" s="1679"/>
      <c r="ECU410" s="1679"/>
      <c r="ECV410" s="1679"/>
      <c r="ECW410" s="1679"/>
      <c r="ECX410" s="1679"/>
      <c r="ECY410" s="1679"/>
      <c r="ECZ410" s="1679"/>
      <c r="EDA410" s="1679"/>
      <c r="EDB410" s="1679"/>
      <c r="EDC410" s="1679"/>
      <c r="EDD410" s="1679"/>
      <c r="EDE410" s="1679"/>
      <c r="EDF410" s="1679"/>
      <c r="EDG410" s="1679"/>
      <c r="EDH410" s="1679"/>
      <c r="EDI410" s="1679"/>
      <c r="EDJ410" s="1679"/>
      <c r="EDK410" s="1679"/>
      <c r="EDL410" s="1679"/>
      <c r="EDM410" s="1679"/>
      <c r="EDN410" s="1679"/>
      <c r="EDO410" s="1679"/>
      <c r="EDP410" s="1679"/>
      <c r="EDQ410" s="1679"/>
      <c r="EDR410" s="1679"/>
      <c r="EDS410" s="1679"/>
      <c r="EDT410" s="1679"/>
      <c r="EDU410" s="1679"/>
      <c r="EDV410" s="1679"/>
      <c r="EDW410" s="1679"/>
      <c r="EDX410" s="1679"/>
      <c r="EDY410" s="1679"/>
      <c r="EDZ410" s="1679"/>
      <c r="EEA410" s="1679"/>
      <c r="EEB410" s="1679"/>
      <c r="EEC410" s="1679"/>
      <c r="EED410" s="1679"/>
      <c r="EEE410" s="1679"/>
      <c r="EEF410" s="1679"/>
      <c r="EEG410" s="1679"/>
      <c r="EEH410" s="1679"/>
      <c r="EEI410" s="1679"/>
      <c r="EEJ410" s="1679"/>
      <c r="EEK410" s="1679"/>
      <c r="EEL410" s="1679"/>
      <c r="EEM410" s="1679"/>
      <c r="EEN410" s="1679"/>
      <c r="EEO410" s="1679"/>
      <c r="EEP410" s="1679"/>
      <c r="EEQ410" s="1679"/>
      <c r="EER410" s="1679"/>
      <c r="EES410" s="1679"/>
      <c r="EET410" s="1679"/>
      <c r="EEU410" s="1679"/>
      <c r="EEV410" s="1679"/>
      <c r="EEW410" s="1679"/>
      <c r="EEX410" s="1679"/>
      <c r="EEY410" s="1679"/>
      <c r="EEZ410" s="1679"/>
      <c r="EFA410" s="1679"/>
      <c r="EFB410" s="1679"/>
      <c r="EFC410" s="1679"/>
      <c r="EFD410" s="1679"/>
      <c r="EFE410" s="1679"/>
      <c r="EFF410" s="1679"/>
      <c r="EFG410" s="1679"/>
      <c r="EFH410" s="1679"/>
      <c r="EFI410" s="1679"/>
      <c r="EFJ410" s="1679"/>
      <c r="EFK410" s="1679"/>
      <c r="EFL410" s="1679"/>
      <c r="EFM410" s="1679"/>
      <c r="EFN410" s="1679"/>
      <c r="EFO410" s="1679"/>
      <c r="EFP410" s="1679"/>
      <c r="EFQ410" s="1679"/>
      <c r="EFR410" s="1679"/>
      <c r="EFS410" s="1679"/>
      <c r="EFT410" s="1679"/>
      <c r="EFU410" s="1679"/>
      <c r="EFV410" s="1679"/>
      <c r="EFW410" s="1679"/>
      <c r="EFX410" s="1679"/>
      <c r="EFY410" s="1679"/>
      <c r="EFZ410" s="1679"/>
      <c r="EGA410" s="1679"/>
      <c r="EGB410" s="1679"/>
      <c r="EGC410" s="1679"/>
      <c r="EGD410" s="1679"/>
      <c r="EGE410" s="1679"/>
      <c r="EGF410" s="1679"/>
      <c r="EGG410" s="1679"/>
      <c r="EGH410" s="1679"/>
      <c r="EGI410" s="1679"/>
      <c r="EGJ410" s="1679"/>
      <c r="EGK410" s="1679"/>
      <c r="EGL410" s="1679"/>
      <c r="EGM410" s="1679"/>
      <c r="EGN410" s="1679"/>
      <c r="EGO410" s="1679"/>
      <c r="EGP410" s="1679"/>
      <c r="EGQ410" s="1679"/>
      <c r="EGR410" s="1679"/>
      <c r="EGS410" s="1679"/>
      <c r="EGT410" s="1679"/>
      <c r="EGU410" s="1679"/>
      <c r="EGV410" s="1679"/>
      <c r="EGW410" s="1679"/>
      <c r="EGX410" s="1679"/>
      <c r="EGY410" s="1679"/>
      <c r="EGZ410" s="1679"/>
      <c r="EHA410" s="1679"/>
      <c r="EHB410" s="1679"/>
      <c r="EHC410" s="1679"/>
      <c r="EHD410" s="1679"/>
      <c r="EHE410" s="1679"/>
      <c r="EHF410" s="1679"/>
      <c r="EHG410" s="1679"/>
      <c r="EHH410" s="1679"/>
      <c r="EHI410" s="1679"/>
      <c r="EHJ410" s="1679"/>
      <c r="EHK410" s="1679"/>
      <c r="EHL410" s="1679"/>
      <c r="EHM410" s="1679"/>
      <c r="EHN410" s="1679"/>
      <c r="EHO410" s="1679"/>
      <c r="EHP410" s="1679"/>
      <c r="EHQ410" s="1679"/>
      <c r="EHR410" s="1679"/>
      <c r="EHS410" s="1679"/>
      <c r="EHT410" s="1679"/>
      <c r="EHU410" s="1679"/>
      <c r="EHV410" s="1679"/>
      <c r="EHW410" s="1679"/>
      <c r="EHX410" s="1679"/>
      <c r="EHY410" s="1679"/>
      <c r="EHZ410" s="1679"/>
      <c r="EIA410" s="1679"/>
      <c r="EIB410" s="1679"/>
      <c r="EIC410" s="1679"/>
      <c r="EID410" s="1679"/>
      <c r="EIE410" s="1679"/>
      <c r="EIF410" s="1679"/>
      <c r="EIG410" s="1679"/>
      <c r="EIH410" s="1679"/>
      <c r="EII410" s="1679"/>
      <c r="EIJ410" s="1679"/>
      <c r="EIK410" s="1679"/>
      <c r="EIL410" s="1679"/>
      <c r="EIM410" s="1679"/>
      <c r="EIN410" s="1679"/>
      <c r="EIO410" s="1679"/>
      <c r="EIP410" s="1679"/>
      <c r="EIQ410" s="1679"/>
      <c r="EIR410" s="1679"/>
      <c r="EIS410" s="1679"/>
      <c r="EIT410" s="1679"/>
      <c r="EIU410" s="1679"/>
      <c r="EIV410" s="1679"/>
      <c r="EIW410" s="1679"/>
      <c r="EIX410" s="1679"/>
      <c r="EIY410" s="1679"/>
      <c r="EIZ410" s="1679"/>
      <c r="EJA410" s="1679"/>
      <c r="EJB410" s="1679"/>
      <c r="EJC410" s="1679"/>
      <c r="EJD410" s="1679"/>
      <c r="EJE410" s="1679"/>
      <c r="EJF410" s="1679"/>
      <c r="EJG410" s="1679"/>
      <c r="EJH410" s="1679"/>
      <c r="EJI410" s="1679"/>
      <c r="EJJ410" s="1679"/>
      <c r="EJK410" s="1679"/>
      <c r="EJL410" s="1679"/>
      <c r="EJM410" s="1679"/>
      <c r="EJN410" s="1679"/>
      <c r="EJO410" s="1679"/>
      <c r="EJP410" s="1679"/>
      <c r="EJQ410" s="1679"/>
      <c r="EJR410" s="1679"/>
      <c r="EJS410" s="1679"/>
      <c r="EJT410" s="1679"/>
      <c r="EJU410" s="1679"/>
      <c r="EJV410" s="1679"/>
      <c r="EJW410" s="1679"/>
      <c r="EJX410" s="1679"/>
      <c r="EJY410" s="1679"/>
      <c r="EJZ410" s="1679"/>
      <c r="EKA410" s="1679"/>
      <c r="EKB410" s="1679"/>
      <c r="EKC410" s="1679"/>
      <c r="EKD410" s="1679"/>
      <c r="EKE410" s="1679"/>
      <c r="EKF410" s="1679"/>
      <c r="EKG410" s="1679"/>
      <c r="EKH410" s="1679"/>
      <c r="EKI410" s="1679"/>
      <c r="EKJ410" s="1679"/>
      <c r="EKK410" s="1679"/>
      <c r="EKL410" s="1679"/>
      <c r="EKM410" s="1679"/>
      <c r="EKN410" s="1679"/>
      <c r="EKO410" s="1679"/>
      <c r="EKP410" s="1679"/>
      <c r="EKQ410" s="1679"/>
      <c r="EKR410" s="1679"/>
      <c r="EKS410" s="1679"/>
      <c r="EKT410" s="1679"/>
      <c r="EKU410" s="1679"/>
      <c r="EKV410" s="1679"/>
      <c r="EKW410" s="1679"/>
      <c r="EKX410" s="1679"/>
      <c r="EKY410" s="1679"/>
      <c r="EKZ410" s="1679"/>
      <c r="ELA410" s="1679"/>
      <c r="ELB410" s="1679"/>
      <c r="ELC410" s="1679"/>
      <c r="ELD410" s="1679"/>
      <c r="ELE410" s="1679"/>
      <c r="ELF410" s="1679"/>
      <c r="ELG410" s="1679"/>
      <c r="ELH410" s="1679"/>
      <c r="ELI410" s="1679"/>
      <c r="ELJ410" s="1679"/>
      <c r="ELK410" s="1679"/>
      <c r="ELL410" s="1679"/>
      <c r="ELM410" s="1679"/>
      <c r="ELN410" s="1679"/>
      <c r="ELO410" s="1679"/>
      <c r="ELP410" s="1679"/>
      <c r="ELQ410" s="1679"/>
      <c r="ELR410" s="1679"/>
      <c r="ELS410" s="1679"/>
      <c r="ELT410" s="1679"/>
      <c r="ELU410" s="1679"/>
      <c r="ELV410" s="1679"/>
      <c r="ELW410" s="1679"/>
      <c r="ELX410" s="1679"/>
      <c r="ELY410" s="1679"/>
      <c r="ELZ410" s="1679"/>
      <c r="EMA410" s="1679"/>
      <c r="EMB410" s="1679"/>
      <c r="EMC410" s="1679"/>
      <c r="EMD410" s="1679"/>
      <c r="EME410" s="1679"/>
      <c r="EMF410" s="1679"/>
      <c r="EMG410" s="1679"/>
      <c r="EMH410" s="1679"/>
      <c r="EMI410" s="1679"/>
      <c r="EMJ410" s="1679"/>
      <c r="EMK410" s="1679"/>
      <c r="EML410" s="1679"/>
      <c r="EMM410" s="1679"/>
      <c r="EMN410" s="1679"/>
      <c r="EMO410" s="1679"/>
      <c r="EMP410" s="1679"/>
      <c r="EMQ410" s="1679"/>
      <c r="EMR410" s="1679"/>
      <c r="EMS410" s="1679"/>
      <c r="EMT410" s="1679"/>
      <c r="EMU410" s="1679"/>
      <c r="EMV410" s="1679"/>
      <c r="EMW410" s="1679"/>
      <c r="EMX410" s="1679"/>
      <c r="EMY410" s="1679"/>
      <c r="EMZ410" s="1679"/>
      <c r="ENA410" s="1679"/>
      <c r="ENB410" s="1679"/>
      <c r="ENC410" s="1679"/>
      <c r="END410" s="1679"/>
      <c r="ENE410" s="1679"/>
      <c r="ENF410" s="1679"/>
      <c r="ENG410" s="1679"/>
      <c r="ENH410" s="1679"/>
      <c r="ENI410" s="1679"/>
      <c r="ENJ410" s="1679"/>
      <c r="ENK410" s="1679"/>
      <c r="ENL410" s="1679"/>
      <c r="ENM410" s="1679"/>
      <c r="ENN410" s="1679"/>
      <c r="ENO410" s="1679"/>
      <c r="ENP410" s="1679"/>
      <c r="ENQ410" s="1679"/>
      <c r="ENR410" s="1679"/>
      <c r="ENS410" s="1679"/>
      <c r="ENT410" s="1679"/>
      <c r="ENU410" s="1679"/>
      <c r="ENV410" s="1679"/>
      <c r="ENW410" s="1679"/>
      <c r="ENX410" s="1679"/>
      <c r="ENY410" s="1679"/>
      <c r="ENZ410" s="1679"/>
      <c r="EOA410" s="1679"/>
      <c r="EOB410" s="1679"/>
      <c r="EOC410" s="1679"/>
      <c r="EOD410" s="1679"/>
      <c r="EOE410" s="1679"/>
      <c r="EOF410" s="1679"/>
      <c r="EOG410" s="1679"/>
      <c r="EOH410" s="1679"/>
      <c r="EOI410" s="1679"/>
      <c r="EOJ410" s="1679"/>
      <c r="EOK410" s="1679"/>
      <c r="EOL410" s="1679"/>
      <c r="EOM410" s="1679"/>
      <c r="EON410" s="1679"/>
      <c r="EOO410" s="1679"/>
      <c r="EOP410" s="1679"/>
      <c r="EOQ410" s="1679"/>
      <c r="EOR410" s="1679"/>
      <c r="EOS410" s="1679"/>
      <c r="EOT410" s="1679"/>
      <c r="EOU410" s="1679"/>
      <c r="EOV410" s="1679"/>
      <c r="EOW410" s="1679"/>
      <c r="EOX410" s="1679"/>
      <c r="EOY410" s="1679"/>
      <c r="EOZ410" s="1679"/>
      <c r="EPA410" s="1679"/>
      <c r="EPB410" s="1679"/>
      <c r="EPC410" s="1679"/>
      <c r="EPD410" s="1679"/>
      <c r="EPE410" s="1679"/>
      <c r="EPF410" s="1679"/>
      <c r="EPG410" s="1679"/>
      <c r="EPH410" s="1679"/>
      <c r="EPI410" s="1679"/>
      <c r="EPJ410" s="1679"/>
      <c r="EPK410" s="1679"/>
      <c r="EPL410" s="1679"/>
      <c r="EPM410" s="1679"/>
      <c r="EPN410" s="1679"/>
      <c r="EPO410" s="1679"/>
      <c r="EPP410" s="1679"/>
      <c r="EPQ410" s="1679"/>
      <c r="EPR410" s="1679"/>
      <c r="EPS410" s="1679"/>
      <c r="EPT410" s="1679"/>
      <c r="EPU410" s="1679"/>
      <c r="EPV410" s="1679"/>
      <c r="EPW410" s="1679"/>
      <c r="EPX410" s="1679"/>
      <c r="EPY410" s="1679"/>
      <c r="EPZ410" s="1679"/>
      <c r="EQA410" s="1679"/>
      <c r="EQB410" s="1679"/>
      <c r="EQC410" s="1679"/>
      <c r="EQD410" s="1679"/>
      <c r="EQE410" s="1679"/>
      <c r="EQF410" s="1679"/>
      <c r="EQG410" s="1679"/>
      <c r="EQH410" s="1679"/>
      <c r="EQI410" s="1679"/>
      <c r="EQJ410" s="1679"/>
      <c r="EQK410" s="1679"/>
      <c r="EQL410" s="1679"/>
      <c r="EQM410" s="1679"/>
      <c r="EQN410" s="1679"/>
      <c r="EQO410" s="1679"/>
      <c r="EQP410" s="1679"/>
      <c r="EQQ410" s="1679"/>
      <c r="EQR410" s="1679"/>
      <c r="EQS410" s="1679"/>
      <c r="EQT410" s="1679"/>
      <c r="EQU410" s="1679"/>
      <c r="EQV410" s="1679"/>
      <c r="EQW410" s="1679"/>
      <c r="EQX410" s="1679"/>
      <c r="EQY410" s="1679"/>
      <c r="EQZ410" s="1679"/>
      <c r="ERA410" s="1679"/>
      <c r="ERB410" s="1679"/>
      <c r="ERC410" s="1679"/>
      <c r="ERD410" s="1679"/>
      <c r="ERE410" s="1679"/>
      <c r="ERF410" s="1679"/>
      <c r="ERG410" s="1679"/>
      <c r="ERH410" s="1679"/>
      <c r="ERI410" s="1679"/>
      <c r="ERJ410" s="1679"/>
      <c r="ERK410" s="1679"/>
      <c r="ERL410" s="1679"/>
      <c r="ERM410" s="1679"/>
      <c r="ERN410" s="1679"/>
      <c r="ERO410" s="1679"/>
      <c r="ERP410" s="1679"/>
      <c r="ERQ410" s="1679"/>
      <c r="ERR410" s="1679"/>
      <c r="ERS410" s="1679"/>
      <c r="ERT410" s="1679"/>
      <c r="ERU410" s="1679"/>
      <c r="ERV410" s="1679"/>
      <c r="ERW410" s="1679"/>
      <c r="ERX410" s="1679"/>
      <c r="ERY410" s="1679"/>
      <c r="ERZ410" s="1679"/>
      <c r="ESA410" s="1679"/>
      <c r="ESB410" s="1679"/>
      <c r="ESC410" s="1679"/>
      <c r="ESD410" s="1679"/>
      <c r="ESE410" s="1679"/>
      <c r="ESF410" s="1679"/>
      <c r="ESG410" s="1679"/>
      <c r="ESH410" s="1679"/>
      <c r="ESI410" s="1679"/>
      <c r="ESJ410" s="1679"/>
      <c r="ESK410" s="1679"/>
      <c r="ESL410" s="1679"/>
      <c r="ESM410" s="1679"/>
      <c r="ESN410" s="1679"/>
      <c r="ESO410" s="1679"/>
      <c r="ESP410" s="1679"/>
      <c r="ESQ410" s="1679"/>
      <c r="ESR410" s="1679"/>
      <c r="ESS410" s="1679"/>
      <c r="EST410" s="1679"/>
      <c r="ESU410" s="1679"/>
      <c r="ESV410" s="1679"/>
      <c r="ESW410" s="1679"/>
      <c r="ESX410" s="1679"/>
      <c r="ESY410" s="1679"/>
      <c r="ESZ410" s="1679"/>
      <c r="ETA410" s="1679"/>
      <c r="ETB410" s="1679"/>
      <c r="ETC410" s="1679"/>
      <c r="ETD410" s="1679"/>
      <c r="ETE410" s="1679"/>
      <c r="ETF410" s="1679"/>
      <c r="ETG410" s="1679"/>
      <c r="ETH410" s="1679"/>
      <c r="ETI410" s="1679"/>
      <c r="ETJ410" s="1679"/>
      <c r="ETK410" s="1679"/>
      <c r="ETL410" s="1679"/>
      <c r="ETM410" s="1679"/>
      <c r="ETN410" s="1679"/>
      <c r="ETO410" s="1679"/>
      <c r="ETP410" s="1679"/>
      <c r="ETQ410" s="1679"/>
      <c r="ETR410" s="1679"/>
      <c r="ETS410" s="1679"/>
      <c r="ETT410" s="1679"/>
      <c r="ETU410" s="1679"/>
      <c r="ETV410" s="1679"/>
      <c r="ETW410" s="1679"/>
      <c r="ETX410" s="1679"/>
      <c r="ETY410" s="1679"/>
      <c r="ETZ410" s="1679"/>
      <c r="EUA410" s="1679"/>
      <c r="EUB410" s="1679"/>
      <c r="EUC410" s="1679"/>
      <c r="EUD410" s="1679"/>
      <c r="EUE410" s="1679"/>
      <c r="EUF410" s="1679"/>
      <c r="EUG410" s="1679"/>
      <c r="EUH410" s="1679"/>
      <c r="EUI410" s="1679"/>
      <c r="EUJ410" s="1679"/>
      <c r="EUK410" s="1679"/>
      <c r="EUL410" s="1679"/>
      <c r="EUM410" s="1679"/>
      <c r="EUN410" s="1679"/>
      <c r="EUO410" s="1679"/>
      <c r="EUP410" s="1679"/>
      <c r="EUQ410" s="1679"/>
      <c r="EUR410" s="1679"/>
      <c r="EUS410" s="1679"/>
      <c r="EUT410" s="1679"/>
      <c r="EUU410" s="1679"/>
      <c r="EUV410" s="1679"/>
      <c r="EUW410" s="1679"/>
      <c r="EUX410" s="1679"/>
      <c r="EUY410" s="1679"/>
      <c r="EUZ410" s="1679"/>
      <c r="EVA410" s="1679"/>
      <c r="EVB410" s="1679"/>
      <c r="EVC410" s="1679"/>
      <c r="EVD410" s="1679"/>
      <c r="EVE410" s="1679"/>
      <c r="EVF410" s="1679"/>
      <c r="EVG410" s="1679"/>
      <c r="EVH410" s="1679"/>
      <c r="EVI410" s="1679"/>
      <c r="EVJ410" s="1679"/>
      <c r="EVK410" s="1679"/>
      <c r="EVL410" s="1679"/>
      <c r="EVM410" s="1679"/>
      <c r="EVN410" s="1679"/>
      <c r="EVO410" s="1679"/>
      <c r="EVP410" s="1679"/>
      <c r="EVQ410" s="1679"/>
      <c r="EVR410" s="1679"/>
      <c r="EVS410" s="1679"/>
      <c r="EVT410" s="1679"/>
      <c r="EVU410" s="1679"/>
      <c r="EVV410" s="1679"/>
      <c r="EVW410" s="1679"/>
      <c r="EVX410" s="1679"/>
      <c r="EVY410" s="1679"/>
      <c r="EVZ410" s="1679"/>
      <c r="EWA410" s="1679"/>
      <c r="EWB410" s="1679"/>
      <c r="EWC410" s="1679"/>
      <c r="EWD410" s="1679"/>
      <c r="EWE410" s="1679"/>
      <c r="EWF410" s="1679"/>
      <c r="EWG410" s="1679"/>
      <c r="EWH410" s="1679"/>
      <c r="EWI410" s="1679"/>
      <c r="EWJ410" s="1679"/>
      <c r="EWK410" s="1679"/>
      <c r="EWL410" s="1679"/>
      <c r="EWM410" s="1679"/>
      <c r="EWN410" s="1679"/>
      <c r="EWO410" s="1679"/>
      <c r="EWP410" s="1679"/>
      <c r="EWQ410" s="1679"/>
      <c r="EWR410" s="1679"/>
      <c r="EWS410" s="1679"/>
      <c r="EWT410" s="1679"/>
      <c r="EWU410" s="1679"/>
      <c r="EWV410" s="1679"/>
      <c r="EWW410" s="1679"/>
      <c r="EWX410" s="1679"/>
      <c r="EWY410" s="1679"/>
      <c r="EWZ410" s="1679"/>
      <c r="EXA410" s="1679"/>
      <c r="EXB410" s="1679"/>
      <c r="EXC410" s="1679"/>
      <c r="EXD410" s="1679"/>
      <c r="EXE410" s="1679"/>
      <c r="EXF410" s="1679"/>
      <c r="EXG410" s="1679"/>
      <c r="EXH410" s="1679"/>
      <c r="EXI410" s="1679"/>
      <c r="EXJ410" s="1679"/>
      <c r="EXK410" s="1679"/>
      <c r="EXL410" s="1679"/>
      <c r="EXM410" s="1679"/>
      <c r="EXN410" s="1679"/>
      <c r="EXO410" s="1679"/>
      <c r="EXP410" s="1679"/>
      <c r="EXQ410" s="1679"/>
      <c r="EXR410" s="1679"/>
      <c r="EXS410" s="1679"/>
      <c r="EXT410" s="1679"/>
      <c r="EXU410" s="1679"/>
      <c r="EXV410" s="1679"/>
      <c r="EXW410" s="1679"/>
      <c r="EXX410" s="1679"/>
      <c r="EXY410" s="1679"/>
      <c r="EXZ410" s="1679"/>
      <c r="EYA410" s="1679"/>
      <c r="EYB410" s="1679"/>
      <c r="EYC410" s="1679"/>
      <c r="EYD410" s="1679"/>
      <c r="EYE410" s="1679"/>
      <c r="EYF410" s="1679"/>
      <c r="EYG410" s="1679"/>
      <c r="EYH410" s="1679"/>
      <c r="EYI410" s="1679"/>
      <c r="EYJ410" s="1679"/>
      <c r="EYK410" s="1679"/>
      <c r="EYL410" s="1679"/>
      <c r="EYM410" s="1679"/>
      <c r="EYN410" s="1679"/>
      <c r="EYO410" s="1679"/>
      <c r="EYP410" s="1679"/>
      <c r="EYQ410" s="1679"/>
      <c r="EYR410" s="1679"/>
      <c r="EYS410" s="1679"/>
      <c r="EYT410" s="1679"/>
      <c r="EYU410" s="1679"/>
      <c r="EYV410" s="1679"/>
      <c r="EYW410" s="1679"/>
      <c r="EYX410" s="1679"/>
      <c r="EYY410" s="1679"/>
      <c r="EYZ410" s="1679"/>
      <c r="EZA410" s="1679"/>
      <c r="EZB410" s="1679"/>
      <c r="EZC410" s="1679"/>
      <c r="EZD410" s="1679"/>
      <c r="EZE410" s="1679"/>
      <c r="EZF410" s="1679"/>
      <c r="EZG410" s="1679"/>
      <c r="EZH410" s="1679"/>
      <c r="EZI410" s="1679"/>
      <c r="EZJ410" s="1679"/>
      <c r="EZK410" s="1679"/>
      <c r="EZL410" s="1679"/>
      <c r="EZM410" s="1679"/>
      <c r="EZN410" s="1679"/>
      <c r="EZO410" s="1679"/>
      <c r="EZP410" s="1679"/>
      <c r="EZQ410" s="1679"/>
      <c r="EZR410" s="1679"/>
      <c r="EZS410" s="1679"/>
      <c r="EZT410" s="1679"/>
      <c r="EZU410" s="1679"/>
      <c r="EZV410" s="1679"/>
      <c r="EZW410" s="1679"/>
      <c r="EZX410" s="1679"/>
      <c r="EZY410" s="1679"/>
      <c r="EZZ410" s="1679"/>
      <c r="FAA410" s="1679"/>
      <c r="FAB410" s="1679"/>
      <c r="FAC410" s="1679"/>
      <c r="FAD410" s="1679"/>
      <c r="FAE410" s="1679"/>
      <c r="FAF410" s="1679"/>
      <c r="FAG410" s="1679"/>
      <c r="FAH410" s="1679"/>
      <c r="FAI410" s="1679"/>
      <c r="FAJ410" s="1679"/>
      <c r="FAK410" s="1679"/>
      <c r="FAL410" s="1679"/>
      <c r="FAM410" s="1679"/>
      <c r="FAN410" s="1679"/>
      <c r="FAO410" s="1679"/>
      <c r="FAP410" s="1679"/>
      <c r="FAQ410" s="1679"/>
      <c r="FAR410" s="1679"/>
      <c r="FAS410" s="1679"/>
      <c r="FAT410" s="1679"/>
      <c r="FAU410" s="1679"/>
      <c r="FAV410" s="1679"/>
      <c r="FAW410" s="1679"/>
      <c r="FAX410" s="1679"/>
      <c r="FAY410" s="1679"/>
      <c r="FAZ410" s="1679"/>
      <c r="FBA410" s="1679"/>
      <c r="FBB410" s="1679"/>
      <c r="FBC410" s="1679"/>
      <c r="FBD410" s="1679"/>
      <c r="FBE410" s="1679"/>
      <c r="FBF410" s="1679"/>
      <c r="FBG410" s="1679"/>
      <c r="FBH410" s="1679"/>
      <c r="FBI410" s="1679"/>
      <c r="FBJ410" s="1679"/>
      <c r="FBK410" s="1679"/>
      <c r="FBL410" s="1679"/>
      <c r="FBM410" s="1679"/>
      <c r="FBN410" s="1679"/>
      <c r="FBO410" s="1679"/>
      <c r="FBP410" s="1679"/>
      <c r="FBQ410" s="1679"/>
      <c r="FBR410" s="1679"/>
      <c r="FBS410" s="1679"/>
      <c r="FBT410" s="1679"/>
      <c r="FBU410" s="1679"/>
      <c r="FBV410" s="1679"/>
      <c r="FBW410" s="1679"/>
      <c r="FBX410" s="1679"/>
      <c r="FBY410" s="1679"/>
      <c r="FBZ410" s="1679"/>
      <c r="FCA410" s="1679"/>
      <c r="FCB410" s="1679"/>
      <c r="FCC410" s="1679"/>
      <c r="FCD410" s="1679"/>
      <c r="FCE410" s="1679"/>
      <c r="FCF410" s="1679"/>
      <c r="FCG410" s="1679"/>
      <c r="FCH410" s="1679"/>
      <c r="FCI410" s="1679"/>
      <c r="FCJ410" s="1679"/>
      <c r="FCK410" s="1679"/>
      <c r="FCL410" s="1679"/>
      <c r="FCM410" s="1679"/>
      <c r="FCN410" s="1679"/>
      <c r="FCO410" s="1679"/>
      <c r="FCP410" s="1679"/>
      <c r="FCQ410" s="1679"/>
      <c r="FCR410" s="1679"/>
      <c r="FCS410" s="1679"/>
      <c r="FCT410" s="1679"/>
      <c r="FCU410" s="1679"/>
      <c r="FCV410" s="1679"/>
      <c r="FCW410" s="1679"/>
      <c r="FCX410" s="1679"/>
      <c r="FCY410" s="1679"/>
      <c r="FCZ410" s="1679"/>
      <c r="FDA410" s="1679"/>
      <c r="FDB410" s="1679"/>
      <c r="FDC410" s="1679"/>
      <c r="FDD410" s="1679"/>
      <c r="FDE410" s="1679"/>
      <c r="FDF410" s="1679"/>
      <c r="FDG410" s="1679"/>
      <c r="FDH410" s="1679"/>
      <c r="FDI410" s="1679"/>
      <c r="FDJ410" s="1679"/>
      <c r="FDK410" s="1679"/>
      <c r="FDL410" s="1679"/>
      <c r="FDM410" s="1679"/>
      <c r="FDN410" s="1679"/>
      <c r="FDO410" s="1679"/>
      <c r="FDP410" s="1679"/>
      <c r="FDQ410" s="1679"/>
      <c r="FDR410" s="1679"/>
      <c r="FDS410" s="1679"/>
      <c r="FDT410" s="1679"/>
      <c r="FDU410" s="1679"/>
      <c r="FDV410" s="1679"/>
      <c r="FDW410" s="1679"/>
      <c r="FDX410" s="1679"/>
      <c r="FDY410" s="1679"/>
      <c r="FDZ410" s="1679"/>
      <c r="FEA410" s="1679"/>
      <c r="FEB410" s="1679"/>
      <c r="FEC410" s="1679"/>
      <c r="FED410" s="1679"/>
      <c r="FEE410" s="1679"/>
      <c r="FEF410" s="1679"/>
      <c r="FEG410" s="1679"/>
      <c r="FEH410" s="1679"/>
      <c r="FEI410" s="1679"/>
      <c r="FEJ410" s="1679"/>
      <c r="FEK410" s="1679"/>
      <c r="FEL410" s="1679"/>
      <c r="FEM410" s="1679"/>
      <c r="FEN410" s="1679"/>
      <c r="FEO410" s="1679"/>
      <c r="FEP410" s="1679"/>
      <c r="FEQ410" s="1679"/>
      <c r="FER410" s="1679"/>
      <c r="FES410" s="1679"/>
      <c r="FET410" s="1679"/>
      <c r="FEU410" s="1679"/>
      <c r="FEV410" s="1679"/>
      <c r="FEW410" s="1679"/>
      <c r="FEX410" s="1679"/>
      <c r="FEY410" s="1679"/>
      <c r="FEZ410" s="1679"/>
      <c r="FFA410" s="1679"/>
      <c r="FFB410" s="1679"/>
      <c r="FFC410" s="1679"/>
      <c r="FFD410" s="1679"/>
      <c r="FFE410" s="1679"/>
      <c r="FFF410" s="1679"/>
      <c r="FFG410" s="1679"/>
      <c r="FFH410" s="1679"/>
      <c r="FFI410" s="1679"/>
      <c r="FFJ410" s="1679"/>
      <c r="FFK410" s="1679"/>
      <c r="FFL410" s="1679"/>
      <c r="FFM410" s="1679"/>
      <c r="FFN410" s="1679"/>
      <c r="FFO410" s="1679"/>
      <c r="FFP410" s="1679"/>
      <c r="FFQ410" s="1679"/>
      <c r="FFR410" s="1679"/>
      <c r="FFS410" s="1679"/>
      <c r="FFT410" s="1679"/>
      <c r="FFU410" s="1679"/>
      <c r="FFV410" s="1679"/>
      <c r="FFW410" s="1679"/>
      <c r="FFX410" s="1679"/>
      <c r="FFY410" s="1679"/>
      <c r="FFZ410" s="1679"/>
      <c r="FGA410" s="1679"/>
      <c r="FGB410" s="1679"/>
      <c r="FGC410" s="1679"/>
      <c r="FGD410" s="1679"/>
      <c r="FGE410" s="1679"/>
      <c r="FGF410" s="1679"/>
      <c r="FGG410" s="1679"/>
      <c r="FGH410" s="1679"/>
      <c r="FGI410" s="1679"/>
      <c r="FGJ410" s="1679"/>
      <c r="FGK410" s="1679"/>
      <c r="FGL410" s="1679"/>
      <c r="FGM410" s="1679"/>
      <c r="FGN410" s="1679"/>
      <c r="FGO410" s="1679"/>
      <c r="FGP410" s="1679"/>
      <c r="FGQ410" s="1679"/>
      <c r="FGR410" s="1679"/>
      <c r="FGS410" s="1679"/>
      <c r="FGT410" s="1679"/>
      <c r="FGU410" s="1679"/>
      <c r="FGV410" s="1679"/>
      <c r="FGW410" s="1679"/>
      <c r="FGX410" s="1679"/>
      <c r="FGY410" s="1679"/>
      <c r="FGZ410" s="1679"/>
      <c r="FHA410" s="1679"/>
      <c r="FHB410" s="1679"/>
      <c r="FHC410" s="1679"/>
      <c r="FHD410" s="1679"/>
      <c r="FHE410" s="1679"/>
      <c r="FHF410" s="1679"/>
      <c r="FHG410" s="1679"/>
      <c r="FHH410" s="1679"/>
      <c r="FHI410" s="1679"/>
      <c r="FHJ410" s="1679"/>
      <c r="FHK410" s="1679"/>
      <c r="FHL410" s="1679"/>
      <c r="FHM410" s="1679"/>
      <c r="FHN410" s="1679"/>
      <c r="FHO410" s="1679"/>
      <c r="FHP410" s="1679"/>
      <c r="FHQ410" s="1679"/>
      <c r="FHR410" s="1679"/>
      <c r="FHS410" s="1679"/>
      <c r="FHT410" s="1679"/>
      <c r="FHU410" s="1679"/>
      <c r="FHV410" s="1679"/>
      <c r="FHW410" s="1679"/>
      <c r="FHX410" s="1679"/>
      <c r="FHY410" s="1679"/>
      <c r="FHZ410" s="1679"/>
      <c r="FIA410" s="1679"/>
      <c r="FIB410" s="1679"/>
      <c r="FIC410" s="1679"/>
      <c r="FID410" s="1679"/>
      <c r="FIE410" s="1679"/>
      <c r="FIF410" s="1679"/>
      <c r="FIG410" s="1679"/>
      <c r="FIH410" s="1679"/>
      <c r="FII410" s="1679"/>
      <c r="FIJ410" s="1679"/>
      <c r="FIK410" s="1679"/>
      <c r="FIL410" s="1679"/>
      <c r="FIM410" s="1679"/>
      <c r="FIN410" s="1679"/>
      <c r="FIO410" s="1679"/>
      <c r="FIP410" s="1679"/>
      <c r="FIQ410" s="1679"/>
      <c r="FIR410" s="1679"/>
      <c r="FIS410" s="1679"/>
      <c r="FIT410" s="1679"/>
      <c r="FIU410" s="1679"/>
      <c r="FIV410" s="1679"/>
      <c r="FIW410" s="1679"/>
      <c r="FIX410" s="1679"/>
      <c r="FIY410" s="1679"/>
      <c r="FIZ410" s="1679"/>
      <c r="FJA410" s="1679"/>
      <c r="FJB410" s="1679"/>
      <c r="FJC410" s="1679"/>
      <c r="FJD410" s="1679"/>
      <c r="FJE410" s="1679"/>
      <c r="FJF410" s="1679"/>
      <c r="FJG410" s="1679"/>
      <c r="FJH410" s="1679"/>
      <c r="FJI410" s="1679"/>
      <c r="FJJ410" s="1679"/>
      <c r="FJK410" s="1679"/>
      <c r="FJL410" s="1679"/>
      <c r="FJM410" s="1679"/>
      <c r="FJN410" s="1679"/>
      <c r="FJO410" s="1679"/>
      <c r="FJP410" s="1679"/>
      <c r="FJQ410" s="1679"/>
      <c r="FJR410" s="1679"/>
      <c r="FJS410" s="1679"/>
      <c r="FJT410" s="1679"/>
      <c r="FJU410" s="1679"/>
      <c r="FJV410" s="1679"/>
      <c r="FJW410" s="1679"/>
      <c r="FJX410" s="1679"/>
      <c r="FJY410" s="1679"/>
      <c r="FJZ410" s="1679"/>
      <c r="FKA410" s="1679"/>
      <c r="FKB410" s="1679"/>
      <c r="FKC410" s="1679"/>
      <c r="FKD410" s="1679"/>
      <c r="FKE410" s="1679"/>
      <c r="FKF410" s="1679"/>
      <c r="FKG410" s="1679"/>
      <c r="FKH410" s="1679"/>
      <c r="FKI410" s="1679"/>
      <c r="FKJ410" s="1679"/>
      <c r="FKK410" s="1679"/>
      <c r="FKL410" s="1679"/>
      <c r="FKM410" s="1679"/>
      <c r="FKN410" s="1679"/>
      <c r="FKO410" s="1679"/>
      <c r="FKP410" s="1679"/>
      <c r="FKQ410" s="1679"/>
      <c r="FKR410" s="1679"/>
      <c r="FKS410" s="1679"/>
      <c r="FKT410" s="1679"/>
      <c r="FKU410" s="1679"/>
      <c r="FKV410" s="1679"/>
      <c r="FKW410" s="1679"/>
      <c r="FKX410" s="1679"/>
      <c r="FKY410" s="1679"/>
      <c r="FKZ410" s="1679"/>
      <c r="FLA410" s="1679"/>
      <c r="FLB410" s="1679"/>
      <c r="FLC410" s="1679"/>
      <c r="FLD410" s="1679"/>
      <c r="FLE410" s="1679"/>
      <c r="FLF410" s="1679"/>
      <c r="FLG410" s="1679"/>
      <c r="FLH410" s="1679"/>
      <c r="FLI410" s="1679"/>
      <c r="FLJ410" s="1679"/>
      <c r="FLK410" s="1679"/>
      <c r="FLL410" s="1679"/>
      <c r="FLM410" s="1679"/>
      <c r="FLN410" s="1679"/>
      <c r="FLO410" s="1679"/>
      <c r="FLP410" s="1679"/>
      <c r="FLQ410" s="1679"/>
      <c r="FLR410" s="1679"/>
      <c r="FLS410" s="1679"/>
      <c r="FLT410" s="1679"/>
      <c r="FLU410" s="1679"/>
      <c r="FLV410" s="1679"/>
      <c r="FLW410" s="1679"/>
      <c r="FLX410" s="1679"/>
      <c r="FLY410" s="1679"/>
      <c r="FLZ410" s="1679"/>
      <c r="FMA410" s="1679"/>
      <c r="FMB410" s="1679"/>
      <c r="FMC410" s="1679"/>
      <c r="FMD410" s="1679"/>
      <c r="FME410" s="1679"/>
      <c r="FMF410" s="1679"/>
      <c r="FMG410" s="1679"/>
      <c r="FMH410" s="1679"/>
      <c r="FMI410" s="1679"/>
      <c r="FMJ410" s="1679"/>
      <c r="FMK410" s="1679"/>
      <c r="FML410" s="1679"/>
      <c r="FMM410" s="1679"/>
      <c r="FMN410" s="1679"/>
      <c r="FMO410" s="1679"/>
      <c r="FMP410" s="1679"/>
      <c r="FMQ410" s="1679"/>
      <c r="FMR410" s="1679"/>
      <c r="FMS410" s="1679"/>
      <c r="FMT410" s="1679"/>
      <c r="FMU410" s="1679"/>
      <c r="FMV410" s="1679"/>
      <c r="FMW410" s="1679"/>
      <c r="FMX410" s="1679"/>
      <c r="FMY410" s="1679"/>
      <c r="FMZ410" s="1679"/>
      <c r="FNA410" s="1679"/>
      <c r="FNB410" s="1679"/>
      <c r="FNC410" s="1679"/>
      <c r="FND410" s="1679"/>
      <c r="FNE410" s="1679"/>
      <c r="FNF410" s="1679"/>
      <c r="FNG410" s="1679"/>
      <c r="FNH410" s="1679"/>
      <c r="FNI410" s="1679"/>
      <c r="FNJ410" s="1679"/>
      <c r="FNK410" s="1679"/>
      <c r="FNL410" s="1679"/>
      <c r="FNM410" s="1679"/>
      <c r="FNN410" s="1679"/>
      <c r="FNO410" s="1679"/>
      <c r="FNP410" s="1679"/>
      <c r="FNQ410" s="1679"/>
      <c r="FNR410" s="1679"/>
      <c r="FNS410" s="1679"/>
      <c r="FNT410" s="1679"/>
      <c r="FNU410" s="1679"/>
      <c r="FNV410" s="1679"/>
      <c r="FNW410" s="1679"/>
      <c r="FNX410" s="1679"/>
      <c r="FNY410" s="1679"/>
      <c r="FNZ410" s="1679"/>
      <c r="FOA410" s="1679"/>
      <c r="FOB410" s="1679"/>
      <c r="FOC410" s="1679"/>
      <c r="FOD410" s="1679"/>
      <c r="FOE410" s="1679"/>
      <c r="FOF410" s="1679"/>
      <c r="FOG410" s="1679"/>
      <c r="FOH410" s="1679"/>
      <c r="FOI410" s="1679"/>
      <c r="FOJ410" s="1679"/>
      <c r="FOK410" s="1679"/>
      <c r="FOL410" s="1679"/>
      <c r="FOM410" s="1679"/>
      <c r="FON410" s="1679"/>
      <c r="FOO410" s="1679"/>
      <c r="FOP410" s="1679"/>
      <c r="FOQ410" s="1679"/>
      <c r="FOR410" s="1679"/>
      <c r="FOS410" s="1679"/>
      <c r="FOT410" s="1679"/>
      <c r="FOU410" s="1679"/>
      <c r="FOV410" s="1679"/>
      <c r="FOW410" s="1679"/>
      <c r="FOX410" s="1679"/>
      <c r="FOY410" s="1679"/>
      <c r="FOZ410" s="1679"/>
      <c r="FPA410" s="1679"/>
      <c r="FPB410" s="1679"/>
      <c r="FPC410" s="1679"/>
      <c r="FPD410" s="1679"/>
      <c r="FPE410" s="1679"/>
      <c r="FPF410" s="1679"/>
      <c r="FPG410" s="1679"/>
      <c r="FPH410" s="1679"/>
      <c r="FPI410" s="1679"/>
      <c r="FPJ410" s="1679"/>
      <c r="FPK410" s="1679"/>
      <c r="FPL410" s="1679"/>
      <c r="FPM410" s="1679"/>
      <c r="FPN410" s="1679"/>
      <c r="FPO410" s="1679"/>
      <c r="FPP410" s="1679"/>
      <c r="FPQ410" s="1679"/>
      <c r="FPR410" s="1679"/>
      <c r="FPS410" s="1679"/>
      <c r="FPT410" s="1679"/>
      <c r="FPU410" s="1679"/>
      <c r="FPV410" s="1679"/>
      <c r="FPW410" s="1679"/>
      <c r="FPX410" s="1679"/>
      <c r="FPY410" s="1679"/>
      <c r="FPZ410" s="1679"/>
      <c r="FQA410" s="1679"/>
      <c r="FQB410" s="1679"/>
      <c r="FQC410" s="1679"/>
      <c r="FQD410" s="1679"/>
      <c r="FQE410" s="1679"/>
      <c r="FQF410" s="1679"/>
      <c r="FQG410" s="1679"/>
      <c r="FQH410" s="1679"/>
      <c r="FQI410" s="1679"/>
      <c r="FQJ410" s="1679"/>
      <c r="FQK410" s="1679"/>
      <c r="FQL410" s="1679"/>
      <c r="FQM410" s="1679"/>
      <c r="FQN410" s="1679"/>
      <c r="FQO410" s="1679"/>
      <c r="FQP410" s="1679"/>
      <c r="FQQ410" s="1679"/>
      <c r="FQR410" s="1679"/>
      <c r="FQS410" s="1679"/>
      <c r="FQT410" s="1679"/>
      <c r="FQU410" s="1679"/>
      <c r="FQV410" s="1679"/>
      <c r="FQW410" s="1679"/>
      <c r="FQX410" s="1679"/>
      <c r="FQY410" s="1679"/>
      <c r="FQZ410" s="1679"/>
      <c r="FRA410" s="1679"/>
      <c r="FRB410" s="1679"/>
      <c r="FRC410" s="1679"/>
      <c r="FRD410" s="1679"/>
      <c r="FRE410" s="1679"/>
      <c r="FRF410" s="1679"/>
      <c r="FRG410" s="1679"/>
      <c r="FRH410" s="1679"/>
      <c r="FRI410" s="1679"/>
      <c r="FRJ410" s="1679"/>
      <c r="FRK410" s="1679"/>
      <c r="FRL410" s="1679"/>
      <c r="FRM410" s="1679"/>
      <c r="FRN410" s="1679"/>
      <c r="FRO410" s="1679"/>
      <c r="FRP410" s="1679"/>
      <c r="FRQ410" s="1679"/>
      <c r="FRR410" s="1679"/>
      <c r="FRS410" s="1679"/>
      <c r="FRT410" s="1679"/>
      <c r="FRU410" s="1679"/>
      <c r="FRV410" s="1679"/>
      <c r="FRW410" s="1679"/>
      <c r="FRX410" s="1679"/>
      <c r="FRY410" s="1679"/>
      <c r="FRZ410" s="1679"/>
      <c r="FSA410" s="1679"/>
      <c r="FSB410" s="1679"/>
      <c r="FSC410" s="1679"/>
      <c r="FSD410" s="1679"/>
      <c r="FSE410" s="1679"/>
      <c r="FSF410" s="1679"/>
      <c r="FSG410" s="1679"/>
      <c r="FSH410" s="1679"/>
      <c r="FSI410" s="1679"/>
      <c r="FSJ410" s="1679"/>
      <c r="FSK410" s="1679"/>
      <c r="FSL410" s="1679"/>
      <c r="FSM410" s="1679"/>
      <c r="FSN410" s="1679"/>
      <c r="FSO410" s="1679"/>
      <c r="FSP410" s="1679"/>
      <c r="FSQ410" s="1679"/>
      <c r="FSR410" s="1679"/>
      <c r="FSS410" s="1679"/>
      <c r="FST410" s="1679"/>
      <c r="FSU410" s="1679"/>
      <c r="FSV410" s="1679"/>
      <c r="FSW410" s="1679"/>
      <c r="FSX410" s="1679"/>
      <c r="FSY410" s="1679"/>
      <c r="FSZ410" s="1679"/>
      <c r="FTA410" s="1679"/>
      <c r="FTB410" s="1679"/>
      <c r="FTC410" s="1679"/>
      <c r="FTD410" s="1679"/>
      <c r="FTE410" s="1679"/>
      <c r="FTF410" s="1679"/>
      <c r="FTG410" s="1679"/>
      <c r="FTH410" s="1679"/>
      <c r="FTI410" s="1679"/>
      <c r="FTJ410" s="1679"/>
      <c r="FTK410" s="1679"/>
      <c r="FTL410" s="1679"/>
      <c r="FTM410" s="1679"/>
      <c r="FTN410" s="1679"/>
      <c r="FTO410" s="1679"/>
      <c r="FTP410" s="1679"/>
      <c r="FTQ410" s="1679"/>
      <c r="FTR410" s="1679"/>
      <c r="FTS410" s="1679"/>
      <c r="FTT410" s="1679"/>
      <c r="FTU410" s="1679"/>
      <c r="FTV410" s="1679"/>
      <c r="FTW410" s="1679"/>
      <c r="FTX410" s="1679"/>
      <c r="FTY410" s="1679"/>
      <c r="FTZ410" s="1679"/>
      <c r="FUA410" s="1679"/>
      <c r="FUB410" s="1679"/>
      <c r="FUC410" s="1679"/>
      <c r="FUD410" s="1679"/>
      <c r="FUE410" s="1679"/>
      <c r="FUF410" s="1679"/>
      <c r="FUG410" s="1679"/>
      <c r="FUH410" s="1679"/>
      <c r="FUI410" s="1679"/>
      <c r="FUJ410" s="1679"/>
      <c r="FUK410" s="1679"/>
      <c r="FUL410" s="1679"/>
      <c r="FUM410" s="1679"/>
      <c r="FUN410" s="1679"/>
      <c r="FUO410" s="1679"/>
      <c r="FUP410" s="1679"/>
      <c r="FUQ410" s="1679"/>
      <c r="FUR410" s="1679"/>
      <c r="FUS410" s="1679"/>
      <c r="FUT410" s="1679"/>
      <c r="FUU410" s="1679"/>
      <c r="FUV410" s="1679"/>
      <c r="FUW410" s="1679"/>
      <c r="FUX410" s="1679"/>
      <c r="FUY410" s="1679"/>
      <c r="FUZ410" s="1679"/>
      <c r="FVA410" s="1679"/>
      <c r="FVB410" s="1679"/>
      <c r="FVC410" s="1679"/>
      <c r="FVD410" s="1679"/>
      <c r="FVE410" s="1679"/>
      <c r="FVF410" s="1679"/>
      <c r="FVG410" s="1679"/>
      <c r="FVH410" s="1679"/>
      <c r="FVI410" s="1679"/>
      <c r="FVJ410" s="1679"/>
      <c r="FVK410" s="1679"/>
      <c r="FVL410" s="1679"/>
      <c r="FVM410" s="1679"/>
      <c r="FVN410" s="1679"/>
      <c r="FVO410" s="1679"/>
      <c r="FVP410" s="1679"/>
      <c r="FVQ410" s="1679"/>
      <c r="FVR410" s="1679"/>
      <c r="FVS410" s="1679"/>
      <c r="FVT410" s="1679"/>
      <c r="FVU410" s="1679"/>
      <c r="FVV410" s="1679"/>
      <c r="FVW410" s="1679"/>
      <c r="FVX410" s="1679"/>
      <c r="FVY410" s="1679"/>
      <c r="FVZ410" s="1679"/>
      <c r="FWA410" s="1679"/>
      <c r="FWB410" s="1679"/>
      <c r="FWC410" s="1679"/>
      <c r="FWD410" s="1679"/>
      <c r="FWE410" s="1679"/>
      <c r="FWF410" s="1679"/>
      <c r="FWG410" s="1679"/>
      <c r="FWH410" s="1679"/>
      <c r="FWI410" s="1679"/>
      <c r="FWJ410" s="1679"/>
      <c r="FWK410" s="1679"/>
      <c r="FWL410" s="1679"/>
      <c r="FWM410" s="1679"/>
      <c r="FWN410" s="1679"/>
      <c r="FWO410" s="1679"/>
      <c r="FWP410" s="1679"/>
      <c r="FWQ410" s="1679"/>
      <c r="FWR410" s="1679"/>
      <c r="FWS410" s="1679"/>
      <c r="FWT410" s="1679"/>
      <c r="FWU410" s="1679"/>
      <c r="FWV410" s="1679"/>
      <c r="FWW410" s="1679"/>
      <c r="FWX410" s="1679"/>
      <c r="FWY410" s="1679"/>
      <c r="FWZ410" s="1679"/>
      <c r="FXA410" s="1679"/>
      <c r="FXB410" s="1679"/>
      <c r="FXC410" s="1679"/>
      <c r="FXD410" s="1679"/>
      <c r="FXE410" s="1679"/>
      <c r="FXF410" s="1679"/>
      <c r="FXG410" s="1679"/>
      <c r="FXH410" s="1679"/>
      <c r="FXI410" s="1679"/>
      <c r="FXJ410" s="1679"/>
      <c r="FXK410" s="1679"/>
      <c r="FXL410" s="1679"/>
      <c r="FXM410" s="1679"/>
      <c r="FXN410" s="1679"/>
      <c r="FXO410" s="1679"/>
      <c r="FXP410" s="1679"/>
      <c r="FXQ410" s="1679"/>
      <c r="FXR410" s="1679"/>
      <c r="FXS410" s="1679"/>
      <c r="FXT410" s="1679"/>
      <c r="FXU410" s="1679"/>
      <c r="FXV410" s="1679"/>
      <c r="FXW410" s="1679"/>
      <c r="FXX410" s="1679"/>
      <c r="FXY410" s="1679"/>
      <c r="FXZ410" s="1679"/>
      <c r="FYA410" s="1679"/>
      <c r="FYB410" s="1679"/>
      <c r="FYC410" s="1679"/>
      <c r="FYD410" s="1679"/>
      <c r="FYE410" s="1679"/>
      <c r="FYF410" s="1679"/>
      <c r="FYG410" s="1679"/>
      <c r="FYH410" s="1679"/>
      <c r="FYI410" s="1679"/>
      <c r="FYJ410" s="1679"/>
      <c r="FYK410" s="1679"/>
      <c r="FYL410" s="1679"/>
      <c r="FYM410" s="1679"/>
      <c r="FYN410" s="1679"/>
      <c r="FYO410" s="1679"/>
      <c r="FYP410" s="1679"/>
      <c r="FYQ410" s="1679"/>
      <c r="FYR410" s="1679"/>
      <c r="FYS410" s="1679"/>
      <c r="FYT410" s="1679"/>
      <c r="FYU410" s="1679"/>
      <c r="FYV410" s="1679"/>
      <c r="FYW410" s="1679"/>
      <c r="FYX410" s="1679"/>
      <c r="FYY410" s="1679"/>
      <c r="FYZ410" s="1679"/>
      <c r="FZA410" s="1679"/>
      <c r="FZB410" s="1679"/>
      <c r="FZC410" s="1679"/>
      <c r="FZD410" s="1679"/>
      <c r="FZE410" s="1679"/>
      <c r="FZF410" s="1679"/>
      <c r="FZG410" s="1679"/>
      <c r="FZH410" s="1679"/>
      <c r="FZI410" s="1679"/>
      <c r="FZJ410" s="1679"/>
      <c r="FZK410" s="1679"/>
      <c r="FZL410" s="1679"/>
      <c r="FZM410" s="1679"/>
      <c r="FZN410" s="1679"/>
      <c r="FZO410" s="1679"/>
      <c r="FZP410" s="1679"/>
      <c r="FZQ410" s="1679"/>
      <c r="FZR410" s="1679"/>
      <c r="FZS410" s="1679"/>
      <c r="FZT410" s="1679"/>
      <c r="FZU410" s="1679"/>
      <c r="FZV410" s="1679"/>
      <c r="FZW410" s="1679"/>
      <c r="FZX410" s="1679"/>
      <c r="FZY410" s="1679"/>
      <c r="FZZ410" s="1679"/>
      <c r="GAA410" s="1679"/>
      <c r="GAB410" s="1679"/>
      <c r="GAC410" s="1679"/>
      <c r="GAD410" s="1679"/>
      <c r="GAE410" s="1679"/>
      <c r="GAF410" s="1679"/>
      <c r="GAG410" s="1679"/>
      <c r="GAH410" s="1679"/>
      <c r="GAI410" s="1679"/>
      <c r="GAJ410" s="1679"/>
      <c r="GAK410" s="1679"/>
      <c r="GAL410" s="1679"/>
      <c r="GAM410" s="1679"/>
      <c r="GAN410" s="1679"/>
      <c r="GAO410" s="1679"/>
      <c r="GAP410" s="1679"/>
      <c r="GAQ410" s="1679"/>
      <c r="GAR410" s="1679"/>
      <c r="GAS410" s="1679"/>
      <c r="GAT410" s="1679"/>
      <c r="GAU410" s="1679"/>
      <c r="GAV410" s="1679"/>
      <c r="GAW410" s="1679"/>
      <c r="GAX410" s="1679"/>
      <c r="GAY410" s="1679"/>
      <c r="GAZ410" s="1679"/>
      <c r="GBA410" s="1679"/>
      <c r="GBB410" s="1679"/>
      <c r="GBC410" s="1679"/>
      <c r="GBD410" s="1679"/>
      <c r="GBE410" s="1679"/>
      <c r="GBF410" s="1679"/>
      <c r="GBG410" s="1679"/>
      <c r="GBH410" s="1679"/>
      <c r="GBI410" s="1679"/>
      <c r="GBJ410" s="1679"/>
      <c r="GBK410" s="1679"/>
      <c r="GBL410" s="1679"/>
      <c r="GBM410" s="1679"/>
      <c r="GBN410" s="1679"/>
      <c r="GBO410" s="1679"/>
      <c r="GBP410" s="1679"/>
      <c r="GBQ410" s="1679"/>
      <c r="GBR410" s="1679"/>
      <c r="GBS410" s="1679"/>
      <c r="GBT410" s="1679"/>
      <c r="GBU410" s="1679"/>
      <c r="GBV410" s="1679"/>
      <c r="GBW410" s="1679"/>
      <c r="GBX410" s="1679"/>
      <c r="GBY410" s="1679"/>
      <c r="GBZ410" s="1679"/>
      <c r="GCA410" s="1679"/>
      <c r="GCB410" s="1679"/>
      <c r="GCC410" s="1679"/>
      <c r="GCD410" s="1679"/>
      <c r="GCE410" s="1679"/>
      <c r="GCF410" s="1679"/>
      <c r="GCG410" s="1679"/>
      <c r="GCH410" s="1679"/>
      <c r="GCI410" s="1679"/>
      <c r="GCJ410" s="1679"/>
      <c r="GCK410" s="1679"/>
      <c r="GCL410" s="1679"/>
      <c r="GCM410" s="1679"/>
      <c r="GCN410" s="1679"/>
      <c r="GCO410" s="1679"/>
      <c r="GCP410" s="1679"/>
      <c r="GCQ410" s="1679"/>
      <c r="GCR410" s="1679"/>
      <c r="GCS410" s="1679"/>
      <c r="GCT410" s="1679"/>
      <c r="GCU410" s="1679"/>
      <c r="GCV410" s="1679"/>
      <c r="GCW410" s="1679"/>
      <c r="GCX410" s="1679"/>
      <c r="GCY410" s="1679"/>
      <c r="GCZ410" s="1679"/>
      <c r="GDA410" s="1679"/>
      <c r="GDB410" s="1679"/>
      <c r="GDC410" s="1679"/>
      <c r="GDD410" s="1679"/>
      <c r="GDE410" s="1679"/>
      <c r="GDF410" s="1679"/>
      <c r="GDG410" s="1679"/>
      <c r="GDH410" s="1679"/>
      <c r="GDI410" s="1679"/>
      <c r="GDJ410" s="1679"/>
      <c r="GDK410" s="1679"/>
      <c r="GDL410" s="1679"/>
      <c r="GDM410" s="1679"/>
      <c r="GDN410" s="1679"/>
      <c r="GDO410" s="1679"/>
      <c r="GDP410" s="1679"/>
      <c r="GDQ410" s="1679"/>
      <c r="GDR410" s="1679"/>
      <c r="GDS410" s="1679"/>
      <c r="GDT410" s="1679"/>
      <c r="GDU410" s="1679"/>
      <c r="GDV410" s="1679"/>
      <c r="GDW410" s="1679"/>
      <c r="GDX410" s="1679"/>
      <c r="GDY410" s="1679"/>
      <c r="GDZ410" s="1679"/>
      <c r="GEA410" s="1679"/>
      <c r="GEB410" s="1679"/>
      <c r="GEC410" s="1679"/>
      <c r="GED410" s="1679"/>
      <c r="GEE410" s="1679"/>
      <c r="GEF410" s="1679"/>
      <c r="GEG410" s="1679"/>
      <c r="GEH410" s="1679"/>
      <c r="GEI410" s="1679"/>
      <c r="GEJ410" s="1679"/>
      <c r="GEK410" s="1679"/>
      <c r="GEL410" s="1679"/>
      <c r="GEM410" s="1679"/>
      <c r="GEN410" s="1679"/>
      <c r="GEO410" s="1679"/>
      <c r="GEP410" s="1679"/>
      <c r="GEQ410" s="1679"/>
      <c r="GER410" s="1679"/>
      <c r="GES410" s="1679"/>
      <c r="GET410" s="1679"/>
      <c r="GEU410" s="1679"/>
      <c r="GEV410" s="1679"/>
      <c r="GEW410" s="1679"/>
      <c r="GEX410" s="1679"/>
      <c r="GEY410" s="1679"/>
      <c r="GEZ410" s="1679"/>
      <c r="GFA410" s="1679"/>
      <c r="GFB410" s="1679"/>
      <c r="GFC410" s="1679"/>
      <c r="GFD410" s="1679"/>
      <c r="GFE410" s="1679"/>
      <c r="GFF410" s="1679"/>
      <c r="GFG410" s="1679"/>
      <c r="GFH410" s="1679"/>
      <c r="GFI410" s="1679"/>
      <c r="GFJ410" s="1679"/>
      <c r="GFK410" s="1679"/>
      <c r="GFL410" s="1679"/>
      <c r="GFM410" s="1679"/>
      <c r="GFN410" s="1679"/>
      <c r="GFO410" s="1679"/>
      <c r="GFP410" s="1679"/>
      <c r="GFQ410" s="1679"/>
      <c r="GFR410" s="1679"/>
      <c r="GFS410" s="1679"/>
      <c r="GFT410" s="1679"/>
      <c r="GFU410" s="1679"/>
      <c r="GFV410" s="1679"/>
      <c r="GFW410" s="1679"/>
      <c r="GFX410" s="1679"/>
      <c r="GFY410" s="1679"/>
      <c r="GFZ410" s="1679"/>
      <c r="GGA410" s="1679"/>
      <c r="GGB410" s="1679"/>
      <c r="GGC410" s="1679"/>
      <c r="GGD410" s="1679"/>
      <c r="GGE410" s="1679"/>
      <c r="GGF410" s="1679"/>
      <c r="GGG410" s="1679"/>
      <c r="GGH410" s="1679"/>
      <c r="GGI410" s="1679"/>
      <c r="GGJ410" s="1679"/>
      <c r="GGK410" s="1679"/>
      <c r="GGL410" s="1679"/>
      <c r="GGM410" s="1679"/>
      <c r="GGN410" s="1679"/>
      <c r="GGO410" s="1679"/>
      <c r="GGP410" s="1679"/>
      <c r="GGQ410" s="1679"/>
      <c r="GGR410" s="1679"/>
      <c r="GGS410" s="1679"/>
      <c r="GGT410" s="1679"/>
      <c r="GGU410" s="1679"/>
      <c r="GGV410" s="1679"/>
      <c r="GGW410" s="1679"/>
      <c r="GGX410" s="1679"/>
      <c r="GGY410" s="1679"/>
      <c r="GGZ410" s="1679"/>
      <c r="GHA410" s="1679"/>
      <c r="GHB410" s="1679"/>
      <c r="GHC410" s="1679"/>
      <c r="GHD410" s="1679"/>
      <c r="GHE410" s="1679"/>
      <c r="GHF410" s="1679"/>
      <c r="GHG410" s="1679"/>
      <c r="GHH410" s="1679"/>
      <c r="GHI410" s="1679"/>
      <c r="GHJ410" s="1679"/>
      <c r="GHK410" s="1679"/>
      <c r="GHL410" s="1679"/>
      <c r="GHM410" s="1679"/>
      <c r="GHN410" s="1679"/>
      <c r="GHO410" s="1679"/>
      <c r="GHP410" s="1679"/>
      <c r="GHQ410" s="1679"/>
      <c r="GHR410" s="1679"/>
      <c r="GHS410" s="1679"/>
      <c r="GHT410" s="1679"/>
      <c r="GHU410" s="1679"/>
      <c r="GHV410" s="1679"/>
      <c r="GHW410" s="1679"/>
      <c r="GHX410" s="1679"/>
      <c r="GHY410" s="1679"/>
      <c r="GHZ410" s="1679"/>
      <c r="GIA410" s="1679"/>
      <c r="GIB410" s="1679"/>
      <c r="GIC410" s="1679"/>
      <c r="GID410" s="1679"/>
      <c r="GIE410" s="1679"/>
      <c r="GIF410" s="1679"/>
      <c r="GIG410" s="1679"/>
      <c r="GIH410" s="1679"/>
      <c r="GII410" s="1679"/>
      <c r="GIJ410" s="1679"/>
      <c r="GIK410" s="1679"/>
      <c r="GIL410" s="1679"/>
      <c r="GIM410" s="1679"/>
      <c r="GIN410" s="1679"/>
      <c r="GIO410" s="1679"/>
      <c r="GIP410" s="1679"/>
      <c r="GIQ410" s="1679"/>
      <c r="GIR410" s="1679"/>
      <c r="GIS410" s="1679"/>
      <c r="GIT410" s="1679"/>
      <c r="GIU410" s="1679"/>
      <c r="GIV410" s="1679"/>
      <c r="GIW410" s="1679"/>
      <c r="GIX410" s="1679"/>
      <c r="GIY410" s="1679"/>
      <c r="GIZ410" s="1679"/>
      <c r="GJA410" s="1679"/>
      <c r="GJB410" s="1679"/>
      <c r="GJC410" s="1679"/>
      <c r="GJD410" s="1679"/>
      <c r="GJE410" s="1679"/>
      <c r="GJF410" s="1679"/>
      <c r="GJG410" s="1679"/>
      <c r="GJH410" s="1679"/>
      <c r="GJI410" s="1679"/>
      <c r="GJJ410" s="1679"/>
      <c r="GJK410" s="1679"/>
      <c r="GJL410" s="1679"/>
      <c r="GJM410" s="1679"/>
      <c r="GJN410" s="1679"/>
      <c r="GJO410" s="1679"/>
      <c r="GJP410" s="1679"/>
      <c r="GJQ410" s="1679"/>
      <c r="GJR410" s="1679"/>
      <c r="GJS410" s="1679"/>
      <c r="GJT410" s="1679"/>
      <c r="GJU410" s="1679"/>
      <c r="GJV410" s="1679"/>
      <c r="GJW410" s="1679"/>
      <c r="GJX410" s="1679"/>
      <c r="GJY410" s="1679"/>
      <c r="GJZ410" s="1679"/>
      <c r="GKA410" s="1679"/>
      <c r="GKB410" s="1679"/>
      <c r="GKC410" s="1679"/>
      <c r="GKD410" s="1679"/>
      <c r="GKE410" s="1679"/>
      <c r="GKF410" s="1679"/>
      <c r="GKG410" s="1679"/>
      <c r="GKH410" s="1679"/>
      <c r="GKI410" s="1679"/>
      <c r="GKJ410" s="1679"/>
      <c r="GKK410" s="1679"/>
      <c r="GKL410" s="1679"/>
      <c r="GKM410" s="1679"/>
      <c r="GKN410" s="1679"/>
      <c r="GKO410" s="1679"/>
      <c r="GKP410" s="1679"/>
      <c r="GKQ410" s="1679"/>
      <c r="GKR410" s="1679"/>
      <c r="GKS410" s="1679"/>
      <c r="GKT410" s="1679"/>
      <c r="GKU410" s="1679"/>
      <c r="GKV410" s="1679"/>
      <c r="GKW410" s="1679"/>
      <c r="GKX410" s="1679"/>
      <c r="GKY410" s="1679"/>
      <c r="GKZ410" s="1679"/>
      <c r="GLA410" s="1679"/>
      <c r="GLB410" s="1679"/>
      <c r="GLC410" s="1679"/>
      <c r="GLD410" s="1679"/>
      <c r="GLE410" s="1679"/>
      <c r="GLF410" s="1679"/>
      <c r="GLG410" s="1679"/>
      <c r="GLH410" s="1679"/>
      <c r="GLI410" s="1679"/>
      <c r="GLJ410" s="1679"/>
      <c r="GLK410" s="1679"/>
      <c r="GLL410" s="1679"/>
      <c r="GLM410" s="1679"/>
      <c r="GLN410" s="1679"/>
      <c r="GLO410" s="1679"/>
      <c r="GLP410" s="1679"/>
      <c r="GLQ410" s="1679"/>
      <c r="GLR410" s="1679"/>
      <c r="GLS410" s="1679"/>
      <c r="GLT410" s="1679"/>
      <c r="GLU410" s="1679"/>
      <c r="GLV410" s="1679"/>
      <c r="GLW410" s="1679"/>
      <c r="GLX410" s="1679"/>
      <c r="GLY410" s="1679"/>
      <c r="GLZ410" s="1679"/>
      <c r="GMA410" s="1679"/>
      <c r="GMB410" s="1679"/>
      <c r="GMC410" s="1679"/>
      <c r="GMD410" s="1679"/>
      <c r="GME410" s="1679"/>
      <c r="GMF410" s="1679"/>
      <c r="GMG410" s="1679"/>
      <c r="GMH410" s="1679"/>
      <c r="GMI410" s="1679"/>
      <c r="GMJ410" s="1679"/>
      <c r="GMK410" s="1679"/>
      <c r="GML410" s="1679"/>
      <c r="GMM410" s="1679"/>
      <c r="GMN410" s="1679"/>
      <c r="GMO410" s="1679"/>
      <c r="GMP410" s="1679"/>
      <c r="GMQ410" s="1679"/>
      <c r="GMR410" s="1679"/>
      <c r="GMS410" s="1679"/>
      <c r="GMT410" s="1679"/>
      <c r="GMU410" s="1679"/>
      <c r="GMV410" s="1679"/>
      <c r="GMW410" s="1679"/>
      <c r="GMX410" s="1679"/>
      <c r="GMY410" s="1679"/>
      <c r="GMZ410" s="1679"/>
      <c r="GNA410" s="1679"/>
      <c r="GNB410" s="1679"/>
      <c r="GNC410" s="1679"/>
      <c r="GND410" s="1679"/>
      <c r="GNE410" s="1679"/>
      <c r="GNF410" s="1679"/>
      <c r="GNG410" s="1679"/>
      <c r="GNH410" s="1679"/>
      <c r="GNI410" s="1679"/>
      <c r="GNJ410" s="1679"/>
      <c r="GNK410" s="1679"/>
      <c r="GNL410" s="1679"/>
      <c r="GNM410" s="1679"/>
      <c r="GNN410" s="1679"/>
      <c r="GNO410" s="1679"/>
      <c r="GNP410" s="1679"/>
      <c r="GNQ410" s="1679"/>
      <c r="GNR410" s="1679"/>
      <c r="GNS410" s="1679"/>
      <c r="GNT410" s="1679"/>
      <c r="GNU410" s="1679"/>
      <c r="GNV410" s="1679"/>
      <c r="GNW410" s="1679"/>
      <c r="GNX410" s="1679"/>
      <c r="GNY410" s="1679"/>
      <c r="GNZ410" s="1679"/>
      <c r="GOA410" s="1679"/>
      <c r="GOB410" s="1679"/>
      <c r="GOC410" s="1679"/>
      <c r="GOD410" s="1679"/>
      <c r="GOE410" s="1679"/>
      <c r="GOF410" s="1679"/>
      <c r="GOG410" s="1679"/>
      <c r="GOH410" s="1679"/>
      <c r="GOI410" s="1679"/>
      <c r="GOJ410" s="1679"/>
      <c r="GOK410" s="1679"/>
      <c r="GOL410" s="1679"/>
      <c r="GOM410" s="1679"/>
      <c r="GON410" s="1679"/>
      <c r="GOO410" s="1679"/>
      <c r="GOP410" s="1679"/>
      <c r="GOQ410" s="1679"/>
      <c r="GOR410" s="1679"/>
      <c r="GOS410" s="1679"/>
      <c r="GOT410" s="1679"/>
      <c r="GOU410" s="1679"/>
      <c r="GOV410" s="1679"/>
      <c r="GOW410" s="1679"/>
      <c r="GOX410" s="1679"/>
      <c r="GOY410" s="1679"/>
      <c r="GOZ410" s="1679"/>
      <c r="GPA410" s="1679"/>
      <c r="GPB410" s="1679"/>
      <c r="GPC410" s="1679"/>
      <c r="GPD410" s="1679"/>
      <c r="GPE410" s="1679"/>
      <c r="GPF410" s="1679"/>
      <c r="GPG410" s="1679"/>
      <c r="GPH410" s="1679"/>
      <c r="GPI410" s="1679"/>
      <c r="GPJ410" s="1679"/>
      <c r="GPK410" s="1679"/>
      <c r="GPL410" s="1679"/>
      <c r="GPM410" s="1679"/>
      <c r="GPN410" s="1679"/>
      <c r="GPO410" s="1679"/>
      <c r="GPP410" s="1679"/>
      <c r="GPQ410" s="1679"/>
      <c r="GPR410" s="1679"/>
      <c r="GPS410" s="1679"/>
      <c r="GPT410" s="1679"/>
      <c r="GPU410" s="1679"/>
      <c r="GPV410" s="1679"/>
      <c r="GPW410" s="1679"/>
      <c r="GPX410" s="1679"/>
      <c r="GPY410" s="1679"/>
      <c r="GPZ410" s="1679"/>
      <c r="GQA410" s="1679"/>
      <c r="GQB410" s="1679"/>
      <c r="GQC410" s="1679"/>
      <c r="GQD410" s="1679"/>
      <c r="GQE410" s="1679"/>
      <c r="GQF410" s="1679"/>
      <c r="GQG410" s="1679"/>
      <c r="GQH410" s="1679"/>
      <c r="GQI410" s="1679"/>
      <c r="GQJ410" s="1679"/>
      <c r="GQK410" s="1679"/>
      <c r="GQL410" s="1679"/>
      <c r="GQM410" s="1679"/>
      <c r="GQN410" s="1679"/>
      <c r="GQO410" s="1679"/>
      <c r="GQP410" s="1679"/>
      <c r="GQQ410" s="1679"/>
      <c r="GQR410" s="1679"/>
      <c r="GQS410" s="1679"/>
      <c r="GQT410" s="1679"/>
      <c r="GQU410" s="1679"/>
      <c r="GQV410" s="1679"/>
      <c r="GQW410" s="1679"/>
      <c r="GQX410" s="1679"/>
      <c r="GQY410" s="1679"/>
      <c r="GQZ410" s="1679"/>
      <c r="GRA410" s="1679"/>
      <c r="GRB410" s="1679"/>
      <c r="GRC410" s="1679"/>
      <c r="GRD410" s="1679"/>
      <c r="GRE410" s="1679"/>
      <c r="GRF410" s="1679"/>
      <c r="GRG410" s="1679"/>
      <c r="GRH410" s="1679"/>
      <c r="GRI410" s="1679"/>
      <c r="GRJ410" s="1679"/>
      <c r="GRK410" s="1679"/>
      <c r="GRL410" s="1679"/>
      <c r="GRM410" s="1679"/>
      <c r="GRN410" s="1679"/>
      <c r="GRO410" s="1679"/>
      <c r="GRP410" s="1679"/>
      <c r="GRQ410" s="1679"/>
      <c r="GRR410" s="1679"/>
      <c r="GRS410" s="1679"/>
      <c r="GRT410" s="1679"/>
      <c r="GRU410" s="1679"/>
      <c r="GRV410" s="1679"/>
      <c r="GRW410" s="1679"/>
      <c r="GRX410" s="1679"/>
      <c r="GRY410" s="1679"/>
      <c r="GRZ410" s="1679"/>
      <c r="GSA410" s="1679"/>
      <c r="GSB410" s="1679"/>
      <c r="GSC410" s="1679"/>
      <c r="GSD410" s="1679"/>
      <c r="GSE410" s="1679"/>
      <c r="GSF410" s="1679"/>
      <c r="GSG410" s="1679"/>
      <c r="GSH410" s="1679"/>
      <c r="GSI410" s="1679"/>
      <c r="GSJ410" s="1679"/>
      <c r="GSK410" s="1679"/>
      <c r="GSL410" s="1679"/>
      <c r="GSM410" s="1679"/>
      <c r="GSN410" s="1679"/>
      <c r="GSO410" s="1679"/>
      <c r="GSP410" s="1679"/>
      <c r="GSQ410" s="1679"/>
      <c r="GSR410" s="1679"/>
      <c r="GSS410" s="1679"/>
      <c r="GST410" s="1679"/>
      <c r="GSU410" s="1679"/>
      <c r="GSV410" s="1679"/>
      <c r="GSW410" s="1679"/>
      <c r="GSX410" s="1679"/>
      <c r="GSY410" s="1679"/>
      <c r="GSZ410" s="1679"/>
      <c r="GTA410" s="1679"/>
      <c r="GTB410" s="1679"/>
      <c r="GTC410" s="1679"/>
      <c r="GTD410" s="1679"/>
      <c r="GTE410" s="1679"/>
      <c r="GTF410" s="1679"/>
      <c r="GTG410" s="1679"/>
      <c r="GTH410" s="1679"/>
      <c r="GTI410" s="1679"/>
      <c r="GTJ410" s="1679"/>
      <c r="GTK410" s="1679"/>
      <c r="GTL410" s="1679"/>
      <c r="GTM410" s="1679"/>
      <c r="GTN410" s="1679"/>
      <c r="GTO410" s="1679"/>
      <c r="GTP410" s="1679"/>
      <c r="GTQ410" s="1679"/>
      <c r="GTR410" s="1679"/>
      <c r="GTS410" s="1679"/>
      <c r="GTT410" s="1679"/>
      <c r="GTU410" s="1679"/>
      <c r="GTV410" s="1679"/>
      <c r="GTW410" s="1679"/>
      <c r="GTX410" s="1679"/>
      <c r="GTY410" s="1679"/>
      <c r="GTZ410" s="1679"/>
      <c r="GUA410" s="1679"/>
      <c r="GUB410" s="1679"/>
      <c r="GUC410" s="1679"/>
      <c r="GUD410" s="1679"/>
      <c r="GUE410" s="1679"/>
      <c r="GUF410" s="1679"/>
      <c r="GUG410" s="1679"/>
      <c r="GUH410" s="1679"/>
      <c r="GUI410" s="1679"/>
      <c r="GUJ410" s="1679"/>
      <c r="GUK410" s="1679"/>
      <c r="GUL410" s="1679"/>
      <c r="GUM410" s="1679"/>
      <c r="GUN410" s="1679"/>
      <c r="GUO410" s="1679"/>
      <c r="GUP410" s="1679"/>
      <c r="GUQ410" s="1679"/>
      <c r="GUR410" s="1679"/>
      <c r="GUS410" s="1679"/>
      <c r="GUT410" s="1679"/>
      <c r="GUU410" s="1679"/>
      <c r="GUV410" s="1679"/>
      <c r="GUW410" s="1679"/>
      <c r="GUX410" s="1679"/>
      <c r="GUY410" s="1679"/>
      <c r="GUZ410" s="1679"/>
      <c r="GVA410" s="1679"/>
      <c r="GVB410" s="1679"/>
      <c r="GVC410" s="1679"/>
      <c r="GVD410" s="1679"/>
      <c r="GVE410" s="1679"/>
      <c r="GVF410" s="1679"/>
      <c r="GVG410" s="1679"/>
      <c r="GVH410" s="1679"/>
      <c r="GVI410" s="1679"/>
      <c r="GVJ410" s="1679"/>
      <c r="GVK410" s="1679"/>
      <c r="GVL410" s="1679"/>
      <c r="GVM410" s="1679"/>
      <c r="GVN410" s="1679"/>
      <c r="GVO410" s="1679"/>
      <c r="GVP410" s="1679"/>
      <c r="GVQ410" s="1679"/>
      <c r="GVR410" s="1679"/>
      <c r="GVS410" s="1679"/>
      <c r="GVT410" s="1679"/>
      <c r="GVU410" s="1679"/>
      <c r="GVV410" s="1679"/>
      <c r="GVW410" s="1679"/>
      <c r="GVX410" s="1679"/>
      <c r="GVY410" s="1679"/>
      <c r="GVZ410" s="1679"/>
      <c r="GWA410" s="1679"/>
      <c r="GWB410" s="1679"/>
      <c r="GWC410" s="1679"/>
      <c r="GWD410" s="1679"/>
      <c r="GWE410" s="1679"/>
      <c r="GWF410" s="1679"/>
      <c r="GWG410" s="1679"/>
      <c r="GWH410" s="1679"/>
      <c r="GWI410" s="1679"/>
      <c r="GWJ410" s="1679"/>
      <c r="GWK410" s="1679"/>
      <c r="GWL410" s="1679"/>
      <c r="GWM410" s="1679"/>
      <c r="GWN410" s="1679"/>
      <c r="GWO410" s="1679"/>
      <c r="GWP410" s="1679"/>
      <c r="GWQ410" s="1679"/>
      <c r="GWR410" s="1679"/>
      <c r="GWS410" s="1679"/>
      <c r="GWT410" s="1679"/>
      <c r="GWU410" s="1679"/>
      <c r="GWV410" s="1679"/>
      <c r="GWW410" s="1679"/>
      <c r="GWX410" s="1679"/>
      <c r="GWY410" s="1679"/>
      <c r="GWZ410" s="1679"/>
      <c r="GXA410" s="1679"/>
      <c r="GXB410" s="1679"/>
      <c r="GXC410" s="1679"/>
      <c r="GXD410" s="1679"/>
      <c r="GXE410" s="1679"/>
      <c r="GXF410" s="1679"/>
      <c r="GXG410" s="1679"/>
      <c r="GXH410" s="1679"/>
      <c r="GXI410" s="1679"/>
      <c r="GXJ410" s="1679"/>
      <c r="GXK410" s="1679"/>
      <c r="GXL410" s="1679"/>
      <c r="GXM410" s="1679"/>
      <c r="GXN410" s="1679"/>
      <c r="GXO410" s="1679"/>
      <c r="GXP410" s="1679"/>
      <c r="GXQ410" s="1679"/>
      <c r="GXR410" s="1679"/>
      <c r="GXS410" s="1679"/>
      <c r="GXT410" s="1679"/>
      <c r="GXU410" s="1679"/>
      <c r="GXV410" s="1679"/>
      <c r="GXW410" s="1679"/>
      <c r="GXX410" s="1679"/>
      <c r="GXY410" s="1679"/>
      <c r="GXZ410" s="1679"/>
      <c r="GYA410" s="1679"/>
      <c r="GYB410" s="1679"/>
      <c r="GYC410" s="1679"/>
      <c r="GYD410" s="1679"/>
      <c r="GYE410" s="1679"/>
      <c r="GYF410" s="1679"/>
      <c r="GYG410" s="1679"/>
      <c r="GYH410" s="1679"/>
      <c r="GYI410" s="1679"/>
      <c r="GYJ410" s="1679"/>
      <c r="GYK410" s="1679"/>
      <c r="GYL410" s="1679"/>
      <c r="GYM410" s="1679"/>
      <c r="GYN410" s="1679"/>
      <c r="GYO410" s="1679"/>
      <c r="GYP410" s="1679"/>
      <c r="GYQ410" s="1679"/>
      <c r="GYR410" s="1679"/>
      <c r="GYS410" s="1679"/>
      <c r="GYT410" s="1679"/>
      <c r="GYU410" s="1679"/>
      <c r="GYV410" s="1679"/>
      <c r="GYW410" s="1679"/>
      <c r="GYX410" s="1679"/>
      <c r="GYY410" s="1679"/>
      <c r="GYZ410" s="1679"/>
      <c r="GZA410" s="1679"/>
      <c r="GZB410" s="1679"/>
      <c r="GZC410" s="1679"/>
      <c r="GZD410" s="1679"/>
      <c r="GZE410" s="1679"/>
      <c r="GZF410" s="1679"/>
      <c r="GZG410" s="1679"/>
      <c r="GZH410" s="1679"/>
      <c r="GZI410" s="1679"/>
      <c r="GZJ410" s="1679"/>
      <c r="GZK410" s="1679"/>
      <c r="GZL410" s="1679"/>
      <c r="GZM410" s="1679"/>
      <c r="GZN410" s="1679"/>
      <c r="GZO410" s="1679"/>
      <c r="GZP410" s="1679"/>
      <c r="GZQ410" s="1679"/>
      <c r="GZR410" s="1679"/>
      <c r="GZS410" s="1679"/>
      <c r="GZT410" s="1679"/>
      <c r="GZU410" s="1679"/>
      <c r="GZV410" s="1679"/>
      <c r="GZW410" s="1679"/>
      <c r="GZX410" s="1679"/>
      <c r="GZY410" s="1679"/>
      <c r="GZZ410" s="1679"/>
      <c r="HAA410" s="1679"/>
      <c r="HAB410" s="1679"/>
      <c r="HAC410" s="1679"/>
      <c r="HAD410" s="1679"/>
      <c r="HAE410" s="1679"/>
      <c r="HAF410" s="1679"/>
      <c r="HAG410" s="1679"/>
      <c r="HAH410" s="1679"/>
      <c r="HAI410" s="1679"/>
      <c r="HAJ410" s="1679"/>
      <c r="HAK410" s="1679"/>
      <c r="HAL410" s="1679"/>
      <c r="HAM410" s="1679"/>
      <c r="HAN410" s="1679"/>
      <c r="HAO410" s="1679"/>
      <c r="HAP410" s="1679"/>
      <c r="HAQ410" s="1679"/>
      <c r="HAR410" s="1679"/>
      <c r="HAS410" s="1679"/>
      <c r="HAT410" s="1679"/>
      <c r="HAU410" s="1679"/>
      <c r="HAV410" s="1679"/>
      <c r="HAW410" s="1679"/>
      <c r="HAX410" s="1679"/>
      <c r="HAY410" s="1679"/>
      <c r="HAZ410" s="1679"/>
      <c r="HBA410" s="1679"/>
      <c r="HBB410" s="1679"/>
      <c r="HBC410" s="1679"/>
      <c r="HBD410" s="1679"/>
      <c r="HBE410" s="1679"/>
      <c r="HBF410" s="1679"/>
      <c r="HBG410" s="1679"/>
      <c r="HBH410" s="1679"/>
      <c r="HBI410" s="1679"/>
      <c r="HBJ410" s="1679"/>
      <c r="HBK410" s="1679"/>
      <c r="HBL410" s="1679"/>
      <c r="HBM410" s="1679"/>
      <c r="HBN410" s="1679"/>
      <c r="HBO410" s="1679"/>
      <c r="HBP410" s="1679"/>
      <c r="HBQ410" s="1679"/>
      <c r="HBR410" s="1679"/>
      <c r="HBS410" s="1679"/>
      <c r="HBT410" s="1679"/>
      <c r="HBU410" s="1679"/>
      <c r="HBV410" s="1679"/>
      <c r="HBW410" s="1679"/>
      <c r="HBX410" s="1679"/>
      <c r="HBY410" s="1679"/>
      <c r="HBZ410" s="1679"/>
      <c r="HCA410" s="1679"/>
      <c r="HCB410" s="1679"/>
      <c r="HCC410" s="1679"/>
      <c r="HCD410" s="1679"/>
      <c r="HCE410" s="1679"/>
      <c r="HCF410" s="1679"/>
      <c r="HCG410" s="1679"/>
      <c r="HCH410" s="1679"/>
      <c r="HCI410" s="1679"/>
      <c r="HCJ410" s="1679"/>
      <c r="HCK410" s="1679"/>
      <c r="HCL410" s="1679"/>
      <c r="HCM410" s="1679"/>
      <c r="HCN410" s="1679"/>
      <c r="HCO410" s="1679"/>
      <c r="HCP410" s="1679"/>
      <c r="HCQ410" s="1679"/>
      <c r="HCR410" s="1679"/>
      <c r="HCS410" s="1679"/>
      <c r="HCT410" s="1679"/>
      <c r="HCU410" s="1679"/>
      <c r="HCV410" s="1679"/>
      <c r="HCW410" s="1679"/>
      <c r="HCX410" s="1679"/>
      <c r="HCY410" s="1679"/>
      <c r="HCZ410" s="1679"/>
      <c r="HDA410" s="1679"/>
      <c r="HDB410" s="1679"/>
      <c r="HDC410" s="1679"/>
      <c r="HDD410" s="1679"/>
      <c r="HDE410" s="1679"/>
      <c r="HDF410" s="1679"/>
      <c r="HDG410" s="1679"/>
      <c r="HDH410" s="1679"/>
      <c r="HDI410" s="1679"/>
      <c r="HDJ410" s="1679"/>
      <c r="HDK410" s="1679"/>
      <c r="HDL410" s="1679"/>
      <c r="HDM410" s="1679"/>
      <c r="HDN410" s="1679"/>
      <c r="HDO410" s="1679"/>
      <c r="HDP410" s="1679"/>
      <c r="HDQ410" s="1679"/>
      <c r="HDR410" s="1679"/>
      <c r="HDS410" s="1679"/>
      <c r="HDT410" s="1679"/>
      <c r="HDU410" s="1679"/>
      <c r="HDV410" s="1679"/>
      <c r="HDW410" s="1679"/>
      <c r="HDX410" s="1679"/>
      <c r="HDY410" s="1679"/>
      <c r="HDZ410" s="1679"/>
      <c r="HEA410" s="1679"/>
      <c r="HEB410" s="1679"/>
      <c r="HEC410" s="1679"/>
      <c r="HED410" s="1679"/>
      <c r="HEE410" s="1679"/>
      <c r="HEF410" s="1679"/>
      <c r="HEG410" s="1679"/>
      <c r="HEH410" s="1679"/>
      <c r="HEI410" s="1679"/>
      <c r="HEJ410" s="1679"/>
      <c r="HEK410" s="1679"/>
      <c r="HEL410" s="1679"/>
      <c r="HEM410" s="1679"/>
      <c r="HEN410" s="1679"/>
      <c r="HEO410" s="1679"/>
      <c r="HEP410" s="1679"/>
      <c r="HEQ410" s="1679"/>
      <c r="HER410" s="1679"/>
      <c r="HES410" s="1679"/>
      <c r="HET410" s="1679"/>
      <c r="HEU410" s="1679"/>
      <c r="HEV410" s="1679"/>
      <c r="HEW410" s="1679"/>
      <c r="HEX410" s="1679"/>
      <c r="HEY410" s="1679"/>
      <c r="HEZ410" s="1679"/>
      <c r="HFA410" s="1679"/>
      <c r="HFB410" s="1679"/>
      <c r="HFC410" s="1679"/>
      <c r="HFD410" s="1679"/>
      <c r="HFE410" s="1679"/>
      <c r="HFF410" s="1679"/>
      <c r="HFG410" s="1679"/>
      <c r="HFH410" s="1679"/>
      <c r="HFI410" s="1679"/>
      <c r="HFJ410" s="1679"/>
      <c r="HFK410" s="1679"/>
      <c r="HFL410" s="1679"/>
      <c r="HFM410" s="1679"/>
      <c r="HFN410" s="1679"/>
      <c r="HFO410" s="1679"/>
      <c r="HFP410" s="1679"/>
      <c r="HFQ410" s="1679"/>
      <c r="HFR410" s="1679"/>
      <c r="HFS410" s="1679"/>
      <c r="HFT410" s="1679"/>
      <c r="HFU410" s="1679"/>
      <c r="HFV410" s="1679"/>
      <c r="HFW410" s="1679"/>
      <c r="HFX410" s="1679"/>
      <c r="HFY410" s="1679"/>
      <c r="HFZ410" s="1679"/>
      <c r="HGA410" s="1679"/>
      <c r="HGB410" s="1679"/>
      <c r="HGC410" s="1679"/>
      <c r="HGD410" s="1679"/>
      <c r="HGE410" s="1679"/>
      <c r="HGF410" s="1679"/>
      <c r="HGG410" s="1679"/>
      <c r="HGH410" s="1679"/>
      <c r="HGI410" s="1679"/>
      <c r="HGJ410" s="1679"/>
      <c r="HGK410" s="1679"/>
      <c r="HGL410" s="1679"/>
      <c r="HGM410" s="1679"/>
      <c r="HGN410" s="1679"/>
      <c r="HGO410" s="1679"/>
      <c r="HGP410" s="1679"/>
      <c r="HGQ410" s="1679"/>
      <c r="HGR410" s="1679"/>
      <c r="HGS410" s="1679"/>
      <c r="HGT410" s="1679"/>
      <c r="HGU410" s="1679"/>
      <c r="HGV410" s="1679"/>
      <c r="HGW410" s="1679"/>
      <c r="HGX410" s="1679"/>
      <c r="HGY410" s="1679"/>
      <c r="HGZ410" s="1679"/>
      <c r="HHA410" s="1679"/>
      <c r="HHB410" s="1679"/>
      <c r="HHC410" s="1679"/>
      <c r="HHD410" s="1679"/>
      <c r="HHE410" s="1679"/>
      <c r="HHF410" s="1679"/>
      <c r="HHG410" s="1679"/>
      <c r="HHH410" s="1679"/>
      <c r="HHI410" s="1679"/>
      <c r="HHJ410" s="1679"/>
      <c r="HHK410" s="1679"/>
      <c r="HHL410" s="1679"/>
      <c r="HHM410" s="1679"/>
      <c r="HHN410" s="1679"/>
      <c r="HHO410" s="1679"/>
      <c r="HHP410" s="1679"/>
      <c r="HHQ410" s="1679"/>
      <c r="HHR410" s="1679"/>
      <c r="HHS410" s="1679"/>
      <c r="HHT410" s="1679"/>
      <c r="HHU410" s="1679"/>
      <c r="HHV410" s="1679"/>
      <c r="HHW410" s="1679"/>
      <c r="HHX410" s="1679"/>
      <c r="HHY410" s="1679"/>
      <c r="HHZ410" s="1679"/>
      <c r="HIA410" s="1679"/>
      <c r="HIB410" s="1679"/>
      <c r="HIC410" s="1679"/>
      <c r="HID410" s="1679"/>
      <c r="HIE410" s="1679"/>
      <c r="HIF410" s="1679"/>
      <c r="HIG410" s="1679"/>
      <c r="HIH410" s="1679"/>
      <c r="HII410" s="1679"/>
      <c r="HIJ410" s="1679"/>
      <c r="HIK410" s="1679"/>
      <c r="HIL410" s="1679"/>
      <c r="HIM410" s="1679"/>
      <c r="HIN410" s="1679"/>
      <c r="HIO410" s="1679"/>
      <c r="HIP410" s="1679"/>
      <c r="HIQ410" s="1679"/>
      <c r="HIR410" s="1679"/>
      <c r="HIS410" s="1679"/>
      <c r="HIT410" s="1679"/>
      <c r="HIU410" s="1679"/>
      <c r="HIV410" s="1679"/>
      <c r="HIW410" s="1679"/>
      <c r="HIX410" s="1679"/>
      <c r="HIY410" s="1679"/>
      <c r="HIZ410" s="1679"/>
      <c r="HJA410" s="1679"/>
      <c r="HJB410" s="1679"/>
      <c r="HJC410" s="1679"/>
      <c r="HJD410" s="1679"/>
      <c r="HJE410" s="1679"/>
      <c r="HJF410" s="1679"/>
      <c r="HJG410" s="1679"/>
      <c r="HJH410" s="1679"/>
      <c r="HJI410" s="1679"/>
      <c r="HJJ410" s="1679"/>
      <c r="HJK410" s="1679"/>
      <c r="HJL410" s="1679"/>
      <c r="HJM410" s="1679"/>
      <c r="HJN410" s="1679"/>
      <c r="HJO410" s="1679"/>
      <c r="HJP410" s="1679"/>
      <c r="HJQ410" s="1679"/>
      <c r="HJR410" s="1679"/>
      <c r="HJS410" s="1679"/>
      <c r="HJT410" s="1679"/>
      <c r="HJU410" s="1679"/>
      <c r="HJV410" s="1679"/>
      <c r="HJW410" s="1679"/>
      <c r="HJX410" s="1679"/>
      <c r="HJY410" s="1679"/>
      <c r="HJZ410" s="1679"/>
      <c r="HKA410" s="1679"/>
      <c r="HKB410" s="1679"/>
      <c r="HKC410" s="1679"/>
      <c r="HKD410" s="1679"/>
      <c r="HKE410" s="1679"/>
      <c r="HKF410" s="1679"/>
      <c r="HKG410" s="1679"/>
      <c r="HKH410" s="1679"/>
      <c r="HKI410" s="1679"/>
      <c r="HKJ410" s="1679"/>
      <c r="HKK410" s="1679"/>
      <c r="HKL410" s="1679"/>
      <c r="HKM410" s="1679"/>
      <c r="HKN410" s="1679"/>
      <c r="HKO410" s="1679"/>
      <c r="HKP410" s="1679"/>
      <c r="HKQ410" s="1679"/>
      <c r="HKR410" s="1679"/>
      <c r="HKS410" s="1679"/>
      <c r="HKT410" s="1679"/>
      <c r="HKU410" s="1679"/>
      <c r="HKV410" s="1679"/>
      <c r="HKW410" s="1679"/>
      <c r="HKX410" s="1679"/>
      <c r="HKY410" s="1679"/>
      <c r="HKZ410" s="1679"/>
      <c r="HLA410" s="1679"/>
      <c r="HLB410" s="1679"/>
      <c r="HLC410" s="1679"/>
      <c r="HLD410" s="1679"/>
      <c r="HLE410" s="1679"/>
      <c r="HLF410" s="1679"/>
      <c r="HLG410" s="1679"/>
      <c r="HLH410" s="1679"/>
      <c r="HLI410" s="1679"/>
      <c r="HLJ410" s="1679"/>
      <c r="HLK410" s="1679"/>
      <c r="HLL410" s="1679"/>
      <c r="HLM410" s="1679"/>
      <c r="HLN410" s="1679"/>
      <c r="HLO410" s="1679"/>
      <c r="HLP410" s="1679"/>
      <c r="HLQ410" s="1679"/>
      <c r="HLR410" s="1679"/>
      <c r="HLS410" s="1679"/>
      <c r="HLT410" s="1679"/>
      <c r="HLU410" s="1679"/>
      <c r="HLV410" s="1679"/>
      <c r="HLW410" s="1679"/>
      <c r="HLX410" s="1679"/>
      <c r="HLY410" s="1679"/>
      <c r="HLZ410" s="1679"/>
      <c r="HMA410" s="1679"/>
      <c r="HMB410" s="1679"/>
      <c r="HMC410" s="1679"/>
      <c r="HMD410" s="1679"/>
      <c r="HME410" s="1679"/>
      <c r="HMF410" s="1679"/>
      <c r="HMG410" s="1679"/>
      <c r="HMH410" s="1679"/>
      <c r="HMI410" s="1679"/>
      <c r="HMJ410" s="1679"/>
      <c r="HMK410" s="1679"/>
      <c r="HML410" s="1679"/>
      <c r="HMM410" s="1679"/>
      <c r="HMN410" s="1679"/>
      <c r="HMO410" s="1679"/>
      <c r="HMP410" s="1679"/>
      <c r="HMQ410" s="1679"/>
      <c r="HMR410" s="1679"/>
      <c r="HMS410" s="1679"/>
      <c r="HMT410" s="1679"/>
      <c r="HMU410" s="1679"/>
      <c r="HMV410" s="1679"/>
      <c r="HMW410" s="1679"/>
      <c r="HMX410" s="1679"/>
      <c r="HMY410" s="1679"/>
      <c r="HMZ410" s="1679"/>
      <c r="HNA410" s="1679"/>
      <c r="HNB410" s="1679"/>
      <c r="HNC410" s="1679"/>
      <c r="HND410" s="1679"/>
      <c r="HNE410" s="1679"/>
      <c r="HNF410" s="1679"/>
      <c r="HNG410" s="1679"/>
      <c r="HNH410" s="1679"/>
      <c r="HNI410" s="1679"/>
      <c r="HNJ410" s="1679"/>
      <c r="HNK410" s="1679"/>
      <c r="HNL410" s="1679"/>
      <c r="HNM410" s="1679"/>
      <c r="HNN410" s="1679"/>
      <c r="HNO410" s="1679"/>
      <c r="HNP410" s="1679"/>
      <c r="HNQ410" s="1679"/>
      <c r="HNR410" s="1679"/>
      <c r="HNS410" s="1679"/>
      <c r="HNT410" s="1679"/>
      <c r="HNU410" s="1679"/>
      <c r="HNV410" s="1679"/>
      <c r="HNW410" s="1679"/>
      <c r="HNX410" s="1679"/>
      <c r="HNY410" s="1679"/>
      <c r="HNZ410" s="1679"/>
      <c r="HOA410" s="1679"/>
      <c r="HOB410" s="1679"/>
      <c r="HOC410" s="1679"/>
      <c r="HOD410" s="1679"/>
      <c r="HOE410" s="1679"/>
      <c r="HOF410" s="1679"/>
      <c r="HOG410" s="1679"/>
      <c r="HOH410" s="1679"/>
      <c r="HOI410" s="1679"/>
      <c r="HOJ410" s="1679"/>
      <c r="HOK410" s="1679"/>
      <c r="HOL410" s="1679"/>
      <c r="HOM410" s="1679"/>
      <c r="HON410" s="1679"/>
      <c r="HOO410" s="1679"/>
      <c r="HOP410" s="1679"/>
      <c r="HOQ410" s="1679"/>
      <c r="HOR410" s="1679"/>
      <c r="HOS410" s="1679"/>
      <c r="HOT410" s="1679"/>
      <c r="HOU410" s="1679"/>
      <c r="HOV410" s="1679"/>
      <c r="HOW410" s="1679"/>
      <c r="HOX410" s="1679"/>
      <c r="HOY410" s="1679"/>
      <c r="HOZ410" s="1679"/>
      <c r="HPA410" s="1679"/>
      <c r="HPB410" s="1679"/>
      <c r="HPC410" s="1679"/>
      <c r="HPD410" s="1679"/>
      <c r="HPE410" s="1679"/>
      <c r="HPF410" s="1679"/>
      <c r="HPG410" s="1679"/>
      <c r="HPH410" s="1679"/>
      <c r="HPI410" s="1679"/>
      <c r="HPJ410" s="1679"/>
      <c r="HPK410" s="1679"/>
      <c r="HPL410" s="1679"/>
      <c r="HPM410" s="1679"/>
      <c r="HPN410" s="1679"/>
      <c r="HPO410" s="1679"/>
      <c r="HPP410" s="1679"/>
      <c r="HPQ410" s="1679"/>
      <c r="HPR410" s="1679"/>
      <c r="HPS410" s="1679"/>
      <c r="HPT410" s="1679"/>
      <c r="HPU410" s="1679"/>
      <c r="HPV410" s="1679"/>
      <c r="HPW410" s="1679"/>
      <c r="HPX410" s="1679"/>
      <c r="HPY410" s="1679"/>
      <c r="HPZ410" s="1679"/>
      <c r="HQA410" s="1679"/>
      <c r="HQB410" s="1679"/>
      <c r="HQC410" s="1679"/>
      <c r="HQD410" s="1679"/>
      <c r="HQE410" s="1679"/>
      <c r="HQF410" s="1679"/>
      <c r="HQG410" s="1679"/>
      <c r="HQH410" s="1679"/>
      <c r="HQI410" s="1679"/>
      <c r="HQJ410" s="1679"/>
      <c r="HQK410" s="1679"/>
      <c r="HQL410" s="1679"/>
      <c r="HQM410" s="1679"/>
      <c r="HQN410" s="1679"/>
      <c r="HQO410" s="1679"/>
      <c r="HQP410" s="1679"/>
      <c r="HQQ410" s="1679"/>
      <c r="HQR410" s="1679"/>
      <c r="HQS410" s="1679"/>
      <c r="HQT410" s="1679"/>
      <c r="HQU410" s="1679"/>
      <c r="HQV410" s="1679"/>
      <c r="HQW410" s="1679"/>
      <c r="HQX410" s="1679"/>
      <c r="HQY410" s="1679"/>
      <c r="HQZ410" s="1679"/>
      <c r="HRA410" s="1679"/>
      <c r="HRB410" s="1679"/>
      <c r="HRC410" s="1679"/>
      <c r="HRD410" s="1679"/>
      <c r="HRE410" s="1679"/>
      <c r="HRF410" s="1679"/>
      <c r="HRG410" s="1679"/>
      <c r="HRH410" s="1679"/>
      <c r="HRI410" s="1679"/>
      <c r="HRJ410" s="1679"/>
      <c r="HRK410" s="1679"/>
      <c r="HRL410" s="1679"/>
      <c r="HRM410" s="1679"/>
      <c r="HRN410" s="1679"/>
      <c r="HRO410" s="1679"/>
      <c r="HRP410" s="1679"/>
      <c r="HRQ410" s="1679"/>
      <c r="HRR410" s="1679"/>
      <c r="HRS410" s="1679"/>
      <c r="HRT410" s="1679"/>
      <c r="HRU410" s="1679"/>
      <c r="HRV410" s="1679"/>
      <c r="HRW410" s="1679"/>
      <c r="HRX410" s="1679"/>
      <c r="HRY410" s="1679"/>
      <c r="HRZ410" s="1679"/>
      <c r="HSA410" s="1679"/>
      <c r="HSB410" s="1679"/>
      <c r="HSC410" s="1679"/>
      <c r="HSD410" s="1679"/>
      <c r="HSE410" s="1679"/>
      <c r="HSF410" s="1679"/>
      <c r="HSG410" s="1679"/>
      <c r="HSH410" s="1679"/>
      <c r="HSI410" s="1679"/>
      <c r="HSJ410" s="1679"/>
      <c r="HSK410" s="1679"/>
      <c r="HSL410" s="1679"/>
      <c r="HSM410" s="1679"/>
      <c r="HSN410" s="1679"/>
      <c r="HSO410" s="1679"/>
      <c r="HSP410" s="1679"/>
      <c r="HSQ410" s="1679"/>
      <c r="HSR410" s="1679"/>
      <c r="HSS410" s="1679"/>
      <c r="HST410" s="1679"/>
      <c r="HSU410" s="1679"/>
      <c r="HSV410" s="1679"/>
      <c r="HSW410" s="1679"/>
      <c r="HSX410" s="1679"/>
      <c r="HSY410" s="1679"/>
      <c r="HSZ410" s="1679"/>
      <c r="HTA410" s="1679"/>
      <c r="HTB410" s="1679"/>
      <c r="HTC410" s="1679"/>
      <c r="HTD410" s="1679"/>
      <c r="HTE410" s="1679"/>
      <c r="HTF410" s="1679"/>
      <c r="HTG410" s="1679"/>
      <c r="HTH410" s="1679"/>
      <c r="HTI410" s="1679"/>
      <c r="HTJ410" s="1679"/>
      <c r="HTK410" s="1679"/>
      <c r="HTL410" s="1679"/>
      <c r="HTM410" s="1679"/>
      <c r="HTN410" s="1679"/>
      <c r="HTO410" s="1679"/>
      <c r="HTP410" s="1679"/>
      <c r="HTQ410" s="1679"/>
      <c r="HTR410" s="1679"/>
      <c r="HTS410" s="1679"/>
      <c r="HTT410" s="1679"/>
      <c r="HTU410" s="1679"/>
      <c r="HTV410" s="1679"/>
      <c r="HTW410" s="1679"/>
      <c r="HTX410" s="1679"/>
      <c r="HTY410" s="1679"/>
      <c r="HTZ410" s="1679"/>
      <c r="HUA410" s="1679"/>
      <c r="HUB410" s="1679"/>
      <c r="HUC410" s="1679"/>
      <c r="HUD410" s="1679"/>
      <c r="HUE410" s="1679"/>
      <c r="HUF410" s="1679"/>
      <c r="HUG410" s="1679"/>
      <c r="HUH410" s="1679"/>
      <c r="HUI410" s="1679"/>
      <c r="HUJ410" s="1679"/>
      <c r="HUK410" s="1679"/>
      <c r="HUL410" s="1679"/>
      <c r="HUM410" s="1679"/>
      <c r="HUN410" s="1679"/>
      <c r="HUO410" s="1679"/>
      <c r="HUP410" s="1679"/>
      <c r="HUQ410" s="1679"/>
      <c r="HUR410" s="1679"/>
      <c r="HUS410" s="1679"/>
      <c r="HUT410" s="1679"/>
      <c r="HUU410" s="1679"/>
      <c r="HUV410" s="1679"/>
      <c r="HUW410" s="1679"/>
      <c r="HUX410" s="1679"/>
      <c r="HUY410" s="1679"/>
      <c r="HUZ410" s="1679"/>
      <c r="HVA410" s="1679"/>
      <c r="HVB410" s="1679"/>
      <c r="HVC410" s="1679"/>
      <c r="HVD410" s="1679"/>
      <c r="HVE410" s="1679"/>
      <c r="HVF410" s="1679"/>
      <c r="HVG410" s="1679"/>
      <c r="HVH410" s="1679"/>
      <c r="HVI410" s="1679"/>
      <c r="HVJ410" s="1679"/>
      <c r="HVK410" s="1679"/>
      <c r="HVL410" s="1679"/>
      <c r="HVM410" s="1679"/>
      <c r="HVN410" s="1679"/>
      <c r="HVO410" s="1679"/>
      <c r="HVP410" s="1679"/>
      <c r="HVQ410" s="1679"/>
      <c r="HVR410" s="1679"/>
      <c r="HVS410" s="1679"/>
      <c r="HVT410" s="1679"/>
      <c r="HVU410" s="1679"/>
      <c r="HVV410" s="1679"/>
      <c r="HVW410" s="1679"/>
      <c r="HVX410" s="1679"/>
      <c r="HVY410" s="1679"/>
      <c r="HVZ410" s="1679"/>
      <c r="HWA410" s="1679"/>
      <c r="HWB410" s="1679"/>
      <c r="HWC410" s="1679"/>
      <c r="HWD410" s="1679"/>
      <c r="HWE410" s="1679"/>
      <c r="HWF410" s="1679"/>
      <c r="HWG410" s="1679"/>
      <c r="HWH410" s="1679"/>
      <c r="HWI410" s="1679"/>
      <c r="HWJ410" s="1679"/>
      <c r="HWK410" s="1679"/>
      <c r="HWL410" s="1679"/>
      <c r="HWM410" s="1679"/>
      <c r="HWN410" s="1679"/>
      <c r="HWO410" s="1679"/>
      <c r="HWP410" s="1679"/>
      <c r="HWQ410" s="1679"/>
      <c r="HWR410" s="1679"/>
      <c r="HWS410" s="1679"/>
      <c r="HWT410" s="1679"/>
      <c r="HWU410" s="1679"/>
      <c r="HWV410" s="1679"/>
      <c r="HWW410" s="1679"/>
      <c r="HWX410" s="1679"/>
      <c r="HWY410" s="1679"/>
      <c r="HWZ410" s="1679"/>
      <c r="HXA410" s="1679"/>
      <c r="HXB410" s="1679"/>
      <c r="HXC410" s="1679"/>
      <c r="HXD410" s="1679"/>
      <c r="HXE410" s="1679"/>
      <c r="HXF410" s="1679"/>
      <c r="HXG410" s="1679"/>
      <c r="HXH410" s="1679"/>
      <c r="HXI410" s="1679"/>
      <c r="HXJ410" s="1679"/>
      <c r="HXK410" s="1679"/>
      <c r="HXL410" s="1679"/>
      <c r="HXM410" s="1679"/>
      <c r="HXN410" s="1679"/>
      <c r="HXO410" s="1679"/>
      <c r="HXP410" s="1679"/>
      <c r="HXQ410" s="1679"/>
      <c r="HXR410" s="1679"/>
      <c r="HXS410" s="1679"/>
      <c r="HXT410" s="1679"/>
      <c r="HXU410" s="1679"/>
      <c r="HXV410" s="1679"/>
      <c r="HXW410" s="1679"/>
      <c r="HXX410" s="1679"/>
      <c r="HXY410" s="1679"/>
      <c r="HXZ410" s="1679"/>
      <c r="HYA410" s="1679"/>
      <c r="HYB410" s="1679"/>
      <c r="HYC410" s="1679"/>
      <c r="HYD410" s="1679"/>
      <c r="HYE410" s="1679"/>
      <c r="HYF410" s="1679"/>
      <c r="HYG410" s="1679"/>
      <c r="HYH410" s="1679"/>
      <c r="HYI410" s="1679"/>
      <c r="HYJ410" s="1679"/>
      <c r="HYK410" s="1679"/>
      <c r="HYL410" s="1679"/>
      <c r="HYM410" s="1679"/>
      <c r="HYN410" s="1679"/>
      <c r="HYO410" s="1679"/>
      <c r="HYP410" s="1679"/>
      <c r="HYQ410" s="1679"/>
      <c r="HYR410" s="1679"/>
      <c r="HYS410" s="1679"/>
      <c r="HYT410" s="1679"/>
      <c r="HYU410" s="1679"/>
      <c r="HYV410" s="1679"/>
      <c r="HYW410" s="1679"/>
      <c r="HYX410" s="1679"/>
      <c r="HYY410" s="1679"/>
      <c r="HYZ410" s="1679"/>
      <c r="HZA410" s="1679"/>
      <c r="HZB410" s="1679"/>
      <c r="HZC410" s="1679"/>
      <c r="HZD410" s="1679"/>
      <c r="HZE410" s="1679"/>
      <c r="HZF410" s="1679"/>
      <c r="HZG410" s="1679"/>
      <c r="HZH410" s="1679"/>
      <c r="HZI410" s="1679"/>
      <c r="HZJ410" s="1679"/>
      <c r="HZK410" s="1679"/>
      <c r="HZL410" s="1679"/>
      <c r="HZM410" s="1679"/>
      <c r="HZN410" s="1679"/>
      <c r="HZO410" s="1679"/>
      <c r="HZP410" s="1679"/>
      <c r="HZQ410" s="1679"/>
      <c r="HZR410" s="1679"/>
      <c r="HZS410" s="1679"/>
      <c r="HZT410" s="1679"/>
      <c r="HZU410" s="1679"/>
      <c r="HZV410" s="1679"/>
      <c r="HZW410" s="1679"/>
      <c r="HZX410" s="1679"/>
      <c r="HZY410" s="1679"/>
      <c r="HZZ410" s="1679"/>
      <c r="IAA410" s="1679"/>
      <c r="IAB410" s="1679"/>
      <c r="IAC410" s="1679"/>
      <c r="IAD410" s="1679"/>
      <c r="IAE410" s="1679"/>
      <c r="IAF410" s="1679"/>
      <c r="IAG410" s="1679"/>
      <c r="IAH410" s="1679"/>
      <c r="IAI410" s="1679"/>
      <c r="IAJ410" s="1679"/>
      <c r="IAK410" s="1679"/>
      <c r="IAL410" s="1679"/>
      <c r="IAM410" s="1679"/>
      <c r="IAN410" s="1679"/>
      <c r="IAO410" s="1679"/>
      <c r="IAP410" s="1679"/>
      <c r="IAQ410" s="1679"/>
      <c r="IAR410" s="1679"/>
      <c r="IAS410" s="1679"/>
      <c r="IAT410" s="1679"/>
      <c r="IAU410" s="1679"/>
      <c r="IAV410" s="1679"/>
      <c r="IAW410" s="1679"/>
      <c r="IAX410" s="1679"/>
      <c r="IAY410" s="1679"/>
      <c r="IAZ410" s="1679"/>
      <c r="IBA410" s="1679"/>
      <c r="IBB410" s="1679"/>
      <c r="IBC410" s="1679"/>
      <c r="IBD410" s="1679"/>
      <c r="IBE410" s="1679"/>
      <c r="IBF410" s="1679"/>
      <c r="IBG410" s="1679"/>
      <c r="IBH410" s="1679"/>
      <c r="IBI410" s="1679"/>
      <c r="IBJ410" s="1679"/>
      <c r="IBK410" s="1679"/>
      <c r="IBL410" s="1679"/>
      <c r="IBM410" s="1679"/>
      <c r="IBN410" s="1679"/>
      <c r="IBO410" s="1679"/>
      <c r="IBP410" s="1679"/>
      <c r="IBQ410" s="1679"/>
      <c r="IBR410" s="1679"/>
      <c r="IBS410" s="1679"/>
      <c r="IBT410" s="1679"/>
      <c r="IBU410" s="1679"/>
      <c r="IBV410" s="1679"/>
      <c r="IBW410" s="1679"/>
      <c r="IBX410" s="1679"/>
      <c r="IBY410" s="1679"/>
      <c r="IBZ410" s="1679"/>
      <c r="ICA410" s="1679"/>
      <c r="ICB410" s="1679"/>
      <c r="ICC410" s="1679"/>
      <c r="ICD410" s="1679"/>
      <c r="ICE410" s="1679"/>
      <c r="ICF410" s="1679"/>
      <c r="ICG410" s="1679"/>
      <c r="ICH410" s="1679"/>
      <c r="ICI410" s="1679"/>
      <c r="ICJ410" s="1679"/>
      <c r="ICK410" s="1679"/>
      <c r="ICL410" s="1679"/>
      <c r="ICM410" s="1679"/>
      <c r="ICN410" s="1679"/>
      <c r="ICO410" s="1679"/>
      <c r="ICP410" s="1679"/>
      <c r="ICQ410" s="1679"/>
      <c r="ICR410" s="1679"/>
      <c r="ICS410" s="1679"/>
      <c r="ICT410" s="1679"/>
      <c r="ICU410" s="1679"/>
      <c r="ICV410" s="1679"/>
      <c r="ICW410" s="1679"/>
      <c r="ICX410" s="1679"/>
      <c r="ICY410" s="1679"/>
      <c r="ICZ410" s="1679"/>
      <c r="IDA410" s="1679"/>
      <c r="IDB410" s="1679"/>
      <c r="IDC410" s="1679"/>
      <c r="IDD410" s="1679"/>
      <c r="IDE410" s="1679"/>
      <c r="IDF410" s="1679"/>
      <c r="IDG410" s="1679"/>
      <c r="IDH410" s="1679"/>
      <c r="IDI410" s="1679"/>
      <c r="IDJ410" s="1679"/>
      <c r="IDK410" s="1679"/>
      <c r="IDL410" s="1679"/>
      <c r="IDM410" s="1679"/>
      <c r="IDN410" s="1679"/>
      <c r="IDO410" s="1679"/>
      <c r="IDP410" s="1679"/>
      <c r="IDQ410" s="1679"/>
      <c r="IDR410" s="1679"/>
      <c r="IDS410" s="1679"/>
      <c r="IDT410" s="1679"/>
      <c r="IDU410" s="1679"/>
      <c r="IDV410" s="1679"/>
      <c r="IDW410" s="1679"/>
      <c r="IDX410" s="1679"/>
      <c r="IDY410" s="1679"/>
      <c r="IDZ410" s="1679"/>
      <c r="IEA410" s="1679"/>
      <c r="IEB410" s="1679"/>
      <c r="IEC410" s="1679"/>
      <c r="IED410" s="1679"/>
      <c r="IEE410" s="1679"/>
      <c r="IEF410" s="1679"/>
      <c r="IEG410" s="1679"/>
      <c r="IEH410" s="1679"/>
      <c r="IEI410" s="1679"/>
      <c r="IEJ410" s="1679"/>
      <c r="IEK410" s="1679"/>
      <c r="IEL410" s="1679"/>
      <c r="IEM410" s="1679"/>
      <c r="IEN410" s="1679"/>
      <c r="IEO410" s="1679"/>
      <c r="IEP410" s="1679"/>
      <c r="IEQ410" s="1679"/>
      <c r="IER410" s="1679"/>
      <c r="IES410" s="1679"/>
      <c r="IET410" s="1679"/>
      <c r="IEU410" s="1679"/>
      <c r="IEV410" s="1679"/>
      <c r="IEW410" s="1679"/>
      <c r="IEX410" s="1679"/>
      <c r="IEY410" s="1679"/>
      <c r="IEZ410" s="1679"/>
      <c r="IFA410" s="1679"/>
      <c r="IFB410" s="1679"/>
      <c r="IFC410" s="1679"/>
      <c r="IFD410" s="1679"/>
      <c r="IFE410" s="1679"/>
      <c r="IFF410" s="1679"/>
      <c r="IFG410" s="1679"/>
      <c r="IFH410" s="1679"/>
      <c r="IFI410" s="1679"/>
      <c r="IFJ410" s="1679"/>
      <c r="IFK410" s="1679"/>
      <c r="IFL410" s="1679"/>
      <c r="IFM410" s="1679"/>
      <c r="IFN410" s="1679"/>
      <c r="IFO410" s="1679"/>
      <c r="IFP410" s="1679"/>
      <c r="IFQ410" s="1679"/>
      <c r="IFR410" s="1679"/>
      <c r="IFS410" s="1679"/>
      <c r="IFT410" s="1679"/>
      <c r="IFU410" s="1679"/>
      <c r="IFV410" s="1679"/>
      <c r="IFW410" s="1679"/>
      <c r="IFX410" s="1679"/>
      <c r="IFY410" s="1679"/>
      <c r="IFZ410" s="1679"/>
      <c r="IGA410" s="1679"/>
      <c r="IGB410" s="1679"/>
      <c r="IGC410" s="1679"/>
      <c r="IGD410" s="1679"/>
      <c r="IGE410" s="1679"/>
      <c r="IGF410" s="1679"/>
      <c r="IGG410" s="1679"/>
      <c r="IGH410" s="1679"/>
      <c r="IGI410" s="1679"/>
      <c r="IGJ410" s="1679"/>
      <c r="IGK410" s="1679"/>
      <c r="IGL410" s="1679"/>
      <c r="IGM410" s="1679"/>
      <c r="IGN410" s="1679"/>
      <c r="IGO410" s="1679"/>
      <c r="IGP410" s="1679"/>
      <c r="IGQ410" s="1679"/>
      <c r="IGR410" s="1679"/>
      <c r="IGS410" s="1679"/>
      <c r="IGT410" s="1679"/>
      <c r="IGU410" s="1679"/>
      <c r="IGV410" s="1679"/>
      <c r="IGW410" s="1679"/>
      <c r="IGX410" s="1679"/>
      <c r="IGY410" s="1679"/>
      <c r="IGZ410" s="1679"/>
      <c r="IHA410" s="1679"/>
      <c r="IHB410" s="1679"/>
      <c r="IHC410" s="1679"/>
      <c r="IHD410" s="1679"/>
      <c r="IHE410" s="1679"/>
      <c r="IHF410" s="1679"/>
      <c r="IHG410" s="1679"/>
      <c r="IHH410" s="1679"/>
      <c r="IHI410" s="1679"/>
      <c r="IHJ410" s="1679"/>
      <c r="IHK410" s="1679"/>
      <c r="IHL410" s="1679"/>
      <c r="IHM410" s="1679"/>
      <c r="IHN410" s="1679"/>
      <c r="IHO410" s="1679"/>
      <c r="IHP410" s="1679"/>
      <c r="IHQ410" s="1679"/>
      <c r="IHR410" s="1679"/>
      <c r="IHS410" s="1679"/>
      <c r="IHT410" s="1679"/>
      <c r="IHU410" s="1679"/>
      <c r="IHV410" s="1679"/>
      <c r="IHW410" s="1679"/>
      <c r="IHX410" s="1679"/>
      <c r="IHY410" s="1679"/>
      <c r="IHZ410" s="1679"/>
      <c r="IIA410" s="1679"/>
      <c r="IIB410" s="1679"/>
      <c r="IIC410" s="1679"/>
      <c r="IID410" s="1679"/>
      <c r="IIE410" s="1679"/>
      <c r="IIF410" s="1679"/>
      <c r="IIG410" s="1679"/>
      <c r="IIH410" s="1679"/>
      <c r="III410" s="1679"/>
      <c r="IIJ410" s="1679"/>
      <c r="IIK410" s="1679"/>
      <c r="IIL410" s="1679"/>
      <c r="IIM410" s="1679"/>
      <c r="IIN410" s="1679"/>
      <c r="IIO410" s="1679"/>
      <c r="IIP410" s="1679"/>
      <c r="IIQ410" s="1679"/>
      <c r="IIR410" s="1679"/>
      <c r="IIS410" s="1679"/>
      <c r="IIT410" s="1679"/>
      <c r="IIU410" s="1679"/>
      <c r="IIV410" s="1679"/>
      <c r="IIW410" s="1679"/>
      <c r="IIX410" s="1679"/>
      <c r="IIY410" s="1679"/>
      <c r="IIZ410" s="1679"/>
      <c r="IJA410" s="1679"/>
      <c r="IJB410" s="1679"/>
      <c r="IJC410" s="1679"/>
      <c r="IJD410" s="1679"/>
      <c r="IJE410" s="1679"/>
      <c r="IJF410" s="1679"/>
      <c r="IJG410" s="1679"/>
      <c r="IJH410" s="1679"/>
      <c r="IJI410" s="1679"/>
      <c r="IJJ410" s="1679"/>
      <c r="IJK410" s="1679"/>
      <c r="IJL410" s="1679"/>
      <c r="IJM410" s="1679"/>
      <c r="IJN410" s="1679"/>
      <c r="IJO410" s="1679"/>
      <c r="IJP410" s="1679"/>
      <c r="IJQ410" s="1679"/>
      <c r="IJR410" s="1679"/>
      <c r="IJS410" s="1679"/>
      <c r="IJT410" s="1679"/>
      <c r="IJU410" s="1679"/>
      <c r="IJV410" s="1679"/>
      <c r="IJW410" s="1679"/>
      <c r="IJX410" s="1679"/>
      <c r="IJY410" s="1679"/>
      <c r="IJZ410" s="1679"/>
      <c r="IKA410" s="1679"/>
      <c r="IKB410" s="1679"/>
      <c r="IKC410" s="1679"/>
      <c r="IKD410" s="1679"/>
      <c r="IKE410" s="1679"/>
      <c r="IKF410" s="1679"/>
      <c r="IKG410" s="1679"/>
      <c r="IKH410" s="1679"/>
      <c r="IKI410" s="1679"/>
      <c r="IKJ410" s="1679"/>
      <c r="IKK410" s="1679"/>
      <c r="IKL410" s="1679"/>
      <c r="IKM410" s="1679"/>
      <c r="IKN410" s="1679"/>
      <c r="IKO410" s="1679"/>
      <c r="IKP410" s="1679"/>
      <c r="IKQ410" s="1679"/>
      <c r="IKR410" s="1679"/>
      <c r="IKS410" s="1679"/>
      <c r="IKT410" s="1679"/>
      <c r="IKU410" s="1679"/>
      <c r="IKV410" s="1679"/>
      <c r="IKW410" s="1679"/>
      <c r="IKX410" s="1679"/>
      <c r="IKY410" s="1679"/>
      <c r="IKZ410" s="1679"/>
      <c r="ILA410" s="1679"/>
      <c r="ILB410" s="1679"/>
      <c r="ILC410" s="1679"/>
      <c r="ILD410" s="1679"/>
      <c r="ILE410" s="1679"/>
      <c r="ILF410" s="1679"/>
      <c r="ILG410" s="1679"/>
      <c r="ILH410" s="1679"/>
      <c r="ILI410" s="1679"/>
      <c r="ILJ410" s="1679"/>
      <c r="ILK410" s="1679"/>
      <c r="ILL410" s="1679"/>
      <c r="ILM410" s="1679"/>
      <c r="ILN410" s="1679"/>
      <c r="ILO410" s="1679"/>
      <c r="ILP410" s="1679"/>
      <c r="ILQ410" s="1679"/>
      <c r="ILR410" s="1679"/>
      <c r="ILS410" s="1679"/>
      <c r="ILT410" s="1679"/>
      <c r="ILU410" s="1679"/>
      <c r="ILV410" s="1679"/>
      <c r="ILW410" s="1679"/>
      <c r="ILX410" s="1679"/>
      <c r="ILY410" s="1679"/>
      <c r="ILZ410" s="1679"/>
      <c r="IMA410" s="1679"/>
      <c r="IMB410" s="1679"/>
      <c r="IMC410" s="1679"/>
      <c r="IMD410" s="1679"/>
      <c r="IME410" s="1679"/>
      <c r="IMF410" s="1679"/>
      <c r="IMG410" s="1679"/>
      <c r="IMH410" s="1679"/>
      <c r="IMI410" s="1679"/>
      <c r="IMJ410" s="1679"/>
      <c r="IMK410" s="1679"/>
      <c r="IML410" s="1679"/>
      <c r="IMM410" s="1679"/>
      <c r="IMN410" s="1679"/>
      <c r="IMO410" s="1679"/>
      <c r="IMP410" s="1679"/>
      <c r="IMQ410" s="1679"/>
      <c r="IMR410" s="1679"/>
      <c r="IMS410" s="1679"/>
      <c r="IMT410" s="1679"/>
      <c r="IMU410" s="1679"/>
      <c r="IMV410" s="1679"/>
      <c r="IMW410" s="1679"/>
      <c r="IMX410" s="1679"/>
      <c r="IMY410" s="1679"/>
      <c r="IMZ410" s="1679"/>
      <c r="INA410" s="1679"/>
      <c r="INB410" s="1679"/>
      <c r="INC410" s="1679"/>
      <c r="IND410" s="1679"/>
      <c r="INE410" s="1679"/>
      <c r="INF410" s="1679"/>
      <c r="ING410" s="1679"/>
      <c r="INH410" s="1679"/>
      <c r="INI410" s="1679"/>
      <c r="INJ410" s="1679"/>
      <c r="INK410" s="1679"/>
      <c r="INL410" s="1679"/>
      <c r="INM410" s="1679"/>
      <c r="INN410" s="1679"/>
      <c r="INO410" s="1679"/>
      <c r="INP410" s="1679"/>
      <c r="INQ410" s="1679"/>
      <c r="INR410" s="1679"/>
      <c r="INS410" s="1679"/>
      <c r="INT410" s="1679"/>
      <c r="INU410" s="1679"/>
      <c r="INV410" s="1679"/>
      <c r="INW410" s="1679"/>
      <c r="INX410" s="1679"/>
      <c r="INY410" s="1679"/>
      <c r="INZ410" s="1679"/>
      <c r="IOA410" s="1679"/>
      <c r="IOB410" s="1679"/>
      <c r="IOC410" s="1679"/>
      <c r="IOD410" s="1679"/>
      <c r="IOE410" s="1679"/>
      <c r="IOF410" s="1679"/>
      <c r="IOG410" s="1679"/>
      <c r="IOH410" s="1679"/>
      <c r="IOI410" s="1679"/>
      <c r="IOJ410" s="1679"/>
      <c r="IOK410" s="1679"/>
      <c r="IOL410" s="1679"/>
      <c r="IOM410" s="1679"/>
      <c r="ION410" s="1679"/>
      <c r="IOO410" s="1679"/>
      <c r="IOP410" s="1679"/>
      <c r="IOQ410" s="1679"/>
      <c r="IOR410" s="1679"/>
      <c r="IOS410" s="1679"/>
      <c r="IOT410" s="1679"/>
      <c r="IOU410" s="1679"/>
      <c r="IOV410" s="1679"/>
      <c r="IOW410" s="1679"/>
      <c r="IOX410" s="1679"/>
      <c r="IOY410" s="1679"/>
      <c r="IOZ410" s="1679"/>
      <c r="IPA410" s="1679"/>
      <c r="IPB410" s="1679"/>
      <c r="IPC410" s="1679"/>
      <c r="IPD410" s="1679"/>
      <c r="IPE410" s="1679"/>
      <c r="IPF410" s="1679"/>
      <c r="IPG410" s="1679"/>
      <c r="IPH410" s="1679"/>
      <c r="IPI410" s="1679"/>
      <c r="IPJ410" s="1679"/>
      <c r="IPK410" s="1679"/>
      <c r="IPL410" s="1679"/>
      <c r="IPM410" s="1679"/>
      <c r="IPN410" s="1679"/>
      <c r="IPO410" s="1679"/>
      <c r="IPP410" s="1679"/>
      <c r="IPQ410" s="1679"/>
      <c r="IPR410" s="1679"/>
      <c r="IPS410" s="1679"/>
      <c r="IPT410" s="1679"/>
      <c r="IPU410" s="1679"/>
      <c r="IPV410" s="1679"/>
      <c r="IPW410" s="1679"/>
      <c r="IPX410" s="1679"/>
      <c r="IPY410" s="1679"/>
      <c r="IPZ410" s="1679"/>
      <c r="IQA410" s="1679"/>
      <c r="IQB410" s="1679"/>
      <c r="IQC410" s="1679"/>
      <c r="IQD410" s="1679"/>
      <c r="IQE410" s="1679"/>
      <c r="IQF410" s="1679"/>
      <c r="IQG410" s="1679"/>
      <c r="IQH410" s="1679"/>
      <c r="IQI410" s="1679"/>
      <c r="IQJ410" s="1679"/>
      <c r="IQK410" s="1679"/>
      <c r="IQL410" s="1679"/>
      <c r="IQM410" s="1679"/>
      <c r="IQN410" s="1679"/>
      <c r="IQO410" s="1679"/>
      <c r="IQP410" s="1679"/>
      <c r="IQQ410" s="1679"/>
      <c r="IQR410" s="1679"/>
      <c r="IQS410" s="1679"/>
      <c r="IQT410" s="1679"/>
      <c r="IQU410" s="1679"/>
      <c r="IQV410" s="1679"/>
      <c r="IQW410" s="1679"/>
      <c r="IQX410" s="1679"/>
      <c r="IQY410" s="1679"/>
      <c r="IQZ410" s="1679"/>
      <c r="IRA410" s="1679"/>
      <c r="IRB410" s="1679"/>
      <c r="IRC410" s="1679"/>
      <c r="IRD410" s="1679"/>
      <c r="IRE410" s="1679"/>
      <c r="IRF410" s="1679"/>
      <c r="IRG410" s="1679"/>
      <c r="IRH410" s="1679"/>
      <c r="IRI410" s="1679"/>
      <c r="IRJ410" s="1679"/>
      <c r="IRK410" s="1679"/>
      <c r="IRL410" s="1679"/>
      <c r="IRM410" s="1679"/>
      <c r="IRN410" s="1679"/>
      <c r="IRO410" s="1679"/>
      <c r="IRP410" s="1679"/>
      <c r="IRQ410" s="1679"/>
      <c r="IRR410" s="1679"/>
      <c r="IRS410" s="1679"/>
      <c r="IRT410" s="1679"/>
      <c r="IRU410" s="1679"/>
      <c r="IRV410" s="1679"/>
      <c r="IRW410" s="1679"/>
      <c r="IRX410" s="1679"/>
      <c r="IRY410" s="1679"/>
      <c r="IRZ410" s="1679"/>
      <c r="ISA410" s="1679"/>
      <c r="ISB410" s="1679"/>
      <c r="ISC410" s="1679"/>
      <c r="ISD410" s="1679"/>
      <c r="ISE410" s="1679"/>
      <c r="ISF410" s="1679"/>
      <c r="ISG410" s="1679"/>
      <c r="ISH410" s="1679"/>
      <c r="ISI410" s="1679"/>
      <c r="ISJ410" s="1679"/>
      <c r="ISK410" s="1679"/>
      <c r="ISL410" s="1679"/>
      <c r="ISM410" s="1679"/>
      <c r="ISN410" s="1679"/>
      <c r="ISO410" s="1679"/>
      <c r="ISP410" s="1679"/>
      <c r="ISQ410" s="1679"/>
      <c r="ISR410" s="1679"/>
      <c r="ISS410" s="1679"/>
      <c r="IST410" s="1679"/>
      <c r="ISU410" s="1679"/>
      <c r="ISV410" s="1679"/>
      <c r="ISW410" s="1679"/>
      <c r="ISX410" s="1679"/>
      <c r="ISY410" s="1679"/>
      <c r="ISZ410" s="1679"/>
      <c r="ITA410" s="1679"/>
      <c r="ITB410" s="1679"/>
      <c r="ITC410" s="1679"/>
      <c r="ITD410" s="1679"/>
      <c r="ITE410" s="1679"/>
      <c r="ITF410" s="1679"/>
      <c r="ITG410" s="1679"/>
      <c r="ITH410" s="1679"/>
      <c r="ITI410" s="1679"/>
      <c r="ITJ410" s="1679"/>
      <c r="ITK410" s="1679"/>
      <c r="ITL410" s="1679"/>
      <c r="ITM410" s="1679"/>
      <c r="ITN410" s="1679"/>
      <c r="ITO410" s="1679"/>
      <c r="ITP410" s="1679"/>
      <c r="ITQ410" s="1679"/>
      <c r="ITR410" s="1679"/>
      <c r="ITS410" s="1679"/>
      <c r="ITT410" s="1679"/>
      <c r="ITU410" s="1679"/>
      <c r="ITV410" s="1679"/>
      <c r="ITW410" s="1679"/>
      <c r="ITX410" s="1679"/>
      <c r="ITY410" s="1679"/>
      <c r="ITZ410" s="1679"/>
      <c r="IUA410" s="1679"/>
      <c r="IUB410" s="1679"/>
      <c r="IUC410" s="1679"/>
      <c r="IUD410" s="1679"/>
      <c r="IUE410" s="1679"/>
      <c r="IUF410" s="1679"/>
      <c r="IUG410" s="1679"/>
      <c r="IUH410" s="1679"/>
      <c r="IUI410" s="1679"/>
      <c r="IUJ410" s="1679"/>
      <c r="IUK410" s="1679"/>
      <c r="IUL410" s="1679"/>
      <c r="IUM410" s="1679"/>
      <c r="IUN410" s="1679"/>
      <c r="IUO410" s="1679"/>
      <c r="IUP410" s="1679"/>
      <c r="IUQ410" s="1679"/>
      <c r="IUR410" s="1679"/>
      <c r="IUS410" s="1679"/>
      <c r="IUT410" s="1679"/>
      <c r="IUU410" s="1679"/>
      <c r="IUV410" s="1679"/>
      <c r="IUW410" s="1679"/>
      <c r="IUX410" s="1679"/>
      <c r="IUY410" s="1679"/>
      <c r="IUZ410" s="1679"/>
      <c r="IVA410" s="1679"/>
      <c r="IVB410" s="1679"/>
      <c r="IVC410" s="1679"/>
      <c r="IVD410" s="1679"/>
      <c r="IVE410" s="1679"/>
      <c r="IVF410" s="1679"/>
      <c r="IVG410" s="1679"/>
      <c r="IVH410" s="1679"/>
      <c r="IVI410" s="1679"/>
      <c r="IVJ410" s="1679"/>
      <c r="IVK410" s="1679"/>
      <c r="IVL410" s="1679"/>
      <c r="IVM410" s="1679"/>
      <c r="IVN410" s="1679"/>
      <c r="IVO410" s="1679"/>
      <c r="IVP410" s="1679"/>
      <c r="IVQ410" s="1679"/>
      <c r="IVR410" s="1679"/>
      <c r="IVS410" s="1679"/>
      <c r="IVT410" s="1679"/>
      <c r="IVU410" s="1679"/>
      <c r="IVV410" s="1679"/>
      <c r="IVW410" s="1679"/>
      <c r="IVX410" s="1679"/>
      <c r="IVY410" s="1679"/>
      <c r="IVZ410" s="1679"/>
      <c r="IWA410" s="1679"/>
      <c r="IWB410" s="1679"/>
      <c r="IWC410" s="1679"/>
      <c r="IWD410" s="1679"/>
      <c r="IWE410" s="1679"/>
      <c r="IWF410" s="1679"/>
      <c r="IWG410" s="1679"/>
      <c r="IWH410" s="1679"/>
      <c r="IWI410" s="1679"/>
      <c r="IWJ410" s="1679"/>
      <c r="IWK410" s="1679"/>
      <c r="IWL410" s="1679"/>
      <c r="IWM410" s="1679"/>
      <c r="IWN410" s="1679"/>
      <c r="IWO410" s="1679"/>
      <c r="IWP410" s="1679"/>
      <c r="IWQ410" s="1679"/>
      <c r="IWR410" s="1679"/>
      <c r="IWS410" s="1679"/>
      <c r="IWT410" s="1679"/>
      <c r="IWU410" s="1679"/>
      <c r="IWV410" s="1679"/>
      <c r="IWW410" s="1679"/>
      <c r="IWX410" s="1679"/>
      <c r="IWY410" s="1679"/>
      <c r="IWZ410" s="1679"/>
      <c r="IXA410" s="1679"/>
      <c r="IXB410" s="1679"/>
      <c r="IXC410" s="1679"/>
      <c r="IXD410" s="1679"/>
      <c r="IXE410" s="1679"/>
      <c r="IXF410" s="1679"/>
      <c r="IXG410" s="1679"/>
      <c r="IXH410" s="1679"/>
      <c r="IXI410" s="1679"/>
      <c r="IXJ410" s="1679"/>
      <c r="IXK410" s="1679"/>
      <c r="IXL410" s="1679"/>
      <c r="IXM410" s="1679"/>
      <c r="IXN410" s="1679"/>
      <c r="IXO410" s="1679"/>
      <c r="IXP410" s="1679"/>
      <c r="IXQ410" s="1679"/>
      <c r="IXR410" s="1679"/>
      <c r="IXS410" s="1679"/>
      <c r="IXT410" s="1679"/>
      <c r="IXU410" s="1679"/>
      <c r="IXV410" s="1679"/>
      <c r="IXW410" s="1679"/>
      <c r="IXX410" s="1679"/>
      <c r="IXY410" s="1679"/>
      <c r="IXZ410" s="1679"/>
      <c r="IYA410" s="1679"/>
      <c r="IYB410" s="1679"/>
      <c r="IYC410" s="1679"/>
      <c r="IYD410" s="1679"/>
      <c r="IYE410" s="1679"/>
      <c r="IYF410" s="1679"/>
      <c r="IYG410" s="1679"/>
      <c r="IYH410" s="1679"/>
      <c r="IYI410" s="1679"/>
      <c r="IYJ410" s="1679"/>
      <c r="IYK410" s="1679"/>
      <c r="IYL410" s="1679"/>
      <c r="IYM410" s="1679"/>
      <c r="IYN410" s="1679"/>
      <c r="IYO410" s="1679"/>
      <c r="IYP410" s="1679"/>
      <c r="IYQ410" s="1679"/>
      <c r="IYR410" s="1679"/>
      <c r="IYS410" s="1679"/>
      <c r="IYT410" s="1679"/>
      <c r="IYU410" s="1679"/>
      <c r="IYV410" s="1679"/>
      <c r="IYW410" s="1679"/>
      <c r="IYX410" s="1679"/>
      <c r="IYY410" s="1679"/>
      <c r="IYZ410" s="1679"/>
      <c r="IZA410" s="1679"/>
      <c r="IZB410" s="1679"/>
      <c r="IZC410" s="1679"/>
      <c r="IZD410" s="1679"/>
      <c r="IZE410" s="1679"/>
      <c r="IZF410" s="1679"/>
      <c r="IZG410" s="1679"/>
      <c r="IZH410" s="1679"/>
      <c r="IZI410" s="1679"/>
      <c r="IZJ410" s="1679"/>
      <c r="IZK410" s="1679"/>
      <c r="IZL410" s="1679"/>
      <c r="IZM410" s="1679"/>
      <c r="IZN410" s="1679"/>
      <c r="IZO410" s="1679"/>
      <c r="IZP410" s="1679"/>
      <c r="IZQ410" s="1679"/>
      <c r="IZR410" s="1679"/>
      <c r="IZS410" s="1679"/>
      <c r="IZT410" s="1679"/>
      <c r="IZU410" s="1679"/>
      <c r="IZV410" s="1679"/>
      <c r="IZW410" s="1679"/>
      <c r="IZX410" s="1679"/>
      <c r="IZY410" s="1679"/>
      <c r="IZZ410" s="1679"/>
      <c r="JAA410" s="1679"/>
      <c r="JAB410" s="1679"/>
      <c r="JAC410" s="1679"/>
      <c r="JAD410" s="1679"/>
      <c r="JAE410" s="1679"/>
      <c r="JAF410" s="1679"/>
      <c r="JAG410" s="1679"/>
      <c r="JAH410" s="1679"/>
      <c r="JAI410" s="1679"/>
      <c r="JAJ410" s="1679"/>
      <c r="JAK410" s="1679"/>
      <c r="JAL410" s="1679"/>
      <c r="JAM410" s="1679"/>
      <c r="JAN410" s="1679"/>
      <c r="JAO410" s="1679"/>
      <c r="JAP410" s="1679"/>
      <c r="JAQ410" s="1679"/>
      <c r="JAR410" s="1679"/>
      <c r="JAS410" s="1679"/>
      <c r="JAT410" s="1679"/>
      <c r="JAU410" s="1679"/>
      <c r="JAV410" s="1679"/>
      <c r="JAW410" s="1679"/>
      <c r="JAX410" s="1679"/>
      <c r="JAY410" s="1679"/>
      <c r="JAZ410" s="1679"/>
      <c r="JBA410" s="1679"/>
      <c r="JBB410" s="1679"/>
      <c r="JBC410" s="1679"/>
      <c r="JBD410" s="1679"/>
      <c r="JBE410" s="1679"/>
      <c r="JBF410" s="1679"/>
      <c r="JBG410" s="1679"/>
      <c r="JBH410" s="1679"/>
      <c r="JBI410" s="1679"/>
      <c r="JBJ410" s="1679"/>
      <c r="JBK410" s="1679"/>
      <c r="JBL410" s="1679"/>
      <c r="JBM410" s="1679"/>
      <c r="JBN410" s="1679"/>
      <c r="JBO410" s="1679"/>
      <c r="JBP410" s="1679"/>
      <c r="JBQ410" s="1679"/>
      <c r="JBR410" s="1679"/>
      <c r="JBS410" s="1679"/>
      <c r="JBT410" s="1679"/>
      <c r="JBU410" s="1679"/>
      <c r="JBV410" s="1679"/>
      <c r="JBW410" s="1679"/>
      <c r="JBX410" s="1679"/>
      <c r="JBY410" s="1679"/>
      <c r="JBZ410" s="1679"/>
      <c r="JCA410" s="1679"/>
      <c r="JCB410" s="1679"/>
      <c r="JCC410" s="1679"/>
      <c r="JCD410" s="1679"/>
      <c r="JCE410" s="1679"/>
      <c r="JCF410" s="1679"/>
      <c r="JCG410" s="1679"/>
      <c r="JCH410" s="1679"/>
      <c r="JCI410" s="1679"/>
      <c r="JCJ410" s="1679"/>
      <c r="JCK410" s="1679"/>
      <c r="JCL410" s="1679"/>
      <c r="JCM410" s="1679"/>
      <c r="JCN410" s="1679"/>
      <c r="JCO410" s="1679"/>
      <c r="JCP410" s="1679"/>
      <c r="JCQ410" s="1679"/>
      <c r="JCR410" s="1679"/>
      <c r="JCS410" s="1679"/>
      <c r="JCT410" s="1679"/>
      <c r="JCU410" s="1679"/>
      <c r="JCV410" s="1679"/>
      <c r="JCW410" s="1679"/>
      <c r="JCX410" s="1679"/>
      <c r="JCY410" s="1679"/>
      <c r="JCZ410" s="1679"/>
      <c r="JDA410" s="1679"/>
      <c r="JDB410" s="1679"/>
      <c r="JDC410" s="1679"/>
      <c r="JDD410" s="1679"/>
      <c r="JDE410" s="1679"/>
      <c r="JDF410" s="1679"/>
      <c r="JDG410" s="1679"/>
      <c r="JDH410" s="1679"/>
      <c r="JDI410" s="1679"/>
      <c r="JDJ410" s="1679"/>
      <c r="JDK410" s="1679"/>
      <c r="JDL410" s="1679"/>
      <c r="JDM410" s="1679"/>
      <c r="JDN410" s="1679"/>
      <c r="JDO410" s="1679"/>
      <c r="JDP410" s="1679"/>
      <c r="JDQ410" s="1679"/>
      <c r="JDR410" s="1679"/>
      <c r="JDS410" s="1679"/>
      <c r="JDT410" s="1679"/>
      <c r="JDU410" s="1679"/>
      <c r="JDV410" s="1679"/>
      <c r="JDW410" s="1679"/>
      <c r="JDX410" s="1679"/>
      <c r="JDY410" s="1679"/>
      <c r="JDZ410" s="1679"/>
      <c r="JEA410" s="1679"/>
      <c r="JEB410" s="1679"/>
      <c r="JEC410" s="1679"/>
      <c r="JED410" s="1679"/>
      <c r="JEE410" s="1679"/>
      <c r="JEF410" s="1679"/>
      <c r="JEG410" s="1679"/>
      <c r="JEH410" s="1679"/>
      <c r="JEI410" s="1679"/>
      <c r="JEJ410" s="1679"/>
      <c r="JEK410" s="1679"/>
      <c r="JEL410" s="1679"/>
      <c r="JEM410" s="1679"/>
      <c r="JEN410" s="1679"/>
      <c r="JEO410" s="1679"/>
      <c r="JEP410" s="1679"/>
      <c r="JEQ410" s="1679"/>
      <c r="JER410" s="1679"/>
      <c r="JES410" s="1679"/>
      <c r="JET410" s="1679"/>
      <c r="JEU410" s="1679"/>
      <c r="JEV410" s="1679"/>
      <c r="JEW410" s="1679"/>
      <c r="JEX410" s="1679"/>
      <c r="JEY410" s="1679"/>
      <c r="JEZ410" s="1679"/>
      <c r="JFA410" s="1679"/>
      <c r="JFB410" s="1679"/>
      <c r="JFC410" s="1679"/>
      <c r="JFD410" s="1679"/>
      <c r="JFE410" s="1679"/>
      <c r="JFF410" s="1679"/>
      <c r="JFG410" s="1679"/>
      <c r="JFH410" s="1679"/>
      <c r="JFI410" s="1679"/>
      <c r="JFJ410" s="1679"/>
      <c r="JFK410" s="1679"/>
      <c r="JFL410" s="1679"/>
      <c r="JFM410" s="1679"/>
      <c r="JFN410" s="1679"/>
      <c r="JFO410" s="1679"/>
      <c r="JFP410" s="1679"/>
      <c r="JFQ410" s="1679"/>
      <c r="JFR410" s="1679"/>
      <c r="JFS410" s="1679"/>
      <c r="JFT410" s="1679"/>
      <c r="JFU410" s="1679"/>
      <c r="JFV410" s="1679"/>
      <c r="JFW410" s="1679"/>
      <c r="JFX410" s="1679"/>
      <c r="JFY410" s="1679"/>
      <c r="JFZ410" s="1679"/>
      <c r="JGA410" s="1679"/>
      <c r="JGB410" s="1679"/>
      <c r="JGC410" s="1679"/>
      <c r="JGD410" s="1679"/>
      <c r="JGE410" s="1679"/>
      <c r="JGF410" s="1679"/>
      <c r="JGG410" s="1679"/>
      <c r="JGH410" s="1679"/>
      <c r="JGI410" s="1679"/>
      <c r="JGJ410" s="1679"/>
      <c r="JGK410" s="1679"/>
      <c r="JGL410" s="1679"/>
      <c r="JGM410" s="1679"/>
      <c r="JGN410" s="1679"/>
      <c r="JGO410" s="1679"/>
      <c r="JGP410" s="1679"/>
      <c r="JGQ410" s="1679"/>
      <c r="JGR410" s="1679"/>
      <c r="JGS410" s="1679"/>
      <c r="JGT410" s="1679"/>
      <c r="JGU410" s="1679"/>
      <c r="JGV410" s="1679"/>
      <c r="JGW410" s="1679"/>
      <c r="JGX410" s="1679"/>
      <c r="JGY410" s="1679"/>
      <c r="JGZ410" s="1679"/>
      <c r="JHA410" s="1679"/>
      <c r="JHB410" s="1679"/>
      <c r="JHC410" s="1679"/>
      <c r="JHD410" s="1679"/>
      <c r="JHE410" s="1679"/>
      <c r="JHF410" s="1679"/>
      <c r="JHG410" s="1679"/>
      <c r="JHH410" s="1679"/>
      <c r="JHI410" s="1679"/>
      <c r="JHJ410" s="1679"/>
      <c r="JHK410" s="1679"/>
      <c r="JHL410" s="1679"/>
      <c r="JHM410" s="1679"/>
      <c r="JHN410" s="1679"/>
      <c r="JHO410" s="1679"/>
      <c r="JHP410" s="1679"/>
      <c r="JHQ410" s="1679"/>
      <c r="JHR410" s="1679"/>
      <c r="JHS410" s="1679"/>
      <c r="JHT410" s="1679"/>
      <c r="JHU410" s="1679"/>
      <c r="JHV410" s="1679"/>
      <c r="JHW410" s="1679"/>
      <c r="JHX410" s="1679"/>
      <c r="JHY410" s="1679"/>
      <c r="JHZ410" s="1679"/>
      <c r="JIA410" s="1679"/>
      <c r="JIB410" s="1679"/>
      <c r="JIC410" s="1679"/>
      <c r="JID410" s="1679"/>
      <c r="JIE410" s="1679"/>
      <c r="JIF410" s="1679"/>
      <c r="JIG410" s="1679"/>
      <c r="JIH410" s="1679"/>
      <c r="JII410" s="1679"/>
      <c r="JIJ410" s="1679"/>
      <c r="JIK410" s="1679"/>
      <c r="JIL410" s="1679"/>
      <c r="JIM410" s="1679"/>
      <c r="JIN410" s="1679"/>
      <c r="JIO410" s="1679"/>
      <c r="JIP410" s="1679"/>
      <c r="JIQ410" s="1679"/>
      <c r="JIR410" s="1679"/>
      <c r="JIS410" s="1679"/>
      <c r="JIT410" s="1679"/>
      <c r="JIU410" s="1679"/>
      <c r="JIV410" s="1679"/>
      <c r="JIW410" s="1679"/>
      <c r="JIX410" s="1679"/>
      <c r="JIY410" s="1679"/>
      <c r="JIZ410" s="1679"/>
      <c r="JJA410" s="1679"/>
      <c r="JJB410" s="1679"/>
      <c r="JJC410" s="1679"/>
      <c r="JJD410" s="1679"/>
      <c r="JJE410" s="1679"/>
      <c r="JJF410" s="1679"/>
      <c r="JJG410" s="1679"/>
      <c r="JJH410" s="1679"/>
      <c r="JJI410" s="1679"/>
      <c r="JJJ410" s="1679"/>
      <c r="JJK410" s="1679"/>
      <c r="JJL410" s="1679"/>
      <c r="JJM410" s="1679"/>
      <c r="JJN410" s="1679"/>
      <c r="JJO410" s="1679"/>
      <c r="JJP410" s="1679"/>
      <c r="JJQ410" s="1679"/>
      <c r="JJR410" s="1679"/>
      <c r="JJS410" s="1679"/>
      <c r="JJT410" s="1679"/>
      <c r="JJU410" s="1679"/>
      <c r="JJV410" s="1679"/>
      <c r="JJW410" s="1679"/>
      <c r="JJX410" s="1679"/>
      <c r="JJY410" s="1679"/>
      <c r="JJZ410" s="1679"/>
      <c r="JKA410" s="1679"/>
      <c r="JKB410" s="1679"/>
      <c r="JKC410" s="1679"/>
      <c r="JKD410" s="1679"/>
      <c r="JKE410" s="1679"/>
      <c r="JKF410" s="1679"/>
      <c r="JKG410" s="1679"/>
      <c r="JKH410" s="1679"/>
      <c r="JKI410" s="1679"/>
      <c r="JKJ410" s="1679"/>
      <c r="JKK410" s="1679"/>
      <c r="JKL410" s="1679"/>
      <c r="JKM410" s="1679"/>
      <c r="JKN410" s="1679"/>
      <c r="JKO410" s="1679"/>
      <c r="JKP410" s="1679"/>
      <c r="JKQ410" s="1679"/>
      <c r="JKR410" s="1679"/>
      <c r="JKS410" s="1679"/>
      <c r="JKT410" s="1679"/>
      <c r="JKU410" s="1679"/>
      <c r="JKV410" s="1679"/>
      <c r="JKW410" s="1679"/>
      <c r="JKX410" s="1679"/>
      <c r="JKY410" s="1679"/>
      <c r="JKZ410" s="1679"/>
      <c r="JLA410" s="1679"/>
      <c r="JLB410" s="1679"/>
      <c r="JLC410" s="1679"/>
      <c r="JLD410" s="1679"/>
      <c r="JLE410" s="1679"/>
      <c r="JLF410" s="1679"/>
      <c r="JLG410" s="1679"/>
      <c r="JLH410" s="1679"/>
      <c r="JLI410" s="1679"/>
      <c r="JLJ410" s="1679"/>
      <c r="JLK410" s="1679"/>
      <c r="JLL410" s="1679"/>
      <c r="JLM410" s="1679"/>
      <c r="JLN410" s="1679"/>
      <c r="JLO410" s="1679"/>
      <c r="JLP410" s="1679"/>
      <c r="JLQ410" s="1679"/>
      <c r="JLR410" s="1679"/>
      <c r="JLS410" s="1679"/>
      <c r="JLT410" s="1679"/>
      <c r="JLU410" s="1679"/>
      <c r="JLV410" s="1679"/>
      <c r="JLW410" s="1679"/>
      <c r="JLX410" s="1679"/>
      <c r="JLY410" s="1679"/>
      <c r="JLZ410" s="1679"/>
      <c r="JMA410" s="1679"/>
      <c r="JMB410" s="1679"/>
      <c r="JMC410" s="1679"/>
      <c r="JMD410" s="1679"/>
      <c r="JME410" s="1679"/>
      <c r="JMF410" s="1679"/>
      <c r="JMG410" s="1679"/>
      <c r="JMH410" s="1679"/>
      <c r="JMI410" s="1679"/>
      <c r="JMJ410" s="1679"/>
      <c r="JMK410" s="1679"/>
      <c r="JML410" s="1679"/>
      <c r="JMM410" s="1679"/>
      <c r="JMN410" s="1679"/>
      <c r="JMO410" s="1679"/>
      <c r="JMP410" s="1679"/>
      <c r="JMQ410" s="1679"/>
      <c r="JMR410" s="1679"/>
      <c r="JMS410" s="1679"/>
      <c r="JMT410" s="1679"/>
      <c r="JMU410" s="1679"/>
      <c r="JMV410" s="1679"/>
      <c r="JMW410" s="1679"/>
      <c r="JMX410" s="1679"/>
      <c r="JMY410" s="1679"/>
      <c r="JMZ410" s="1679"/>
      <c r="JNA410" s="1679"/>
      <c r="JNB410" s="1679"/>
      <c r="JNC410" s="1679"/>
      <c r="JND410" s="1679"/>
      <c r="JNE410" s="1679"/>
      <c r="JNF410" s="1679"/>
      <c r="JNG410" s="1679"/>
      <c r="JNH410" s="1679"/>
      <c r="JNI410" s="1679"/>
      <c r="JNJ410" s="1679"/>
      <c r="JNK410" s="1679"/>
      <c r="JNL410" s="1679"/>
      <c r="JNM410" s="1679"/>
      <c r="JNN410" s="1679"/>
      <c r="JNO410" s="1679"/>
      <c r="JNP410" s="1679"/>
      <c r="JNQ410" s="1679"/>
      <c r="JNR410" s="1679"/>
      <c r="JNS410" s="1679"/>
      <c r="JNT410" s="1679"/>
      <c r="JNU410" s="1679"/>
      <c r="JNV410" s="1679"/>
      <c r="JNW410" s="1679"/>
      <c r="JNX410" s="1679"/>
      <c r="JNY410" s="1679"/>
      <c r="JNZ410" s="1679"/>
      <c r="JOA410" s="1679"/>
      <c r="JOB410" s="1679"/>
      <c r="JOC410" s="1679"/>
      <c r="JOD410" s="1679"/>
      <c r="JOE410" s="1679"/>
      <c r="JOF410" s="1679"/>
      <c r="JOG410" s="1679"/>
      <c r="JOH410" s="1679"/>
      <c r="JOI410" s="1679"/>
      <c r="JOJ410" s="1679"/>
      <c r="JOK410" s="1679"/>
      <c r="JOL410" s="1679"/>
      <c r="JOM410" s="1679"/>
      <c r="JON410" s="1679"/>
      <c r="JOO410" s="1679"/>
      <c r="JOP410" s="1679"/>
      <c r="JOQ410" s="1679"/>
      <c r="JOR410" s="1679"/>
      <c r="JOS410" s="1679"/>
      <c r="JOT410" s="1679"/>
      <c r="JOU410" s="1679"/>
      <c r="JOV410" s="1679"/>
      <c r="JOW410" s="1679"/>
      <c r="JOX410" s="1679"/>
      <c r="JOY410" s="1679"/>
      <c r="JOZ410" s="1679"/>
      <c r="JPA410" s="1679"/>
      <c r="JPB410" s="1679"/>
      <c r="JPC410" s="1679"/>
      <c r="JPD410" s="1679"/>
      <c r="JPE410" s="1679"/>
      <c r="JPF410" s="1679"/>
      <c r="JPG410" s="1679"/>
      <c r="JPH410" s="1679"/>
      <c r="JPI410" s="1679"/>
      <c r="JPJ410" s="1679"/>
      <c r="JPK410" s="1679"/>
      <c r="JPL410" s="1679"/>
      <c r="JPM410" s="1679"/>
      <c r="JPN410" s="1679"/>
      <c r="JPO410" s="1679"/>
      <c r="JPP410" s="1679"/>
      <c r="JPQ410" s="1679"/>
      <c r="JPR410" s="1679"/>
      <c r="JPS410" s="1679"/>
      <c r="JPT410" s="1679"/>
      <c r="JPU410" s="1679"/>
      <c r="JPV410" s="1679"/>
      <c r="JPW410" s="1679"/>
      <c r="JPX410" s="1679"/>
      <c r="JPY410" s="1679"/>
      <c r="JPZ410" s="1679"/>
      <c r="JQA410" s="1679"/>
      <c r="JQB410" s="1679"/>
      <c r="JQC410" s="1679"/>
      <c r="JQD410" s="1679"/>
      <c r="JQE410" s="1679"/>
      <c r="JQF410" s="1679"/>
      <c r="JQG410" s="1679"/>
      <c r="JQH410" s="1679"/>
      <c r="JQI410" s="1679"/>
      <c r="JQJ410" s="1679"/>
      <c r="JQK410" s="1679"/>
      <c r="JQL410" s="1679"/>
      <c r="JQM410" s="1679"/>
      <c r="JQN410" s="1679"/>
      <c r="JQO410" s="1679"/>
      <c r="JQP410" s="1679"/>
      <c r="JQQ410" s="1679"/>
      <c r="JQR410" s="1679"/>
      <c r="JQS410" s="1679"/>
      <c r="JQT410" s="1679"/>
      <c r="JQU410" s="1679"/>
      <c r="JQV410" s="1679"/>
      <c r="JQW410" s="1679"/>
      <c r="JQX410" s="1679"/>
      <c r="JQY410" s="1679"/>
      <c r="JQZ410" s="1679"/>
      <c r="JRA410" s="1679"/>
      <c r="JRB410" s="1679"/>
      <c r="JRC410" s="1679"/>
      <c r="JRD410" s="1679"/>
      <c r="JRE410" s="1679"/>
      <c r="JRF410" s="1679"/>
      <c r="JRG410" s="1679"/>
      <c r="JRH410" s="1679"/>
      <c r="JRI410" s="1679"/>
      <c r="JRJ410" s="1679"/>
      <c r="JRK410" s="1679"/>
      <c r="JRL410" s="1679"/>
      <c r="JRM410" s="1679"/>
      <c r="JRN410" s="1679"/>
      <c r="JRO410" s="1679"/>
      <c r="JRP410" s="1679"/>
      <c r="JRQ410" s="1679"/>
      <c r="JRR410" s="1679"/>
      <c r="JRS410" s="1679"/>
      <c r="JRT410" s="1679"/>
      <c r="JRU410" s="1679"/>
      <c r="JRV410" s="1679"/>
      <c r="JRW410" s="1679"/>
      <c r="JRX410" s="1679"/>
      <c r="JRY410" s="1679"/>
      <c r="JRZ410" s="1679"/>
      <c r="JSA410" s="1679"/>
      <c r="JSB410" s="1679"/>
      <c r="JSC410" s="1679"/>
      <c r="JSD410" s="1679"/>
      <c r="JSE410" s="1679"/>
      <c r="JSF410" s="1679"/>
      <c r="JSG410" s="1679"/>
      <c r="JSH410" s="1679"/>
      <c r="JSI410" s="1679"/>
      <c r="JSJ410" s="1679"/>
      <c r="JSK410" s="1679"/>
      <c r="JSL410" s="1679"/>
      <c r="JSM410" s="1679"/>
      <c r="JSN410" s="1679"/>
      <c r="JSO410" s="1679"/>
      <c r="JSP410" s="1679"/>
      <c r="JSQ410" s="1679"/>
      <c r="JSR410" s="1679"/>
      <c r="JSS410" s="1679"/>
      <c r="JST410" s="1679"/>
      <c r="JSU410" s="1679"/>
      <c r="JSV410" s="1679"/>
      <c r="JSW410" s="1679"/>
      <c r="JSX410" s="1679"/>
      <c r="JSY410" s="1679"/>
      <c r="JSZ410" s="1679"/>
      <c r="JTA410" s="1679"/>
      <c r="JTB410" s="1679"/>
      <c r="JTC410" s="1679"/>
      <c r="JTD410" s="1679"/>
      <c r="JTE410" s="1679"/>
      <c r="JTF410" s="1679"/>
      <c r="JTG410" s="1679"/>
      <c r="JTH410" s="1679"/>
      <c r="JTI410" s="1679"/>
      <c r="JTJ410" s="1679"/>
      <c r="JTK410" s="1679"/>
      <c r="JTL410" s="1679"/>
      <c r="JTM410" s="1679"/>
      <c r="JTN410" s="1679"/>
      <c r="JTO410" s="1679"/>
      <c r="JTP410" s="1679"/>
      <c r="JTQ410" s="1679"/>
      <c r="JTR410" s="1679"/>
      <c r="JTS410" s="1679"/>
      <c r="JTT410" s="1679"/>
      <c r="JTU410" s="1679"/>
      <c r="JTV410" s="1679"/>
      <c r="JTW410" s="1679"/>
      <c r="JTX410" s="1679"/>
      <c r="JTY410" s="1679"/>
      <c r="JTZ410" s="1679"/>
      <c r="JUA410" s="1679"/>
      <c r="JUB410" s="1679"/>
      <c r="JUC410" s="1679"/>
      <c r="JUD410" s="1679"/>
      <c r="JUE410" s="1679"/>
      <c r="JUF410" s="1679"/>
      <c r="JUG410" s="1679"/>
      <c r="JUH410" s="1679"/>
      <c r="JUI410" s="1679"/>
      <c r="JUJ410" s="1679"/>
      <c r="JUK410" s="1679"/>
      <c r="JUL410" s="1679"/>
      <c r="JUM410" s="1679"/>
      <c r="JUN410" s="1679"/>
      <c r="JUO410" s="1679"/>
      <c r="JUP410" s="1679"/>
      <c r="JUQ410" s="1679"/>
      <c r="JUR410" s="1679"/>
      <c r="JUS410" s="1679"/>
      <c r="JUT410" s="1679"/>
      <c r="JUU410" s="1679"/>
      <c r="JUV410" s="1679"/>
      <c r="JUW410" s="1679"/>
      <c r="JUX410" s="1679"/>
      <c r="JUY410" s="1679"/>
      <c r="JUZ410" s="1679"/>
      <c r="JVA410" s="1679"/>
      <c r="JVB410" s="1679"/>
      <c r="JVC410" s="1679"/>
      <c r="JVD410" s="1679"/>
      <c r="JVE410" s="1679"/>
      <c r="JVF410" s="1679"/>
      <c r="JVG410" s="1679"/>
      <c r="JVH410" s="1679"/>
      <c r="JVI410" s="1679"/>
      <c r="JVJ410" s="1679"/>
      <c r="JVK410" s="1679"/>
      <c r="JVL410" s="1679"/>
      <c r="JVM410" s="1679"/>
      <c r="JVN410" s="1679"/>
      <c r="JVO410" s="1679"/>
      <c r="JVP410" s="1679"/>
      <c r="JVQ410" s="1679"/>
      <c r="JVR410" s="1679"/>
      <c r="JVS410" s="1679"/>
      <c r="JVT410" s="1679"/>
      <c r="JVU410" s="1679"/>
      <c r="JVV410" s="1679"/>
      <c r="JVW410" s="1679"/>
      <c r="JVX410" s="1679"/>
      <c r="JVY410" s="1679"/>
      <c r="JVZ410" s="1679"/>
      <c r="JWA410" s="1679"/>
      <c r="JWB410" s="1679"/>
      <c r="JWC410" s="1679"/>
      <c r="JWD410" s="1679"/>
      <c r="JWE410" s="1679"/>
      <c r="JWF410" s="1679"/>
      <c r="JWG410" s="1679"/>
      <c r="JWH410" s="1679"/>
      <c r="JWI410" s="1679"/>
      <c r="JWJ410" s="1679"/>
      <c r="JWK410" s="1679"/>
      <c r="JWL410" s="1679"/>
      <c r="JWM410" s="1679"/>
      <c r="JWN410" s="1679"/>
      <c r="JWO410" s="1679"/>
      <c r="JWP410" s="1679"/>
      <c r="JWQ410" s="1679"/>
      <c r="JWR410" s="1679"/>
      <c r="JWS410" s="1679"/>
      <c r="JWT410" s="1679"/>
      <c r="JWU410" s="1679"/>
      <c r="JWV410" s="1679"/>
      <c r="JWW410" s="1679"/>
      <c r="JWX410" s="1679"/>
      <c r="JWY410" s="1679"/>
      <c r="JWZ410" s="1679"/>
      <c r="JXA410" s="1679"/>
      <c r="JXB410" s="1679"/>
      <c r="JXC410" s="1679"/>
      <c r="JXD410" s="1679"/>
      <c r="JXE410" s="1679"/>
      <c r="JXF410" s="1679"/>
      <c r="JXG410" s="1679"/>
      <c r="JXH410" s="1679"/>
      <c r="JXI410" s="1679"/>
      <c r="JXJ410" s="1679"/>
      <c r="JXK410" s="1679"/>
      <c r="JXL410" s="1679"/>
      <c r="JXM410" s="1679"/>
      <c r="JXN410" s="1679"/>
      <c r="JXO410" s="1679"/>
      <c r="JXP410" s="1679"/>
      <c r="JXQ410" s="1679"/>
      <c r="JXR410" s="1679"/>
      <c r="JXS410" s="1679"/>
      <c r="JXT410" s="1679"/>
      <c r="JXU410" s="1679"/>
      <c r="JXV410" s="1679"/>
      <c r="JXW410" s="1679"/>
      <c r="JXX410" s="1679"/>
      <c r="JXY410" s="1679"/>
      <c r="JXZ410" s="1679"/>
      <c r="JYA410" s="1679"/>
      <c r="JYB410" s="1679"/>
      <c r="JYC410" s="1679"/>
      <c r="JYD410" s="1679"/>
      <c r="JYE410" s="1679"/>
      <c r="JYF410" s="1679"/>
      <c r="JYG410" s="1679"/>
      <c r="JYH410" s="1679"/>
      <c r="JYI410" s="1679"/>
      <c r="JYJ410" s="1679"/>
      <c r="JYK410" s="1679"/>
      <c r="JYL410" s="1679"/>
      <c r="JYM410" s="1679"/>
      <c r="JYN410" s="1679"/>
      <c r="JYO410" s="1679"/>
      <c r="JYP410" s="1679"/>
      <c r="JYQ410" s="1679"/>
      <c r="JYR410" s="1679"/>
      <c r="JYS410" s="1679"/>
      <c r="JYT410" s="1679"/>
      <c r="JYU410" s="1679"/>
      <c r="JYV410" s="1679"/>
      <c r="JYW410" s="1679"/>
      <c r="JYX410" s="1679"/>
      <c r="JYY410" s="1679"/>
      <c r="JYZ410" s="1679"/>
      <c r="JZA410" s="1679"/>
      <c r="JZB410" s="1679"/>
      <c r="JZC410" s="1679"/>
      <c r="JZD410" s="1679"/>
      <c r="JZE410" s="1679"/>
      <c r="JZF410" s="1679"/>
      <c r="JZG410" s="1679"/>
      <c r="JZH410" s="1679"/>
      <c r="JZI410" s="1679"/>
      <c r="JZJ410" s="1679"/>
      <c r="JZK410" s="1679"/>
      <c r="JZL410" s="1679"/>
      <c r="JZM410" s="1679"/>
      <c r="JZN410" s="1679"/>
      <c r="JZO410" s="1679"/>
      <c r="JZP410" s="1679"/>
      <c r="JZQ410" s="1679"/>
      <c r="JZR410" s="1679"/>
      <c r="JZS410" s="1679"/>
      <c r="JZT410" s="1679"/>
      <c r="JZU410" s="1679"/>
      <c r="JZV410" s="1679"/>
      <c r="JZW410" s="1679"/>
      <c r="JZX410" s="1679"/>
      <c r="JZY410" s="1679"/>
      <c r="JZZ410" s="1679"/>
      <c r="KAA410" s="1679"/>
      <c r="KAB410" s="1679"/>
      <c r="KAC410" s="1679"/>
      <c r="KAD410" s="1679"/>
      <c r="KAE410" s="1679"/>
      <c r="KAF410" s="1679"/>
      <c r="KAG410" s="1679"/>
      <c r="KAH410" s="1679"/>
      <c r="KAI410" s="1679"/>
      <c r="KAJ410" s="1679"/>
      <c r="KAK410" s="1679"/>
      <c r="KAL410" s="1679"/>
      <c r="KAM410" s="1679"/>
      <c r="KAN410" s="1679"/>
      <c r="KAO410" s="1679"/>
      <c r="KAP410" s="1679"/>
      <c r="KAQ410" s="1679"/>
      <c r="KAR410" s="1679"/>
      <c r="KAS410" s="1679"/>
      <c r="KAT410" s="1679"/>
      <c r="KAU410" s="1679"/>
      <c r="KAV410" s="1679"/>
      <c r="KAW410" s="1679"/>
      <c r="KAX410" s="1679"/>
      <c r="KAY410" s="1679"/>
      <c r="KAZ410" s="1679"/>
      <c r="KBA410" s="1679"/>
      <c r="KBB410" s="1679"/>
      <c r="KBC410" s="1679"/>
      <c r="KBD410" s="1679"/>
      <c r="KBE410" s="1679"/>
      <c r="KBF410" s="1679"/>
      <c r="KBG410" s="1679"/>
      <c r="KBH410" s="1679"/>
      <c r="KBI410" s="1679"/>
      <c r="KBJ410" s="1679"/>
      <c r="KBK410" s="1679"/>
      <c r="KBL410" s="1679"/>
      <c r="KBM410" s="1679"/>
      <c r="KBN410" s="1679"/>
      <c r="KBO410" s="1679"/>
      <c r="KBP410" s="1679"/>
      <c r="KBQ410" s="1679"/>
      <c r="KBR410" s="1679"/>
      <c r="KBS410" s="1679"/>
      <c r="KBT410" s="1679"/>
      <c r="KBU410" s="1679"/>
      <c r="KBV410" s="1679"/>
      <c r="KBW410" s="1679"/>
      <c r="KBX410" s="1679"/>
      <c r="KBY410" s="1679"/>
      <c r="KBZ410" s="1679"/>
      <c r="KCA410" s="1679"/>
      <c r="KCB410" s="1679"/>
      <c r="KCC410" s="1679"/>
      <c r="KCD410" s="1679"/>
      <c r="KCE410" s="1679"/>
      <c r="KCF410" s="1679"/>
      <c r="KCG410" s="1679"/>
      <c r="KCH410" s="1679"/>
      <c r="KCI410" s="1679"/>
      <c r="KCJ410" s="1679"/>
      <c r="KCK410" s="1679"/>
      <c r="KCL410" s="1679"/>
      <c r="KCM410" s="1679"/>
      <c r="KCN410" s="1679"/>
      <c r="KCO410" s="1679"/>
      <c r="KCP410" s="1679"/>
      <c r="KCQ410" s="1679"/>
      <c r="KCR410" s="1679"/>
      <c r="KCS410" s="1679"/>
      <c r="KCT410" s="1679"/>
      <c r="KCU410" s="1679"/>
      <c r="KCV410" s="1679"/>
      <c r="KCW410" s="1679"/>
      <c r="KCX410" s="1679"/>
      <c r="KCY410" s="1679"/>
      <c r="KCZ410" s="1679"/>
      <c r="KDA410" s="1679"/>
      <c r="KDB410" s="1679"/>
      <c r="KDC410" s="1679"/>
      <c r="KDD410" s="1679"/>
      <c r="KDE410" s="1679"/>
      <c r="KDF410" s="1679"/>
      <c r="KDG410" s="1679"/>
      <c r="KDH410" s="1679"/>
      <c r="KDI410" s="1679"/>
      <c r="KDJ410" s="1679"/>
      <c r="KDK410" s="1679"/>
      <c r="KDL410" s="1679"/>
      <c r="KDM410" s="1679"/>
      <c r="KDN410" s="1679"/>
      <c r="KDO410" s="1679"/>
      <c r="KDP410" s="1679"/>
      <c r="KDQ410" s="1679"/>
      <c r="KDR410" s="1679"/>
      <c r="KDS410" s="1679"/>
      <c r="KDT410" s="1679"/>
      <c r="KDU410" s="1679"/>
      <c r="KDV410" s="1679"/>
      <c r="KDW410" s="1679"/>
      <c r="KDX410" s="1679"/>
      <c r="KDY410" s="1679"/>
      <c r="KDZ410" s="1679"/>
      <c r="KEA410" s="1679"/>
      <c r="KEB410" s="1679"/>
      <c r="KEC410" s="1679"/>
      <c r="KED410" s="1679"/>
      <c r="KEE410" s="1679"/>
      <c r="KEF410" s="1679"/>
      <c r="KEG410" s="1679"/>
      <c r="KEH410" s="1679"/>
      <c r="KEI410" s="1679"/>
      <c r="KEJ410" s="1679"/>
      <c r="KEK410" s="1679"/>
      <c r="KEL410" s="1679"/>
      <c r="KEM410" s="1679"/>
      <c r="KEN410" s="1679"/>
      <c r="KEO410" s="1679"/>
      <c r="KEP410" s="1679"/>
      <c r="KEQ410" s="1679"/>
      <c r="KER410" s="1679"/>
      <c r="KES410" s="1679"/>
      <c r="KET410" s="1679"/>
      <c r="KEU410" s="1679"/>
      <c r="KEV410" s="1679"/>
      <c r="KEW410" s="1679"/>
      <c r="KEX410" s="1679"/>
      <c r="KEY410" s="1679"/>
      <c r="KEZ410" s="1679"/>
      <c r="KFA410" s="1679"/>
      <c r="KFB410" s="1679"/>
      <c r="KFC410" s="1679"/>
      <c r="KFD410" s="1679"/>
      <c r="KFE410" s="1679"/>
      <c r="KFF410" s="1679"/>
      <c r="KFG410" s="1679"/>
      <c r="KFH410" s="1679"/>
      <c r="KFI410" s="1679"/>
      <c r="KFJ410" s="1679"/>
      <c r="KFK410" s="1679"/>
      <c r="KFL410" s="1679"/>
      <c r="KFM410" s="1679"/>
      <c r="KFN410" s="1679"/>
      <c r="KFO410" s="1679"/>
      <c r="KFP410" s="1679"/>
      <c r="KFQ410" s="1679"/>
      <c r="KFR410" s="1679"/>
      <c r="KFS410" s="1679"/>
      <c r="KFT410" s="1679"/>
      <c r="KFU410" s="1679"/>
      <c r="KFV410" s="1679"/>
      <c r="KFW410" s="1679"/>
      <c r="KFX410" s="1679"/>
      <c r="KFY410" s="1679"/>
      <c r="KFZ410" s="1679"/>
      <c r="KGA410" s="1679"/>
      <c r="KGB410" s="1679"/>
      <c r="KGC410" s="1679"/>
      <c r="KGD410" s="1679"/>
      <c r="KGE410" s="1679"/>
      <c r="KGF410" s="1679"/>
      <c r="KGG410" s="1679"/>
      <c r="KGH410" s="1679"/>
      <c r="KGI410" s="1679"/>
      <c r="KGJ410" s="1679"/>
      <c r="KGK410" s="1679"/>
      <c r="KGL410" s="1679"/>
      <c r="KGM410" s="1679"/>
      <c r="KGN410" s="1679"/>
      <c r="KGO410" s="1679"/>
      <c r="KGP410" s="1679"/>
      <c r="KGQ410" s="1679"/>
      <c r="KGR410" s="1679"/>
      <c r="KGS410" s="1679"/>
      <c r="KGT410" s="1679"/>
      <c r="KGU410" s="1679"/>
      <c r="KGV410" s="1679"/>
      <c r="KGW410" s="1679"/>
      <c r="KGX410" s="1679"/>
      <c r="KGY410" s="1679"/>
      <c r="KGZ410" s="1679"/>
      <c r="KHA410" s="1679"/>
      <c r="KHB410" s="1679"/>
      <c r="KHC410" s="1679"/>
      <c r="KHD410" s="1679"/>
      <c r="KHE410" s="1679"/>
      <c r="KHF410" s="1679"/>
      <c r="KHG410" s="1679"/>
      <c r="KHH410" s="1679"/>
      <c r="KHI410" s="1679"/>
      <c r="KHJ410" s="1679"/>
      <c r="KHK410" s="1679"/>
      <c r="KHL410" s="1679"/>
      <c r="KHM410" s="1679"/>
      <c r="KHN410" s="1679"/>
      <c r="KHO410" s="1679"/>
      <c r="KHP410" s="1679"/>
      <c r="KHQ410" s="1679"/>
      <c r="KHR410" s="1679"/>
      <c r="KHS410" s="1679"/>
      <c r="KHT410" s="1679"/>
      <c r="KHU410" s="1679"/>
      <c r="KHV410" s="1679"/>
      <c r="KHW410" s="1679"/>
      <c r="KHX410" s="1679"/>
      <c r="KHY410" s="1679"/>
      <c r="KHZ410" s="1679"/>
      <c r="KIA410" s="1679"/>
      <c r="KIB410" s="1679"/>
      <c r="KIC410" s="1679"/>
      <c r="KID410" s="1679"/>
      <c r="KIE410" s="1679"/>
      <c r="KIF410" s="1679"/>
      <c r="KIG410" s="1679"/>
      <c r="KIH410" s="1679"/>
      <c r="KII410" s="1679"/>
      <c r="KIJ410" s="1679"/>
      <c r="KIK410" s="1679"/>
      <c r="KIL410" s="1679"/>
      <c r="KIM410" s="1679"/>
      <c r="KIN410" s="1679"/>
      <c r="KIO410" s="1679"/>
      <c r="KIP410" s="1679"/>
      <c r="KIQ410" s="1679"/>
      <c r="KIR410" s="1679"/>
      <c r="KIS410" s="1679"/>
      <c r="KIT410" s="1679"/>
      <c r="KIU410" s="1679"/>
      <c r="KIV410" s="1679"/>
      <c r="KIW410" s="1679"/>
      <c r="KIX410" s="1679"/>
      <c r="KIY410" s="1679"/>
      <c r="KIZ410" s="1679"/>
      <c r="KJA410" s="1679"/>
      <c r="KJB410" s="1679"/>
      <c r="KJC410" s="1679"/>
      <c r="KJD410" s="1679"/>
      <c r="KJE410" s="1679"/>
      <c r="KJF410" s="1679"/>
      <c r="KJG410" s="1679"/>
      <c r="KJH410" s="1679"/>
      <c r="KJI410" s="1679"/>
      <c r="KJJ410" s="1679"/>
      <c r="KJK410" s="1679"/>
      <c r="KJL410" s="1679"/>
      <c r="KJM410" s="1679"/>
      <c r="KJN410" s="1679"/>
      <c r="KJO410" s="1679"/>
      <c r="KJP410" s="1679"/>
      <c r="KJQ410" s="1679"/>
      <c r="KJR410" s="1679"/>
      <c r="KJS410" s="1679"/>
      <c r="KJT410" s="1679"/>
      <c r="KJU410" s="1679"/>
      <c r="KJV410" s="1679"/>
      <c r="KJW410" s="1679"/>
      <c r="KJX410" s="1679"/>
      <c r="KJY410" s="1679"/>
      <c r="KJZ410" s="1679"/>
      <c r="KKA410" s="1679"/>
      <c r="KKB410" s="1679"/>
      <c r="KKC410" s="1679"/>
      <c r="KKD410" s="1679"/>
      <c r="KKE410" s="1679"/>
      <c r="KKF410" s="1679"/>
      <c r="KKG410" s="1679"/>
      <c r="KKH410" s="1679"/>
      <c r="KKI410" s="1679"/>
      <c r="KKJ410" s="1679"/>
      <c r="KKK410" s="1679"/>
      <c r="KKL410" s="1679"/>
      <c r="KKM410" s="1679"/>
      <c r="KKN410" s="1679"/>
      <c r="KKO410" s="1679"/>
      <c r="KKP410" s="1679"/>
      <c r="KKQ410" s="1679"/>
      <c r="KKR410" s="1679"/>
      <c r="KKS410" s="1679"/>
      <c r="KKT410" s="1679"/>
      <c r="KKU410" s="1679"/>
      <c r="KKV410" s="1679"/>
      <c r="KKW410" s="1679"/>
      <c r="KKX410" s="1679"/>
      <c r="KKY410" s="1679"/>
      <c r="KKZ410" s="1679"/>
      <c r="KLA410" s="1679"/>
      <c r="KLB410" s="1679"/>
      <c r="KLC410" s="1679"/>
      <c r="KLD410" s="1679"/>
      <c r="KLE410" s="1679"/>
      <c r="KLF410" s="1679"/>
      <c r="KLG410" s="1679"/>
      <c r="KLH410" s="1679"/>
      <c r="KLI410" s="1679"/>
      <c r="KLJ410" s="1679"/>
      <c r="KLK410" s="1679"/>
      <c r="KLL410" s="1679"/>
      <c r="KLM410" s="1679"/>
      <c r="KLN410" s="1679"/>
      <c r="KLO410" s="1679"/>
      <c r="KLP410" s="1679"/>
      <c r="KLQ410" s="1679"/>
      <c r="KLR410" s="1679"/>
      <c r="KLS410" s="1679"/>
      <c r="KLT410" s="1679"/>
      <c r="KLU410" s="1679"/>
      <c r="KLV410" s="1679"/>
      <c r="KLW410" s="1679"/>
      <c r="KLX410" s="1679"/>
      <c r="KLY410" s="1679"/>
      <c r="KLZ410" s="1679"/>
      <c r="KMA410" s="1679"/>
      <c r="KMB410" s="1679"/>
      <c r="KMC410" s="1679"/>
      <c r="KMD410" s="1679"/>
      <c r="KME410" s="1679"/>
      <c r="KMF410" s="1679"/>
      <c r="KMG410" s="1679"/>
      <c r="KMH410" s="1679"/>
      <c r="KMI410" s="1679"/>
      <c r="KMJ410" s="1679"/>
      <c r="KMK410" s="1679"/>
      <c r="KML410" s="1679"/>
      <c r="KMM410" s="1679"/>
      <c r="KMN410" s="1679"/>
      <c r="KMO410" s="1679"/>
      <c r="KMP410" s="1679"/>
      <c r="KMQ410" s="1679"/>
      <c r="KMR410" s="1679"/>
      <c r="KMS410" s="1679"/>
      <c r="KMT410" s="1679"/>
      <c r="KMU410" s="1679"/>
      <c r="KMV410" s="1679"/>
      <c r="KMW410" s="1679"/>
      <c r="KMX410" s="1679"/>
      <c r="KMY410" s="1679"/>
      <c r="KMZ410" s="1679"/>
      <c r="KNA410" s="1679"/>
      <c r="KNB410" s="1679"/>
      <c r="KNC410" s="1679"/>
      <c r="KND410" s="1679"/>
      <c r="KNE410" s="1679"/>
      <c r="KNF410" s="1679"/>
      <c r="KNG410" s="1679"/>
      <c r="KNH410" s="1679"/>
      <c r="KNI410" s="1679"/>
      <c r="KNJ410" s="1679"/>
      <c r="KNK410" s="1679"/>
      <c r="KNL410" s="1679"/>
      <c r="KNM410" s="1679"/>
      <c r="KNN410" s="1679"/>
      <c r="KNO410" s="1679"/>
      <c r="KNP410" s="1679"/>
      <c r="KNQ410" s="1679"/>
      <c r="KNR410" s="1679"/>
      <c r="KNS410" s="1679"/>
      <c r="KNT410" s="1679"/>
      <c r="KNU410" s="1679"/>
      <c r="KNV410" s="1679"/>
      <c r="KNW410" s="1679"/>
      <c r="KNX410" s="1679"/>
      <c r="KNY410" s="1679"/>
      <c r="KNZ410" s="1679"/>
      <c r="KOA410" s="1679"/>
      <c r="KOB410" s="1679"/>
      <c r="KOC410" s="1679"/>
      <c r="KOD410" s="1679"/>
      <c r="KOE410" s="1679"/>
      <c r="KOF410" s="1679"/>
      <c r="KOG410" s="1679"/>
      <c r="KOH410" s="1679"/>
      <c r="KOI410" s="1679"/>
      <c r="KOJ410" s="1679"/>
      <c r="KOK410" s="1679"/>
      <c r="KOL410" s="1679"/>
      <c r="KOM410" s="1679"/>
      <c r="KON410" s="1679"/>
      <c r="KOO410" s="1679"/>
      <c r="KOP410" s="1679"/>
      <c r="KOQ410" s="1679"/>
      <c r="KOR410" s="1679"/>
      <c r="KOS410" s="1679"/>
      <c r="KOT410" s="1679"/>
      <c r="KOU410" s="1679"/>
      <c r="KOV410" s="1679"/>
      <c r="KOW410" s="1679"/>
      <c r="KOX410" s="1679"/>
      <c r="KOY410" s="1679"/>
      <c r="KOZ410" s="1679"/>
      <c r="KPA410" s="1679"/>
      <c r="KPB410" s="1679"/>
      <c r="KPC410" s="1679"/>
      <c r="KPD410" s="1679"/>
      <c r="KPE410" s="1679"/>
      <c r="KPF410" s="1679"/>
      <c r="KPG410" s="1679"/>
      <c r="KPH410" s="1679"/>
      <c r="KPI410" s="1679"/>
      <c r="KPJ410" s="1679"/>
      <c r="KPK410" s="1679"/>
      <c r="KPL410" s="1679"/>
      <c r="KPM410" s="1679"/>
      <c r="KPN410" s="1679"/>
      <c r="KPO410" s="1679"/>
      <c r="KPP410" s="1679"/>
      <c r="KPQ410" s="1679"/>
      <c r="KPR410" s="1679"/>
      <c r="KPS410" s="1679"/>
      <c r="KPT410" s="1679"/>
      <c r="KPU410" s="1679"/>
      <c r="KPV410" s="1679"/>
      <c r="KPW410" s="1679"/>
      <c r="KPX410" s="1679"/>
      <c r="KPY410" s="1679"/>
      <c r="KPZ410" s="1679"/>
      <c r="KQA410" s="1679"/>
      <c r="KQB410" s="1679"/>
      <c r="KQC410" s="1679"/>
      <c r="KQD410" s="1679"/>
      <c r="KQE410" s="1679"/>
      <c r="KQF410" s="1679"/>
      <c r="KQG410" s="1679"/>
      <c r="KQH410" s="1679"/>
      <c r="KQI410" s="1679"/>
      <c r="KQJ410" s="1679"/>
      <c r="KQK410" s="1679"/>
      <c r="KQL410" s="1679"/>
      <c r="KQM410" s="1679"/>
      <c r="KQN410" s="1679"/>
      <c r="KQO410" s="1679"/>
      <c r="KQP410" s="1679"/>
      <c r="KQQ410" s="1679"/>
      <c r="KQR410" s="1679"/>
      <c r="KQS410" s="1679"/>
      <c r="KQT410" s="1679"/>
      <c r="KQU410" s="1679"/>
      <c r="KQV410" s="1679"/>
      <c r="KQW410" s="1679"/>
      <c r="KQX410" s="1679"/>
      <c r="KQY410" s="1679"/>
      <c r="KQZ410" s="1679"/>
      <c r="KRA410" s="1679"/>
      <c r="KRB410" s="1679"/>
      <c r="KRC410" s="1679"/>
      <c r="KRD410" s="1679"/>
      <c r="KRE410" s="1679"/>
      <c r="KRF410" s="1679"/>
      <c r="KRG410" s="1679"/>
      <c r="KRH410" s="1679"/>
      <c r="KRI410" s="1679"/>
      <c r="KRJ410" s="1679"/>
      <c r="KRK410" s="1679"/>
      <c r="KRL410" s="1679"/>
      <c r="KRM410" s="1679"/>
      <c r="KRN410" s="1679"/>
      <c r="KRO410" s="1679"/>
      <c r="KRP410" s="1679"/>
      <c r="KRQ410" s="1679"/>
      <c r="KRR410" s="1679"/>
      <c r="KRS410" s="1679"/>
      <c r="KRT410" s="1679"/>
      <c r="KRU410" s="1679"/>
      <c r="KRV410" s="1679"/>
      <c r="KRW410" s="1679"/>
      <c r="KRX410" s="1679"/>
      <c r="KRY410" s="1679"/>
      <c r="KRZ410" s="1679"/>
      <c r="KSA410" s="1679"/>
      <c r="KSB410" s="1679"/>
      <c r="KSC410" s="1679"/>
      <c r="KSD410" s="1679"/>
      <c r="KSE410" s="1679"/>
      <c r="KSF410" s="1679"/>
      <c r="KSG410" s="1679"/>
      <c r="KSH410" s="1679"/>
      <c r="KSI410" s="1679"/>
      <c r="KSJ410" s="1679"/>
      <c r="KSK410" s="1679"/>
      <c r="KSL410" s="1679"/>
      <c r="KSM410" s="1679"/>
      <c r="KSN410" s="1679"/>
      <c r="KSO410" s="1679"/>
      <c r="KSP410" s="1679"/>
      <c r="KSQ410" s="1679"/>
      <c r="KSR410" s="1679"/>
      <c r="KSS410" s="1679"/>
      <c r="KST410" s="1679"/>
      <c r="KSU410" s="1679"/>
      <c r="KSV410" s="1679"/>
      <c r="KSW410" s="1679"/>
      <c r="KSX410" s="1679"/>
      <c r="KSY410" s="1679"/>
      <c r="KSZ410" s="1679"/>
      <c r="KTA410" s="1679"/>
      <c r="KTB410" s="1679"/>
      <c r="KTC410" s="1679"/>
      <c r="KTD410" s="1679"/>
      <c r="KTE410" s="1679"/>
      <c r="KTF410" s="1679"/>
      <c r="KTG410" s="1679"/>
      <c r="KTH410" s="1679"/>
      <c r="KTI410" s="1679"/>
      <c r="KTJ410" s="1679"/>
      <c r="KTK410" s="1679"/>
      <c r="KTL410" s="1679"/>
      <c r="KTM410" s="1679"/>
      <c r="KTN410" s="1679"/>
      <c r="KTO410" s="1679"/>
      <c r="KTP410" s="1679"/>
      <c r="KTQ410" s="1679"/>
      <c r="KTR410" s="1679"/>
      <c r="KTS410" s="1679"/>
      <c r="KTT410" s="1679"/>
      <c r="KTU410" s="1679"/>
      <c r="KTV410" s="1679"/>
      <c r="KTW410" s="1679"/>
      <c r="KTX410" s="1679"/>
      <c r="KTY410" s="1679"/>
      <c r="KTZ410" s="1679"/>
      <c r="KUA410" s="1679"/>
      <c r="KUB410" s="1679"/>
      <c r="KUC410" s="1679"/>
      <c r="KUD410" s="1679"/>
      <c r="KUE410" s="1679"/>
      <c r="KUF410" s="1679"/>
      <c r="KUG410" s="1679"/>
      <c r="KUH410" s="1679"/>
      <c r="KUI410" s="1679"/>
      <c r="KUJ410" s="1679"/>
      <c r="KUK410" s="1679"/>
      <c r="KUL410" s="1679"/>
      <c r="KUM410" s="1679"/>
      <c r="KUN410" s="1679"/>
      <c r="KUO410" s="1679"/>
      <c r="KUP410" s="1679"/>
      <c r="KUQ410" s="1679"/>
      <c r="KUR410" s="1679"/>
      <c r="KUS410" s="1679"/>
      <c r="KUT410" s="1679"/>
      <c r="KUU410" s="1679"/>
      <c r="KUV410" s="1679"/>
      <c r="KUW410" s="1679"/>
      <c r="KUX410" s="1679"/>
      <c r="KUY410" s="1679"/>
      <c r="KUZ410" s="1679"/>
      <c r="KVA410" s="1679"/>
      <c r="KVB410" s="1679"/>
      <c r="KVC410" s="1679"/>
      <c r="KVD410" s="1679"/>
      <c r="KVE410" s="1679"/>
      <c r="KVF410" s="1679"/>
      <c r="KVG410" s="1679"/>
      <c r="KVH410" s="1679"/>
      <c r="KVI410" s="1679"/>
      <c r="KVJ410" s="1679"/>
      <c r="KVK410" s="1679"/>
      <c r="KVL410" s="1679"/>
      <c r="KVM410" s="1679"/>
      <c r="KVN410" s="1679"/>
      <c r="KVO410" s="1679"/>
      <c r="KVP410" s="1679"/>
      <c r="KVQ410" s="1679"/>
      <c r="KVR410" s="1679"/>
      <c r="KVS410" s="1679"/>
      <c r="KVT410" s="1679"/>
      <c r="KVU410" s="1679"/>
      <c r="KVV410" s="1679"/>
      <c r="KVW410" s="1679"/>
      <c r="KVX410" s="1679"/>
      <c r="KVY410" s="1679"/>
      <c r="KVZ410" s="1679"/>
      <c r="KWA410" s="1679"/>
      <c r="KWB410" s="1679"/>
      <c r="KWC410" s="1679"/>
      <c r="KWD410" s="1679"/>
      <c r="KWE410" s="1679"/>
      <c r="KWF410" s="1679"/>
      <c r="KWG410" s="1679"/>
      <c r="KWH410" s="1679"/>
      <c r="KWI410" s="1679"/>
      <c r="KWJ410" s="1679"/>
      <c r="KWK410" s="1679"/>
      <c r="KWL410" s="1679"/>
      <c r="KWM410" s="1679"/>
      <c r="KWN410" s="1679"/>
      <c r="KWO410" s="1679"/>
      <c r="KWP410" s="1679"/>
      <c r="KWQ410" s="1679"/>
      <c r="KWR410" s="1679"/>
      <c r="KWS410" s="1679"/>
      <c r="KWT410" s="1679"/>
      <c r="KWU410" s="1679"/>
      <c r="KWV410" s="1679"/>
      <c r="KWW410" s="1679"/>
      <c r="KWX410" s="1679"/>
      <c r="KWY410" s="1679"/>
      <c r="KWZ410" s="1679"/>
      <c r="KXA410" s="1679"/>
      <c r="KXB410" s="1679"/>
      <c r="KXC410" s="1679"/>
      <c r="KXD410" s="1679"/>
      <c r="KXE410" s="1679"/>
      <c r="KXF410" s="1679"/>
      <c r="KXG410" s="1679"/>
      <c r="KXH410" s="1679"/>
      <c r="KXI410" s="1679"/>
      <c r="KXJ410" s="1679"/>
      <c r="KXK410" s="1679"/>
      <c r="KXL410" s="1679"/>
      <c r="KXM410" s="1679"/>
      <c r="KXN410" s="1679"/>
      <c r="KXO410" s="1679"/>
      <c r="KXP410" s="1679"/>
      <c r="KXQ410" s="1679"/>
      <c r="KXR410" s="1679"/>
      <c r="KXS410" s="1679"/>
      <c r="KXT410" s="1679"/>
      <c r="KXU410" s="1679"/>
      <c r="KXV410" s="1679"/>
      <c r="KXW410" s="1679"/>
      <c r="KXX410" s="1679"/>
      <c r="KXY410" s="1679"/>
      <c r="KXZ410" s="1679"/>
      <c r="KYA410" s="1679"/>
      <c r="KYB410" s="1679"/>
      <c r="KYC410" s="1679"/>
      <c r="KYD410" s="1679"/>
      <c r="KYE410" s="1679"/>
      <c r="KYF410" s="1679"/>
      <c r="KYG410" s="1679"/>
      <c r="KYH410" s="1679"/>
      <c r="KYI410" s="1679"/>
      <c r="KYJ410" s="1679"/>
      <c r="KYK410" s="1679"/>
      <c r="KYL410" s="1679"/>
      <c r="KYM410" s="1679"/>
      <c r="KYN410" s="1679"/>
      <c r="KYO410" s="1679"/>
      <c r="KYP410" s="1679"/>
      <c r="KYQ410" s="1679"/>
      <c r="KYR410" s="1679"/>
      <c r="KYS410" s="1679"/>
      <c r="KYT410" s="1679"/>
      <c r="KYU410" s="1679"/>
      <c r="KYV410" s="1679"/>
      <c r="KYW410" s="1679"/>
      <c r="KYX410" s="1679"/>
      <c r="KYY410" s="1679"/>
      <c r="KYZ410" s="1679"/>
      <c r="KZA410" s="1679"/>
      <c r="KZB410" s="1679"/>
      <c r="KZC410" s="1679"/>
      <c r="KZD410" s="1679"/>
      <c r="KZE410" s="1679"/>
      <c r="KZF410" s="1679"/>
      <c r="KZG410" s="1679"/>
      <c r="KZH410" s="1679"/>
      <c r="KZI410" s="1679"/>
      <c r="KZJ410" s="1679"/>
      <c r="KZK410" s="1679"/>
      <c r="KZL410" s="1679"/>
      <c r="KZM410" s="1679"/>
      <c r="KZN410" s="1679"/>
      <c r="KZO410" s="1679"/>
      <c r="KZP410" s="1679"/>
      <c r="KZQ410" s="1679"/>
      <c r="KZR410" s="1679"/>
      <c r="KZS410" s="1679"/>
      <c r="KZT410" s="1679"/>
      <c r="KZU410" s="1679"/>
      <c r="KZV410" s="1679"/>
      <c r="KZW410" s="1679"/>
      <c r="KZX410" s="1679"/>
      <c r="KZY410" s="1679"/>
      <c r="KZZ410" s="1679"/>
      <c r="LAA410" s="1679"/>
      <c r="LAB410" s="1679"/>
      <c r="LAC410" s="1679"/>
      <c r="LAD410" s="1679"/>
      <c r="LAE410" s="1679"/>
      <c r="LAF410" s="1679"/>
      <c r="LAG410" s="1679"/>
      <c r="LAH410" s="1679"/>
      <c r="LAI410" s="1679"/>
      <c r="LAJ410" s="1679"/>
      <c r="LAK410" s="1679"/>
      <c r="LAL410" s="1679"/>
      <c r="LAM410" s="1679"/>
      <c r="LAN410" s="1679"/>
      <c r="LAO410" s="1679"/>
      <c r="LAP410" s="1679"/>
      <c r="LAQ410" s="1679"/>
      <c r="LAR410" s="1679"/>
      <c r="LAS410" s="1679"/>
      <c r="LAT410" s="1679"/>
      <c r="LAU410" s="1679"/>
      <c r="LAV410" s="1679"/>
      <c r="LAW410" s="1679"/>
      <c r="LAX410" s="1679"/>
      <c r="LAY410" s="1679"/>
      <c r="LAZ410" s="1679"/>
      <c r="LBA410" s="1679"/>
      <c r="LBB410" s="1679"/>
      <c r="LBC410" s="1679"/>
      <c r="LBD410" s="1679"/>
      <c r="LBE410" s="1679"/>
      <c r="LBF410" s="1679"/>
      <c r="LBG410" s="1679"/>
      <c r="LBH410" s="1679"/>
      <c r="LBI410" s="1679"/>
      <c r="LBJ410" s="1679"/>
      <c r="LBK410" s="1679"/>
      <c r="LBL410" s="1679"/>
      <c r="LBM410" s="1679"/>
      <c r="LBN410" s="1679"/>
      <c r="LBO410" s="1679"/>
      <c r="LBP410" s="1679"/>
      <c r="LBQ410" s="1679"/>
      <c r="LBR410" s="1679"/>
      <c r="LBS410" s="1679"/>
      <c r="LBT410" s="1679"/>
      <c r="LBU410" s="1679"/>
      <c r="LBV410" s="1679"/>
      <c r="LBW410" s="1679"/>
      <c r="LBX410" s="1679"/>
      <c r="LBY410" s="1679"/>
      <c r="LBZ410" s="1679"/>
      <c r="LCA410" s="1679"/>
      <c r="LCB410" s="1679"/>
      <c r="LCC410" s="1679"/>
      <c r="LCD410" s="1679"/>
      <c r="LCE410" s="1679"/>
      <c r="LCF410" s="1679"/>
      <c r="LCG410" s="1679"/>
      <c r="LCH410" s="1679"/>
      <c r="LCI410" s="1679"/>
      <c r="LCJ410" s="1679"/>
      <c r="LCK410" s="1679"/>
      <c r="LCL410" s="1679"/>
      <c r="LCM410" s="1679"/>
      <c r="LCN410" s="1679"/>
      <c r="LCO410" s="1679"/>
      <c r="LCP410" s="1679"/>
      <c r="LCQ410" s="1679"/>
      <c r="LCR410" s="1679"/>
      <c r="LCS410" s="1679"/>
      <c r="LCT410" s="1679"/>
      <c r="LCU410" s="1679"/>
      <c r="LCV410" s="1679"/>
      <c r="LCW410" s="1679"/>
      <c r="LCX410" s="1679"/>
      <c r="LCY410" s="1679"/>
      <c r="LCZ410" s="1679"/>
      <c r="LDA410" s="1679"/>
      <c r="LDB410" s="1679"/>
      <c r="LDC410" s="1679"/>
      <c r="LDD410" s="1679"/>
      <c r="LDE410" s="1679"/>
      <c r="LDF410" s="1679"/>
      <c r="LDG410" s="1679"/>
      <c r="LDH410" s="1679"/>
      <c r="LDI410" s="1679"/>
      <c r="LDJ410" s="1679"/>
      <c r="LDK410" s="1679"/>
      <c r="LDL410" s="1679"/>
      <c r="LDM410" s="1679"/>
      <c r="LDN410" s="1679"/>
      <c r="LDO410" s="1679"/>
      <c r="LDP410" s="1679"/>
      <c r="LDQ410" s="1679"/>
      <c r="LDR410" s="1679"/>
      <c r="LDS410" s="1679"/>
      <c r="LDT410" s="1679"/>
      <c r="LDU410" s="1679"/>
      <c r="LDV410" s="1679"/>
      <c r="LDW410" s="1679"/>
      <c r="LDX410" s="1679"/>
      <c r="LDY410" s="1679"/>
      <c r="LDZ410" s="1679"/>
      <c r="LEA410" s="1679"/>
      <c r="LEB410" s="1679"/>
      <c r="LEC410" s="1679"/>
      <c r="LED410" s="1679"/>
      <c r="LEE410" s="1679"/>
      <c r="LEF410" s="1679"/>
      <c r="LEG410" s="1679"/>
      <c r="LEH410" s="1679"/>
      <c r="LEI410" s="1679"/>
      <c r="LEJ410" s="1679"/>
      <c r="LEK410" s="1679"/>
      <c r="LEL410" s="1679"/>
      <c r="LEM410" s="1679"/>
      <c r="LEN410" s="1679"/>
      <c r="LEO410" s="1679"/>
      <c r="LEP410" s="1679"/>
      <c r="LEQ410" s="1679"/>
      <c r="LER410" s="1679"/>
      <c r="LES410" s="1679"/>
      <c r="LET410" s="1679"/>
      <c r="LEU410" s="1679"/>
      <c r="LEV410" s="1679"/>
      <c r="LEW410" s="1679"/>
      <c r="LEX410" s="1679"/>
      <c r="LEY410" s="1679"/>
      <c r="LEZ410" s="1679"/>
      <c r="LFA410" s="1679"/>
      <c r="LFB410" s="1679"/>
      <c r="LFC410" s="1679"/>
      <c r="LFD410" s="1679"/>
      <c r="LFE410" s="1679"/>
      <c r="LFF410" s="1679"/>
      <c r="LFG410" s="1679"/>
      <c r="LFH410" s="1679"/>
      <c r="LFI410" s="1679"/>
      <c r="LFJ410" s="1679"/>
      <c r="LFK410" s="1679"/>
      <c r="LFL410" s="1679"/>
      <c r="LFM410" s="1679"/>
      <c r="LFN410" s="1679"/>
      <c r="LFO410" s="1679"/>
      <c r="LFP410" s="1679"/>
      <c r="LFQ410" s="1679"/>
      <c r="LFR410" s="1679"/>
      <c r="LFS410" s="1679"/>
      <c r="LFT410" s="1679"/>
      <c r="LFU410" s="1679"/>
      <c r="LFV410" s="1679"/>
      <c r="LFW410" s="1679"/>
      <c r="LFX410" s="1679"/>
      <c r="LFY410" s="1679"/>
      <c r="LFZ410" s="1679"/>
      <c r="LGA410" s="1679"/>
      <c r="LGB410" s="1679"/>
      <c r="LGC410" s="1679"/>
      <c r="LGD410" s="1679"/>
      <c r="LGE410" s="1679"/>
      <c r="LGF410" s="1679"/>
      <c r="LGG410" s="1679"/>
      <c r="LGH410" s="1679"/>
      <c r="LGI410" s="1679"/>
      <c r="LGJ410" s="1679"/>
      <c r="LGK410" s="1679"/>
      <c r="LGL410" s="1679"/>
      <c r="LGM410" s="1679"/>
      <c r="LGN410" s="1679"/>
      <c r="LGO410" s="1679"/>
      <c r="LGP410" s="1679"/>
      <c r="LGQ410" s="1679"/>
      <c r="LGR410" s="1679"/>
      <c r="LGS410" s="1679"/>
      <c r="LGT410" s="1679"/>
      <c r="LGU410" s="1679"/>
      <c r="LGV410" s="1679"/>
      <c r="LGW410" s="1679"/>
      <c r="LGX410" s="1679"/>
      <c r="LGY410" s="1679"/>
      <c r="LGZ410" s="1679"/>
      <c r="LHA410" s="1679"/>
      <c r="LHB410" s="1679"/>
      <c r="LHC410" s="1679"/>
      <c r="LHD410" s="1679"/>
      <c r="LHE410" s="1679"/>
      <c r="LHF410" s="1679"/>
      <c r="LHG410" s="1679"/>
      <c r="LHH410" s="1679"/>
      <c r="LHI410" s="1679"/>
      <c r="LHJ410" s="1679"/>
      <c r="LHK410" s="1679"/>
      <c r="LHL410" s="1679"/>
      <c r="LHM410" s="1679"/>
      <c r="LHN410" s="1679"/>
      <c r="LHO410" s="1679"/>
      <c r="LHP410" s="1679"/>
      <c r="LHQ410" s="1679"/>
      <c r="LHR410" s="1679"/>
      <c r="LHS410" s="1679"/>
      <c r="LHT410" s="1679"/>
      <c r="LHU410" s="1679"/>
      <c r="LHV410" s="1679"/>
      <c r="LHW410" s="1679"/>
      <c r="LHX410" s="1679"/>
      <c r="LHY410" s="1679"/>
      <c r="LHZ410" s="1679"/>
      <c r="LIA410" s="1679"/>
      <c r="LIB410" s="1679"/>
      <c r="LIC410" s="1679"/>
      <c r="LID410" s="1679"/>
      <c r="LIE410" s="1679"/>
      <c r="LIF410" s="1679"/>
      <c r="LIG410" s="1679"/>
      <c r="LIH410" s="1679"/>
      <c r="LII410" s="1679"/>
      <c r="LIJ410" s="1679"/>
      <c r="LIK410" s="1679"/>
      <c r="LIL410" s="1679"/>
      <c r="LIM410" s="1679"/>
      <c r="LIN410" s="1679"/>
      <c r="LIO410" s="1679"/>
      <c r="LIP410" s="1679"/>
      <c r="LIQ410" s="1679"/>
      <c r="LIR410" s="1679"/>
      <c r="LIS410" s="1679"/>
      <c r="LIT410" s="1679"/>
      <c r="LIU410" s="1679"/>
      <c r="LIV410" s="1679"/>
      <c r="LIW410" s="1679"/>
      <c r="LIX410" s="1679"/>
      <c r="LIY410" s="1679"/>
      <c r="LIZ410" s="1679"/>
      <c r="LJA410" s="1679"/>
      <c r="LJB410" s="1679"/>
      <c r="LJC410" s="1679"/>
      <c r="LJD410" s="1679"/>
      <c r="LJE410" s="1679"/>
      <c r="LJF410" s="1679"/>
      <c r="LJG410" s="1679"/>
      <c r="LJH410" s="1679"/>
      <c r="LJI410" s="1679"/>
      <c r="LJJ410" s="1679"/>
      <c r="LJK410" s="1679"/>
      <c r="LJL410" s="1679"/>
      <c r="LJM410" s="1679"/>
      <c r="LJN410" s="1679"/>
      <c r="LJO410" s="1679"/>
      <c r="LJP410" s="1679"/>
      <c r="LJQ410" s="1679"/>
      <c r="LJR410" s="1679"/>
      <c r="LJS410" s="1679"/>
      <c r="LJT410" s="1679"/>
      <c r="LJU410" s="1679"/>
      <c r="LJV410" s="1679"/>
      <c r="LJW410" s="1679"/>
      <c r="LJX410" s="1679"/>
      <c r="LJY410" s="1679"/>
      <c r="LJZ410" s="1679"/>
      <c r="LKA410" s="1679"/>
      <c r="LKB410" s="1679"/>
      <c r="LKC410" s="1679"/>
      <c r="LKD410" s="1679"/>
      <c r="LKE410" s="1679"/>
      <c r="LKF410" s="1679"/>
      <c r="LKG410" s="1679"/>
      <c r="LKH410" s="1679"/>
      <c r="LKI410" s="1679"/>
      <c r="LKJ410" s="1679"/>
      <c r="LKK410" s="1679"/>
      <c r="LKL410" s="1679"/>
      <c r="LKM410" s="1679"/>
      <c r="LKN410" s="1679"/>
      <c r="LKO410" s="1679"/>
      <c r="LKP410" s="1679"/>
      <c r="LKQ410" s="1679"/>
      <c r="LKR410" s="1679"/>
      <c r="LKS410" s="1679"/>
      <c r="LKT410" s="1679"/>
      <c r="LKU410" s="1679"/>
      <c r="LKV410" s="1679"/>
      <c r="LKW410" s="1679"/>
      <c r="LKX410" s="1679"/>
      <c r="LKY410" s="1679"/>
      <c r="LKZ410" s="1679"/>
      <c r="LLA410" s="1679"/>
      <c r="LLB410" s="1679"/>
      <c r="LLC410" s="1679"/>
      <c r="LLD410" s="1679"/>
      <c r="LLE410" s="1679"/>
      <c r="LLF410" s="1679"/>
      <c r="LLG410" s="1679"/>
      <c r="LLH410" s="1679"/>
      <c r="LLI410" s="1679"/>
      <c r="LLJ410" s="1679"/>
      <c r="LLK410" s="1679"/>
      <c r="LLL410" s="1679"/>
      <c r="LLM410" s="1679"/>
      <c r="LLN410" s="1679"/>
      <c r="LLO410" s="1679"/>
      <c r="LLP410" s="1679"/>
      <c r="LLQ410" s="1679"/>
      <c r="LLR410" s="1679"/>
      <c r="LLS410" s="1679"/>
      <c r="LLT410" s="1679"/>
      <c r="LLU410" s="1679"/>
      <c r="LLV410" s="1679"/>
      <c r="LLW410" s="1679"/>
      <c r="LLX410" s="1679"/>
      <c r="LLY410" s="1679"/>
      <c r="LLZ410" s="1679"/>
      <c r="LMA410" s="1679"/>
      <c r="LMB410" s="1679"/>
      <c r="LMC410" s="1679"/>
      <c r="LMD410" s="1679"/>
      <c r="LME410" s="1679"/>
      <c r="LMF410" s="1679"/>
      <c r="LMG410" s="1679"/>
      <c r="LMH410" s="1679"/>
      <c r="LMI410" s="1679"/>
      <c r="LMJ410" s="1679"/>
      <c r="LMK410" s="1679"/>
      <c r="LML410" s="1679"/>
      <c r="LMM410" s="1679"/>
      <c r="LMN410" s="1679"/>
      <c r="LMO410" s="1679"/>
      <c r="LMP410" s="1679"/>
      <c r="LMQ410" s="1679"/>
      <c r="LMR410" s="1679"/>
      <c r="LMS410" s="1679"/>
      <c r="LMT410" s="1679"/>
      <c r="LMU410" s="1679"/>
      <c r="LMV410" s="1679"/>
      <c r="LMW410" s="1679"/>
      <c r="LMX410" s="1679"/>
      <c r="LMY410" s="1679"/>
      <c r="LMZ410" s="1679"/>
      <c r="LNA410" s="1679"/>
      <c r="LNB410" s="1679"/>
      <c r="LNC410" s="1679"/>
      <c r="LND410" s="1679"/>
      <c r="LNE410" s="1679"/>
      <c r="LNF410" s="1679"/>
      <c r="LNG410" s="1679"/>
      <c r="LNH410" s="1679"/>
      <c r="LNI410" s="1679"/>
      <c r="LNJ410" s="1679"/>
      <c r="LNK410" s="1679"/>
      <c r="LNL410" s="1679"/>
      <c r="LNM410" s="1679"/>
      <c r="LNN410" s="1679"/>
      <c r="LNO410" s="1679"/>
      <c r="LNP410" s="1679"/>
      <c r="LNQ410" s="1679"/>
      <c r="LNR410" s="1679"/>
      <c r="LNS410" s="1679"/>
      <c r="LNT410" s="1679"/>
      <c r="LNU410" s="1679"/>
      <c r="LNV410" s="1679"/>
      <c r="LNW410" s="1679"/>
      <c r="LNX410" s="1679"/>
      <c r="LNY410" s="1679"/>
      <c r="LNZ410" s="1679"/>
      <c r="LOA410" s="1679"/>
      <c r="LOB410" s="1679"/>
      <c r="LOC410" s="1679"/>
      <c r="LOD410" s="1679"/>
      <c r="LOE410" s="1679"/>
      <c r="LOF410" s="1679"/>
      <c r="LOG410" s="1679"/>
      <c r="LOH410" s="1679"/>
      <c r="LOI410" s="1679"/>
      <c r="LOJ410" s="1679"/>
      <c r="LOK410" s="1679"/>
      <c r="LOL410" s="1679"/>
      <c r="LOM410" s="1679"/>
      <c r="LON410" s="1679"/>
      <c r="LOO410" s="1679"/>
      <c r="LOP410" s="1679"/>
      <c r="LOQ410" s="1679"/>
      <c r="LOR410" s="1679"/>
      <c r="LOS410" s="1679"/>
      <c r="LOT410" s="1679"/>
      <c r="LOU410" s="1679"/>
      <c r="LOV410" s="1679"/>
      <c r="LOW410" s="1679"/>
      <c r="LOX410" s="1679"/>
      <c r="LOY410" s="1679"/>
      <c r="LOZ410" s="1679"/>
      <c r="LPA410" s="1679"/>
      <c r="LPB410" s="1679"/>
      <c r="LPC410" s="1679"/>
      <c r="LPD410" s="1679"/>
      <c r="LPE410" s="1679"/>
      <c r="LPF410" s="1679"/>
      <c r="LPG410" s="1679"/>
      <c r="LPH410" s="1679"/>
      <c r="LPI410" s="1679"/>
      <c r="LPJ410" s="1679"/>
      <c r="LPK410" s="1679"/>
      <c r="LPL410" s="1679"/>
      <c r="LPM410" s="1679"/>
      <c r="LPN410" s="1679"/>
      <c r="LPO410" s="1679"/>
      <c r="LPP410" s="1679"/>
      <c r="LPQ410" s="1679"/>
      <c r="LPR410" s="1679"/>
      <c r="LPS410" s="1679"/>
      <c r="LPT410" s="1679"/>
      <c r="LPU410" s="1679"/>
      <c r="LPV410" s="1679"/>
      <c r="LPW410" s="1679"/>
      <c r="LPX410" s="1679"/>
      <c r="LPY410" s="1679"/>
      <c r="LPZ410" s="1679"/>
      <c r="LQA410" s="1679"/>
      <c r="LQB410" s="1679"/>
      <c r="LQC410" s="1679"/>
      <c r="LQD410" s="1679"/>
      <c r="LQE410" s="1679"/>
      <c r="LQF410" s="1679"/>
      <c r="LQG410" s="1679"/>
      <c r="LQH410" s="1679"/>
      <c r="LQI410" s="1679"/>
      <c r="LQJ410" s="1679"/>
      <c r="LQK410" s="1679"/>
      <c r="LQL410" s="1679"/>
      <c r="LQM410" s="1679"/>
      <c r="LQN410" s="1679"/>
      <c r="LQO410" s="1679"/>
      <c r="LQP410" s="1679"/>
      <c r="LQQ410" s="1679"/>
      <c r="LQR410" s="1679"/>
      <c r="LQS410" s="1679"/>
      <c r="LQT410" s="1679"/>
      <c r="LQU410" s="1679"/>
      <c r="LQV410" s="1679"/>
      <c r="LQW410" s="1679"/>
      <c r="LQX410" s="1679"/>
      <c r="LQY410" s="1679"/>
      <c r="LQZ410" s="1679"/>
      <c r="LRA410" s="1679"/>
      <c r="LRB410" s="1679"/>
      <c r="LRC410" s="1679"/>
      <c r="LRD410" s="1679"/>
      <c r="LRE410" s="1679"/>
      <c r="LRF410" s="1679"/>
      <c r="LRG410" s="1679"/>
      <c r="LRH410" s="1679"/>
      <c r="LRI410" s="1679"/>
      <c r="LRJ410" s="1679"/>
      <c r="LRK410" s="1679"/>
      <c r="LRL410" s="1679"/>
      <c r="LRM410" s="1679"/>
      <c r="LRN410" s="1679"/>
      <c r="LRO410" s="1679"/>
      <c r="LRP410" s="1679"/>
      <c r="LRQ410" s="1679"/>
      <c r="LRR410" s="1679"/>
      <c r="LRS410" s="1679"/>
      <c r="LRT410" s="1679"/>
      <c r="LRU410" s="1679"/>
      <c r="LRV410" s="1679"/>
      <c r="LRW410" s="1679"/>
      <c r="LRX410" s="1679"/>
      <c r="LRY410" s="1679"/>
      <c r="LRZ410" s="1679"/>
      <c r="LSA410" s="1679"/>
      <c r="LSB410" s="1679"/>
      <c r="LSC410" s="1679"/>
      <c r="LSD410" s="1679"/>
      <c r="LSE410" s="1679"/>
      <c r="LSF410" s="1679"/>
      <c r="LSG410" s="1679"/>
      <c r="LSH410" s="1679"/>
      <c r="LSI410" s="1679"/>
      <c r="LSJ410" s="1679"/>
      <c r="LSK410" s="1679"/>
      <c r="LSL410" s="1679"/>
      <c r="LSM410" s="1679"/>
      <c r="LSN410" s="1679"/>
      <c r="LSO410" s="1679"/>
      <c r="LSP410" s="1679"/>
      <c r="LSQ410" s="1679"/>
      <c r="LSR410" s="1679"/>
      <c r="LSS410" s="1679"/>
      <c r="LST410" s="1679"/>
      <c r="LSU410" s="1679"/>
      <c r="LSV410" s="1679"/>
      <c r="LSW410" s="1679"/>
      <c r="LSX410" s="1679"/>
      <c r="LSY410" s="1679"/>
      <c r="LSZ410" s="1679"/>
      <c r="LTA410" s="1679"/>
      <c r="LTB410" s="1679"/>
      <c r="LTC410" s="1679"/>
      <c r="LTD410" s="1679"/>
      <c r="LTE410" s="1679"/>
      <c r="LTF410" s="1679"/>
      <c r="LTG410" s="1679"/>
      <c r="LTH410" s="1679"/>
      <c r="LTI410" s="1679"/>
      <c r="LTJ410" s="1679"/>
      <c r="LTK410" s="1679"/>
      <c r="LTL410" s="1679"/>
      <c r="LTM410" s="1679"/>
      <c r="LTN410" s="1679"/>
      <c r="LTO410" s="1679"/>
      <c r="LTP410" s="1679"/>
      <c r="LTQ410" s="1679"/>
      <c r="LTR410" s="1679"/>
      <c r="LTS410" s="1679"/>
      <c r="LTT410" s="1679"/>
      <c r="LTU410" s="1679"/>
      <c r="LTV410" s="1679"/>
      <c r="LTW410" s="1679"/>
      <c r="LTX410" s="1679"/>
      <c r="LTY410" s="1679"/>
      <c r="LTZ410" s="1679"/>
      <c r="LUA410" s="1679"/>
      <c r="LUB410" s="1679"/>
      <c r="LUC410" s="1679"/>
      <c r="LUD410" s="1679"/>
      <c r="LUE410" s="1679"/>
      <c r="LUF410" s="1679"/>
      <c r="LUG410" s="1679"/>
      <c r="LUH410" s="1679"/>
      <c r="LUI410" s="1679"/>
      <c r="LUJ410" s="1679"/>
      <c r="LUK410" s="1679"/>
      <c r="LUL410" s="1679"/>
      <c r="LUM410" s="1679"/>
      <c r="LUN410" s="1679"/>
      <c r="LUO410" s="1679"/>
      <c r="LUP410" s="1679"/>
      <c r="LUQ410" s="1679"/>
      <c r="LUR410" s="1679"/>
      <c r="LUS410" s="1679"/>
      <c r="LUT410" s="1679"/>
      <c r="LUU410" s="1679"/>
      <c r="LUV410" s="1679"/>
      <c r="LUW410" s="1679"/>
      <c r="LUX410" s="1679"/>
      <c r="LUY410" s="1679"/>
      <c r="LUZ410" s="1679"/>
      <c r="LVA410" s="1679"/>
      <c r="LVB410" s="1679"/>
      <c r="LVC410" s="1679"/>
      <c r="LVD410" s="1679"/>
      <c r="LVE410" s="1679"/>
      <c r="LVF410" s="1679"/>
      <c r="LVG410" s="1679"/>
      <c r="LVH410" s="1679"/>
      <c r="LVI410" s="1679"/>
      <c r="LVJ410" s="1679"/>
      <c r="LVK410" s="1679"/>
      <c r="LVL410" s="1679"/>
      <c r="LVM410" s="1679"/>
      <c r="LVN410" s="1679"/>
      <c r="LVO410" s="1679"/>
      <c r="LVP410" s="1679"/>
      <c r="LVQ410" s="1679"/>
      <c r="LVR410" s="1679"/>
      <c r="LVS410" s="1679"/>
      <c r="LVT410" s="1679"/>
      <c r="LVU410" s="1679"/>
      <c r="LVV410" s="1679"/>
      <c r="LVW410" s="1679"/>
      <c r="LVX410" s="1679"/>
      <c r="LVY410" s="1679"/>
      <c r="LVZ410" s="1679"/>
      <c r="LWA410" s="1679"/>
      <c r="LWB410" s="1679"/>
      <c r="LWC410" s="1679"/>
      <c r="LWD410" s="1679"/>
      <c r="LWE410" s="1679"/>
      <c r="LWF410" s="1679"/>
      <c r="LWG410" s="1679"/>
      <c r="LWH410" s="1679"/>
      <c r="LWI410" s="1679"/>
      <c r="LWJ410" s="1679"/>
      <c r="LWK410" s="1679"/>
      <c r="LWL410" s="1679"/>
      <c r="LWM410" s="1679"/>
      <c r="LWN410" s="1679"/>
      <c r="LWO410" s="1679"/>
      <c r="LWP410" s="1679"/>
      <c r="LWQ410" s="1679"/>
      <c r="LWR410" s="1679"/>
      <c r="LWS410" s="1679"/>
      <c r="LWT410" s="1679"/>
      <c r="LWU410" s="1679"/>
      <c r="LWV410" s="1679"/>
      <c r="LWW410" s="1679"/>
      <c r="LWX410" s="1679"/>
      <c r="LWY410" s="1679"/>
      <c r="LWZ410" s="1679"/>
      <c r="LXA410" s="1679"/>
      <c r="LXB410" s="1679"/>
      <c r="LXC410" s="1679"/>
      <c r="LXD410" s="1679"/>
      <c r="LXE410" s="1679"/>
      <c r="LXF410" s="1679"/>
      <c r="LXG410" s="1679"/>
      <c r="LXH410" s="1679"/>
      <c r="LXI410" s="1679"/>
      <c r="LXJ410" s="1679"/>
      <c r="LXK410" s="1679"/>
      <c r="LXL410" s="1679"/>
      <c r="LXM410" s="1679"/>
      <c r="LXN410" s="1679"/>
      <c r="LXO410" s="1679"/>
      <c r="LXP410" s="1679"/>
      <c r="LXQ410" s="1679"/>
      <c r="LXR410" s="1679"/>
      <c r="LXS410" s="1679"/>
      <c r="LXT410" s="1679"/>
      <c r="LXU410" s="1679"/>
      <c r="LXV410" s="1679"/>
      <c r="LXW410" s="1679"/>
      <c r="LXX410" s="1679"/>
      <c r="LXY410" s="1679"/>
      <c r="LXZ410" s="1679"/>
      <c r="LYA410" s="1679"/>
      <c r="LYB410" s="1679"/>
      <c r="LYC410" s="1679"/>
      <c r="LYD410" s="1679"/>
      <c r="LYE410" s="1679"/>
      <c r="LYF410" s="1679"/>
      <c r="LYG410" s="1679"/>
      <c r="LYH410" s="1679"/>
      <c r="LYI410" s="1679"/>
      <c r="LYJ410" s="1679"/>
      <c r="LYK410" s="1679"/>
      <c r="LYL410" s="1679"/>
      <c r="LYM410" s="1679"/>
      <c r="LYN410" s="1679"/>
      <c r="LYO410" s="1679"/>
      <c r="LYP410" s="1679"/>
      <c r="LYQ410" s="1679"/>
      <c r="LYR410" s="1679"/>
      <c r="LYS410" s="1679"/>
      <c r="LYT410" s="1679"/>
      <c r="LYU410" s="1679"/>
      <c r="LYV410" s="1679"/>
      <c r="LYW410" s="1679"/>
      <c r="LYX410" s="1679"/>
      <c r="LYY410" s="1679"/>
      <c r="LYZ410" s="1679"/>
      <c r="LZA410" s="1679"/>
      <c r="LZB410" s="1679"/>
      <c r="LZC410" s="1679"/>
      <c r="LZD410" s="1679"/>
      <c r="LZE410" s="1679"/>
      <c r="LZF410" s="1679"/>
      <c r="LZG410" s="1679"/>
      <c r="LZH410" s="1679"/>
      <c r="LZI410" s="1679"/>
      <c r="LZJ410" s="1679"/>
      <c r="LZK410" s="1679"/>
      <c r="LZL410" s="1679"/>
      <c r="LZM410" s="1679"/>
      <c r="LZN410" s="1679"/>
      <c r="LZO410" s="1679"/>
      <c r="LZP410" s="1679"/>
      <c r="LZQ410" s="1679"/>
      <c r="LZR410" s="1679"/>
      <c r="LZS410" s="1679"/>
      <c r="LZT410" s="1679"/>
      <c r="LZU410" s="1679"/>
      <c r="LZV410" s="1679"/>
      <c r="LZW410" s="1679"/>
      <c r="LZX410" s="1679"/>
      <c r="LZY410" s="1679"/>
      <c r="LZZ410" s="1679"/>
      <c r="MAA410" s="1679"/>
      <c r="MAB410" s="1679"/>
      <c r="MAC410" s="1679"/>
      <c r="MAD410" s="1679"/>
      <c r="MAE410" s="1679"/>
      <c r="MAF410" s="1679"/>
      <c r="MAG410" s="1679"/>
      <c r="MAH410" s="1679"/>
      <c r="MAI410" s="1679"/>
      <c r="MAJ410" s="1679"/>
      <c r="MAK410" s="1679"/>
      <c r="MAL410" s="1679"/>
      <c r="MAM410" s="1679"/>
      <c r="MAN410" s="1679"/>
      <c r="MAO410" s="1679"/>
      <c r="MAP410" s="1679"/>
      <c r="MAQ410" s="1679"/>
      <c r="MAR410" s="1679"/>
      <c r="MAS410" s="1679"/>
      <c r="MAT410" s="1679"/>
      <c r="MAU410" s="1679"/>
      <c r="MAV410" s="1679"/>
      <c r="MAW410" s="1679"/>
      <c r="MAX410" s="1679"/>
      <c r="MAY410" s="1679"/>
      <c r="MAZ410" s="1679"/>
      <c r="MBA410" s="1679"/>
      <c r="MBB410" s="1679"/>
      <c r="MBC410" s="1679"/>
      <c r="MBD410" s="1679"/>
      <c r="MBE410" s="1679"/>
      <c r="MBF410" s="1679"/>
      <c r="MBG410" s="1679"/>
      <c r="MBH410" s="1679"/>
      <c r="MBI410" s="1679"/>
      <c r="MBJ410" s="1679"/>
      <c r="MBK410" s="1679"/>
      <c r="MBL410" s="1679"/>
      <c r="MBM410" s="1679"/>
      <c r="MBN410" s="1679"/>
      <c r="MBO410" s="1679"/>
      <c r="MBP410" s="1679"/>
      <c r="MBQ410" s="1679"/>
      <c r="MBR410" s="1679"/>
      <c r="MBS410" s="1679"/>
      <c r="MBT410" s="1679"/>
      <c r="MBU410" s="1679"/>
      <c r="MBV410" s="1679"/>
      <c r="MBW410" s="1679"/>
      <c r="MBX410" s="1679"/>
      <c r="MBY410" s="1679"/>
      <c r="MBZ410" s="1679"/>
      <c r="MCA410" s="1679"/>
      <c r="MCB410" s="1679"/>
      <c r="MCC410" s="1679"/>
      <c r="MCD410" s="1679"/>
      <c r="MCE410" s="1679"/>
      <c r="MCF410" s="1679"/>
      <c r="MCG410" s="1679"/>
      <c r="MCH410" s="1679"/>
      <c r="MCI410" s="1679"/>
      <c r="MCJ410" s="1679"/>
      <c r="MCK410" s="1679"/>
      <c r="MCL410" s="1679"/>
      <c r="MCM410" s="1679"/>
      <c r="MCN410" s="1679"/>
      <c r="MCO410" s="1679"/>
      <c r="MCP410" s="1679"/>
      <c r="MCQ410" s="1679"/>
      <c r="MCR410" s="1679"/>
      <c r="MCS410" s="1679"/>
      <c r="MCT410" s="1679"/>
      <c r="MCU410" s="1679"/>
      <c r="MCV410" s="1679"/>
      <c r="MCW410" s="1679"/>
      <c r="MCX410" s="1679"/>
      <c r="MCY410" s="1679"/>
      <c r="MCZ410" s="1679"/>
      <c r="MDA410" s="1679"/>
      <c r="MDB410" s="1679"/>
      <c r="MDC410" s="1679"/>
      <c r="MDD410" s="1679"/>
      <c r="MDE410" s="1679"/>
      <c r="MDF410" s="1679"/>
      <c r="MDG410" s="1679"/>
      <c r="MDH410" s="1679"/>
      <c r="MDI410" s="1679"/>
      <c r="MDJ410" s="1679"/>
      <c r="MDK410" s="1679"/>
      <c r="MDL410" s="1679"/>
      <c r="MDM410" s="1679"/>
      <c r="MDN410" s="1679"/>
      <c r="MDO410" s="1679"/>
      <c r="MDP410" s="1679"/>
      <c r="MDQ410" s="1679"/>
      <c r="MDR410" s="1679"/>
      <c r="MDS410" s="1679"/>
      <c r="MDT410" s="1679"/>
      <c r="MDU410" s="1679"/>
      <c r="MDV410" s="1679"/>
      <c r="MDW410" s="1679"/>
      <c r="MDX410" s="1679"/>
      <c r="MDY410" s="1679"/>
      <c r="MDZ410" s="1679"/>
      <c r="MEA410" s="1679"/>
      <c r="MEB410" s="1679"/>
      <c r="MEC410" s="1679"/>
      <c r="MED410" s="1679"/>
      <c r="MEE410" s="1679"/>
      <c r="MEF410" s="1679"/>
      <c r="MEG410" s="1679"/>
      <c r="MEH410" s="1679"/>
      <c r="MEI410" s="1679"/>
      <c r="MEJ410" s="1679"/>
      <c r="MEK410" s="1679"/>
      <c r="MEL410" s="1679"/>
      <c r="MEM410" s="1679"/>
      <c r="MEN410" s="1679"/>
      <c r="MEO410" s="1679"/>
      <c r="MEP410" s="1679"/>
      <c r="MEQ410" s="1679"/>
      <c r="MER410" s="1679"/>
      <c r="MES410" s="1679"/>
      <c r="MET410" s="1679"/>
      <c r="MEU410" s="1679"/>
      <c r="MEV410" s="1679"/>
      <c r="MEW410" s="1679"/>
      <c r="MEX410" s="1679"/>
      <c r="MEY410" s="1679"/>
      <c r="MEZ410" s="1679"/>
      <c r="MFA410" s="1679"/>
      <c r="MFB410" s="1679"/>
      <c r="MFC410" s="1679"/>
      <c r="MFD410" s="1679"/>
      <c r="MFE410" s="1679"/>
      <c r="MFF410" s="1679"/>
      <c r="MFG410" s="1679"/>
      <c r="MFH410" s="1679"/>
      <c r="MFI410" s="1679"/>
      <c r="MFJ410" s="1679"/>
      <c r="MFK410" s="1679"/>
      <c r="MFL410" s="1679"/>
      <c r="MFM410" s="1679"/>
      <c r="MFN410" s="1679"/>
      <c r="MFO410" s="1679"/>
      <c r="MFP410" s="1679"/>
      <c r="MFQ410" s="1679"/>
      <c r="MFR410" s="1679"/>
      <c r="MFS410" s="1679"/>
      <c r="MFT410" s="1679"/>
      <c r="MFU410" s="1679"/>
      <c r="MFV410" s="1679"/>
      <c r="MFW410" s="1679"/>
      <c r="MFX410" s="1679"/>
      <c r="MFY410" s="1679"/>
      <c r="MFZ410" s="1679"/>
      <c r="MGA410" s="1679"/>
      <c r="MGB410" s="1679"/>
      <c r="MGC410" s="1679"/>
      <c r="MGD410" s="1679"/>
      <c r="MGE410" s="1679"/>
      <c r="MGF410" s="1679"/>
      <c r="MGG410" s="1679"/>
      <c r="MGH410" s="1679"/>
      <c r="MGI410" s="1679"/>
      <c r="MGJ410" s="1679"/>
      <c r="MGK410" s="1679"/>
      <c r="MGL410" s="1679"/>
      <c r="MGM410" s="1679"/>
      <c r="MGN410" s="1679"/>
      <c r="MGO410" s="1679"/>
      <c r="MGP410" s="1679"/>
      <c r="MGQ410" s="1679"/>
      <c r="MGR410" s="1679"/>
      <c r="MGS410" s="1679"/>
      <c r="MGT410" s="1679"/>
      <c r="MGU410" s="1679"/>
      <c r="MGV410" s="1679"/>
      <c r="MGW410" s="1679"/>
      <c r="MGX410" s="1679"/>
      <c r="MGY410" s="1679"/>
      <c r="MGZ410" s="1679"/>
      <c r="MHA410" s="1679"/>
      <c r="MHB410" s="1679"/>
      <c r="MHC410" s="1679"/>
      <c r="MHD410" s="1679"/>
      <c r="MHE410" s="1679"/>
      <c r="MHF410" s="1679"/>
      <c r="MHG410" s="1679"/>
      <c r="MHH410" s="1679"/>
      <c r="MHI410" s="1679"/>
      <c r="MHJ410" s="1679"/>
      <c r="MHK410" s="1679"/>
      <c r="MHL410" s="1679"/>
      <c r="MHM410" s="1679"/>
      <c r="MHN410" s="1679"/>
      <c r="MHO410" s="1679"/>
      <c r="MHP410" s="1679"/>
      <c r="MHQ410" s="1679"/>
      <c r="MHR410" s="1679"/>
      <c r="MHS410" s="1679"/>
      <c r="MHT410" s="1679"/>
      <c r="MHU410" s="1679"/>
      <c r="MHV410" s="1679"/>
      <c r="MHW410" s="1679"/>
      <c r="MHX410" s="1679"/>
      <c r="MHY410" s="1679"/>
      <c r="MHZ410" s="1679"/>
      <c r="MIA410" s="1679"/>
      <c r="MIB410" s="1679"/>
      <c r="MIC410" s="1679"/>
      <c r="MID410" s="1679"/>
      <c r="MIE410" s="1679"/>
      <c r="MIF410" s="1679"/>
      <c r="MIG410" s="1679"/>
      <c r="MIH410" s="1679"/>
      <c r="MII410" s="1679"/>
      <c r="MIJ410" s="1679"/>
      <c r="MIK410" s="1679"/>
      <c r="MIL410" s="1679"/>
      <c r="MIM410" s="1679"/>
      <c r="MIN410" s="1679"/>
      <c r="MIO410" s="1679"/>
      <c r="MIP410" s="1679"/>
      <c r="MIQ410" s="1679"/>
      <c r="MIR410" s="1679"/>
      <c r="MIS410" s="1679"/>
      <c r="MIT410" s="1679"/>
      <c r="MIU410" s="1679"/>
      <c r="MIV410" s="1679"/>
      <c r="MIW410" s="1679"/>
      <c r="MIX410" s="1679"/>
      <c r="MIY410" s="1679"/>
      <c r="MIZ410" s="1679"/>
      <c r="MJA410" s="1679"/>
      <c r="MJB410" s="1679"/>
      <c r="MJC410" s="1679"/>
      <c r="MJD410" s="1679"/>
      <c r="MJE410" s="1679"/>
      <c r="MJF410" s="1679"/>
      <c r="MJG410" s="1679"/>
      <c r="MJH410" s="1679"/>
      <c r="MJI410" s="1679"/>
      <c r="MJJ410" s="1679"/>
      <c r="MJK410" s="1679"/>
      <c r="MJL410" s="1679"/>
      <c r="MJM410" s="1679"/>
      <c r="MJN410" s="1679"/>
      <c r="MJO410" s="1679"/>
      <c r="MJP410" s="1679"/>
      <c r="MJQ410" s="1679"/>
      <c r="MJR410" s="1679"/>
      <c r="MJS410" s="1679"/>
      <c r="MJT410" s="1679"/>
      <c r="MJU410" s="1679"/>
      <c r="MJV410" s="1679"/>
      <c r="MJW410" s="1679"/>
      <c r="MJX410" s="1679"/>
      <c r="MJY410" s="1679"/>
      <c r="MJZ410" s="1679"/>
      <c r="MKA410" s="1679"/>
      <c r="MKB410" s="1679"/>
      <c r="MKC410" s="1679"/>
      <c r="MKD410" s="1679"/>
      <c r="MKE410" s="1679"/>
      <c r="MKF410" s="1679"/>
      <c r="MKG410" s="1679"/>
      <c r="MKH410" s="1679"/>
      <c r="MKI410" s="1679"/>
      <c r="MKJ410" s="1679"/>
      <c r="MKK410" s="1679"/>
      <c r="MKL410" s="1679"/>
      <c r="MKM410" s="1679"/>
      <c r="MKN410" s="1679"/>
      <c r="MKO410" s="1679"/>
      <c r="MKP410" s="1679"/>
      <c r="MKQ410" s="1679"/>
      <c r="MKR410" s="1679"/>
      <c r="MKS410" s="1679"/>
      <c r="MKT410" s="1679"/>
      <c r="MKU410" s="1679"/>
      <c r="MKV410" s="1679"/>
      <c r="MKW410" s="1679"/>
      <c r="MKX410" s="1679"/>
      <c r="MKY410" s="1679"/>
      <c r="MKZ410" s="1679"/>
      <c r="MLA410" s="1679"/>
      <c r="MLB410" s="1679"/>
      <c r="MLC410" s="1679"/>
      <c r="MLD410" s="1679"/>
      <c r="MLE410" s="1679"/>
      <c r="MLF410" s="1679"/>
      <c r="MLG410" s="1679"/>
      <c r="MLH410" s="1679"/>
      <c r="MLI410" s="1679"/>
      <c r="MLJ410" s="1679"/>
      <c r="MLK410" s="1679"/>
      <c r="MLL410" s="1679"/>
      <c r="MLM410" s="1679"/>
      <c r="MLN410" s="1679"/>
      <c r="MLO410" s="1679"/>
      <c r="MLP410" s="1679"/>
      <c r="MLQ410" s="1679"/>
      <c r="MLR410" s="1679"/>
      <c r="MLS410" s="1679"/>
      <c r="MLT410" s="1679"/>
      <c r="MLU410" s="1679"/>
      <c r="MLV410" s="1679"/>
      <c r="MLW410" s="1679"/>
      <c r="MLX410" s="1679"/>
      <c r="MLY410" s="1679"/>
      <c r="MLZ410" s="1679"/>
      <c r="MMA410" s="1679"/>
      <c r="MMB410" s="1679"/>
      <c r="MMC410" s="1679"/>
      <c r="MMD410" s="1679"/>
      <c r="MME410" s="1679"/>
      <c r="MMF410" s="1679"/>
      <c r="MMG410" s="1679"/>
      <c r="MMH410" s="1679"/>
      <c r="MMI410" s="1679"/>
      <c r="MMJ410" s="1679"/>
      <c r="MMK410" s="1679"/>
      <c r="MML410" s="1679"/>
      <c r="MMM410" s="1679"/>
      <c r="MMN410" s="1679"/>
      <c r="MMO410" s="1679"/>
      <c r="MMP410" s="1679"/>
      <c r="MMQ410" s="1679"/>
      <c r="MMR410" s="1679"/>
      <c r="MMS410" s="1679"/>
      <c r="MMT410" s="1679"/>
      <c r="MMU410" s="1679"/>
      <c r="MMV410" s="1679"/>
      <c r="MMW410" s="1679"/>
      <c r="MMX410" s="1679"/>
      <c r="MMY410" s="1679"/>
      <c r="MMZ410" s="1679"/>
      <c r="MNA410" s="1679"/>
      <c r="MNB410" s="1679"/>
      <c r="MNC410" s="1679"/>
      <c r="MND410" s="1679"/>
      <c r="MNE410" s="1679"/>
      <c r="MNF410" s="1679"/>
      <c r="MNG410" s="1679"/>
      <c r="MNH410" s="1679"/>
      <c r="MNI410" s="1679"/>
      <c r="MNJ410" s="1679"/>
      <c r="MNK410" s="1679"/>
      <c r="MNL410" s="1679"/>
      <c r="MNM410" s="1679"/>
      <c r="MNN410" s="1679"/>
      <c r="MNO410" s="1679"/>
      <c r="MNP410" s="1679"/>
      <c r="MNQ410" s="1679"/>
      <c r="MNR410" s="1679"/>
      <c r="MNS410" s="1679"/>
      <c r="MNT410" s="1679"/>
      <c r="MNU410" s="1679"/>
      <c r="MNV410" s="1679"/>
      <c r="MNW410" s="1679"/>
      <c r="MNX410" s="1679"/>
      <c r="MNY410" s="1679"/>
      <c r="MNZ410" s="1679"/>
      <c r="MOA410" s="1679"/>
      <c r="MOB410" s="1679"/>
      <c r="MOC410" s="1679"/>
      <c r="MOD410" s="1679"/>
      <c r="MOE410" s="1679"/>
      <c r="MOF410" s="1679"/>
      <c r="MOG410" s="1679"/>
      <c r="MOH410" s="1679"/>
      <c r="MOI410" s="1679"/>
      <c r="MOJ410" s="1679"/>
      <c r="MOK410" s="1679"/>
      <c r="MOL410" s="1679"/>
      <c r="MOM410" s="1679"/>
      <c r="MON410" s="1679"/>
      <c r="MOO410" s="1679"/>
      <c r="MOP410" s="1679"/>
      <c r="MOQ410" s="1679"/>
      <c r="MOR410" s="1679"/>
      <c r="MOS410" s="1679"/>
      <c r="MOT410" s="1679"/>
      <c r="MOU410" s="1679"/>
      <c r="MOV410" s="1679"/>
      <c r="MOW410" s="1679"/>
      <c r="MOX410" s="1679"/>
      <c r="MOY410" s="1679"/>
      <c r="MOZ410" s="1679"/>
      <c r="MPA410" s="1679"/>
      <c r="MPB410" s="1679"/>
      <c r="MPC410" s="1679"/>
      <c r="MPD410" s="1679"/>
      <c r="MPE410" s="1679"/>
      <c r="MPF410" s="1679"/>
      <c r="MPG410" s="1679"/>
      <c r="MPH410" s="1679"/>
      <c r="MPI410" s="1679"/>
      <c r="MPJ410" s="1679"/>
      <c r="MPK410" s="1679"/>
      <c r="MPL410" s="1679"/>
      <c r="MPM410" s="1679"/>
      <c r="MPN410" s="1679"/>
      <c r="MPO410" s="1679"/>
      <c r="MPP410" s="1679"/>
      <c r="MPQ410" s="1679"/>
      <c r="MPR410" s="1679"/>
      <c r="MPS410" s="1679"/>
      <c r="MPT410" s="1679"/>
      <c r="MPU410" s="1679"/>
      <c r="MPV410" s="1679"/>
      <c r="MPW410" s="1679"/>
      <c r="MPX410" s="1679"/>
      <c r="MPY410" s="1679"/>
      <c r="MPZ410" s="1679"/>
      <c r="MQA410" s="1679"/>
      <c r="MQB410" s="1679"/>
      <c r="MQC410" s="1679"/>
      <c r="MQD410" s="1679"/>
      <c r="MQE410" s="1679"/>
      <c r="MQF410" s="1679"/>
      <c r="MQG410" s="1679"/>
      <c r="MQH410" s="1679"/>
      <c r="MQI410" s="1679"/>
      <c r="MQJ410" s="1679"/>
      <c r="MQK410" s="1679"/>
      <c r="MQL410" s="1679"/>
      <c r="MQM410" s="1679"/>
      <c r="MQN410" s="1679"/>
      <c r="MQO410" s="1679"/>
      <c r="MQP410" s="1679"/>
      <c r="MQQ410" s="1679"/>
      <c r="MQR410" s="1679"/>
      <c r="MQS410" s="1679"/>
      <c r="MQT410" s="1679"/>
      <c r="MQU410" s="1679"/>
      <c r="MQV410" s="1679"/>
      <c r="MQW410" s="1679"/>
      <c r="MQX410" s="1679"/>
      <c r="MQY410" s="1679"/>
      <c r="MQZ410" s="1679"/>
      <c r="MRA410" s="1679"/>
      <c r="MRB410" s="1679"/>
      <c r="MRC410" s="1679"/>
      <c r="MRD410" s="1679"/>
      <c r="MRE410" s="1679"/>
      <c r="MRF410" s="1679"/>
      <c r="MRG410" s="1679"/>
      <c r="MRH410" s="1679"/>
      <c r="MRI410" s="1679"/>
      <c r="MRJ410" s="1679"/>
      <c r="MRK410" s="1679"/>
      <c r="MRL410" s="1679"/>
      <c r="MRM410" s="1679"/>
      <c r="MRN410" s="1679"/>
      <c r="MRO410" s="1679"/>
      <c r="MRP410" s="1679"/>
      <c r="MRQ410" s="1679"/>
      <c r="MRR410" s="1679"/>
      <c r="MRS410" s="1679"/>
      <c r="MRT410" s="1679"/>
      <c r="MRU410" s="1679"/>
      <c r="MRV410" s="1679"/>
      <c r="MRW410" s="1679"/>
      <c r="MRX410" s="1679"/>
      <c r="MRY410" s="1679"/>
      <c r="MRZ410" s="1679"/>
      <c r="MSA410" s="1679"/>
      <c r="MSB410" s="1679"/>
      <c r="MSC410" s="1679"/>
      <c r="MSD410" s="1679"/>
      <c r="MSE410" s="1679"/>
      <c r="MSF410" s="1679"/>
      <c r="MSG410" s="1679"/>
      <c r="MSH410" s="1679"/>
      <c r="MSI410" s="1679"/>
      <c r="MSJ410" s="1679"/>
      <c r="MSK410" s="1679"/>
      <c r="MSL410" s="1679"/>
      <c r="MSM410" s="1679"/>
      <c r="MSN410" s="1679"/>
      <c r="MSO410" s="1679"/>
      <c r="MSP410" s="1679"/>
      <c r="MSQ410" s="1679"/>
      <c r="MSR410" s="1679"/>
      <c r="MSS410" s="1679"/>
      <c r="MST410" s="1679"/>
      <c r="MSU410" s="1679"/>
      <c r="MSV410" s="1679"/>
      <c r="MSW410" s="1679"/>
      <c r="MSX410" s="1679"/>
      <c r="MSY410" s="1679"/>
      <c r="MSZ410" s="1679"/>
      <c r="MTA410" s="1679"/>
      <c r="MTB410" s="1679"/>
      <c r="MTC410" s="1679"/>
      <c r="MTD410" s="1679"/>
      <c r="MTE410" s="1679"/>
      <c r="MTF410" s="1679"/>
      <c r="MTG410" s="1679"/>
      <c r="MTH410" s="1679"/>
      <c r="MTI410" s="1679"/>
      <c r="MTJ410" s="1679"/>
      <c r="MTK410" s="1679"/>
      <c r="MTL410" s="1679"/>
      <c r="MTM410" s="1679"/>
      <c r="MTN410" s="1679"/>
      <c r="MTO410" s="1679"/>
      <c r="MTP410" s="1679"/>
      <c r="MTQ410" s="1679"/>
      <c r="MTR410" s="1679"/>
      <c r="MTS410" s="1679"/>
      <c r="MTT410" s="1679"/>
      <c r="MTU410" s="1679"/>
      <c r="MTV410" s="1679"/>
      <c r="MTW410" s="1679"/>
      <c r="MTX410" s="1679"/>
      <c r="MTY410" s="1679"/>
      <c r="MTZ410" s="1679"/>
      <c r="MUA410" s="1679"/>
      <c r="MUB410" s="1679"/>
      <c r="MUC410" s="1679"/>
      <c r="MUD410" s="1679"/>
      <c r="MUE410" s="1679"/>
      <c r="MUF410" s="1679"/>
      <c r="MUG410" s="1679"/>
      <c r="MUH410" s="1679"/>
      <c r="MUI410" s="1679"/>
      <c r="MUJ410" s="1679"/>
      <c r="MUK410" s="1679"/>
      <c r="MUL410" s="1679"/>
      <c r="MUM410" s="1679"/>
      <c r="MUN410" s="1679"/>
      <c r="MUO410" s="1679"/>
      <c r="MUP410" s="1679"/>
      <c r="MUQ410" s="1679"/>
      <c r="MUR410" s="1679"/>
      <c r="MUS410" s="1679"/>
      <c r="MUT410" s="1679"/>
      <c r="MUU410" s="1679"/>
      <c r="MUV410" s="1679"/>
      <c r="MUW410" s="1679"/>
      <c r="MUX410" s="1679"/>
      <c r="MUY410" s="1679"/>
      <c r="MUZ410" s="1679"/>
      <c r="MVA410" s="1679"/>
      <c r="MVB410" s="1679"/>
      <c r="MVC410" s="1679"/>
      <c r="MVD410" s="1679"/>
      <c r="MVE410" s="1679"/>
      <c r="MVF410" s="1679"/>
      <c r="MVG410" s="1679"/>
      <c r="MVH410" s="1679"/>
      <c r="MVI410" s="1679"/>
      <c r="MVJ410" s="1679"/>
      <c r="MVK410" s="1679"/>
      <c r="MVL410" s="1679"/>
      <c r="MVM410" s="1679"/>
      <c r="MVN410" s="1679"/>
      <c r="MVO410" s="1679"/>
      <c r="MVP410" s="1679"/>
      <c r="MVQ410" s="1679"/>
      <c r="MVR410" s="1679"/>
      <c r="MVS410" s="1679"/>
      <c r="MVT410" s="1679"/>
      <c r="MVU410" s="1679"/>
      <c r="MVV410" s="1679"/>
      <c r="MVW410" s="1679"/>
      <c r="MVX410" s="1679"/>
      <c r="MVY410" s="1679"/>
      <c r="MVZ410" s="1679"/>
      <c r="MWA410" s="1679"/>
      <c r="MWB410" s="1679"/>
      <c r="MWC410" s="1679"/>
      <c r="MWD410" s="1679"/>
      <c r="MWE410" s="1679"/>
      <c r="MWF410" s="1679"/>
      <c r="MWG410" s="1679"/>
      <c r="MWH410" s="1679"/>
      <c r="MWI410" s="1679"/>
      <c r="MWJ410" s="1679"/>
      <c r="MWK410" s="1679"/>
      <c r="MWL410" s="1679"/>
      <c r="MWM410" s="1679"/>
      <c r="MWN410" s="1679"/>
      <c r="MWO410" s="1679"/>
      <c r="MWP410" s="1679"/>
      <c r="MWQ410" s="1679"/>
      <c r="MWR410" s="1679"/>
      <c r="MWS410" s="1679"/>
      <c r="MWT410" s="1679"/>
      <c r="MWU410" s="1679"/>
      <c r="MWV410" s="1679"/>
      <c r="MWW410" s="1679"/>
      <c r="MWX410" s="1679"/>
      <c r="MWY410" s="1679"/>
      <c r="MWZ410" s="1679"/>
      <c r="MXA410" s="1679"/>
      <c r="MXB410" s="1679"/>
      <c r="MXC410" s="1679"/>
      <c r="MXD410" s="1679"/>
      <c r="MXE410" s="1679"/>
      <c r="MXF410" s="1679"/>
      <c r="MXG410" s="1679"/>
      <c r="MXH410" s="1679"/>
      <c r="MXI410" s="1679"/>
      <c r="MXJ410" s="1679"/>
      <c r="MXK410" s="1679"/>
      <c r="MXL410" s="1679"/>
      <c r="MXM410" s="1679"/>
      <c r="MXN410" s="1679"/>
      <c r="MXO410" s="1679"/>
      <c r="MXP410" s="1679"/>
      <c r="MXQ410" s="1679"/>
      <c r="MXR410" s="1679"/>
      <c r="MXS410" s="1679"/>
      <c r="MXT410" s="1679"/>
      <c r="MXU410" s="1679"/>
      <c r="MXV410" s="1679"/>
      <c r="MXW410" s="1679"/>
      <c r="MXX410" s="1679"/>
      <c r="MXY410" s="1679"/>
      <c r="MXZ410" s="1679"/>
      <c r="MYA410" s="1679"/>
      <c r="MYB410" s="1679"/>
      <c r="MYC410" s="1679"/>
      <c r="MYD410" s="1679"/>
      <c r="MYE410" s="1679"/>
      <c r="MYF410" s="1679"/>
      <c r="MYG410" s="1679"/>
      <c r="MYH410" s="1679"/>
      <c r="MYI410" s="1679"/>
      <c r="MYJ410" s="1679"/>
      <c r="MYK410" s="1679"/>
      <c r="MYL410" s="1679"/>
      <c r="MYM410" s="1679"/>
      <c r="MYN410" s="1679"/>
      <c r="MYO410" s="1679"/>
      <c r="MYP410" s="1679"/>
      <c r="MYQ410" s="1679"/>
      <c r="MYR410" s="1679"/>
      <c r="MYS410" s="1679"/>
      <c r="MYT410" s="1679"/>
      <c r="MYU410" s="1679"/>
      <c r="MYV410" s="1679"/>
      <c r="MYW410" s="1679"/>
      <c r="MYX410" s="1679"/>
      <c r="MYY410" s="1679"/>
      <c r="MYZ410" s="1679"/>
      <c r="MZA410" s="1679"/>
      <c r="MZB410" s="1679"/>
      <c r="MZC410" s="1679"/>
      <c r="MZD410" s="1679"/>
      <c r="MZE410" s="1679"/>
      <c r="MZF410" s="1679"/>
      <c r="MZG410" s="1679"/>
      <c r="MZH410" s="1679"/>
      <c r="MZI410" s="1679"/>
      <c r="MZJ410" s="1679"/>
      <c r="MZK410" s="1679"/>
      <c r="MZL410" s="1679"/>
      <c r="MZM410" s="1679"/>
      <c r="MZN410" s="1679"/>
      <c r="MZO410" s="1679"/>
      <c r="MZP410" s="1679"/>
      <c r="MZQ410" s="1679"/>
      <c r="MZR410" s="1679"/>
      <c r="MZS410" s="1679"/>
      <c r="MZT410" s="1679"/>
      <c r="MZU410" s="1679"/>
      <c r="MZV410" s="1679"/>
      <c r="MZW410" s="1679"/>
      <c r="MZX410" s="1679"/>
      <c r="MZY410" s="1679"/>
      <c r="MZZ410" s="1679"/>
      <c r="NAA410" s="1679"/>
      <c r="NAB410" s="1679"/>
      <c r="NAC410" s="1679"/>
      <c r="NAD410" s="1679"/>
      <c r="NAE410" s="1679"/>
      <c r="NAF410" s="1679"/>
      <c r="NAG410" s="1679"/>
      <c r="NAH410" s="1679"/>
      <c r="NAI410" s="1679"/>
      <c r="NAJ410" s="1679"/>
      <c r="NAK410" s="1679"/>
      <c r="NAL410" s="1679"/>
      <c r="NAM410" s="1679"/>
      <c r="NAN410" s="1679"/>
      <c r="NAO410" s="1679"/>
      <c r="NAP410" s="1679"/>
      <c r="NAQ410" s="1679"/>
      <c r="NAR410" s="1679"/>
      <c r="NAS410" s="1679"/>
      <c r="NAT410" s="1679"/>
      <c r="NAU410" s="1679"/>
      <c r="NAV410" s="1679"/>
      <c r="NAW410" s="1679"/>
      <c r="NAX410" s="1679"/>
      <c r="NAY410" s="1679"/>
      <c r="NAZ410" s="1679"/>
      <c r="NBA410" s="1679"/>
      <c r="NBB410" s="1679"/>
      <c r="NBC410" s="1679"/>
      <c r="NBD410" s="1679"/>
      <c r="NBE410" s="1679"/>
      <c r="NBF410" s="1679"/>
      <c r="NBG410" s="1679"/>
      <c r="NBH410" s="1679"/>
      <c r="NBI410" s="1679"/>
      <c r="NBJ410" s="1679"/>
      <c r="NBK410" s="1679"/>
      <c r="NBL410" s="1679"/>
      <c r="NBM410" s="1679"/>
      <c r="NBN410" s="1679"/>
      <c r="NBO410" s="1679"/>
      <c r="NBP410" s="1679"/>
      <c r="NBQ410" s="1679"/>
      <c r="NBR410" s="1679"/>
      <c r="NBS410" s="1679"/>
      <c r="NBT410" s="1679"/>
      <c r="NBU410" s="1679"/>
      <c r="NBV410" s="1679"/>
      <c r="NBW410" s="1679"/>
      <c r="NBX410" s="1679"/>
      <c r="NBY410" s="1679"/>
      <c r="NBZ410" s="1679"/>
      <c r="NCA410" s="1679"/>
      <c r="NCB410" s="1679"/>
      <c r="NCC410" s="1679"/>
      <c r="NCD410" s="1679"/>
      <c r="NCE410" s="1679"/>
      <c r="NCF410" s="1679"/>
      <c r="NCG410" s="1679"/>
      <c r="NCH410" s="1679"/>
      <c r="NCI410" s="1679"/>
      <c r="NCJ410" s="1679"/>
      <c r="NCK410" s="1679"/>
      <c r="NCL410" s="1679"/>
      <c r="NCM410" s="1679"/>
      <c r="NCN410" s="1679"/>
      <c r="NCO410" s="1679"/>
      <c r="NCP410" s="1679"/>
      <c r="NCQ410" s="1679"/>
      <c r="NCR410" s="1679"/>
      <c r="NCS410" s="1679"/>
      <c r="NCT410" s="1679"/>
      <c r="NCU410" s="1679"/>
      <c r="NCV410" s="1679"/>
      <c r="NCW410" s="1679"/>
      <c r="NCX410" s="1679"/>
      <c r="NCY410" s="1679"/>
      <c r="NCZ410" s="1679"/>
      <c r="NDA410" s="1679"/>
      <c r="NDB410" s="1679"/>
      <c r="NDC410" s="1679"/>
      <c r="NDD410" s="1679"/>
      <c r="NDE410" s="1679"/>
      <c r="NDF410" s="1679"/>
      <c r="NDG410" s="1679"/>
      <c r="NDH410" s="1679"/>
      <c r="NDI410" s="1679"/>
      <c r="NDJ410" s="1679"/>
      <c r="NDK410" s="1679"/>
      <c r="NDL410" s="1679"/>
      <c r="NDM410" s="1679"/>
      <c r="NDN410" s="1679"/>
      <c r="NDO410" s="1679"/>
      <c r="NDP410" s="1679"/>
      <c r="NDQ410" s="1679"/>
      <c r="NDR410" s="1679"/>
      <c r="NDS410" s="1679"/>
      <c r="NDT410" s="1679"/>
      <c r="NDU410" s="1679"/>
      <c r="NDV410" s="1679"/>
      <c r="NDW410" s="1679"/>
      <c r="NDX410" s="1679"/>
      <c r="NDY410" s="1679"/>
      <c r="NDZ410" s="1679"/>
      <c r="NEA410" s="1679"/>
      <c r="NEB410" s="1679"/>
      <c r="NEC410" s="1679"/>
      <c r="NED410" s="1679"/>
      <c r="NEE410" s="1679"/>
      <c r="NEF410" s="1679"/>
      <c r="NEG410" s="1679"/>
      <c r="NEH410" s="1679"/>
      <c r="NEI410" s="1679"/>
      <c r="NEJ410" s="1679"/>
      <c r="NEK410" s="1679"/>
      <c r="NEL410" s="1679"/>
      <c r="NEM410" s="1679"/>
      <c r="NEN410" s="1679"/>
      <c r="NEO410" s="1679"/>
      <c r="NEP410" s="1679"/>
      <c r="NEQ410" s="1679"/>
      <c r="NER410" s="1679"/>
      <c r="NES410" s="1679"/>
      <c r="NET410" s="1679"/>
      <c r="NEU410" s="1679"/>
      <c r="NEV410" s="1679"/>
      <c r="NEW410" s="1679"/>
      <c r="NEX410" s="1679"/>
      <c r="NEY410" s="1679"/>
      <c r="NEZ410" s="1679"/>
      <c r="NFA410" s="1679"/>
      <c r="NFB410" s="1679"/>
      <c r="NFC410" s="1679"/>
      <c r="NFD410" s="1679"/>
      <c r="NFE410" s="1679"/>
      <c r="NFF410" s="1679"/>
      <c r="NFG410" s="1679"/>
      <c r="NFH410" s="1679"/>
      <c r="NFI410" s="1679"/>
      <c r="NFJ410" s="1679"/>
      <c r="NFK410" s="1679"/>
      <c r="NFL410" s="1679"/>
      <c r="NFM410" s="1679"/>
      <c r="NFN410" s="1679"/>
      <c r="NFO410" s="1679"/>
      <c r="NFP410" s="1679"/>
      <c r="NFQ410" s="1679"/>
      <c r="NFR410" s="1679"/>
      <c r="NFS410" s="1679"/>
      <c r="NFT410" s="1679"/>
      <c r="NFU410" s="1679"/>
      <c r="NFV410" s="1679"/>
      <c r="NFW410" s="1679"/>
      <c r="NFX410" s="1679"/>
      <c r="NFY410" s="1679"/>
      <c r="NFZ410" s="1679"/>
      <c r="NGA410" s="1679"/>
      <c r="NGB410" s="1679"/>
      <c r="NGC410" s="1679"/>
      <c r="NGD410" s="1679"/>
      <c r="NGE410" s="1679"/>
      <c r="NGF410" s="1679"/>
      <c r="NGG410" s="1679"/>
      <c r="NGH410" s="1679"/>
      <c r="NGI410" s="1679"/>
      <c r="NGJ410" s="1679"/>
      <c r="NGK410" s="1679"/>
      <c r="NGL410" s="1679"/>
      <c r="NGM410" s="1679"/>
      <c r="NGN410" s="1679"/>
      <c r="NGO410" s="1679"/>
      <c r="NGP410" s="1679"/>
      <c r="NGQ410" s="1679"/>
      <c r="NGR410" s="1679"/>
      <c r="NGS410" s="1679"/>
      <c r="NGT410" s="1679"/>
      <c r="NGU410" s="1679"/>
      <c r="NGV410" s="1679"/>
      <c r="NGW410" s="1679"/>
      <c r="NGX410" s="1679"/>
      <c r="NGY410" s="1679"/>
      <c r="NGZ410" s="1679"/>
      <c r="NHA410" s="1679"/>
      <c r="NHB410" s="1679"/>
      <c r="NHC410" s="1679"/>
      <c r="NHD410" s="1679"/>
      <c r="NHE410" s="1679"/>
      <c r="NHF410" s="1679"/>
      <c r="NHG410" s="1679"/>
      <c r="NHH410" s="1679"/>
      <c r="NHI410" s="1679"/>
      <c r="NHJ410" s="1679"/>
      <c r="NHK410" s="1679"/>
      <c r="NHL410" s="1679"/>
      <c r="NHM410" s="1679"/>
      <c r="NHN410" s="1679"/>
      <c r="NHO410" s="1679"/>
      <c r="NHP410" s="1679"/>
      <c r="NHQ410" s="1679"/>
      <c r="NHR410" s="1679"/>
      <c r="NHS410" s="1679"/>
      <c r="NHT410" s="1679"/>
      <c r="NHU410" s="1679"/>
      <c r="NHV410" s="1679"/>
      <c r="NHW410" s="1679"/>
      <c r="NHX410" s="1679"/>
      <c r="NHY410" s="1679"/>
      <c r="NHZ410" s="1679"/>
      <c r="NIA410" s="1679"/>
      <c r="NIB410" s="1679"/>
      <c r="NIC410" s="1679"/>
      <c r="NID410" s="1679"/>
      <c r="NIE410" s="1679"/>
      <c r="NIF410" s="1679"/>
      <c r="NIG410" s="1679"/>
      <c r="NIH410" s="1679"/>
      <c r="NII410" s="1679"/>
      <c r="NIJ410" s="1679"/>
      <c r="NIK410" s="1679"/>
      <c r="NIL410" s="1679"/>
      <c r="NIM410" s="1679"/>
      <c r="NIN410" s="1679"/>
      <c r="NIO410" s="1679"/>
      <c r="NIP410" s="1679"/>
      <c r="NIQ410" s="1679"/>
      <c r="NIR410" s="1679"/>
      <c r="NIS410" s="1679"/>
      <c r="NIT410" s="1679"/>
      <c r="NIU410" s="1679"/>
      <c r="NIV410" s="1679"/>
      <c r="NIW410" s="1679"/>
      <c r="NIX410" s="1679"/>
      <c r="NIY410" s="1679"/>
      <c r="NIZ410" s="1679"/>
      <c r="NJA410" s="1679"/>
      <c r="NJB410" s="1679"/>
      <c r="NJC410" s="1679"/>
      <c r="NJD410" s="1679"/>
      <c r="NJE410" s="1679"/>
      <c r="NJF410" s="1679"/>
      <c r="NJG410" s="1679"/>
      <c r="NJH410" s="1679"/>
      <c r="NJI410" s="1679"/>
      <c r="NJJ410" s="1679"/>
      <c r="NJK410" s="1679"/>
      <c r="NJL410" s="1679"/>
      <c r="NJM410" s="1679"/>
      <c r="NJN410" s="1679"/>
      <c r="NJO410" s="1679"/>
      <c r="NJP410" s="1679"/>
      <c r="NJQ410" s="1679"/>
      <c r="NJR410" s="1679"/>
      <c r="NJS410" s="1679"/>
      <c r="NJT410" s="1679"/>
      <c r="NJU410" s="1679"/>
      <c r="NJV410" s="1679"/>
      <c r="NJW410" s="1679"/>
      <c r="NJX410" s="1679"/>
      <c r="NJY410" s="1679"/>
      <c r="NJZ410" s="1679"/>
      <c r="NKA410" s="1679"/>
      <c r="NKB410" s="1679"/>
      <c r="NKC410" s="1679"/>
      <c r="NKD410" s="1679"/>
      <c r="NKE410" s="1679"/>
      <c r="NKF410" s="1679"/>
      <c r="NKG410" s="1679"/>
      <c r="NKH410" s="1679"/>
      <c r="NKI410" s="1679"/>
      <c r="NKJ410" s="1679"/>
      <c r="NKK410" s="1679"/>
      <c r="NKL410" s="1679"/>
      <c r="NKM410" s="1679"/>
      <c r="NKN410" s="1679"/>
      <c r="NKO410" s="1679"/>
      <c r="NKP410" s="1679"/>
      <c r="NKQ410" s="1679"/>
      <c r="NKR410" s="1679"/>
      <c r="NKS410" s="1679"/>
      <c r="NKT410" s="1679"/>
      <c r="NKU410" s="1679"/>
      <c r="NKV410" s="1679"/>
      <c r="NKW410" s="1679"/>
      <c r="NKX410" s="1679"/>
      <c r="NKY410" s="1679"/>
      <c r="NKZ410" s="1679"/>
      <c r="NLA410" s="1679"/>
      <c r="NLB410" s="1679"/>
      <c r="NLC410" s="1679"/>
      <c r="NLD410" s="1679"/>
      <c r="NLE410" s="1679"/>
      <c r="NLF410" s="1679"/>
      <c r="NLG410" s="1679"/>
      <c r="NLH410" s="1679"/>
      <c r="NLI410" s="1679"/>
      <c r="NLJ410" s="1679"/>
      <c r="NLK410" s="1679"/>
      <c r="NLL410" s="1679"/>
      <c r="NLM410" s="1679"/>
      <c r="NLN410" s="1679"/>
      <c r="NLO410" s="1679"/>
      <c r="NLP410" s="1679"/>
      <c r="NLQ410" s="1679"/>
      <c r="NLR410" s="1679"/>
      <c r="NLS410" s="1679"/>
      <c r="NLT410" s="1679"/>
      <c r="NLU410" s="1679"/>
      <c r="NLV410" s="1679"/>
      <c r="NLW410" s="1679"/>
      <c r="NLX410" s="1679"/>
      <c r="NLY410" s="1679"/>
      <c r="NLZ410" s="1679"/>
      <c r="NMA410" s="1679"/>
      <c r="NMB410" s="1679"/>
      <c r="NMC410" s="1679"/>
      <c r="NMD410" s="1679"/>
      <c r="NME410" s="1679"/>
      <c r="NMF410" s="1679"/>
      <c r="NMG410" s="1679"/>
      <c r="NMH410" s="1679"/>
      <c r="NMI410" s="1679"/>
      <c r="NMJ410" s="1679"/>
      <c r="NMK410" s="1679"/>
      <c r="NML410" s="1679"/>
      <c r="NMM410" s="1679"/>
      <c r="NMN410" s="1679"/>
      <c r="NMO410" s="1679"/>
      <c r="NMP410" s="1679"/>
      <c r="NMQ410" s="1679"/>
      <c r="NMR410" s="1679"/>
      <c r="NMS410" s="1679"/>
      <c r="NMT410" s="1679"/>
      <c r="NMU410" s="1679"/>
      <c r="NMV410" s="1679"/>
      <c r="NMW410" s="1679"/>
      <c r="NMX410" s="1679"/>
      <c r="NMY410" s="1679"/>
      <c r="NMZ410" s="1679"/>
      <c r="NNA410" s="1679"/>
      <c r="NNB410" s="1679"/>
      <c r="NNC410" s="1679"/>
      <c r="NND410" s="1679"/>
      <c r="NNE410" s="1679"/>
      <c r="NNF410" s="1679"/>
      <c r="NNG410" s="1679"/>
      <c r="NNH410" s="1679"/>
      <c r="NNI410" s="1679"/>
      <c r="NNJ410" s="1679"/>
      <c r="NNK410" s="1679"/>
      <c r="NNL410" s="1679"/>
      <c r="NNM410" s="1679"/>
      <c r="NNN410" s="1679"/>
      <c r="NNO410" s="1679"/>
      <c r="NNP410" s="1679"/>
      <c r="NNQ410" s="1679"/>
      <c r="NNR410" s="1679"/>
      <c r="NNS410" s="1679"/>
      <c r="NNT410" s="1679"/>
      <c r="NNU410" s="1679"/>
      <c r="NNV410" s="1679"/>
      <c r="NNW410" s="1679"/>
      <c r="NNX410" s="1679"/>
      <c r="NNY410" s="1679"/>
      <c r="NNZ410" s="1679"/>
      <c r="NOA410" s="1679"/>
      <c r="NOB410" s="1679"/>
      <c r="NOC410" s="1679"/>
      <c r="NOD410" s="1679"/>
      <c r="NOE410" s="1679"/>
      <c r="NOF410" s="1679"/>
      <c r="NOG410" s="1679"/>
      <c r="NOH410" s="1679"/>
      <c r="NOI410" s="1679"/>
      <c r="NOJ410" s="1679"/>
      <c r="NOK410" s="1679"/>
      <c r="NOL410" s="1679"/>
      <c r="NOM410" s="1679"/>
      <c r="NON410" s="1679"/>
      <c r="NOO410" s="1679"/>
      <c r="NOP410" s="1679"/>
      <c r="NOQ410" s="1679"/>
      <c r="NOR410" s="1679"/>
      <c r="NOS410" s="1679"/>
      <c r="NOT410" s="1679"/>
      <c r="NOU410" s="1679"/>
      <c r="NOV410" s="1679"/>
      <c r="NOW410" s="1679"/>
      <c r="NOX410" s="1679"/>
      <c r="NOY410" s="1679"/>
      <c r="NOZ410" s="1679"/>
      <c r="NPA410" s="1679"/>
      <c r="NPB410" s="1679"/>
      <c r="NPC410" s="1679"/>
      <c r="NPD410" s="1679"/>
      <c r="NPE410" s="1679"/>
      <c r="NPF410" s="1679"/>
      <c r="NPG410" s="1679"/>
      <c r="NPH410" s="1679"/>
      <c r="NPI410" s="1679"/>
      <c r="NPJ410" s="1679"/>
      <c r="NPK410" s="1679"/>
      <c r="NPL410" s="1679"/>
      <c r="NPM410" s="1679"/>
      <c r="NPN410" s="1679"/>
      <c r="NPO410" s="1679"/>
      <c r="NPP410" s="1679"/>
      <c r="NPQ410" s="1679"/>
      <c r="NPR410" s="1679"/>
      <c r="NPS410" s="1679"/>
      <c r="NPT410" s="1679"/>
      <c r="NPU410" s="1679"/>
      <c r="NPV410" s="1679"/>
      <c r="NPW410" s="1679"/>
      <c r="NPX410" s="1679"/>
      <c r="NPY410" s="1679"/>
      <c r="NPZ410" s="1679"/>
      <c r="NQA410" s="1679"/>
      <c r="NQB410" s="1679"/>
      <c r="NQC410" s="1679"/>
      <c r="NQD410" s="1679"/>
      <c r="NQE410" s="1679"/>
      <c r="NQF410" s="1679"/>
      <c r="NQG410" s="1679"/>
      <c r="NQH410" s="1679"/>
      <c r="NQI410" s="1679"/>
      <c r="NQJ410" s="1679"/>
      <c r="NQK410" s="1679"/>
      <c r="NQL410" s="1679"/>
      <c r="NQM410" s="1679"/>
      <c r="NQN410" s="1679"/>
      <c r="NQO410" s="1679"/>
      <c r="NQP410" s="1679"/>
      <c r="NQQ410" s="1679"/>
      <c r="NQR410" s="1679"/>
      <c r="NQS410" s="1679"/>
      <c r="NQT410" s="1679"/>
      <c r="NQU410" s="1679"/>
      <c r="NQV410" s="1679"/>
      <c r="NQW410" s="1679"/>
      <c r="NQX410" s="1679"/>
      <c r="NQY410" s="1679"/>
      <c r="NQZ410" s="1679"/>
      <c r="NRA410" s="1679"/>
      <c r="NRB410" s="1679"/>
      <c r="NRC410" s="1679"/>
      <c r="NRD410" s="1679"/>
      <c r="NRE410" s="1679"/>
      <c r="NRF410" s="1679"/>
      <c r="NRG410" s="1679"/>
      <c r="NRH410" s="1679"/>
      <c r="NRI410" s="1679"/>
      <c r="NRJ410" s="1679"/>
      <c r="NRK410" s="1679"/>
      <c r="NRL410" s="1679"/>
      <c r="NRM410" s="1679"/>
      <c r="NRN410" s="1679"/>
      <c r="NRO410" s="1679"/>
      <c r="NRP410" s="1679"/>
      <c r="NRQ410" s="1679"/>
      <c r="NRR410" s="1679"/>
      <c r="NRS410" s="1679"/>
      <c r="NRT410" s="1679"/>
      <c r="NRU410" s="1679"/>
      <c r="NRV410" s="1679"/>
      <c r="NRW410" s="1679"/>
      <c r="NRX410" s="1679"/>
      <c r="NRY410" s="1679"/>
      <c r="NRZ410" s="1679"/>
      <c r="NSA410" s="1679"/>
      <c r="NSB410" s="1679"/>
      <c r="NSC410" s="1679"/>
      <c r="NSD410" s="1679"/>
      <c r="NSE410" s="1679"/>
      <c r="NSF410" s="1679"/>
      <c r="NSG410" s="1679"/>
      <c r="NSH410" s="1679"/>
      <c r="NSI410" s="1679"/>
      <c r="NSJ410" s="1679"/>
      <c r="NSK410" s="1679"/>
      <c r="NSL410" s="1679"/>
      <c r="NSM410" s="1679"/>
      <c r="NSN410" s="1679"/>
      <c r="NSO410" s="1679"/>
      <c r="NSP410" s="1679"/>
      <c r="NSQ410" s="1679"/>
      <c r="NSR410" s="1679"/>
      <c r="NSS410" s="1679"/>
      <c r="NST410" s="1679"/>
      <c r="NSU410" s="1679"/>
      <c r="NSV410" s="1679"/>
      <c r="NSW410" s="1679"/>
      <c r="NSX410" s="1679"/>
      <c r="NSY410" s="1679"/>
      <c r="NSZ410" s="1679"/>
      <c r="NTA410" s="1679"/>
      <c r="NTB410" s="1679"/>
      <c r="NTC410" s="1679"/>
      <c r="NTD410" s="1679"/>
      <c r="NTE410" s="1679"/>
      <c r="NTF410" s="1679"/>
      <c r="NTG410" s="1679"/>
      <c r="NTH410" s="1679"/>
      <c r="NTI410" s="1679"/>
      <c r="NTJ410" s="1679"/>
      <c r="NTK410" s="1679"/>
      <c r="NTL410" s="1679"/>
      <c r="NTM410" s="1679"/>
      <c r="NTN410" s="1679"/>
      <c r="NTO410" s="1679"/>
      <c r="NTP410" s="1679"/>
      <c r="NTQ410" s="1679"/>
      <c r="NTR410" s="1679"/>
      <c r="NTS410" s="1679"/>
      <c r="NTT410" s="1679"/>
      <c r="NTU410" s="1679"/>
      <c r="NTV410" s="1679"/>
      <c r="NTW410" s="1679"/>
      <c r="NTX410" s="1679"/>
      <c r="NTY410" s="1679"/>
      <c r="NTZ410" s="1679"/>
      <c r="NUA410" s="1679"/>
      <c r="NUB410" s="1679"/>
      <c r="NUC410" s="1679"/>
      <c r="NUD410" s="1679"/>
      <c r="NUE410" s="1679"/>
      <c r="NUF410" s="1679"/>
      <c r="NUG410" s="1679"/>
      <c r="NUH410" s="1679"/>
      <c r="NUI410" s="1679"/>
      <c r="NUJ410" s="1679"/>
      <c r="NUK410" s="1679"/>
      <c r="NUL410" s="1679"/>
      <c r="NUM410" s="1679"/>
      <c r="NUN410" s="1679"/>
      <c r="NUO410" s="1679"/>
      <c r="NUP410" s="1679"/>
      <c r="NUQ410" s="1679"/>
      <c r="NUR410" s="1679"/>
      <c r="NUS410" s="1679"/>
      <c r="NUT410" s="1679"/>
      <c r="NUU410" s="1679"/>
      <c r="NUV410" s="1679"/>
      <c r="NUW410" s="1679"/>
      <c r="NUX410" s="1679"/>
      <c r="NUY410" s="1679"/>
      <c r="NUZ410" s="1679"/>
      <c r="NVA410" s="1679"/>
      <c r="NVB410" s="1679"/>
      <c r="NVC410" s="1679"/>
      <c r="NVD410" s="1679"/>
      <c r="NVE410" s="1679"/>
      <c r="NVF410" s="1679"/>
      <c r="NVG410" s="1679"/>
      <c r="NVH410" s="1679"/>
      <c r="NVI410" s="1679"/>
      <c r="NVJ410" s="1679"/>
      <c r="NVK410" s="1679"/>
      <c r="NVL410" s="1679"/>
      <c r="NVM410" s="1679"/>
      <c r="NVN410" s="1679"/>
      <c r="NVO410" s="1679"/>
      <c r="NVP410" s="1679"/>
      <c r="NVQ410" s="1679"/>
      <c r="NVR410" s="1679"/>
      <c r="NVS410" s="1679"/>
      <c r="NVT410" s="1679"/>
      <c r="NVU410" s="1679"/>
      <c r="NVV410" s="1679"/>
      <c r="NVW410" s="1679"/>
      <c r="NVX410" s="1679"/>
      <c r="NVY410" s="1679"/>
      <c r="NVZ410" s="1679"/>
      <c r="NWA410" s="1679"/>
      <c r="NWB410" s="1679"/>
      <c r="NWC410" s="1679"/>
      <c r="NWD410" s="1679"/>
      <c r="NWE410" s="1679"/>
      <c r="NWF410" s="1679"/>
      <c r="NWG410" s="1679"/>
      <c r="NWH410" s="1679"/>
      <c r="NWI410" s="1679"/>
      <c r="NWJ410" s="1679"/>
      <c r="NWK410" s="1679"/>
      <c r="NWL410" s="1679"/>
      <c r="NWM410" s="1679"/>
      <c r="NWN410" s="1679"/>
      <c r="NWO410" s="1679"/>
      <c r="NWP410" s="1679"/>
      <c r="NWQ410" s="1679"/>
      <c r="NWR410" s="1679"/>
      <c r="NWS410" s="1679"/>
      <c r="NWT410" s="1679"/>
      <c r="NWU410" s="1679"/>
      <c r="NWV410" s="1679"/>
      <c r="NWW410" s="1679"/>
      <c r="NWX410" s="1679"/>
      <c r="NWY410" s="1679"/>
      <c r="NWZ410" s="1679"/>
      <c r="NXA410" s="1679"/>
      <c r="NXB410" s="1679"/>
      <c r="NXC410" s="1679"/>
      <c r="NXD410" s="1679"/>
      <c r="NXE410" s="1679"/>
      <c r="NXF410" s="1679"/>
      <c r="NXG410" s="1679"/>
      <c r="NXH410" s="1679"/>
      <c r="NXI410" s="1679"/>
      <c r="NXJ410" s="1679"/>
      <c r="NXK410" s="1679"/>
      <c r="NXL410" s="1679"/>
      <c r="NXM410" s="1679"/>
      <c r="NXN410" s="1679"/>
      <c r="NXO410" s="1679"/>
      <c r="NXP410" s="1679"/>
      <c r="NXQ410" s="1679"/>
      <c r="NXR410" s="1679"/>
      <c r="NXS410" s="1679"/>
      <c r="NXT410" s="1679"/>
      <c r="NXU410" s="1679"/>
      <c r="NXV410" s="1679"/>
      <c r="NXW410" s="1679"/>
      <c r="NXX410" s="1679"/>
      <c r="NXY410" s="1679"/>
      <c r="NXZ410" s="1679"/>
      <c r="NYA410" s="1679"/>
      <c r="NYB410" s="1679"/>
      <c r="NYC410" s="1679"/>
      <c r="NYD410" s="1679"/>
      <c r="NYE410" s="1679"/>
      <c r="NYF410" s="1679"/>
      <c r="NYG410" s="1679"/>
      <c r="NYH410" s="1679"/>
      <c r="NYI410" s="1679"/>
      <c r="NYJ410" s="1679"/>
      <c r="NYK410" s="1679"/>
      <c r="NYL410" s="1679"/>
      <c r="NYM410" s="1679"/>
      <c r="NYN410" s="1679"/>
      <c r="NYO410" s="1679"/>
      <c r="NYP410" s="1679"/>
      <c r="NYQ410" s="1679"/>
      <c r="NYR410" s="1679"/>
      <c r="NYS410" s="1679"/>
      <c r="NYT410" s="1679"/>
      <c r="NYU410" s="1679"/>
      <c r="NYV410" s="1679"/>
      <c r="NYW410" s="1679"/>
      <c r="NYX410" s="1679"/>
      <c r="NYY410" s="1679"/>
      <c r="NYZ410" s="1679"/>
      <c r="NZA410" s="1679"/>
      <c r="NZB410" s="1679"/>
      <c r="NZC410" s="1679"/>
      <c r="NZD410" s="1679"/>
      <c r="NZE410" s="1679"/>
      <c r="NZF410" s="1679"/>
      <c r="NZG410" s="1679"/>
      <c r="NZH410" s="1679"/>
      <c r="NZI410" s="1679"/>
      <c r="NZJ410" s="1679"/>
      <c r="NZK410" s="1679"/>
      <c r="NZL410" s="1679"/>
      <c r="NZM410" s="1679"/>
      <c r="NZN410" s="1679"/>
      <c r="NZO410" s="1679"/>
      <c r="NZP410" s="1679"/>
      <c r="NZQ410" s="1679"/>
      <c r="NZR410" s="1679"/>
      <c r="NZS410" s="1679"/>
      <c r="NZT410" s="1679"/>
      <c r="NZU410" s="1679"/>
      <c r="NZV410" s="1679"/>
      <c r="NZW410" s="1679"/>
      <c r="NZX410" s="1679"/>
      <c r="NZY410" s="1679"/>
      <c r="NZZ410" s="1679"/>
      <c r="OAA410" s="1679"/>
      <c r="OAB410" s="1679"/>
      <c r="OAC410" s="1679"/>
      <c r="OAD410" s="1679"/>
      <c r="OAE410" s="1679"/>
      <c r="OAF410" s="1679"/>
      <c r="OAG410" s="1679"/>
      <c r="OAH410" s="1679"/>
      <c r="OAI410" s="1679"/>
      <c r="OAJ410" s="1679"/>
      <c r="OAK410" s="1679"/>
      <c r="OAL410" s="1679"/>
      <c r="OAM410" s="1679"/>
      <c r="OAN410" s="1679"/>
      <c r="OAO410" s="1679"/>
      <c r="OAP410" s="1679"/>
      <c r="OAQ410" s="1679"/>
      <c r="OAR410" s="1679"/>
      <c r="OAS410" s="1679"/>
      <c r="OAT410" s="1679"/>
      <c r="OAU410" s="1679"/>
      <c r="OAV410" s="1679"/>
      <c r="OAW410" s="1679"/>
      <c r="OAX410" s="1679"/>
      <c r="OAY410" s="1679"/>
      <c r="OAZ410" s="1679"/>
      <c r="OBA410" s="1679"/>
      <c r="OBB410" s="1679"/>
      <c r="OBC410" s="1679"/>
      <c r="OBD410" s="1679"/>
      <c r="OBE410" s="1679"/>
      <c r="OBF410" s="1679"/>
      <c r="OBG410" s="1679"/>
      <c r="OBH410" s="1679"/>
      <c r="OBI410" s="1679"/>
      <c r="OBJ410" s="1679"/>
      <c r="OBK410" s="1679"/>
      <c r="OBL410" s="1679"/>
      <c r="OBM410" s="1679"/>
      <c r="OBN410" s="1679"/>
      <c r="OBO410" s="1679"/>
      <c r="OBP410" s="1679"/>
      <c r="OBQ410" s="1679"/>
      <c r="OBR410" s="1679"/>
      <c r="OBS410" s="1679"/>
      <c r="OBT410" s="1679"/>
      <c r="OBU410" s="1679"/>
      <c r="OBV410" s="1679"/>
      <c r="OBW410" s="1679"/>
      <c r="OBX410" s="1679"/>
      <c r="OBY410" s="1679"/>
      <c r="OBZ410" s="1679"/>
      <c r="OCA410" s="1679"/>
      <c r="OCB410" s="1679"/>
      <c r="OCC410" s="1679"/>
      <c r="OCD410" s="1679"/>
      <c r="OCE410" s="1679"/>
      <c r="OCF410" s="1679"/>
      <c r="OCG410" s="1679"/>
      <c r="OCH410" s="1679"/>
      <c r="OCI410" s="1679"/>
      <c r="OCJ410" s="1679"/>
      <c r="OCK410" s="1679"/>
      <c r="OCL410" s="1679"/>
      <c r="OCM410" s="1679"/>
      <c r="OCN410" s="1679"/>
      <c r="OCO410" s="1679"/>
      <c r="OCP410" s="1679"/>
      <c r="OCQ410" s="1679"/>
      <c r="OCR410" s="1679"/>
      <c r="OCS410" s="1679"/>
      <c r="OCT410" s="1679"/>
      <c r="OCU410" s="1679"/>
      <c r="OCV410" s="1679"/>
      <c r="OCW410" s="1679"/>
      <c r="OCX410" s="1679"/>
      <c r="OCY410" s="1679"/>
      <c r="OCZ410" s="1679"/>
      <c r="ODA410" s="1679"/>
      <c r="ODB410" s="1679"/>
      <c r="ODC410" s="1679"/>
      <c r="ODD410" s="1679"/>
      <c r="ODE410" s="1679"/>
      <c r="ODF410" s="1679"/>
      <c r="ODG410" s="1679"/>
      <c r="ODH410" s="1679"/>
      <c r="ODI410" s="1679"/>
      <c r="ODJ410" s="1679"/>
      <c r="ODK410" s="1679"/>
      <c r="ODL410" s="1679"/>
      <c r="ODM410" s="1679"/>
      <c r="ODN410" s="1679"/>
      <c r="ODO410" s="1679"/>
      <c r="ODP410" s="1679"/>
      <c r="ODQ410" s="1679"/>
      <c r="ODR410" s="1679"/>
      <c r="ODS410" s="1679"/>
      <c r="ODT410" s="1679"/>
      <c r="ODU410" s="1679"/>
      <c r="ODV410" s="1679"/>
      <c r="ODW410" s="1679"/>
      <c r="ODX410" s="1679"/>
      <c r="ODY410" s="1679"/>
      <c r="ODZ410" s="1679"/>
      <c r="OEA410" s="1679"/>
      <c r="OEB410" s="1679"/>
      <c r="OEC410" s="1679"/>
      <c r="OED410" s="1679"/>
      <c r="OEE410" s="1679"/>
      <c r="OEF410" s="1679"/>
      <c r="OEG410" s="1679"/>
      <c r="OEH410" s="1679"/>
      <c r="OEI410" s="1679"/>
      <c r="OEJ410" s="1679"/>
      <c r="OEK410" s="1679"/>
      <c r="OEL410" s="1679"/>
      <c r="OEM410" s="1679"/>
      <c r="OEN410" s="1679"/>
      <c r="OEO410" s="1679"/>
      <c r="OEP410" s="1679"/>
      <c r="OEQ410" s="1679"/>
      <c r="OER410" s="1679"/>
      <c r="OES410" s="1679"/>
      <c r="OET410" s="1679"/>
      <c r="OEU410" s="1679"/>
      <c r="OEV410" s="1679"/>
      <c r="OEW410" s="1679"/>
      <c r="OEX410" s="1679"/>
      <c r="OEY410" s="1679"/>
      <c r="OEZ410" s="1679"/>
      <c r="OFA410" s="1679"/>
      <c r="OFB410" s="1679"/>
      <c r="OFC410" s="1679"/>
      <c r="OFD410" s="1679"/>
      <c r="OFE410" s="1679"/>
      <c r="OFF410" s="1679"/>
      <c r="OFG410" s="1679"/>
      <c r="OFH410" s="1679"/>
      <c r="OFI410" s="1679"/>
      <c r="OFJ410" s="1679"/>
      <c r="OFK410" s="1679"/>
      <c r="OFL410" s="1679"/>
      <c r="OFM410" s="1679"/>
      <c r="OFN410" s="1679"/>
      <c r="OFO410" s="1679"/>
      <c r="OFP410" s="1679"/>
      <c r="OFQ410" s="1679"/>
      <c r="OFR410" s="1679"/>
      <c r="OFS410" s="1679"/>
      <c r="OFT410" s="1679"/>
      <c r="OFU410" s="1679"/>
      <c r="OFV410" s="1679"/>
      <c r="OFW410" s="1679"/>
      <c r="OFX410" s="1679"/>
      <c r="OFY410" s="1679"/>
      <c r="OFZ410" s="1679"/>
      <c r="OGA410" s="1679"/>
      <c r="OGB410" s="1679"/>
      <c r="OGC410" s="1679"/>
      <c r="OGD410" s="1679"/>
      <c r="OGE410" s="1679"/>
      <c r="OGF410" s="1679"/>
      <c r="OGG410" s="1679"/>
      <c r="OGH410" s="1679"/>
      <c r="OGI410" s="1679"/>
      <c r="OGJ410" s="1679"/>
      <c r="OGK410" s="1679"/>
      <c r="OGL410" s="1679"/>
      <c r="OGM410" s="1679"/>
      <c r="OGN410" s="1679"/>
      <c r="OGO410" s="1679"/>
      <c r="OGP410" s="1679"/>
      <c r="OGQ410" s="1679"/>
      <c r="OGR410" s="1679"/>
      <c r="OGS410" s="1679"/>
      <c r="OGT410" s="1679"/>
      <c r="OGU410" s="1679"/>
      <c r="OGV410" s="1679"/>
      <c r="OGW410" s="1679"/>
      <c r="OGX410" s="1679"/>
      <c r="OGY410" s="1679"/>
      <c r="OGZ410" s="1679"/>
      <c r="OHA410" s="1679"/>
      <c r="OHB410" s="1679"/>
      <c r="OHC410" s="1679"/>
      <c r="OHD410" s="1679"/>
      <c r="OHE410" s="1679"/>
      <c r="OHF410" s="1679"/>
      <c r="OHG410" s="1679"/>
      <c r="OHH410" s="1679"/>
      <c r="OHI410" s="1679"/>
      <c r="OHJ410" s="1679"/>
      <c r="OHK410" s="1679"/>
      <c r="OHL410" s="1679"/>
      <c r="OHM410" s="1679"/>
      <c r="OHN410" s="1679"/>
      <c r="OHO410" s="1679"/>
      <c r="OHP410" s="1679"/>
      <c r="OHQ410" s="1679"/>
      <c r="OHR410" s="1679"/>
      <c r="OHS410" s="1679"/>
      <c r="OHT410" s="1679"/>
      <c r="OHU410" s="1679"/>
      <c r="OHV410" s="1679"/>
      <c r="OHW410" s="1679"/>
      <c r="OHX410" s="1679"/>
      <c r="OHY410" s="1679"/>
      <c r="OHZ410" s="1679"/>
      <c r="OIA410" s="1679"/>
      <c r="OIB410" s="1679"/>
      <c r="OIC410" s="1679"/>
      <c r="OID410" s="1679"/>
      <c r="OIE410" s="1679"/>
      <c r="OIF410" s="1679"/>
      <c r="OIG410" s="1679"/>
      <c r="OIH410" s="1679"/>
      <c r="OII410" s="1679"/>
      <c r="OIJ410" s="1679"/>
      <c r="OIK410" s="1679"/>
      <c r="OIL410" s="1679"/>
      <c r="OIM410" s="1679"/>
      <c r="OIN410" s="1679"/>
      <c r="OIO410" s="1679"/>
      <c r="OIP410" s="1679"/>
      <c r="OIQ410" s="1679"/>
      <c r="OIR410" s="1679"/>
      <c r="OIS410" s="1679"/>
      <c r="OIT410" s="1679"/>
      <c r="OIU410" s="1679"/>
      <c r="OIV410" s="1679"/>
      <c r="OIW410" s="1679"/>
      <c r="OIX410" s="1679"/>
      <c r="OIY410" s="1679"/>
      <c r="OIZ410" s="1679"/>
      <c r="OJA410" s="1679"/>
      <c r="OJB410" s="1679"/>
      <c r="OJC410" s="1679"/>
      <c r="OJD410" s="1679"/>
      <c r="OJE410" s="1679"/>
      <c r="OJF410" s="1679"/>
      <c r="OJG410" s="1679"/>
      <c r="OJH410" s="1679"/>
      <c r="OJI410" s="1679"/>
      <c r="OJJ410" s="1679"/>
      <c r="OJK410" s="1679"/>
      <c r="OJL410" s="1679"/>
      <c r="OJM410" s="1679"/>
      <c r="OJN410" s="1679"/>
      <c r="OJO410" s="1679"/>
      <c r="OJP410" s="1679"/>
      <c r="OJQ410" s="1679"/>
      <c r="OJR410" s="1679"/>
      <c r="OJS410" s="1679"/>
      <c r="OJT410" s="1679"/>
      <c r="OJU410" s="1679"/>
      <c r="OJV410" s="1679"/>
      <c r="OJW410" s="1679"/>
      <c r="OJX410" s="1679"/>
      <c r="OJY410" s="1679"/>
      <c r="OJZ410" s="1679"/>
      <c r="OKA410" s="1679"/>
      <c r="OKB410" s="1679"/>
      <c r="OKC410" s="1679"/>
      <c r="OKD410" s="1679"/>
      <c r="OKE410" s="1679"/>
      <c r="OKF410" s="1679"/>
      <c r="OKG410" s="1679"/>
      <c r="OKH410" s="1679"/>
      <c r="OKI410" s="1679"/>
      <c r="OKJ410" s="1679"/>
      <c r="OKK410" s="1679"/>
      <c r="OKL410" s="1679"/>
      <c r="OKM410" s="1679"/>
      <c r="OKN410" s="1679"/>
      <c r="OKO410" s="1679"/>
      <c r="OKP410" s="1679"/>
      <c r="OKQ410" s="1679"/>
      <c r="OKR410" s="1679"/>
      <c r="OKS410" s="1679"/>
      <c r="OKT410" s="1679"/>
      <c r="OKU410" s="1679"/>
      <c r="OKV410" s="1679"/>
      <c r="OKW410" s="1679"/>
      <c r="OKX410" s="1679"/>
      <c r="OKY410" s="1679"/>
      <c r="OKZ410" s="1679"/>
      <c r="OLA410" s="1679"/>
      <c r="OLB410" s="1679"/>
      <c r="OLC410" s="1679"/>
      <c r="OLD410" s="1679"/>
      <c r="OLE410" s="1679"/>
      <c r="OLF410" s="1679"/>
      <c r="OLG410" s="1679"/>
      <c r="OLH410" s="1679"/>
      <c r="OLI410" s="1679"/>
      <c r="OLJ410" s="1679"/>
      <c r="OLK410" s="1679"/>
      <c r="OLL410" s="1679"/>
      <c r="OLM410" s="1679"/>
      <c r="OLN410" s="1679"/>
      <c r="OLO410" s="1679"/>
      <c r="OLP410" s="1679"/>
      <c r="OLQ410" s="1679"/>
      <c r="OLR410" s="1679"/>
      <c r="OLS410" s="1679"/>
      <c r="OLT410" s="1679"/>
      <c r="OLU410" s="1679"/>
      <c r="OLV410" s="1679"/>
      <c r="OLW410" s="1679"/>
      <c r="OLX410" s="1679"/>
      <c r="OLY410" s="1679"/>
      <c r="OLZ410" s="1679"/>
      <c r="OMA410" s="1679"/>
      <c r="OMB410" s="1679"/>
      <c r="OMC410" s="1679"/>
      <c r="OMD410" s="1679"/>
      <c r="OME410" s="1679"/>
      <c r="OMF410" s="1679"/>
      <c r="OMG410" s="1679"/>
      <c r="OMH410" s="1679"/>
      <c r="OMI410" s="1679"/>
      <c r="OMJ410" s="1679"/>
      <c r="OMK410" s="1679"/>
      <c r="OML410" s="1679"/>
      <c r="OMM410" s="1679"/>
      <c r="OMN410" s="1679"/>
      <c r="OMO410" s="1679"/>
      <c r="OMP410" s="1679"/>
      <c r="OMQ410" s="1679"/>
      <c r="OMR410" s="1679"/>
      <c r="OMS410" s="1679"/>
      <c r="OMT410" s="1679"/>
      <c r="OMU410" s="1679"/>
      <c r="OMV410" s="1679"/>
      <c r="OMW410" s="1679"/>
      <c r="OMX410" s="1679"/>
      <c r="OMY410" s="1679"/>
      <c r="OMZ410" s="1679"/>
      <c r="ONA410" s="1679"/>
      <c r="ONB410" s="1679"/>
      <c r="ONC410" s="1679"/>
      <c r="OND410" s="1679"/>
      <c r="ONE410" s="1679"/>
      <c r="ONF410" s="1679"/>
      <c r="ONG410" s="1679"/>
      <c r="ONH410" s="1679"/>
      <c r="ONI410" s="1679"/>
      <c r="ONJ410" s="1679"/>
      <c r="ONK410" s="1679"/>
      <c r="ONL410" s="1679"/>
      <c r="ONM410" s="1679"/>
      <c r="ONN410" s="1679"/>
      <c r="ONO410" s="1679"/>
      <c r="ONP410" s="1679"/>
      <c r="ONQ410" s="1679"/>
      <c r="ONR410" s="1679"/>
      <c r="ONS410" s="1679"/>
      <c r="ONT410" s="1679"/>
      <c r="ONU410" s="1679"/>
      <c r="ONV410" s="1679"/>
      <c r="ONW410" s="1679"/>
      <c r="ONX410" s="1679"/>
      <c r="ONY410" s="1679"/>
      <c r="ONZ410" s="1679"/>
      <c r="OOA410" s="1679"/>
      <c r="OOB410" s="1679"/>
      <c r="OOC410" s="1679"/>
      <c r="OOD410" s="1679"/>
      <c r="OOE410" s="1679"/>
      <c r="OOF410" s="1679"/>
      <c r="OOG410" s="1679"/>
      <c r="OOH410" s="1679"/>
      <c r="OOI410" s="1679"/>
      <c r="OOJ410" s="1679"/>
      <c r="OOK410" s="1679"/>
      <c r="OOL410" s="1679"/>
      <c r="OOM410" s="1679"/>
      <c r="OON410" s="1679"/>
      <c r="OOO410" s="1679"/>
      <c r="OOP410" s="1679"/>
      <c r="OOQ410" s="1679"/>
      <c r="OOR410" s="1679"/>
      <c r="OOS410" s="1679"/>
      <c r="OOT410" s="1679"/>
      <c r="OOU410" s="1679"/>
      <c r="OOV410" s="1679"/>
      <c r="OOW410" s="1679"/>
      <c r="OOX410" s="1679"/>
      <c r="OOY410" s="1679"/>
      <c r="OOZ410" s="1679"/>
      <c r="OPA410" s="1679"/>
      <c r="OPB410" s="1679"/>
      <c r="OPC410" s="1679"/>
      <c r="OPD410" s="1679"/>
      <c r="OPE410" s="1679"/>
      <c r="OPF410" s="1679"/>
      <c r="OPG410" s="1679"/>
      <c r="OPH410" s="1679"/>
      <c r="OPI410" s="1679"/>
      <c r="OPJ410" s="1679"/>
      <c r="OPK410" s="1679"/>
      <c r="OPL410" s="1679"/>
      <c r="OPM410" s="1679"/>
      <c r="OPN410" s="1679"/>
      <c r="OPO410" s="1679"/>
      <c r="OPP410" s="1679"/>
      <c r="OPQ410" s="1679"/>
      <c r="OPR410" s="1679"/>
      <c r="OPS410" s="1679"/>
      <c r="OPT410" s="1679"/>
      <c r="OPU410" s="1679"/>
      <c r="OPV410" s="1679"/>
      <c r="OPW410" s="1679"/>
      <c r="OPX410" s="1679"/>
      <c r="OPY410" s="1679"/>
      <c r="OPZ410" s="1679"/>
      <c r="OQA410" s="1679"/>
      <c r="OQB410" s="1679"/>
      <c r="OQC410" s="1679"/>
      <c r="OQD410" s="1679"/>
      <c r="OQE410" s="1679"/>
      <c r="OQF410" s="1679"/>
      <c r="OQG410" s="1679"/>
      <c r="OQH410" s="1679"/>
      <c r="OQI410" s="1679"/>
      <c r="OQJ410" s="1679"/>
      <c r="OQK410" s="1679"/>
      <c r="OQL410" s="1679"/>
      <c r="OQM410" s="1679"/>
      <c r="OQN410" s="1679"/>
      <c r="OQO410" s="1679"/>
      <c r="OQP410" s="1679"/>
      <c r="OQQ410" s="1679"/>
      <c r="OQR410" s="1679"/>
      <c r="OQS410" s="1679"/>
      <c r="OQT410" s="1679"/>
      <c r="OQU410" s="1679"/>
      <c r="OQV410" s="1679"/>
      <c r="OQW410" s="1679"/>
      <c r="OQX410" s="1679"/>
      <c r="OQY410" s="1679"/>
      <c r="OQZ410" s="1679"/>
      <c r="ORA410" s="1679"/>
      <c r="ORB410" s="1679"/>
      <c r="ORC410" s="1679"/>
      <c r="ORD410" s="1679"/>
      <c r="ORE410" s="1679"/>
      <c r="ORF410" s="1679"/>
      <c r="ORG410" s="1679"/>
      <c r="ORH410" s="1679"/>
      <c r="ORI410" s="1679"/>
      <c r="ORJ410" s="1679"/>
      <c r="ORK410" s="1679"/>
      <c r="ORL410" s="1679"/>
      <c r="ORM410" s="1679"/>
      <c r="ORN410" s="1679"/>
      <c r="ORO410" s="1679"/>
      <c r="ORP410" s="1679"/>
      <c r="ORQ410" s="1679"/>
      <c r="ORR410" s="1679"/>
      <c r="ORS410" s="1679"/>
      <c r="ORT410" s="1679"/>
      <c r="ORU410" s="1679"/>
      <c r="ORV410" s="1679"/>
      <c r="ORW410" s="1679"/>
      <c r="ORX410" s="1679"/>
      <c r="ORY410" s="1679"/>
      <c r="ORZ410" s="1679"/>
      <c r="OSA410" s="1679"/>
      <c r="OSB410" s="1679"/>
      <c r="OSC410" s="1679"/>
      <c r="OSD410" s="1679"/>
      <c r="OSE410" s="1679"/>
      <c r="OSF410" s="1679"/>
      <c r="OSG410" s="1679"/>
      <c r="OSH410" s="1679"/>
      <c r="OSI410" s="1679"/>
      <c r="OSJ410" s="1679"/>
      <c r="OSK410" s="1679"/>
      <c r="OSL410" s="1679"/>
      <c r="OSM410" s="1679"/>
      <c r="OSN410" s="1679"/>
      <c r="OSO410" s="1679"/>
      <c r="OSP410" s="1679"/>
      <c r="OSQ410" s="1679"/>
      <c r="OSR410" s="1679"/>
      <c r="OSS410" s="1679"/>
      <c r="OST410" s="1679"/>
      <c r="OSU410" s="1679"/>
      <c r="OSV410" s="1679"/>
      <c r="OSW410" s="1679"/>
      <c r="OSX410" s="1679"/>
      <c r="OSY410" s="1679"/>
      <c r="OSZ410" s="1679"/>
      <c r="OTA410" s="1679"/>
      <c r="OTB410" s="1679"/>
      <c r="OTC410" s="1679"/>
      <c r="OTD410" s="1679"/>
      <c r="OTE410" s="1679"/>
      <c r="OTF410" s="1679"/>
      <c r="OTG410" s="1679"/>
      <c r="OTH410" s="1679"/>
      <c r="OTI410" s="1679"/>
      <c r="OTJ410" s="1679"/>
      <c r="OTK410" s="1679"/>
      <c r="OTL410" s="1679"/>
      <c r="OTM410" s="1679"/>
      <c r="OTN410" s="1679"/>
      <c r="OTO410" s="1679"/>
      <c r="OTP410" s="1679"/>
      <c r="OTQ410" s="1679"/>
      <c r="OTR410" s="1679"/>
      <c r="OTS410" s="1679"/>
      <c r="OTT410" s="1679"/>
      <c r="OTU410" s="1679"/>
      <c r="OTV410" s="1679"/>
      <c r="OTW410" s="1679"/>
      <c r="OTX410" s="1679"/>
      <c r="OTY410" s="1679"/>
      <c r="OTZ410" s="1679"/>
      <c r="OUA410" s="1679"/>
      <c r="OUB410" s="1679"/>
      <c r="OUC410" s="1679"/>
      <c r="OUD410" s="1679"/>
      <c r="OUE410" s="1679"/>
      <c r="OUF410" s="1679"/>
      <c r="OUG410" s="1679"/>
      <c r="OUH410" s="1679"/>
      <c r="OUI410" s="1679"/>
      <c r="OUJ410" s="1679"/>
      <c r="OUK410" s="1679"/>
      <c r="OUL410" s="1679"/>
      <c r="OUM410" s="1679"/>
      <c r="OUN410" s="1679"/>
      <c r="OUO410" s="1679"/>
      <c r="OUP410" s="1679"/>
      <c r="OUQ410" s="1679"/>
      <c r="OUR410" s="1679"/>
      <c r="OUS410" s="1679"/>
      <c r="OUT410" s="1679"/>
      <c r="OUU410" s="1679"/>
      <c r="OUV410" s="1679"/>
      <c r="OUW410" s="1679"/>
      <c r="OUX410" s="1679"/>
      <c r="OUY410" s="1679"/>
      <c r="OUZ410" s="1679"/>
      <c r="OVA410" s="1679"/>
      <c r="OVB410" s="1679"/>
      <c r="OVC410" s="1679"/>
      <c r="OVD410" s="1679"/>
      <c r="OVE410" s="1679"/>
      <c r="OVF410" s="1679"/>
      <c r="OVG410" s="1679"/>
      <c r="OVH410" s="1679"/>
      <c r="OVI410" s="1679"/>
      <c r="OVJ410" s="1679"/>
      <c r="OVK410" s="1679"/>
      <c r="OVL410" s="1679"/>
      <c r="OVM410" s="1679"/>
      <c r="OVN410" s="1679"/>
      <c r="OVO410" s="1679"/>
      <c r="OVP410" s="1679"/>
      <c r="OVQ410" s="1679"/>
      <c r="OVR410" s="1679"/>
      <c r="OVS410" s="1679"/>
      <c r="OVT410" s="1679"/>
      <c r="OVU410" s="1679"/>
      <c r="OVV410" s="1679"/>
      <c r="OVW410" s="1679"/>
      <c r="OVX410" s="1679"/>
      <c r="OVY410" s="1679"/>
      <c r="OVZ410" s="1679"/>
      <c r="OWA410" s="1679"/>
      <c r="OWB410" s="1679"/>
      <c r="OWC410" s="1679"/>
      <c r="OWD410" s="1679"/>
      <c r="OWE410" s="1679"/>
      <c r="OWF410" s="1679"/>
      <c r="OWG410" s="1679"/>
      <c r="OWH410" s="1679"/>
      <c r="OWI410" s="1679"/>
      <c r="OWJ410" s="1679"/>
      <c r="OWK410" s="1679"/>
      <c r="OWL410" s="1679"/>
      <c r="OWM410" s="1679"/>
      <c r="OWN410" s="1679"/>
      <c r="OWO410" s="1679"/>
      <c r="OWP410" s="1679"/>
      <c r="OWQ410" s="1679"/>
      <c r="OWR410" s="1679"/>
      <c r="OWS410" s="1679"/>
      <c r="OWT410" s="1679"/>
      <c r="OWU410" s="1679"/>
      <c r="OWV410" s="1679"/>
      <c r="OWW410" s="1679"/>
      <c r="OWX410" s="1679"/>
      <c r="OWY410" s="1679"/>
      <c r="OWZ410" s="1679"/>
      <c r="OXA410" s="1679"/>
      <c r="OXB410" s="1679"/>
      <c r="OXC410" s="1679"/>
      <c r="OXD410" s="1679"/>
      <c r="OXE410" s="1679"/>
      <c r="OXF410" s="1679"/>
      <c r="OXG410" s="1679"/>
      <c r="OXH410" s="1679"/>
      <c r="OXI410" s="1679"/>
      <c r="OXJ410" s="1679"/>
      <c r="OXK410" s="1679"/>
      <c r="OXL410" s="1679"/>
      <c r="OXM410" s="1679"/>
      <c r="OXN410" s="1679"/>
      <c r="OXO410" s="1679"/>
      <c r="OXP410" s="1679"/>
      <c r="OXQ410" s="1679"/>
      <c r="OXR410" s="1679"/>
      <c r="OXS410" s="1679"/>
      <c r="OXT410" s="1679"/>
      <c r="OXU410" s="1679"/>
      <c r="OXV410" s="1679"/>
      <c r="OXW410" s="1679"/>
      <c r="OXX410" s="1679"/>
      <c r="OXY410" s="1679"/>
      <c r="OXZ410" s="1679"/>
      <c r="OYA410" s="1679"/>
      <c r="OYB410" s="1679"/>
      <c r="OYC410" s="1679"/>
      <c r="OYD410" s="1679"/>
      <c r="OYE410" s="1679"/>
      <c r="OYF410" s="1679"/>
      <c r="OYG410" s="1679"/>
      <c r="OYH410" s="1679"/>
      <c r="OYI410" s="1679"/>
      <c r="OYJ410" s="1679"/>
      <c r="OYK410" s="1679"/>
      <c r="OYL410" s="1679"/>
      <c r="OYM410" s="1679"/>
      <c r="OYN410" s="1679"/>
      <c r="OYO410" s="1679"/>
      <c r="OYP410" s="1679"/>
      <c r="OYQ410" s="1679"/>
      <c r="OYR410" s="1679"/>
      <c r="OYS410" s="1679"/>
      <c r="OYT410" s="1679"/>
      <c r="OYU410" s="1679"/>
      <c r="OYV410" s="1679"/>
      <c r="OYW410" s="1679"/>
      <c r="OYX410" s="1679"/>
      <c r="OYY410" s="1679"/>
      <c r="OYZ410" s="1679"/>
      <c r="OZA410" s="1679"/>
      <c r="OZB410" s="1679"/>
      <c r="OZC410" s="1679"/>
      <c r="OZD410" s="1679"/>
      <c r="OZE410" s="1679"/>
      <c r="OZF410" s="1679"/>
      <c r="OZG410" s="1679"/>
      <c r="OZH410" s="1679"/>
      <c r="OZI410" s="1679"/>
      <c r="OZJ410" s="1679"/>
      <c r="OZK410" s="1679"/>
      <c r="OZL410" s="1679"/>
      <c r="OZM410" s="1679"/>
      <c r="OZN410" s="1679"/>
      <c r="OZO410" s="1679"/>
      <c r="OZP410" s="1679"/>
      <c r="OZQ410" s="1679"/>
      <c r="OZR410" s="1679"/>
      <c r="OZS410" s="1679"/>
      <c r="OZT410" s="1679"/>
      <c r="OZU410" s="1679"/>
      <c r="OZV410" s="1679"/>
      <c r="OZW410" s="1679"/>
      <c r="OZX410" s="1679"/>
      <c r="OZY410" s="1679"/>
      <c r="OZZ410" s="1679"/>
      <c r="PAA410" s="1679"/>
      <c r="PAB410" s="1679"/>
      <c r="PAC410" s="1679"/>
      <c r="PAD410" s="1679"/>
      <c r="PAE410" s="1679"/>
      <c r="PAF410" s="1679"/>
      <c r="PAG410" s="1679"/>
      <c r="PAH410" s="1679"/>
      <c r="PAI410" s="1679"/>
      <c r="PAJ410" s="1679"/>
      <c r="PAK410" s="1679"/>
      <c r="PAL410" s="1679"/>
      <c r="PAM410" s="1679"/>
      <c r="PAN410" s="1679"/>
      <c r="PAO410" s="1679"/>
      <c r="PAP410" s="1679"/>
      <c r="PAQ410" s="1679"/>
      <c r="PAR410" s="1679"/>
      <c r="PAS410" s="1679"/>
      <c r="PAT410" s="1679"/>
      <c r="PAU410" s="1679"/>
      <c r="PAV410" s="1679"/>
      <c r="PAW410" s="1679"/>
      <c r="PAX410" s="1679"/>
      <c r="PAY410" s="1679"/>
      <c r="PAZ410" s="1679"/>
      <c r="PBA410" s="1679"/>
      <c r="PBB410" s="1679"/>
      <c r="PBC410" s="1679"/>
      <c r="PBD410" s="1679"/>
      <c r="PBE410" s="1679"/>
      <c r="PBF410" s="1679"/>
      <c r="PBG410" s="1679"/>
      <c r="PBH410" s="1679"/>
      <c r="PBI410" s="1679"/>
      <c r="PBJ410" s="1679"/>
      <c r="PBK410" s="1679"/>
      <c r="PBL410" s="1679"/>
      <c r="PBM410" s="1679"/>
      <c r="PBN410" s="1679"/>
      <c r="PBO410" s="1679"/>
      <c r="PBP410" s="1679"/>
      <c r="PBQ410" s="1679"/>
      <c r="PBR410" s="1679"/>
      <c r="PBS410" s="1679"/>
      <c r="PBT410" s="1679"/>
      <c r="PBU410" s="1679"/>
      <c r="PBV410" s="1679"/>
      <c r="PBW410" s="1679"/>
      <c r="PBX410" s="1679"/>
      <c r="PBY410" s="1679"/>
      <c r="PBZ410" s="1679"/>
      <c r="PCA410" s="1679"/>
      <c r="PCB410" s="1679"/>
      <c r="PCC410" s="1679"/>
      <c r="PCD410" s="1679"/>
      <c r="PCE410" s="1679"/>
      <c r="PCF410" s="1679"/>
      <c r="PCG410" s="1679"/>
      <c r="PCH410" s="1679"/>
      <c r="PCI410" s="1679"/>
      <c r="PCJ410" s="1679"/>
      <c r="PCK410" s="1679"/>
      <c r="PCL410" s="1679"/>
      <c r="PCM410" s="1679"/>
      <c r="PCN410" s="1679"/>
      <c r="PCO410" s="1679"/>
      <c r="PCP410" s="1679"/>
      <c r="PCQ410" s="1679"/>
      <c r="PCR410" s="1679"/>
      <c r="PCS410" s="1679"/>
      <c r="PCT410" s="1679"/>
      <c r="PCU410" s="1679"/>
      <c r="PCV410" s="1679"/>
      <c r="PCW410" s="1679"/>
      <c r="PCX410" s="1679"/>
      <c r="PCY410" s="1679"/>
      <c r="PCZ410" s="1679"/>
      <c r="PDA410" s="1679"/>
      <c r="PDB410" s="1679"/>
      <c r="PDC410" s="1679"/>
      <c r="PDD410" s="1679"/>
      <c r="PDE410" s="1679"/>
      <c r="PDF410" s="1679"/>
      <c r="PDG410" s="1679"/>
      <c r="PDH410" s="1679"/>
      <c r="PDI410" s="1679"/>
      <c r="PDJ410" s="1679"/>
      <c r="PDK410" s="1679"/>
      <c r="PDL410" s="1679"/>
      <c r="PDM410" s="1679"/>
      <c r="PDN410" s="1679"/>
      <c r="PDO410" s="1679"/>
      <c r="PDP410" s="1679"/>
      <c r="PDQ410" s="1679"/>
      <c r="PDR410" s="1679"/>
      <c r="PDS410" s="1679"/>
      <c r="PDT410" s="1679"/>
      <c r="PDU410" s="1679"/>
      <c r="PDV410" s="1679"/>
      <c r="PDW410" s="1679"/>
      <c r="PDX410" s="1679"/>
      <c r="PDY410" s="1679"/>
      <c r="PDZ410" s="1679"/>
      <c r="PEA410" s="1679"/>
      <c r="PEB410" s="1679"/>
      <c r="PEC410" s="1679"/>
      <c r="PED410" s="1679"/>
      <c r="PEE410" s="1679"/>
      <c r="PEF410" s="1679"/>
      <c r="PEG410" s="1679"/>
      <c r="PEH410" s="1679"/>
      <c r="PEI410" s="1679"/>
      <c r="PEJ410" s="1679"/>
      <c r="PEK410" s="1679"/>
      <c r="PEL410" s="1679"/>
      <c r="PEM410" s="1679"/>
      <c r="PEN410" s="1679"/>
      <c r="PEO410" s="1679"/>
      <c r="PEP410" s="1679"/>
      <c r="PEQ410" s="1679"/>
      <c r="PER410" s="1679"/>
      <c r="PES410" s="1679"/>
      <c r="PET410" s="1679"/>
      <c r="PEU410" s="1679"/>
      <c r="PEV410" s="1679"/>
      <c r="PEW410" s="1679"/>
      <c r="PEX410" s="1679"/>
      <c r="PEY410" s="1679"/>
      <c r="PEZ410" s="1679"/>
      <c r="PFA410" s="1679"/>
      <c r="PFB410" s="1679"/>
      <c r="PFC410" s="1679"/>
      <c r="PFD410" s="1679"/>
      <c r="PFE410" s="1679"/>
      <c r="PFF410" s="1679"/>
      <c r="PFG410" s="1679"/>
      <c r="PFH410" s="1679"/>
      <c r="PFI410" s="1679"/>
      <c r="PFJ410" s="1679"/>
      <c r="PFK410" s="1679"/>
      <c r="PFL410" s="1679"/>
      <c r="PFM410" s="1679"/>
      <c r="PFN410" s="1679"/>
      <c r="PFO410" s="1679"/>
      <c r="PFP410" s="1679"/>
      <c r="PFQ410" s="1679"/>
      <c r="PFR410" s="1679"/>
      <c r="PFS410" s="1679"/>
      <c r="PFT410" s="1679"/>
      <c r="PFU410" s="1679"/>
      <c r="PFV410" s="1679"/>
      <c r="PFW410" s="1679"/>
      <c r="PFX410" s="1679"/>
      <c r="PFY410" s="1679"/>
      <c r="PFZ410" s="1679"/>
      <c r="PGA410" s="1679"/>
      <c r="PGB410" s="1679"/>
      <c r="PGC410" s="1679"/>
      <c r="PGD410" s="1679"/>
      <c r="PGE410" s="1679"/>
      <c r="PGF410" s="1679"/>
      <c r="PGG410" s="1679"/>
      <c r="PGH410" s="1679"/>
      <c r="PGI410" s="1679"/>
      <c r="PGJ410" s="1679"/>
      <c r="PGK410" s="1679"/>
      <c r="PGL410" s="1679"/>
      <c r="PGM410" s="1679"/>
      <c r="PGN410" s="1679"/>
      <c r="PGO410" s="1679"/>
      <c r="PGP410" s="1679"/>
      <c r="PGQ410" s="1679"/>
      <c r="PGR410" s="1679"/>
      <c r="PGS410" s="1679"/>
      <c r="PGT410" s="1679"/>
      <c r="PGU410" s="1679"/>
      <c r="PGV410" s="1679"/>
      <c r="PGW410" s="1679"/>
      <c r="PGX410" s="1679"/>
      <c r="PGY410" s="1679"/>
      <c r="PGZ410" s="1679"/>
      <c r="PHA410" s="1679"/>
      <c r="PHB410" s="1679"/>
      <c r="PHC410" s="1679"/>
      <c r="PHD410" s="1679"/>
      <c r="PHE410" s="1679"/>
      <c r="PHF410" s="1679"/>
      <c r="PHG410" s="1679"/>
      <c r="PHH410" s="1679"/>
      <c r="PHI410" s="1679"/>
      <c r="PHJ410" s="1679"/>
      <c r="PHK410" s="1679"/>
      <c r="PHL410" s="1679"/>
      <c r="PHM410" s="1679"/>
      <c r="PHN410" s="1679"/>
      <c r="PHO410" s="1679"/>
      <c r="PHP410" s="1679"/>
      <c r="PHQ410" s="1679"/>
      <c r="PHR410" s="1679"/>
      <c r="PHS410" s="1679"/>
      <c r="PHT410" s="1679"/>
      <c r="PHU410" s="1679"/>
      <c r="PHV410" s="1679"/>
      <c r="PHW410" s="1679"/>
      <c r="PHX410" s="1679"/>
      <c r="PHY410" s="1679"/>
      <c r="PHZ410" s="1679"/>
      <c r="PIA410" s="1679"/>
      <c r="PIB410" s="1679"/>
      <c r="PIC410" s="1679"/>
      <c r="PID410" s="1679"/>
      <c r="PIE410" s="1679"/>
      <c r="PIF410" s="1679"/>
      <c r="PIG410" s="1679"/>
      <c r="PIH410" s="1679"/>
      <c r="PII410" s="1679"/>
      <c r="PIJ410" s="1679"/>
      <c r="PIK410" s="1679"/>
      <c r="PIL410" s="1679"/>
      <c r="PIM410" s="1679"/>
      <c r="PIN410" s="1679"/>
      <c r="PIO410" s="1679"/>
      <c r="PIP410" s="1679"/>
      <c r="PIQ410" s="1679"/>
      <c r="PIR410" s="1679"/>
      <c r="PIS410" s="1679"/>
      <c r="PIT410" s="1679"/>
      <c r="PIU410" s="1679"/>
      <c r="PIV410" s="1679"/>
      <c r="PIW410" s="1679"/>
      <c r="PIX410" s="1679"/>
      <c r="PIY410" s="1679"/>
      <c r="PIZ410" s="1679"/>
      <c r="PJA410" s="1679"/>
      <c r="PJB410" s="1679"/>
      <c r="PJC410" s="1679"/>
      <c r="PJD410" s="1679"/>
      <c r="PJE410" s="1679"/>
      <c r="PJF410" s="1679"/>
      <c r="PJG410" s="1679"/>
      <c r="PJH410" s="1679"/>
      <c r="PJI410" s="1679"/>
      <c r="PJJ410" s="1679"/>
      <c r="PJK410" s="1679"/>
      <c r="PJL410" s="1679"/>
      <c r="PJM410" s="1679"/>
      <c r="PJN410" s="1679"/>
      <c r="PJO410" s="1679"/>
      <c r="PJP410" s="1679"/>
      <c r="PJQ410" s="1679"/>
      <c r="PJR410" s="1679"/>
      <c r="PJS410" s="1679"/>
      <c r="PJT410" s="1679"/>
      <c r="PJU410" s="1679"/>
      <c r="PJV410" s="1679"/>
      <c r="PJW410" s="1679"/>
      <c r="PJX410" s="1679"/>
      <c r="PJY410" s="1679"/>
      <c r="PJZ410" s="1679"/>
      <c r="PKA410" s="1679"/>
      <c r="PKB410" s="1679"/>
      <c r="PKC410" s="1679"/>
      <c r="PKD410" s="1679"/>
      <c r="PKE410" s="1679"/>
      <c r="PKF410" s="1679"/>
      <c r="PKG410" s="1679"/>
      <c r="PKH410" s="1679"/>
      <c r="PKI410" s="1679"/>
      <c r="PKJ410" s="1679"/>
      <c r="PKK410" s="1679"/>
      <c r="PKL410" s="1679"/>
      <c r="PKM410" s="1679"/>
      <c r="PKN410" s="1679"/>
      <c r="PKO410" s="1679"/>
      <c r="PKP410" s="1679"/>
      <c r="PKQ410" s="1679"/>
      <c r="PKR410" s="1679"/>
      <c r="PKS410" s="1679"/>
      <c r="PKT410" s="1679"/>
      <c r="PKU410" s="1679"/>
      <c r="PKV410" s="1679"/>
      <c r="PKW410" s="1679"/>
      <c r="PKX410" s="1679"/>
      <c r="PKY410" s="1679"/>
      <c r="PKZ410" s="1679"/>
      <c r="PLA410" s="1679"/>
      <c r="PLB410" s="1679"/>
      <c r="PLC410" s="1679"/>
      <c r="PLD410" s="1679"/>
      <c r="PLE410" s="1679"/>
      <c r="PLF410" s="1679"/>
      <c r="PLG410" s="1679"/>
      <c r="PLH410" s="1679"/>
      <c r="PLI410" s="1679"/>
      <c r="PLJ410" s="1679"/>
      <c r="PLK410" s="1679"/>
      <c r="PLL410" s="1679"/>
      <c r="PLM410" s="1679"/>
      <c r="PLN410" s="1679"/>
      <c r="PLO410" s="1679"/>
      <c r="PLP410" s="1679"/>
      <c r="PLQ410" s="1679"/>
      <c r="PLR410" s="1679"/>
      <c r="PLS410" s="1679"/>
      <c r="PLT410" s="1679"/>
      <c r="PLU410" s="1679"/>
      <c r="PLV410" s="1679"/>
      <c r="PLW410" s="1679"/>
      <c r="PLX410" s="1679"/>
      <c r="PLY410" s="1679"/>
      <c r="PLZ410" s="1679"/>
      <c r="PMA410" s="1679"/>
      <c r="PMB410" s="1679"/>
      <c r="PMC410" s="1679"/>
      <c r="PMD410" s="1679"/>
      <c r="PME410" s="1679"/>
      <c r="PMF410" s="1679"/>
      <c r="PMG410" s="1679"/>
      <c r="PMH410" s="1679"/>
      <c r="PMI410" s="1679"/>
      <c r="PMJ410" s="1679"/>
      <c r="PMK410" s="1679"/>
      <c r="PML410" s="1679"/>
      <c r="PMM410" s="1679"/>
      <c r="PMN410" s="1679"/>
      <c r="PMO410" s="1679"/>
      <c r="PMP410" s="1679"/>
      <c r="PMQ410" s="1679"/>
      <c r="PMR410" s="1679"/>
      <c r="PMS410" s="1679"/>
      <c r="PMT410" s="1679"/>
      <c r="PMU410" s="1679"/>
      <c r="PMV410" s="1679"/>
      <c r="PMW410" s="1679"/>
      <c r="PMX410" s="1679"/>
      <c r="PMY410" s="1679"/>
      <c r="PMZ410" s="1679"/>
      <c r="PNA410" s="1679"/>
      <c r="PNB410" s="1679"/>
      <c r="PNC410" s="1679"/>
      <c r="PND410" s="1679"/>
      <c r="PNE410" s="1679"/>
      <c r="PNF410" s="1679"/>
      <c r="PNG410" s="1679"/>
      <c r="PNH410" s="1679"/>
      <c r="PNI410" s="1679"/>
      <c r="PNJ410" s="1679"/>
      <c r="PNK410" s="1679"/>
      <c r="PNL410" s="1679"/>
      <c r="PNM410" s="1679"/>
      <c r="PNN410" s="1679"/>
      <c r="PNO410" s="1679"/>
      <c r="PNP410" s="1679"/>
      <c r="PNQ410" s="1679"/>
      <c r="PNR410" s="1679"/>
      <c r="PNS410" s="1679"/>
      <c r="PNT410" s="1679"/>
      <c r="PNU410" s="1679"/>
      <c r="PNV410" s="1679"/>
      <c r="PNW410" s="1679"/>
      <c r="PNX410" s="1679"/>
      <c r="PNY410" s="1679"/>
      <c r="PNZ410" s="1679"/>
      <c r="POA410" s="1679"/>
      <c r="POB410" s="1679"/>
      <c r="POC410" s="1679"/>
      <c r="POD410" s="1679"/>
      <c r="POE410" s="1679"/>
      <c r="POF410" s="1679"/>
      <c r="POG410" s="1679"/>
      <c r="POH410" s="1679"/>
      <c r="POI410" s="1679"/>
      <c r="POJ410" s="1679"/>
      <c r="POK410" s="1679"/>
      <c r="POL410" s="1679"/>
      <c r="POM410" s="1679"/>
      <c r="PON410" s="1679"/>
      <c r="POO410" s="1679"/>
      <c r="POP410" s="1679"/>
      <c r="POQ410" s="1679"/>
      <c r="POR410" s="1679"/>
      <c r="POS410" s="1679"/>
      <c r="POT410" s="1679"/>
      <c r="POU410" s="1679"/>
      <c r="POV410" s="1679"/>
      <c r="POW410" s="1679"/>
      <c r="POX410" s="1679"/>
      <c r="POY410" s="1679"/>
      <c r="POZ410" s="1679"/>
      <c r="PPA410" s="1679"/>
      <c r="PPB410" s="1679"/>
      <c r="PPC410" s="1679"/>
      <c r="PPD410" s="1679"/>
      <c r="PPE410" s="1679"/>
      <c r="PPF410" s="1679"/>
      <c r="PPG410" s="1679"/>
      <c r="PPH410" s="1679"/>
      <c r="PPI410" s="1679"/>
      <c r="PPJ410" s="1679"/>
      <c r="PPK410" s="1679"/>
      <c r="PPL410" s="1679"/>
      <c r="PPM410" s="1679"/>
      <c r="PPN410" s="1679"/>
      <c r="PPO410" s="1679"/>
      <c r="PPP410" s="1679"/>
      <c r="PPQ410" s="1679"/>
      <c r="PPR410" s="1679"/>
      <c r="PPS410" s="1679"/>
      <c r="PPT410" s="1679"/>
      <c r="PPU410" s="1679"/>
      <c r="PPV410" s="1679"/>
      <c r="PPW410" s="1679"/>
      <c r="PPX410" s="1679"/>
      <c r="PPY410" s="1679"/>
      <c r="PPZ410" s="1679"/>
      <c r="PQA410" s="1679"/>
      <c r="PQB410" s="1679"/>
      <c r="PQC410" s="1679"/>
      <c r="PQD410" s="1679"/>
      <c r="PQE410" s="1679"/>
      <c r="PQF410" s="1679"/>
      <c r="PQG410" s="1679"/>
      <c r="PQH410" s="1679"/>
      <c r="PQI410" s="1679"/>
      <c r="PQJ410" s="1679"/>
      <c r="PQK410" s="1679"/>
      <c r="PQL410" s="1679"/>
      <c r="PQM410" s="1679"/>
      <c r="PQN410" s="1679"/>
      <c r="PQO410" s="1679"/>
      <c r="PQP410" s="1679"/>
      <c r="PQQ410" s="1679"/>
      <c r="PQR410" s="1679"/>
      <c r="PQS410" s="1679"/>
      <c r="PQT410" s="1679"/>
      <c r="PQU410" s="1679"/>
      <c r="PQV410" s="1679"/>
      <c r="PQW410" s="1679"/>
      <c r="PQX410" s="1679"/>
      <c r="PQY410" s="1679"/>
      <c r="PQZ410" s="1679"/>
      <c r="PRA410" s="1679"/>
      <c r="PRB410" s="1679"/>
      <c r="PRC410" s="1679"/>
      <c r="PRD410" s="1679"/>
      <c r="PRE410" s="1679"/>
      <c r="PRF410" s="1679"/>
      <c r="PRG410" s="1679"/>
      <c r="PRH410" s="1679"/>
      <c r="PRI410" s="1679"/>
      <c r="PRJ410" s="1679"/>
      <c r="PRK410" s="1679"/>
      <c r="PRL410" s="1679"/>
      <c r="PRM410" s="1679"/>
      <c r="PRN410" s="1679"/>
      <c r="PRO410" s="1679"/>
      <c r="PRP410" s="1679"/>
      <c r="PRQ410" s="1679"/>
      <c r="PRR410" s="1679"/>
      <c r="PRS410" s="1679"/>
      <c r="PRT410" s="1679"/>
      <c r="PRU410" s="1679"/>
      <c r="PRV410" s="1679"/>
      <c r="PRW410" s="1679"/>
      <c r="PRX410" s="1679"/>
      <c r="PRY410" s="1679"/>
      <c r="PRZ410" s="1679"/>
      <c r="PSA410" s="1679"/>
      <c r="PSB410" s="1679"/>
      <c r="PSC410" s="1679"/>
      <c r="PSD410" s="1679"/>
      <c r="PSE410" s="1679"/>
      <c r="PSF410" s="1679"/>
      <c r="PSG410" s="1679"/>
      <c r="PSH410" s="1679"/>
      <c r="PSI410" s="1679"/>
      <c r="PSJ410" s="1679"/>
      <c r="PSK410" s="1679"/>
      <c r="PSL410" s="1679"/>
      <c r="PSM410" s="1679"/>
      <c r="PSN410" s="1679"/>
      <c r="PSO410" s="1679"/>
      <c r="PSP410" s="1679"/>
      <c r="PSQ410" s="1679"/>
      <c r="PSR410" s="1679"/>
      <c r="PSS410" s="1679"/>
      <c r="PST410" s="1679"/>
      <c r="PSU410" s="1679"/>
      <c r="PSV410" s="1679"/>
      <c r="PSW410" s="1679"/>
      <c r="PSX410" s="1679"/>
      <c r="PSY410" s="1679"/>
      <c r="PSZ410" s="1679"/>
      <c r="PTA410" s="1679"/>
      <c r="PTB410" s="1679"/>
      <c r="PTC410" s="1679"/>
      <c r="PTD410" s="1679"/>
      <c r="PTE410" s="1679"/>
      <c r="PTF410" s="1679"/>
      <c r="PTG410" s="1679"/>
      <c r="PTH410" s="1679"/>
      <c r="PTI410" s="1679"/>
      <c r="PTJ410" s="1679"/>
      <c r="PTK410" s="1679"/>
      <c r="PTL410" s="1679"/>
      <c r="PTM410" s="1679"/>
      <c r="PTN410" s="1679"/>
      <c r="PTO410" s="1679"/>
      <c r="PTP410" s="1679"/>
      <c r="PTQ410" s="1679"/>
      <c r="PTR410" s="1679"/>
      <c r="PTS410" s="1679"/>
      <c r="PTT410" s="1679"/>
      <c r="PTU410" s="1679"/>
      <c r="PTV410" s="1679"/>
      <c r="PTW410" s="1679"/>
      <c r="PTX410" s="1679"/>
      <c r="PTY410" s="1679"/>
      <c r="PTZ410" s="1679"/>
      <c r="PUA410" s="1679"/>
      <c r="PUB410" s="1679"/>
      <c r="PUC410" s="1679"/>
      <c r="PUD410" s="1679"/>
      <c r="PUE410" s="1679"/>
      <c r="PUF410" s="1679"/>
      <c r="PUG410" s="1679"/>
      <c r="PUH410" s="1679"/>
      <c r="PUI410" s="1679"/>
      <c r="PUJ410" s="1679"/>
      <c r="PUK410" s="1679"/>
      <c r="PUL410" s="1679"/>
      <c r="PUM410" s="1679"/>
      <c r="PUN410" s="1679"/>
      <c r="PUO410" s="1679"/>
      <c r="PUP410" s="1679"/>
      <c r="PUQ410" s="1679"/>
      <c r="PUR410" s="1679"/>
      <c r="PUS410" s="1679"/>
      <c r="PUT410" s="1679"/>
      <c r="PUU410" s="1679"/>
      <c r="PUV410" s="1679"/>
      <c r="PUW410" s="1679"/>
      <c r="PUX410" s="1679"/>
      <c r="PUY410" s="1679"/>
      <c r="PUZ410" s="1679"/>
      <c r="PVA410" s="1679"/>
      <c r="PVB410" s="1679"/>
      <c r="PVC410" s="1679"/>
      <c r="PVD410" s="1679"/>
      <c r="PVE410" s="1679"/>
      <c r="PVF410" s="1679"/>
      <c r="PVG410" s="1679"/>
      <c r="PVH410" s="1679"/>
      <c r="PVI410" s="1679"/>
      <c r="PVJ410" s="1679"/>
      <c r="PVK410" s="1679"/>
      <c r="PVL410" s="1679"/>
      <c r="PVM410" s="1679"/>
      <c r="PVN410" s="1679"/>
      <c r="PVO410" s="1679"/>
      <c r="PVP410" s="1679"/>
      <c r="PVQ410" s="1679"/>
      <c r="PVR410" s="1679"/>
      <c r="PVS410" s="1679"/>
      <c r="PVT410" s="1679"/>
      <c r="PVU410" s="1679"/>
      <c r="PVV410" s="1679"/>
      <c r="PVW410" s="1679"/>
      <c r="PVX410" s="1679"/>
      <c r="PVY410" s="1679"/>
      <c r="PVZ410" s="1679"/>
      <c r="PWA410" s="1679"/>
      <c r="PWB410" s="1679"/>
      <c r="PWC410" s="1679"/>
      <c r="PWD410" s="1679"/>
      <c r="PWE410" s="1679"/>
      <c r="PWF410" s="1679"/>
      <c r="PWG410" s="1679"/>
      <c r="PWH410" s="1679"/>
      <c r="PWI410" s="1679"/>
      <c r="PWJ410" s="1679"/>
      <c r="PWK410" s="1679"/>
      <c r="PWL410" s="1679"/>
      <c r="PWM410" s="1679"/>
      <c r="PWN410" s="1679"/>
      <c r="PWO410" s="1679"/>
      <c r="PWP410" s="1679"/>
      <c r="PWQ410" s="1679"/>
      <c r="PWR410" s="1679"/>
      <c r="PWS410" s="1679"/>
      <c r="PWT410" s="1679"/>
      <c r="PWU410" s="1679"/>
      <c r="PWV410" s="1679"/>
      <c r="PWW410" s="1679"/>
      <c r="PWX410" s="1679"/>
      <c r="PWY410" s="1679"/>
      <c r="PWZ410" s="1679"/>
      <c r="PXA410" s="1679"/>
      <c r="PXB410" s="1679"/>
      <c r="PXC410" s="1679"/>
      <c r="PXD410" s="1679"/>
      <c r="PXE410" s="1679"/>
      <c r="PXF410" s="1679"/>
      <c r="PXG410" s="1679"/>
      <c r="PXH410" s="1679"/>
      <c r="PXI410" s="1679"/>
      <c r="PXJ410" s="1679"/>
      <c r="PXK410" s="1679"/>
      <c r="PXL410" s="1679"/>
      <c r="PXM410" s="1679"/>
      <c r="PXN410" s="1679"/>
      <c r="PXO410" s="1679"/>
      <c r="PXP410" s="1679"/>
      <c r="PXQ410" s="1679"/>
      <c r="PXR410" s="1679"/>
      <c r="PXS410" s="1679"/>
      <c r="PXT410" s="1679"/>
      <c r="PXU410" s="1679"/>
      <c r="PXV410" s="1679"/>
      <c r="PXW410" s="1679"/>
      <c r="PXX410" s="1679"/>
      <c r="PXY410" s="1679"/>
      <c r="PXZ410" s="1679"/>
      <c r="PYA410" s="1679"/>
      <c r="PYB410" s="1679"/>
      <c r="PYC410" s="1679"/>
      <c r="PYD410" s="1679"/>
      <c r="PYE410" s="1679"/>
      <c r="PYF410" s="1679"/>
      <c r="PYG410" s="1679"/>
      <c r="PYH410" s="1679"/>
      <c r="PYI410" s="1679"/>
      <c r="PYJ410" s="1679"/>
      <c r="PYK410" s="1679"/>
      <c r="PYL410" s="1679"/>
      <c r="PYM410" s="1679"/>
      <c r="PYN410" s="1679"/>
      <c r="PYO410" s="1679"/>
      <c r="PYP410" s="1679"/>
      <c r="PYQ410" s="1679"/>
      <c r="PYR410" s="1679"/>
      <c r="PYS410" s="1679"/>
      <c r="PYT410" s="1679"/>
      <c r="PYU410" s="1679"/>
      <c r="PYV410" s="1679"/>
      <c r="PYW410" s="1679"/>
      <c r="PYX410" s="1679"/>
      <c r="PYY410" s="1679"/>
      <c r="PYZ410" s="1679"/>
      <c r="PZA410" s="1679"/>
      <c r="PZB410" s="1679"/>
      <c r="PZC410" s="1679"/>
      <c r="PZD410" s="1679"/>
      <c r="PZE410" s="1679"/>
      <c r="PZF410" s="1679"/>
      <c r="PZG410" s="1679"/>
      <c r="PZH410" s="1679"/>
      <c r="PZI410" s="1679"/>
      <c r="PZJ410" s="1679"/>
      <c r="PZK410" s="1679"/>
      <c r="PZL410" s="1679"/>
      <c r="PZM410" s="1679"/>
      <c r="PZN410" s="1679"/>
      <c r="PZO410" s="1679"/>
      <c r="PZP410" s="1679"/>
      <c r="PZQ410" s="1679"/>
      <c r="PZR410" s="1679"/>
      <c r="PZS410" s="1679"/>
      <c r="PZT410" s="1679"/>
      <c r="PZU410" s="1679"/>
      <c r="PZV410" s="1679"/>
      <c r="PZW410" s="1679"/>
      <c r="PZX410" s="1679"/>
      <c r="PZY410" s="1679"/>
      <c r="PZZ410" s="1679"/>
      <c r="QAA410" s="1679"/>
      <c r="QAB410" s="1679"/>
      <c r="QAC410" s="1679"/>
      <c r="QAD410" s="1679"/>
      <c r="QAE410" s="1679"/>
      <c r="QAF410" s="1679"/>
      <c r="QAG410" s="1679"/>
      <c r="QAH410" s="1679"/>
      <c r="QAI410" s="1679"/>
      <c r="QAJ410" s="1679"/>
      <c r="QAK410" s="1679"/>
      <c r="QAL410" s="1679"/>
      <c r="QAM410" s="1679"/>
      <c r="QAN410" s="1679"/>
      <c r="QAO410" s="1679"/>
      <c r="QAP410" s="1679"/>
      <c r="QAQ410" s="1679"/>
      <c r="QAR410" s="1679"/>
      <c r="QAS410" s="1679"/>
      <c r="QAT410" s="1679"/>
      <c r="QAU410" s="1679"/>
      <c r="QAV410" s="1679"/>
      <c r="QAW410" s="1679"/>
      <c r="QAX410" s="1679"/>
      <c r="QAY410" s="1679"/>
      <c r="QAZ410" s="1679"/>
      <c r="QBA410" s="1679"/>
      <c r="QBB410" s="1679"/>
      <c r="QBC410" s="1679"/>
      <c r="QBD410" s="1679"/>
      <c r="QBE410" s="1679"/>
      <c r="QBF410" s="1679"/>
      <c r="QBG410" s="1679"/>
      <c r="QBH410" s="1679"/>
      <c r="QBI410" s="1679"/>
      <c r="QBJ410" s="1679"/>
      <c r="QBK410" s="1679"/>
      <c r="QBL410" s="1679"/>
      <c r="QBM410" s="1679"/>
      <c r="QBN410" s="1679"/>
      <c r="QBO410" s="1679"/>
      <c r="QBP410" s="1679"/>
      <c r="QBQ410" s="1679"/>
      <c r="QBR410" s="1679"/>
      <c r="QBS410" s="1679"/>
      <c r="QBT410" s="1679"/>
      <c r="QBU410" s="1679"/>
      <c r="QBV410" s="1679"/>
      <c r="QBW410" s="1679"/>
      <c r="QBX410" s="1679"/>
      <c r="QBY410" s="1679"/>
      <c r="QBZ410" s="1679"/>
      <c r="QCA410" s="1679"/>
      <c r="QCB410" s="1679"/>
      <c r="QCC410" s="1679"/>
      <c r="QCD410" s="1679"/>
      <c r="QCE410" s="1679"/>
      <c r="QCF410" s="1679"/>
      <c r="QCG410" s="1679"/>
      <c r="QCH410" s="1679"/>
      <c r="QCI410" s="1679"/>
      <c r="QCJ410" s="1679"/>
      <c r="QCK410" s="1679"/>
      <c r="QCL410" s="1679"/>
      <c r="QCM410" s="1679"/>
      <c r="QCN410" s="1679"/>
      <c r="QCO410" s="1679"/>
      <c r="QCP410" s="1679"/>
      <c r="QCQ410" s="1679"/>
      <c r="QCR410" s="1679"/>
      <c r="QCS410" s="1679"/>
      <c r="QCT410" s="1679"/>
      <c r="QCU410" s="1679"/>
      <c r="QCV410" s="1679"/>
      <c r="QCW410" s="1679"/>
      <c r="QCX410" s="1679"/>
      <c r="QCY410" s="1679"/>
      <c r="QCZ410" s="1679"/>
      <c r="QDA410" s="1679"/>
      <c r="QDB410" s="1679"/>
      <c r="QDC410" s="1679"/>
      <c r="QDD410" s="1679"/>
      <c r="QDE410" s="1679"/>
      <c r="QDF410" s="1679"/>
      <c r="QDG410" s="1679"/>
      <c r="QDH410" s="1679"/>
      <c r="QDI410" s="1679"/>
      <c r="QDJ410" s="1679"/>
      <c r="QDK410" s="1679"/>
      <c r="QDL410" s="1679"/>
      <c r="QDM410" s="1679"/>
      <c r="QDN410" s="1679"/>
      <c r="QDO410" s="1679"/>
      <c r="QDP410" s="1679"/>
      <c r="QDQ410" s="1679"/>
      <c r="QDR410" s="1679"/>
      <c r="QDS410" s="1679"/>
      <c r="QDT410" s="1679"/>
      <c r="QDU410" s="1679"/>
      <c r="QDV410" s="1679"/>
      <c r="QDW410" s="1679"/>
      <c r="QDX410" s="1679"/>
      <c r="QDY410" s="1679"/>
      <c r="QDZ410" s="1679"/>
      <c r="QEA410" s="1679"/>
      <c r="QEB410" s="1679"/>
      <c r="QEC410" s="1679"/>
      <c r="QED410" s="1679"/>
      <c r="QEE410" s="1679"/>
      <c r="QEF410" s="1679"/>
      <c r="QEG410" s="1679"/>
      <c r="QEH410" s="1679"/>
      <c r="QEI410" s="1679"/>
      <c r="QEJ410" s="1679"/>
      <c r="QEK410" s="1679"/>
      <c r="QEL410" s="1679"/>
      <c r="QEM410" s="1679"/>
      <c r="QEN410" s="1679"/>
      <c r="QEO410" s="1679"/>
      <c r="QEP410" s="1679"/>
      <c r="QEQ410" s="1679"/>
      <c r="QER410" s="1679"/>
      <c r="QES410" s="1679"/>
      <c r="QET410" s="1679"/>
      <c r="QEU410" s="1679"/>
      <c r="QEV410" s="1679"/>
      <c r="QEW410" s="1679"/>
      <c r="QEX410" s="1679"/>
      <c r="QEY410" s="1679"/>
      <c r="QEZ410" s="1679"/>
      <c r="QFA410" s="1679"/>
      <c r="QFB410" s="1679"/>
      <c r="QFC410" s="1679"/>
      <c r="QFD410" s="1679"/>
      <c r="QFE410" s="1679"/>
      <c r="QFF410" s="1679"/>
      <c r="QFG410" s="1679"/>
      <c r="QFH410" s="1679"/>
      <c r="QFI410" s="1679"/>
      <c r="QFJ410" s="1679"/>
      <c r="QFK410" s="1679"/>
      <c r="QFL410" s="1679"/>
      <c r="QFM410" s="1679"/>
      <c r="QFN410" s="1679"/>
      <c r="QFO410" s="1679"/>
      <c r="QFP410" s="1679"/>
      <c r="QFQ410" s="1679"/>
      <c r="QFR410" s="1679"/>
      <c r="QFS410" s="1679"/>
      <c r="QFT410" s="1679"/>
      <c r="QFU410" s="1679"/>
      <c r="QFV410" s="1679"/>
      <c r="QFW410" s="1679"/>
      <c r="QFX410" s="1679"/>
      <c r="QFY410" s="1679"/>
      <c r="QFZ410" s="1679"/>
      <c r="QGA410" s="1679"/>
      <c r="QGB410" s="1679"/>
      <c r="QGC410" s="1679"/>
      <c r="QGD410" s="1679"/>
      <c r="QGE410" s="1679"/>
      <c r="QGF410" s="1679"/>
      <c r="QGG410" s="1679"/>
      <c r="QGH410" s="1679"/>
      <c r="QGI410" s="1679"/>
      <c r="QGJ410" s="1679"/>
      <c r="QGK410" s="1679"/>
      <c r="QGL410" s="1679"/>
      <c r="QGM410" s="1679"/>
      <c r="QGN410" s="1679"/>
      <c r="QGO410" s="1679"/>
      <c r="QGP410" s="1679"/>
      <c r="QGQ410" s="1679"/>
      <c r="QGR410" s="1679"/>
      <c r="QGS410" s="1679"/>
      <c r="QGT410" s="1679"/>
      <c r="QGU410" s="1679"/>
      <c r="QGV410" s="1679"/>
      <c r="QGW410" s="1679"/>
      <c r="QGX410" s="1679"/>
      <c r="QGY410" s="1679"/>
      <c r="QGZ410" s="1679"/>
      <c r="QHA410" s="1679"/>
      <c r="QHB410" s="1679"/>
      <c r="QHC410" s="1679"/>
      <c r="QHD410" s="1679"/>
      <c r="QHE410" s="1679"/>
      <c r="QHF410" s="1679"/>
      <c r="QHG410" s="1679"/>
      <c r="QHH410" s="1679"/>
      <c r="QHI410" s="1679"/>
      <c r="QHJ410" s="1679"/>
      <c r="QHK410" s="1679"/>
      <c r="QHL410" s="1679"/>
      <c r="QHM410" s="1679"/>
      <c r="QHN410" s="1679"/>
      <c r="QHO410" s="1679"/>
      <c r="QHP410" s="1679"/>
      <c r="QHQ410" s="1679"/>
      <c r="QHR410" s="1679"/>
      <c r="QHS410" s="1679"/>
      <c r="QHT410" s="1679"/>
      <c r="QHU410" s="1679"/>
      <c r="QHV410" s="1679"/>
      <c r="QHW410" s="1679"/>
      <c r="QHX410" s="1679"/>
      <c r="QHY410" s="1679"/>
      <c r="QHZ410" s="1679"/>
      <c r="QIA410" s="1679"/>
      <c r="QIB410" s="1679"/>
      <c r="QIC410" s="1679"/>
      <c r="QID410" s="1679"/>
      <c r="QIE410" s="1679"/>
      <c r="QIF410" s="1679"/>
      <c r="QIG410" s="1679"/>
      <c r="QIH410" s="1679"/>
      <c r="QII410" s="1679"/>
      <c r="QIJ410" s="1679"/>
      <c r="QIK410" s="1679"/>
      <c r="QIL410" s="1679"/>
      <c r="QIM410" s="1679"/>
      <c r="QIN410" s="1679"/>
      <c r="QIO410" s="1679"/>
      <c r="QIP410" s="1679"/>
      <c r="QIQ410" s="1679"/>
      <c r="QIR410" s="1679"/>
      <c r="QIS410" s="1679"/>
      <c r="QIT410" s="1679"/>
      <c r="QIU410" s="1679"/>
      <c r="QIV410" s="1679"/>
      <c r="QIW410" s="1679"/>
      <c r="QIX410" s="1679"/>
      <c r="QIY410" s="1679"/>
      <c r="QIZ410" s="1679"/>
      <c r="QJA410" s="1679"/>
      <c r="QJB410" s="1679"/>
      <c r="QJC410" s="1679"/>
      <c r="QJD410" s="1679"/>
      <c r="QJE410" s="1679"/>
      <c r="QJF410" s="1679"/>
      <c r="QJG410" s="1679"/>
      <c r="QJH410" s="1679"/>
      <c r="QJI410" s="1679"/>
      <c r="QJJ410" s="1679"/>
      <c r="QJK410" s="1679"/>
      <c r="QJL410" s="1679"/>
      <c r="QJM410" s="1679"/>
      <c r="QJN410" s="1679"/>
      <c r="QJO410" s="1679"/>
      <c r="QJP410" s="1679"/>
      <c r="QJQ410" s="1679"/>
      <c r="QJR410" s="1679"/>
      <c r="QJS410" s="1679"/>
      <c r="QJT410" s="1679"/>
      <c r="QJU410" s="1679"/>
      <c r="QJV410" s="1679"/>
      <c r="QJW410" s="1679"/>
      <c r="QJX410" s="1679"/>
      <c r="QJY410" s="1679"/>
      <c r="QJZ410" s="1679"/>
      <c r="QKA410" s="1679"/>
      <c r="QKB410" s="1679"/>
      <c r="QKC410" s="1679"/>
      <c r="QKD410" s="1679"/>
      <c r="QKE410" s="1679"/>
      <c r="QKF410" s="1679"/>
      <c r="QKG410" s="1679"/>
      <c r="QKH410" s="1679"/>
      <c r="QKI410" s="1679"/>
      <c r="QKJ410" s="1679"/>
      <c r="QKK410" s="1679"/>
      <c r="QKL410" s="1679"/>
      <c r="QKM410" s="1679"/>
      <c r="QKN410" s="1679"/>
      <c r="QKO410" s="1679"/>
      <c r="QKP410" s="1679"/>
      <c r="QKQ410" s="1679"/>
      <c r="QKR410" s="1679"/>
      <c r="QKS410" s="1679"/>
      <c r="QKT410" s="1679"/>
      <c r="QKU410" s="1679"/>
      <c r="QKV410" s="1679"/>
      <c r="QKW410" s="1679"/>
      <c r="QKX410" s="1679"/>
      <c r="QKY410" s="1679"/>
      <c r="QKZ410" s="1679"/>
      <c r="QLA410" s="1679"/>
      <c r="QLB410" s="1679"/>
      <c r="QLC410" s="1679"/>
      <c r="QLD410" s="1679"/>
      <c r="QLE410" s="1679"/>
      <c r="QLF410" s="1679"/>
      <c r="QLG410" s="1679"/>
      <c r="QLH410" s="1679"/>
      <c r="QLI410" s="1679"/>
      <c r="QLJ410" s="1679"/>
      <c r="QLK410" s="1679"/>
      <c r="QLL410" s="1679"/>
      <c r="QLM410" s="1679"/>
      <c r="QLN410" s="1679"/>
      <c r="QLO410" s="1679"/>
      <c r="QLP410" s="1679"/>
      <c r="QLQ410" s="1679"/>
      <c r="QLR410" s="1679"/>
      <c r="QLS410" s="1679"/>
      <c r="QLT410" s="1679"/>
      <c r="QLU410" s="1679"/>
      <c r="QLV410" s="1679"/>
      <c r="QLW410" s="1679"/>
      <c r="QLX410" s="1679"/>
      <c r="QLY410" s="1679"/>
      <c r="QLZ410" s="1679"/>
      <c r="QMA410" s="1679"/>
      <c r="QMB410" s="1679"/>
      <c r="QMC410" s="1679"/>
      <c r="QMD410" s="1679"/>
      <c r="QME410" s="1679"/>
      <c r="QMF410" s="1679"/>
      <c r="QMG410" s="1679"/>
      <c r="QMH410" s="1679"/>
      <c r="QMI410" s="1679"/>
      <c r="QMJ410" s="1679"/>
      <c r="QMK410" s="1679"/>
      <c r="QML410" s="1679"/>
      <c r="QMM410" s="1679"/>
      <c r="QMN410" s="1679"/>
      <c r="QMO410" s="1679"/>
      <c r="QMP410" s="1679"/>
      <c r="QMQ410" s="1679"/>
      <c r="QMR410" s="1679"/>
      <c r="QMS410" s="1679"/>
      <c r="QMT410" s="1679"/>
      <c r="QMU410" s="1679"/>
      <c r="QMV410" s="1679"/>
      <c r="QMW410" s="1679"/>
      <c r="QMX410" s="1679"/>
      <c r="QMY410" s="1679"/>
      <c r="QMZ410" s="1679"/>
      <c r="QNA410" s="1679"/>
      <c r="QNB410" s="1679"/>
      <c r="QNC410" s="1679"/>
      <c r="QND410" s="1679"/>
      <c r="QNE410" s="1679"/>
      <c r="QNF410" s="1679"/>
      <c r="QNG410" s="1679"/>
      <c r="QNH410" s="1679"/>
      <c r="QNI410" s="1679"/>
      <c r="QNJ410" s="1679"/>
      <c r="QNK410" s="1679"/>
      <c r="QNL410" s="1679"/>
      <c r="QNM410" s="1679"/>
      <c r="QNN410" s="1679"/>
      <c r="QNO410" s="1679"/>
      <c r="QNP410" s="1679"/>
      <c r="QNQ410" s="1679"/>
      <c r="QNR410" s="1679"/>
      <c r="QNS410" s="1679"/>
      <c r="QNT410" s="1679"/>
      <c r="QNU410" s="1679"/>
      <c r="QNV410" s="1679"/>
      <c r="QNW410" s="1679"/>
      <c r="QNX410" s="1679"/>
      <c r="QNY410" s="1679"/>
      <c r="QNZ410" s="1679"/>
      <c r="QOA410" s="1679"/>
      <c r="QOB410" s="1679"/>
      <c r="QOC410" s="1679"/>
      <c r="QOD410" s="1679"/>
      <c r="QOE410" s="1679"/>
      <c r="QOF410" s="1679"/>
      <c r="QOG410" s="1679"/>
      <c r="QOH410" s="1679"/>
      <c r="QOI410" s="1679"/>
      <c r="QOJ410" s="1679"/>
      <c r="QOK410" s="1679"/>
      <c r="QOL410" s="1679"/>
      <c r="QOM410" s="1679"/>
      <c r="QON410" s="1679"/>
      <c r="QOO410" s="1679"/>
      <c r="QOP410" s="1679"/>
      <c r="QOQ410" s="1679"/>
      <c r="QOR410" s="1679"/>
      <c r="QOS410" s="1679"/>
      <c r="QOT410" s="1679"/>
      <c r="QOU410" s="1679"/>
      <c r="QOV410" s="1679"/>
      <c r="QOW410" s="1679"/>
      <c r="QOX410" s="1679"/>
      <c r="QOY410" s="1679"/>
      <c r="QOZ410" s="1679"/>
      <c r="QPA410" s="1679"/>
      <c r="QPB410" s="1679"/>
      <c r="QPC410" s="1679"/>
      <c r="QPD410" s="1679"/>
      <c r="QPE410" s="1679"/>
      <c r="QPF410" s="1679"/>
      <c r="QPG410" s="1679"/>
      <c r="QPH410" s="1679"/>
      <c r="QPI410" s="1679"/>
      <c r="QPJ410" s="1679"/>
      <c r="QPK410" s="1679"/>
      <c r="QPL410" s="1679"/>
      <c r="QPM410" s="1679"/>
      <c r="QPN410" s="1679"/>
      <c r="QPO410" s="1679"/>
      <c r="QPP410" s="1679"/>
      <c r="QPQ410" s="1679"/>
      <c r="QPR410" s="1679"/>
      <c r="QPS410" s="1679"/>
      <c r="QPT410" s="1679"/>
      <c r="QPU410" s="1679"/>
      <c r="QPV410" s="1679"/>
      <c r="QPW410" s="1679"/>
      <c r="QPX410" s="1679"/>
      <c r="QPY410" s="1679"/>
      <c r="QPZ410" s="1679"/>
      <c r="QQA410" s="1679"/>
      <c r="QQB410" s="1679"/>
      <c r="QQC410" s="1679"/>
      <c r="QQD410" s="1679"/>
      <c r="QQE410" s="1679"/>
      <c r="QQF410" s="1679"/>
      <c r="QQG410" s="1679"/>
      <c r="QQH410" s="1679"/>
      <c r="QQI410" s="1679"/>
      <c r="QQJ410" s="1679"/>
      <c r="QQK410" s="1679"/>
      <c r="QQL410" s="1679"/>
      <c r="QQM410" s="1679"/>
      <c r="QQN410" s="1679"/>
      <c r="QQO410" s="1679"/>
      <c r="QQP410" s="1679"/>
      <c r="QQQ410" s="1679"/>
      <c r="QQR410" s="1679"/>
      <c r="QQS410" s="1679"/>
      <c r="QQT410" s="1679"/>
      <c r="QQU410" s="1679"/>
      <c r="QQV410" s="1679"/>
      <c r="QQW410" s="1679"/>
      <c r="QQX410" s="1679"/>
      <c r="QQY410" s="1679"/>
      <c r="QQZ410" s="1679"/>
      <c r="QRA410" s="1679"/>
      <c r="QRB410" s="1679"/>
      <c r="QRC410" s="1679"/>
      <c r="QRD410" s="1679"/>
      <c r="QRE410" s="1679"/>
      <c r="QRF410" s="1679"/>
      <c r="QRG410" s="1679"/>
      <c r="QRH410" s="1679"/>
      <c r="QRI410" s="1679"/>
      <c r="QRJ410" s="1679"/>
      <c r="QRK410" s="1679"/>
      <c r="QRL410" s="1679"/>
      <c r="QRM410" s="1679"/>
      <c r="QRN410" s="1679"/>
      <c r="QRO410" s="1679"/>
      <c r="QRP410" s="1679"/>
      <c r="QRQ410" s="1679"/>
      <c r="QRR410" s="1679"/>
      <c r="QRS410" s="1679"/>
      <c r="QRT410" s="1679"/>
      <c r="QRU410" s="1679"/>
      <c r="QRV410" s="1679"/>
      <c r="QRW410" s="1679"/>
      <c r="QRX410" s="1679"/>
      <c r="QRY410" s="1679"/>
      <c r="QRZ410" s="1679"/>
      <c r="QSA410" s="1679"/>
      <c r="QSB410" s="1679"/>
      <c r="QSC410" s="1679"/>
      <c r="QSD410" s="1679"/>
      <c r="QSE410" s="1679"/>
      <c r="QSF410" s="1679"/>
      <c r="QSG410" s="1679"/>
      <c r="QSH410" s="1679"/>
      <c r="QSI410" s="1679"/>
      <c r="QSJ410" s="1679"/>
      <c r="QSK410" s="1679"/>
      <c r="QSL410" s="1679"/>
      <c r="QSM410" s="1679"/>
      <c r="QSN410" s="1679"/>
      <c r="QSO410" s="1679"/>
      <c r="QSP410" s="1679"/>
      <c r="QSQ410" s="1679"/>
      <c r="QSR410" s="1679"/>
      <c r="QSS410" s="1679"/>
      <c r="QST410" s="1679"/>
      <c r="QSU410" s="1679"/>
      <c r="QSV410" s="1679"/>
      <c r="QSW410" s="1679"/>
      <c r="QSX410" s="1679"/>
      <c r="QSY410" s="1679"/>
      <c r="QSZ410" s="1679"/>
      <c r="QTA410" s="1679"/>
      <c r="QTB410" s="1679"/>
      <c r="QTC410" s="1679"/>
      <c r="QTD410" s="1679"/>
      <c r="QTE410" s="1679"/>
      <c r="QTF410" s="1679"/>
      <c r="QTG410" s="1679"/>
      <c r="QTH410" s="1679"/>
      <c r="QTI410" s="1679"/>
      <c r="QTJ410" s="1679"/>
      <c r="QTK410" s="1679"/>
      <c r="QTL410" s="1679"/>
      <c r="QTM410" s="1679"/>
      <c r="QTN410" s="1679"/>
      <c r="QTO410" s="1679"/>
      <c r="QTP410" s="1679"/>
      <c r="QTQ410" s="1679"/>
      <c r="QTR410" s="1679"/>
      <c r="QTS410" s="1679"/>
      <c r="QTT410" s="1679"/>
      <c r="QTU410" s="1679"/>
      <c r="QTV410" s="1679"/>
      <c r="QTW410" s="1679"/>
      <c r="QTX410" s="1679"/>
      <c r="QTY410" s="1679"/>
      <c r="QTZ410" s="1679"/>
      <c r="QUA410" s="1679"/>
      <c r="QUB410" s="1679"/>
      <c r="QUC410" s="1679"/>
      <c r="QUD410" s="1679"/>
      <c r="QUE410" s="1679"/>
      <c r="QUF410" s="1679"/>
      <c r="QUG410" s="1679"/>
      <c r="QUH410" s="1679"/>
      <c r="QUI410" s="1679"/>
      <c r="QUJ410" s="1679"/>
      <c r="QUK410" s="1679"/>
      <c r="QUL410" s="1679"/>
      <c r="QUM410" s="1679"/>
      <c r="QUN410" s="1679"/>
      <c r="QUO410" s="1679"/>
      <c r="QUP410" s="1679"/>
      <c r="QUQ410" s="1679"/>
      <c r="QUR410" s="1679"/>
      <c r="QUS410" s="1679"/>
      <c r="QUT410" s="1679"/>
      <c r="QUU410" s="1679"/>
      <c r="QUV410" s="1679"/>
      <c r="QUW410" s="1679"/>
      <c r="QUX410" s="1679"/>
      <c r="QUY410" s="1679"/>
      <c r="QUZ410" s="1679"/>
      <c r="QVA410" s="1679"/>
      <c r="QVB410" s="1679"/>
      <c r="QVC410" s="1679"/>
      <c r="QVD410" s="1679"/>
      <c r="QVE410" s="1679"/>
      <c r="QVF410" s="1679"/>
      <c r="QVG410" s="1679"/>
      <c r="QVH410" s="1679"/>
      <c r="QVI410" s="1679"/>
      <c r="QVJ410" s="1679"/>
      <c r="QVK410" s="1679"/>
      <c r="QVL410" s="1679"/>
      <c r="QVM410" s="1679"/>
      <c r="QVN410" s="1679"/>
      <c r="QVO410" s="1679"/>
      <c r="QVP410" s="1679"/>
      <c r="QVQ410" s="1679"/>
      <c r="QVR410" s="1679"/>
      <c r="QVS410" s="1679"/>
      <c r="QVT410" s="1679"/>
      <c r="QVU410" s="1679"/>
      <c r="QVV410" s="1679"/>
      <c r="QVW410" s="1679"/>
      <c r="QVX410" s="1679"/>
      <c r="QVY410" s="1679"/>
      <c r="QVZ410" s="1679"/>
      <c r="QWA410" s="1679"/>
      <c r="QWB410" s="1679"/>
      <c r="QWC410" s="1679"/>
      <c r="QWD410" s="1679"/>
      <c r="QWE410" s="1679"/>
      <c r="QWF410" s="1679"/>
      <c r="QWG410" s="1679"/>
      <c r="QWH410" s="1679"/>
      <c r="QWI410" s="1679"/>
      <c r="QWJ410" s="1679"/>
      <c r="QWK410" s="1679"/>
      <c r="QWL410" s="1679"/>
      <c r="QWM410" s="1679"/>
      <c r="QWN410" s="1679"/>
      <c r="QWO410" s="1679"/>
      <c r="QWP410" s="1679"/>
      <c r="QWQ410" s="1679"/>
      <c r="QWR410" s="1679"/>
      <c r="QWS410" s="1679"/>
      <c r="QWT410" s="1679"/>
      <c r="QWU410" s="1679"/>
      <c r="QWV410" s="1679"/>
      <c r="QWW410" s="1679"/>
      <c r="QWX410" s="1679"/>
      <c r="QWY410" s="1679"/>
      <c r="QWZ410" s="1679"/>
      <c r="QXA410" s="1679"/>
      <c r="QXB410" s="1679"/>
      <c r="QXC410" s="1679"/>
      <c r="QXD410" s="1679"/>
      <c r="QXE410" s="1679"/>
      <c r="QXF410" s="1679"/>
      <c r="QXG410" s="1679"/>
      <c r="QXH410" s="1679"/>
      <c r="QXI410" s="1679"/>
      <c r="QXJ410" s="1679"/>
      <c r="QXK410" s="1679"/>
      <c r="QXL410" s="1679"/>
      <c r="QXM410" s="1679"/>
      <c r="QXN410" s="1679"/>
      <c r="QXO410" s="1679"/>
      <c r="QXP410" s="1679"/>
      <c r="QXQ410" s="1679"/>
      <c r="QXR410" s="1679"/>
      <c r="QXS410" s="1679"/>
      <c r="QXT410" s="1679"/>
      <c r="QXU410" s="1679"/>
      <c r="QXV410" s="1679"/>
      <c r="QXW410" s="1679"/>
      <c r="QXX410" s="1679"/>
      <c r="QXY410" s="1679"/>
      <c r="QXZ410" s="1679"/>
      <c r="QYA410" s="1679"/>
      <c r="QYB410" s="1679"/>
      <c r="QYC410" s="1679"/>
      <c r="QYD410" s="1679"/>
      <c r="QYE410" s="1679"/>
      <c r="QYF410" s="1679"/>
      <c r="QYG410" s="1679"/>
      <c r="QYH410" s="1679"/>
      <c r="QYI410" s="1679"/>
      <c r="QYJ410" s="1679"/>
      <c r="QYK410" s="1679"/>
      <c r="QYL410" s="1679"/>
      <c r="QYM410" s="1679"/>
      <c r="QYN410" s="1679"/>
      <c r="QYO410" s="1679"/>
      <c r="QYP410" s="1679"/>
      <c r="QYQ410" s="1679"/>
      <c r="QYR410" s="1679"/>
      <c r="QYS410" s="1679"/>
      <c r="QYT410" s="1679"/>
      <c r="QYU410" s="1679"/>
      <c r="QYV410" s="1679"/>
      <c r="QYW410" s="1679"/>
      <c r="QYX410" s="1679"/>
      <c r="QYY410" s="1679"/>
      <c r="QYZ410" s="1679"/>
      <c r="QZA410" s="1679"/>
      <c r="QZB410" s="1679"/>
      <c r="QZC410" s="1679"/>
      <c r="QZD410" s="1679"/>
      <c r="QZE410" s="1679"/>
      <c r="QZF410" s="1679"/>
      <c r="QZG410" s="1679"/>
      <c r="QZH410" s="1679"/>
      <c r="QZI410" s="1679"/>
      <c r="QZJ410" s="1679"/>
      <c r="QZK410" s="1679"/>
      <c r="QZL410" s="1679"/>
      <c r="QZM410" s="1679"/>
      <c r="QZN410" s="1679"/>
      <c r="QZO410" s="1679"/>
      <c r="QZP410" s="1679"/>
      <c r="QZQ410" s="1679"/>
      <c r="QZR410" s="1679"/>
      <c r="QZS410" s="1679"/>
      <c r="QZT410" s="1679"/>
      <c r="QZU410" s="1679"/>
      <c r="QZV410" s="1679"/>
      <c r="QZW410" s="1679"/>
      <c r="QZX410" s="1679"/>
      <c r="QZY410" s="1679"/>
      <c r="QZZ410" s="1679"/>
      <c r="RAA410" s="1679"/>
      <c r="RAB410" s="1679"/>
      <c r="RAC410" s="1679"/>
      <c r="RAD410" s="1679"/>
      <c r="RAE410" s="1679"/>
      <c r="RAF410" s="1679"/>
      <c r="RAG410" s="1679"/>
      <c r="RAH410" s="1679"/>
      <c r="RAI410" s="1679"/>
      <c r="RAJ410" s="1679"/>
      <c r="RAK410" s="1679"/>
      <c r="RAL410" s="1679"/>
      <c r="RAM410" s="1679"/>
      <c r="RAN410" s="1679"/>
      <c r="RAO410" s="1679"/>
      <c r="RAP410" s="1679"/>
      <c r="RAQ410" s="1679"/>
      <c r="RAR410" s="1679"/>
      <c r="RAS410" s="1679"/>
      <c r="RAT410" s="1679"/>
      <c r="RAU410" s="1679"/>
      <c r="RAV410" s="1679"/>
      <c r="RAW410" s="1679"/>
      <c r="RAX410" s="1679"/>
      <c r="RAY410" s="1679"/>
      <c r="RAZ410" s="1679"/>
      <c r="RBA410" s="1679"/>
      <c r="RBB410" s="1679"/>
      <c r="RBC410" s="1679"/>
      <c r="RBD410" s="1679"/>
      <c r="RBE410" s="1679"/>
      <c r="RBF410" s="1679"/>
      <c r="RBG410" s="1679"/>
      <c r="RBH410" s="1679"/>
      <c r="RBI410" s="1679"/>
      <c r="RBJ410" s="1679"/>
      <c r="RBK410" s="1679"/>
      <c r="RBL410" s="1679"/>
      <c r="RBM410" s="1679"/>
      <c r="RBN410" s="1679"/>
      <c r="RBO410" s="1679"/>
      <c r="RBP410" s="1679"/>
      <c r="RBQ410" s="1679"/>
      <c r="RBR410" s="1679"/>
      <c r="RBS410" s="1679"/>
      <c r="RBT410" s="1679"/>
      <c r="RBU410" s="1679"/>
      <c r="RBV410" s="1679"/>
      <c r="RBW410" s="1679"/>
      <c r="RBX410" s="1679"/>
      <c r="RBY410" s="1679"/>
      <c r="RBZ410" s="1679"/>
      <c r="RCA410" s="1679"/>
      <c r="RCB410" s="1679"/>
      <c r="RCC410" s="1679"/>
      <c r="RCD410" s="1679"/>
      <c r="RCE410" s="1679"/>
      <c r="RCF410" s="1679"/>
      <c r="RCG410" s="1679"/>
      <c r="RCH410" s="1679"/>
      <c r="RCI410" s="1679"/>
      <c r="RCJ410" s="1679"/>
      <c r="RCK410" s="1679"/>
      <c r="RCL410" s="1679"/>
      <c r="RCM410" s="1679"/>
      <c r="RCN410" s="1679"/>
      <c r="RCO410" s="1679"/>
      <c r="RCP410" s="1679"/>
      <c r="RCQ410" s="1679"/>
      <c r="RCR410" s="1679"/>
      <c r="RCS410" s="1679"/>
      <c r="RCT410" s="1679"/>
      <c r="RCU410" s="1679"/>
      <c r="RCV410" s="1679"/>
      <c r="RCW410" s="1679"/>
      <c r="RCX410" s="1679"/>
      <c r="RCY410" s="1679"/>
      <c r="RCZ410" s="1679"/>
      <c r="RDA410" s="1679"/>
      <c r="RDB410" s="1679"/>
      <c r="RDC410" s="1679"/>
      <c r="RDD410" s="1679"/>
      <c r="RDE410" s="1679"/>
      <c r="RDF410" s="1679"/>
      <c r="RDG410" s="1679"/>
      <c r="RDH410" s="1679"/>
      <c r="RDI410" s="1679"/>
      <c r="RDJ410" s="1679"/>
      <c r="RDK410" s="1679"/>
      <c r="RDL410" s="1679"/>
      <c r="RDM410" s="1679"/>
      <c r="RDN410" s="1679"/>
      <c r="RDO410" s="1679"/>
      <c r="RDP410" s="1679"/>
      <c r="RDQ410" s="1679"/>
      <c r="RDR410" s="1679"/>
      <c r="RDS410" s="1679"/>
      <c r="RDT410" s="1679"/>
      <c r="RDU410" s="1679"/>
      <c r="RDV410" s="1679"/>
      <c r="RDW410" s="1679"/>
      <c r="RDX410" s="1679"/>
      <c r="RDY410" s="1679"/>
      <c r="RDZ410" s="1679"/>
      <c r="REA410" s="1679"/>
      <c r="REB410" s="1679"/>
      <c r="REC410" s="1679"/>
      <c r="RED410" s="1679"/>
      <c r="REE410" s="1679"/>
      <c r="REF410" s="1679"/>
      <c r="REG410" s="1679"/>
      <c r="REH410" s="1679"/>
      <c r="REI410" s="1679"/>
      <c r="REJ410" s="1679"/>
      <c r="REK410" s="1679"/>
      <c r="REL410" s="1679"/>
      <c r="REM410" s="1679"/>
      <c r="REN410" s="1679"/>
      <c r="REO410" s="1679"/>
      <c r="REP410" s="1679"/>
      <c r="REQ410" s="1679"/>
      <c r="RER410" s="1679"/>
      <c r="RES410" s="1679"/>
      <c r="RET410" s="1679"/>
      <c r="REU410" s="1679"/>
      <c r="REV410" s="1679"/>
      <c r="REW410" s="1679"/>
      <c r="REX410" s="1679"/>
      <c r="REY410" s="1679"/>
      <c r="REZ410" s="1679"/>
      <c r="RFA410" s="1679"/>
      <c r="RFB410" s="1679"/>
      <c r="RFC410" s="1679"/>
      <c r="RFD410" s="1679"/>
      <c r="RFE410" s="1679"/>
      <c r="RFF410" s="1679"/>
      <c r="RFG410" s="1679"/>
      <c r="RFH410" s="1679"/>
      <c r="RFI410" s="1679"/>
      <c r="RFJ410" s="1679"/>
      <c r="RFK410" s="1679"/>
      <c r="RFL410" s="1679"/>
      <c r="RFM410" s="1679"/>
      <c r="RFN410" s="1679"/>
      <c r="RFO410" s="1679"/>
      <c r="RFP410" s="1679"/>
      <c r="RFQ410" s="1679"/>
      <c r="RFR410" s="1679"/>
      <c r="RFS410" s="1679"/>
      <c r="RFT410" s="1679"/>
      <c r="RFU410" s="1679"/>
      <c r="RFV410" s="1679"/>
      <c r="RFW410" s="1679"/>
      <c r="RFX410" s="1679"/>
      <c r="RFY410" s="1679"/>
      <c r="RFZ410" s="1679"/>
      <c r="RGA410" s="1679"/>
      <c r="RGB410" s="1679"/>
      <c r="RGC410" s="1679"/>
      <c r="RGD410" s="1679"/>
      <c r="RGE410" s="1679"/>
      <c r="RGF410" s="1679"/>
      <c r="RGG410" s="1679"/>
      <c r="RGH410" s="1679"/>
      <c r="RGI410" s="1679"/>
      <c r="RGJ410" s="1679"/>
      <c r="RGK410" s="1679"/>
      <c r="RGL410" s="1679"/>
      <c r="RGM410" s="1679"/>
      <c r="RGN410" s="1679"/>
      <c r="RGO410" s="1679"/>
      <c r="RGP410" s="1679"/>
      <c r="RGQ410" s="1679"/>
      <c r="RGR410" s="1679"/>
      <c r="RGS410" s="1679"/>
      <c r="RGT410" s="1679"/>
      <c r="RGU410" s="1679"/>
      <c r="RGV410" s="1679"/>
      <c r="RGW410" s="1679"/>
      <c r="RGX410" s="1679"/>
      <c r="RGY410" s="1679"/>
      <c r="RGZ410" s="1679"/>
      <c r="RHA410" s="1679"/>
      <c r="RHB410" s="1679"/>
      <c r="RHC410" s="1679"/>
      <c r="RHD410" s="1679"/>
      <c r="RHE410" s="1679"/>
      <c r="RHF410" s="1679"/>
      <c r="RHG410" s="1679"/>
      <c r="RHH410" s="1679"/>
      <c r="RHI410" s="1679"/>
      <c r="RHJ410" s="1679"/>
      <c r="RHK410" s="1679"/>
      <c r="RHL410" s="1679"/>
      <c r="RHM410" s="1679"/>
      <c r="RHN410" s="1679"/>
      <c r="RHO410" s="1679"/>
      <c r="RHP410" s="1679"/>
      <c r="RHQ410" s="1679"/>
      <c r="RHR410" s="1679"/>
      <c r="RHS410" s="1679"/>
      <c r="RHT410" s="1679"/>
      <c r="RHU410" s="1679"/>
      <c r="RHV410" s="1679"/>
      <c r="RHW410" s="1679"/>
      <c r="RHX410" s="1679"/>
      <c r="RHY410" s="1679"/>
      <c r="RHZ410" s="1679"/>
      <c r="RIA410" s="1679"/>
      <c r="RIB410" s="1679"/>
      <c r="RIC410" s="1679"/>
      <c r="RID410" s="1679"/>
      <c r="RIE410" s="1679"/>
      <c r="RIF410" s="1679"/>
      <c r="RIG410" s="1679"/>
      <c r="RIH410" s="1679"/>
      <c r="RII410" s="1679"/>
      <c r="RIJ410" s="1679"/>
      <c r="RIK410" s="1679"/>
      <c r="RIL410" s="1679"/>
      <c r="RIM410" s="1679"/>
      <c r="RIN410" s="1679"/>
      <c r="RIO410" s="1679"/>
      <c r="RIP410" s="1679"/>
      <c r="RIQ410" s="1679"/>
      <c r="RIR410" s="1679"/>
      <c r="RIS410" s="1679"/>
      <c r="RIT410" s="1679"/>
      <c r="RIU410" s="1679"/>
      <c r="RIV410" s="1679"/>
      <c r="RIW410" s="1679"/>
      <c r="RIX410" s="1679"/>
      <c r="RIY410" s="1679"/>
      <c r="RIZ410" s="1679"/>
      <c r="RJA410" s="1679"/>
      <c r="RJB410" s="1679"/>
      <c r="RJC410" s="1679"/>
      <c r="RJD410" s="1679"/>
      <c r="RJE410" s="1679"/>
      <c r="RJF410" s="1679"/>
      <c r="RJG410" s="1679"/>
      <c r="RJH410" s="1679"/>
      <c r="RJI410" s="1679"/>
      <c r="RJJ410" s="1679"/>
      <c r="RJK410" s="1679"/>
      <c r="RJL410" s="1679"/>
      <c r="RJM410" s="1679"/>
      <c r="RJN410" s="1679"/>
      <c r="RJO410" s="1679"/>
      <c r="RJP410" s="1679"/>
      <c r="RJQ410" s="1679"/>
      <c r="RJR410" s="1679"/>
      <c r="RJS410" s="1679"/>
      <c r="RJT410" s="1679"/>
      <c r="RJU410" s="1679"/>
      <c r="RJV410" s="1679"/>
      <c r="RJW410" s="1679"/>
      <c r="RJX410" s="1679"/>
      <c r="RJY410" s="1679"/>
      <c r="RJZ410" s="1679"/>
      <c r="RKA410" s="1679"/>
      <c r="RKB410" s="1679"/>
      <c r="RKC410" s="1679"/>
      <c r="RKD410" s="1679"/>
      <c r="RKE410" s="1679"/>
      <c r="RKF410" s="1679"/>
      <c r="RKG410" s="1679"/>
      <c r="RKH410" s="1679"/>
      <c r="RKI410" s="1679"/>
      <c r="RKJ410" s="1679"/>
      <c r="RKK410" s="1679"/>
      <c r="RKL410" s="1679"/>
      <c r="RKM410" s="1679"/>
      <c r="RKN410" s="1679"/>
      <c r="RKO410" s="1679"/>
      <c r="RKP410" s="1679"/>
      <c r="RKQ410" s="1679"/>
      <c r="RKR410" s="1679"/>
      <c r="RKS410" s="1679"/>
      <c r="RKT410" s="1679"/>
      <c r="RKU410" s="1679"/>
      <c r="RKV410" s="1679"/>
      <c r="RKW410" s="1679"/>
      <c r="RKX410" s="1679"/>
      <c r="RKY410" s="1679"/>
      <c r="RKZ410" s="1679"/>
      <c r="RLA410" s="1679"/>
      <c r="RLB410" s="1679"/>
      <c r="RLC410" s="1679"/>
      <c r="RLD410" s="1679"/>
      <c r="RLE410" s="1679"/>
      <c r="RLF410" s="1679"/>
      <c r="RLG410" s="1679"/>
      <c r="RLH410" s="1679"/>
      <c r="RLI410" s="1679"/>
      <c r="RLJ410" s="1679"/>
      <c r="RLK410" s="1679"/>
      <c r="RLL410" s="1679"/>
      <c r="RLM410" s="1679"/>
      <c r="RLN410" s="1679"/>
      <c r="RLO410" s="1679"/>
      <c r="RLP410" s="1679"/>
      <c r="RLQ410" s="1679"/>
      <c r="RLR410" s="1679"/>
      <c r="RLS410" s="1679"/>
      <c r="RLT410" s="1679"/>
      <c r="RLU410" s="1679"/>
      <c r="RLV410" s="1679"/>
      <c r="RLW410" s="1679"/>
      <c r="RLX410" s="1679"/>
      <c r="RLY410" s="1679"/>
      <c r="RLZ410" s="1679"/>
      <c r="RMA410" s="1679"/>
      <c r="RMB410" s="1679"/>
      <c r="RMC410" s="1679"/>
      <c r="RMD410" s="1679"/>
      <c r="RME410" s="1679"/>
      <c r="RMF410" s="1679"/>
      <c r="RMG410" s="1679"/>
      <c r="RMH410" s="1679"/>
      <c r="RMI410" s="1679"/>
      <c r="RMJ410" s="1679"/>
      <c r="RMK410" s="1679"/>
      <c r="RML410" s="1679"/>
      <c r="RMM410" s="1679"/>
      <c r="RMN410" s="1679"/>
      <c r="RMO410" s="1679"/>
      <c r="RMP410" s="1679"/>
      <c r="RMQ410" s="1679"/>
      <c r="RMR410" s="1679"/>
      <c r="RMS410" s="1679"/>
      <c r="RMT410" s="1679"/>
      <c r="RMU410" s="1679"/>
      <c r="RMV410" s="1679"/>
      <c r="RMW410" s="1679"/>
      <c r="RMX410" s="1679"/>
      <c r="RMY410" s="1679"/>
      <c r="RMZ410" s="1679"/>
      <c r="RNA410" s="1679"/>
      <c r="RNB410" s="1679"/>
      <c r="RNC410" s="1679"/>
      <c r="RND410" s="1679"/>
      <c r="RNE410" s="1679"/>
      <c r="RNF410" s="1679"/>
      <c r="RNG410" s="1679"/>
      <c r="RNH410" s="1679"/>
      <c r="RNI410" s="1679"/>
      <c r="RNJ410" s="1679"/>
      <c r="RNK410" s="1679"/>
      <c r="RNL410" s="1679"/>
      <c r="RNM410" s="1679"/>
      <c r="RNN410" s="1679"/>
      <c r="RNO410" s="1679"/>
      <c r="RNP410" s="1679"/>
      <c r="RNQ410" s="1679"/>
      <c r="RNR410" s="1679"/>
      <c r="RNS410" s="1679"/>
      <c r="RNT410" s="1679"/>
      <c r="RNU410" s="1679"/>
      <c r="RNV410" s="1679"/>
      <c r="RNW410" s="1679"/>
      <c r="RNX410" s="1679"/>
      <c r="RNY410" s="1679"/>
      <c r="RNZ410" s="1679"/>
      <c r="ROA410" s="1679"/>
      <c r="ROB410" s="1679"/>
      <c r="ROC410" s="1679"/>
      <c r="ROD410" s="1679"/>
      <c r="ROE410" s="1679"/>
      <c r="ROF410" s="1679"/>
      <c r="ROG410" s="1679"/>
      <c r="ROH410" s="1679"/>
      <c r="ROI410" s="1679"/>
      <c r="ROJ410" s="1679"/>
      <c r="ROK410" s="1679"/>
      <c r="ROL410" s="1679"/>
      <c r="ROM410" s="1679"/>
      <c r="RON410" s="1679"/>
      <c r="ROO410" s="1679"/>
      <c r="ROP410" s="1679"/>
      <c r="ROQ410" s="1679"/>
      <c r="ROR410" s="1679"/>
      <c r="ROS410" s="1679"/>
      <c r="ROT410" s="1679"/>
      <c r="ROU410" s="1679"/>
      <c r="ROV410" s="1679"/>
      <c r="ROW410" s="1679"/>
      <c r="ROX410" s="1679"/>
      <c r="ROY410" s="1679"/>
      <c r="ROZ410" s="1679"/>
      <c r="RPA410" s="1679"/>
      <c r="RPB410" s="1679"/>
      <c r="RPC410" s="1679"/>
      <c r="RPD410" s="1679"/>
      <c r="RPE410" s="1679"/>
      <c r="RPF410" s="1679"/>
      <c r="RPG410" s="1679"/>
      <c r="RPH410" s="1679"/>
      <c r="RPI410" s="1679"/>
      <c r="RPJ410" s="1679"/>
      <c r="RPK410" s="1679"/>
      <c r="RPL410" s="1679"/>
      <c r="RPM410" s="1679"/>
      <c r="RPN410" s="1679"/>
      <c r="RPO410" s="1679"/>
      <c r="RPP410" s="1679"/>
      <c r="RPQ410" s="1679"/>
      <c r="RPR410" s="1679"/>
      <c r="RPS410" s="1679"/>
      <c r="RPT410" s="1679"/>
      <c r="RPU410" s="1679"/>
      <c r="RPV410" s="1679"/>
      <c r="RPW410" s="1679"/>
      <c r="RPX410" s="1679"/>
      <c r="RPY410" s="1679"/>
      <c r="RPZ410" s="1679"/>
      <c r="RQA410" s="1679"/>
      <c r="RQB410" s="1679"/>
      <c r="RQC410" s="1679"/>
      <c r="RQD410" s="1679"/>
      <c r="RQE410" s="1679"/>
      <c r="RQF410" s="1679"/>
      <c r="RQG410" s="1679"/>
      <c r="RQH410" s="1679"/>
      <c r="RQI410" s="1679"/>
      <c r="RQJ410" s="1679"/>
      <c r="RQK410" s="1679"/>
      <c r="RQL410" s="1679"/>
      <c r="RQM410" s="1679"/>
      <c r="RQN410" s="1679"/>
      <c r="RQO410" s="1679"/>
      <c r="RQP410" s="1679"/>
      <c r="RQQ410" s="1679"/>
      <c r="RQR410" s="1679"/>
      <c r="RQS410" s="1679"/>
      <c r="RQT410" s="1679"/>
      <c r="RQU410" s="1679"/>
      <c r="RQV410" s="1679"/>
      <c r="RQW410" s="1679"/>
      <c r="RQX410" s="1679"/>
      <c r="RQY410" s="1679"/>
      <c r="RQZ410" s="1679"/>
      <c r="RRA410" s="1679"/>
      <c r="RRB410" s="1679"/>
      <c r="RRC410" s="1679"/>
      <c r="RRD410" s="1679"/>
      <c r="RRE410" s="1679"/>
      <c r="RRF410" s="1679"/>
      <c r="RRG410" s="1679"/>
      <c r="RRH410" s="1679"/>
      <c r="RRI410" s="1679"/>
      <c r="RRJ410" s="1679"/>
      <c r="RRK410" s="1679"/>
      <c r="RRL410" s="1679"/>
      <c r="RRM410" s="1679"/>
      <c r="RRN410" s="1679"/>
      <c r="RRO410" s="1679"/>
      <c r="RRP410" s="1679"/>
      <c r="RRQ410" s="1679"/>
      <c r="RRR410" s="1679"/>
      <c r="RRS410" s="1679"/>
      <c r="RRT410" s="1679"/>
      <c r="RRU410" s="1679"/>
      <c r="RRV410" s="1679"/>
      <c r="RRW410" s="1679"/>
      <c r="RRX410" s="1679"/>
      <c r="RRY410" s="1679"/>
      <c r="RRZ410" s="1679"/>
      <c r="RSA410" s="1679"/>
      <c r="RSB410" s="1679"/>
      <c r="RSC410" s="1679"/>
      <c r="RSD410" s="1679"/>
      <c r="RSE410" s="1679"/>
      <c r="RSF410" s="1679"/>
      <c r="RSG410" s="1679"/>
      <c r="RSH410" s="1679"/>
      <c r="RSI410" s="1679"/>
      <c r="RSJ410" s="1679"/>
      <c r="RSK410" s="1679"/>
      <c r="RSL410" s="1679"/>
      <c r="RSM410" s="1679"/>
      <c r="RSN410" s="1679"/>
      <c r="RSO410" s="1679"/>
      <c r="RSP410" s="1679"/>
      <c r="RSQ410" s="1679"/>
      <c r="RSR410" s="1679"/>
      <c r="RSS410" s="1679"/>
      <c r="RST410" s="1679"/>
      <c r="RSU410" s="1679"/>
      <c r="RSV410" s="1679"/>
      <c r="RSW410" s="1679"/>
      <c r="RSX410" s="1679"/>
      <c r="RSY410" s="1679"/>
      <c r="RSZ410" s="1679"/>
      <c r="RTA410" s="1679"/>
      <c r="RTB410" s="1679"/>
      <c r="RTC410" s="1679"/>
      <c r="RTD410" s="1679"/>
      <c r="RTE410" s="1679"/>
      <c r="RTF410" s="1679"/>
      <c r="RTG410" s="1679"/>
      <c r="RTH410" s="1679"/>
      <c r="RTI410" s="1679"/>
      <c r="RTJ410" s="1679"/>
      <c r="RTK410" s="1679"/>
      <c r="RTL410" s="1679"/>
      <c r="RTM410" s="1679"/>
      <c r="RTN410" s="1679"/>
      <c r="RTO410" s="1679"/>
      <c r="RTP410" s="1679"/>
      <c r="RTQ410" s="1679"/>
      <c r="RTR410" s="1679"/>
      <c r="RTS410" s="1679"/>
      <c r="RTT410" s="1679"/>
      <c r="RTU410" s="1679"/>
      <c r="RTV410" s="1679"/>
      <c r="RTW410" s="1679"/>
      <c r="RTX410" s="1679"/>
      <c r="RTY410" s="1679"/>
      <c r="RTZ410" s="1679"/>
      <c r="RUA410" s="1679"/>
      <c r="RUB410" s="1679"/>
      <c r="RUC410" s="1679"/>
      <c r="RUD410" s="1679"/>
      <c r="RUE410" s="1679"/>
      <c r="RUF410" s="1679"/>
      <c r="RUG410" s="1679"/>
      <c r="RUH410" s="1679"/>
      <c r="RUI410" s="1679"/>
      <c r="RUJ410" s="1679"/>
      <c r="RUK410" s="1679"/>
      <c r="RUL410" s="1679"/>
      <c r="RUM410" s="1679"/>
      <c r="RUN410" s="1679"/>
      <c r="RUO410" s="1679"/>
      <c r="RUP410" s="1679"/>
      <c r="RUQ410" s="1679"/>
      <c r="RUR410" s="1679"/>
      <c r="RUS410" s="1679"/>
      <c r="RUT410" s="1679"/>
      <c r="RUU410" s="1679"/>
      <c r="RUV410" s="1679"/>
      <c r="RUW410" s="1679"/>
      <c r="RUX410" s="1679"/>
      <c r="RUY410" s="1679"/>
      <c r="RUZ410" s="1679"/>
      <c r="RVA410" s="1679"/>
      <c r="RVB410" s="1679"/>
      <c r="RVC410" s="1679"/>
      <c r="RVD410" s="1679"/>
      <c r="RVE410" s="1679"/>
      <c r="RVF410" s="1679"/>
      <c r="RVG410" s="1679"/>
      <c r="RVH410" s="1679"/>
      <c r="RVI410" s="1679"/>
      <c r="RVJ410" s="1679"/>
      <c r="RVK410" s="1679"/>
      <c r="RVL410" s="1679"/>
      <c r="RVM410" s="1679"/>
      <c r="RVN410" s="1679"/>
      <c r="RVO410" s="1679"/>
      <c r="RVP410" s="1679"/>
      <c r="RVQ410" s="1679"/>
      <c r="RVR410" s="1679"/>
      <c r="RVS410" s="1679"/>
      <c r="RVT410" s="1679"/>
      <c r="RVU410" s="1679"/>
      <c r="RVV410" s="1679"/>
      <c r="RVW410" s="1679"/>
      <c r="RVX410" s="1679"/>
      <c r="RVY410" s="1679"/>
      <c r="RVZ410" s="1679"/>
      <c r="RWA410" s="1679"/>
      <c r="RWB410" s="1679"/>
      <c r="RWC410" s="1679"/>
      <c r="RWD410" s="1679"/>
      <c r="RWE410" s="1679"/>
      <c r="RWF410" s="1679"/>
      <c r="RWG410" s="1679"/>
      <c r="RWH410" s="1679"/>
      <c r="RWI410" s="1679"/>
      <c r="RWJ410" s="1679"/>
      <c r="RWK410" s="1679"/>
      <c r="RWL410" s="1679"/>
      <c r="RWM410" s="1679"/>
      <c r="RWN410" s="1679"/>
      <c r="RWO410" s="1679"/>
      <c r="RWP410" s="1679"/>
      <c r="RWQ410" s="1679"/>
      <c r="RWR410" s="1679"/>
      <c r="RWS410" s="1679"/>
      <c r="RWT410" s="1679"/>
      <c r="RWU410" s="1679"/>
      <c r="RWV410" s="1679"/>
      <c r="RWW410" s="1679"/>
      <c r="RWX410" s="1679"/>
      <c r="RWY410" s="1679"/>
      <c r="RWZ410" s="1679"/>
      <c r="RXA410" s="1679"/>
      <c r="RXB410" s="1679"/>
      <c r="RXC410" s="1679"/>
      <c r="RXD410" s="1679"/>
      <c r="RXE410" s="1679"/>
      <c r="RXF410" s="1679"/>
      <c r="RXG410" s="1679"/>
      <c r="RXH410" s="1679"/>
      <c r="RXI410" s="1679"/>
      <c r="RXJ410" s="1679"/>
      <c r="RXK410" s="1679"/>
      <c r="RXL410" s="1679"/>
      <c r="RXM410" s="1679"/>
      <c r="RXN410" s="1679"/>
      <c r="RXO410" s="1679"/>
      <c r="RXP410" s="1679"/>
      <c r="RXQ410" s="1679"/>
      <c r="RXR410" s="1679"/>
      <c r="RXS410" s="1679"/>
      <c r="RXT410" s="1679"/>
      <c r="RXU410" s="1679"/>
      <c r="RXV410" s="1679"/>
      <c r="RXW410" s="1679"/>
      <c r="RXX410" s="1679"/>
      <c r="RXY410" s="1679"/>
      <c r="RXZ410" s="1679"/>
      <c r="RYA410" s="1679"/>
      <c r="RYB410" s="1679"/>
      <c r="RYC410" s="1679"/>
      <c r="RYD410" s="1679"/>
      <c r="RYE410" s="1679"/>
      <c r="RYF410" s="1679"/>
      <c r="RYG410" s="1679"/>
      <c r="RYH410" s="1679"/>
      <c r="RYI410" s="1679"/>
      <c r="RYJ410" s="1679"/>
      <c r="RYK410" s="1679"/>
      <c r="RYL410" s="1679"/>
      <c r="RYM410" s="1679"/>
      <c r="RYN410" s="1679"/>
      <c r="RYO410" s="1679"/>
      <c r="RYP410" s="1679"/>
      <c r="RYQ410" s="1679"/>
      <c r="RYR410" s="1679"/>
      <c r="RYS410" s="1679"/>
      <c r="RYT410" s="1679"/>
      <c r="RYU410" s="1679"/>
      <c r="RYV410" s="1679"/>
      <c r="RYW410" s="1679"/>
      <c r="RYX410" s="1679"/>
      <c r="RYY410" s="1679"/>
      <c r="RYZ410" s="1679"/>
      <c r="RZA410" s="1679"/>
      <c r="RZB410" s="1679"/>
      <c r="RZC410" s="1679"/>
      <c r="RZD410" s="1679"/>
      <c r="RZE410" s="1679"/>
      <c r="RZF410" s="1679"/>
      <c r="RZG410" s="1679"/>
      <c r="RZH410" s="1679"/>
      <c r="RZI410" s="1679"/>
      <c r="RZJ410" s="1679"/>
      <c r="RZK410" s="1679"/>
      <c r="RZL410" s="1679"/>
      <c r="RZM410" s="1679"/>
      <c r="RZN410" s="1679"/>
      <c r="RZO410" s="1679"/>
      <c r="RZP410" s="1679"/>
      <c r="RZQ410" s="1679"/>
      <c r="RZR410" s="1679"/>
      <c r="RZS410" s="1679"/>
      <c r="RZT410" s="1679"/>
      <c r="RZU410" s="1679"/>
      <c r="RZV410" s="1679"/>
      <c r="RZW410" s="1679"/>
      <c r="RZX410" s="1679"/>
      <c r="RZY410" s="1679"/>
      <c r="RZZ410" s="1679"/>
      <c r="SAA410" s="1679"/>
      <c r="SAB410" s="1679"/>
      <c r="SAC410" s="1679"/>
      <c r="SAD410" s="1679"/>
      <c r="SAE410" s="1679"/>
      <c r="SAF410" s="1679"/>
      <c r="SAG410" s="1679"/>
      <c r="SAH410" s="1679"/>
      <c r="SAI410" s="1679"/>
      <c r="SAJ410" s="1679"/>
      <c r="SAK410" s="1679"/>
      <c r="SAL410" s="1679"/>
      <c r="SAM410" s="1679"/>
      <c r="SAN410" s="1679"/>
      <c r="SAO410" s="1679"/>
      <c r="SAP410" s="1679"/>
      <c r="SAQ410" s="1679"/>
      <c r="SAR410" s="1679"/>
      <c r="SAS410" s="1679"/>
      <c r="SAT410" s="1679"/>
      <c r="SAU410" s="1679"/>
      <c r="SAV410" s="1679"/>
      <c r="SAW410" s="1679"/>
      <c r="SAX410" s="1679"/>
      <c r="SAY410" s="1679"/>
      <c r="SAZ410" s="1679"/>
      <c r="SBA410" s="1679"/>
      <c r="SBB410" s="1679"/>
      <c r="SBC410" s="1679"/>
      <c r="SBD410" s="1679"/>
      <c r="SBE410" s="1679"/>
      <c r="SBF410" s="1679"/>
      <c r="SBG410" s="1679"/>
      <c r="SBH410" s="1679"/>
      <c r="SBI410" s="1679"/>
      <c r="SBJ410" s="1679"/>
      <c r="SBK410" s="1679"/>
      <c r="SBL410" s="1679"/>
      <c r="SBM410" s="1679"/>
      <c r="SBN410" s="1679"/>
      <c r="SBO410" s="1679"/>
      <c r="SBP410" s="1679"/>
      <c r="SBQ410" s="1679"/>
      <c r="SBR410" s="1679"/>
      <c r="SBS410" s="1679"/>
      <c r="SBT410" s="1679"/>
      <c r="SBU410" s="1679"/>
      <c r="SBV410" s="1679"/>
      <c r="SBW410" s="1679"/>
      <c r="SBX410" s="1679"/>
      <c r="SBY410" s="1679"/>
      <c r="SBZ410" s="1679"/>
      <c r="SCA410" s="1679"/>
      <c r="SCB410" s="1679"/>
      <c r="SCC410" s="1679"/>
      <c r="SCD410" s="1679"/>
      <c r="SCE410" s="1679"/>
      <c r="SCF410" s="1679"/>
      <c r="SCG410" s="1679"/>
      <c r="SCH410" s="1679"/>
      <c r="SCI410" s="1679"/>
      <c r="SCJ410" s="1679"/>
      <c r="SCK410" s="1679"/>
      <c r="SCL410" s="1679"/>
      <c r="SCM410" s="1679"/>
      <c r="SCN410" s="1679"/>
      <c r="SCO410" s="1679"/>
      <c r="SCP410" s="1679"/>
      <c r="SCQ410" s="1679"/>
      <c r="SCR410" s="1679"/>
      <c r="SCS410" s="1679"/>
      <c r="SCT410" s="1679"/>
      <c r="SCU410" s="1679"/>
      <c r="SCV410" s="1679"/>
      <c r="SCW410" s="1679"/>
      <c r="SCX410" s="1679"/>
      <c r="SCY410" s="1679"/>
      <c r="SCZ410" s="1679"/>
      <c r="SDA410" s="1679"/>
      <c r="SDB410" s="1679"/>
      <c r="SDC410" s="1679"/>
      <c r="SDD410" s="1679"/>
      <c r="SDE410" s="1679"/>
      <c r="SDF410" s="1679"/>
      <c r="SDG410" s="1679"/>
      <c r="SDH410" s="1679"/>
      <c r="SDI410" s="1679"/>
      <c r="SDJ410" s="1679"/>
      <c r="SDK410" s="1679"/>
      <c r="SDL410" s="1679"/>
      <c r="SDM410" s="1679"/>
      <c r="SDN410" s="1679"/>
      <c r="SDO410" s="1679"/>
      <c r="SDP410" s="1679"/>
      <c r="SDQ410" s="1679"/>
      <c r="SDR410" s="1679"/>
      <c r="SDS410" s="1679"/>
      <c r="SDT410" s="1679"/>
      <c r="SDU410" s="1679"/>
      <c r="SDV410" s="1679"/>
      <c r="SDW410" s="1679"/>
      <c r="SDX410" s="1679"/>
      <c r="SDY410" s="1679"/>
      <c r="SDZ410" s="1679"/>
      <c r="SEA410" s="1679"/>
      <c r="SEB410" s="1679"/>
      <c r="SEC410" s="1679"/>
      <c r="SED410" s="1679"/>
      <c r="SEE410" s="1679"/>
      <c r="SEF410" s="1679"/>
      <c r="SEG410" s="1679"/>
      <c r="SEH410" s="1679"/>
      <c r="SEI410" s="1679"/>
      <c r="SEJ410" s="1679"/>
      <c r="SEK410" s="1679"/>
      <c r="SEL410" s="1679"/>
      <c r="SEM410" s="1679"/>
      <c r="SEN410" s="1679"/>
      <c r="SEO410" s="1679"/>
      <c r="SEP410" s="1679"/>
      <c r="SEQ410" s="1679"/>
      <c r="SER410" s="1679"/>
      <c r="SES410" s="1679"/>
      <c r="SET410" s="1679"/>
      <c r="SEU410" s="1679"/>
      <c r="SEV410" s="1679"/>
      <c r="SEW410" s="1679"/>
      <c r="SEX410" s="1679"/>
      <c r="SEY410" s="1679"/>
      <c r="SEZ410" s="1679"/>
      <c r="SFA410" s="1679"/>
      <c r="SFB410" s="1679"/>
      <c r="SFC410" s="1679"/>
      <c r="SFD410" s="1679"/>
      <c r="SFE410" s="1679"/>
      <c r="SFF410" s="1679"/>
      <c r="SFG410" s="1679"/>
      <c r="SFH410" s="1679"/>
      <c r="SFI410" s="1679"/>
      <c r="SFJ410" s="1679"/>
      <c r="SFK410" s="1679"/>
      <c r="SFL410" s="1679"/>
      <c r="SFM410" s="1679"/>
      <c r="SFN410" s="1679"/>
      <c r="SFO410" s="1679"/>
      <c r="SFP410" s="1679"/>
      <c r="SFQ410" s="1679"/>
      <c r="SFR410" s="1679"/>
      <c r="SFS410" s="1679"/>
      <c r="SFT410" s="1679"/>
      <c r="SFU410" s="1679"/>
      <c r="SFV410" s="1679"/>
      <c r="SFW410" s="1679"/>
      <c r="SFX410" s="1679"/>
      <c r="SFY410" s="1679"/>
      <c r="SFZ410" s="1679"/>
      <c r="SGA410" s="1679"/>
      <c r="SGB410" s="1679"/>
      <c r="SGC410" s="1679"/>
      <c r="SGD410" s="1679"/>
      <c r="SGE410" s="1679"/>
      <c r="SGF410" s="1679"/>
      <c r="SGG410" s="1679"/>
      <c r="SGH410" s="1679"/>
      <c r="SGI410" s="1679"/>
      <c r="SGJ410" s="1679"/>
      <c r="SGK410" s="1679"/>
      <c r="SGL410" s="1679"/>
      <c r="SGM410" s="1679"/>
      <c r="SGN410" s="1679"/>
      <c r="SGO410" s="1679"/>
      <c r="SGP410" s="1679"/>
      <c r="SGQ410" s="1679"/>
      <c r="SGR410" s="1679"/>
      <c r="SGS410" s="1679"/>
      <c r="SGT410" s="1679"/>
      <c r="SGU410" s="1679"/>
      <c r="SGV410" s="1679"/>
      <c r="SGW410" s="1679"/>
      <c r="SGX410" s="1679"/>
      <c r="SGY410" s="1679"/>
      <c r="SGZ410" s="1679"/>
      <c r="SHA410" s="1679"/>
      <c r="SHB410" s="1679"/>
      <c r="SHC410" s="1679"/>
      <c r="SHD410" s="1679"/>
      <c r="SHE410" s="1679"/>
      <c r="SHF410" s="1679"/>
      <c r="SHG410" s="1679"/>
      <c r="SHH410" s="1679"/>
      <c r="SHI410" s="1679"/>
      <c r="SHJ410" s="1679"/>
      <c r="SHK410" s="1679"/>
      <c r="SHL410" s="1679"/>
      <c r="SHM410" s="1679"/>
      <c r="SHN410" s="1679"/>
      <c r="SHO410" s="1679"/>
      <c r="SHP410" s="1679"/>
      <c r="SHQ410" s="1679"/>
      <c r="SHR410" s="1679"/>
      <c r="SHS410" s="1679"/>
      <c r="SHT410" s="1679"/>
      <c r="SHU410" s="1679"/>
      <c r="SHV410" s="1679"/>
      <c r="SHW410" s="1679"/>
      <c r="SHX410" s="1679"/>
      <c r="SHY410" s="1679"/>
      <c r="SHZ410" s="1679"/>
      <c r="SIA410" s="1679"/>
      <c r="SIB410" s="1679"/>
      <c r="SIC410" s="1679"/>
      <c r="SID410" s="1679"/>
      <c r="SIE410" s="1679"/>
      <c r="SIF410" s="1679"/>
      <c r="SIG410" s="1679"/>
      <c r="SIH410" s="1679"/>
      <c r="SII410" s="1679"/>
      <c r="SIJ410" s="1679"/>
      <c r="SIK410" s="1679"/>
      <c r="SIL410" s="1679"/>
      <c r="SIM410" s="1679"/>
      <c r="SIN410" s="1679"/>
      <c r="SIO410" s="1679"/>
      <c r="SIP410" s="1679"/>
      <c r="SIQ410" s="1679"/>
      <c r="SIR410" s="1679"/>
      <c r="SIS410" s="1679"/>
      <c r="SIT410" s="1679"/>
      <c r="SIU410" s="1679"/>
      <c r="SIV410" s="1679"/>
      <c r="SIW410" s="1679"/>
      <c r="SIX410" s="1679"/>
      <c r="SIY410" s="1679"/>
      <c r="SIZ410" s="1679"/>
      <c r="SJA410" s="1679"/>
      <c r="SJB410" s="1679"/>
      <c r="SJC410" s="1679"/>
      <c r="SJD410" s="1679"/>
      <c r="SJE410" s="1679"/>
      <c r="SJF410" s="1679"/>
      <c r="SJG410" s="1679"/>
      <c r="SJH410" s="1679"/>
      <c r="SJI410" s="1679"/>
      <c r="SJJ410" s="1679"/>
      <c r="SJK410" s="1679"/>
      <c r="SJL410" s="1679"/>
      <c r="SJM410" s="1679"/>
      <c r="SJN410" s="1679"/>
      <c r="SJO410" s="1679"/>
      <c r="SJP410" s="1679"/>
      <c r="SJQ410" s="1679"/>
      <c r="SJR410" s="1679"/>
      <c r="SJS410" s="1679"/>
      <c r="SJT410" s="1679"/>
      <c r="SJU410" s="1679"/>
      <c r="SJV410" s="1679"/>
      <c r="SJW410" s="1679"/>
      <c r="SJX410" s="1679"/>
      <c r="SJY410" s="1679"/>
      <c r="SJZ410" s="1679"/>
      <c r="SKA410" s="1679"/>
      <c r="SKB410" s="1679"/>
      <c r="SKC410" s="1679"/>
      <c r="SKD410" s="1679"/>
      <c r="SKE410" s="1679"/>
      <c r="SKF410" s="1679"/>
      <c r="SKG410" s="1679"/>
      <c r="SKH410" s="1679"/>
      <c r="SKI410" s="1679"/>
      <c r="SKJ410" s="1679"/>
      <c r="SKK410" s="1679"/>
      <c r="SKL410" s="1679"/>
      <c r="SKM410" s="1679"/>
      <c r="SKN410" s="1679"/>
      <c r="SKO410" s="1679"/>
      <c r="SKP410" s="1679"/>
      <c r="SKQ410" s="1679"/>
      <c r="SKR410" s="1679"/>
      <c r="SKS410" s="1679"/>
      <c r="SKT410" s="1679"/>
      <c r="SKU410" s="1679"/>
      <c r="SKV410" s="1679"/>
      <c r="SKW410" s="1679"/>
      <c r="SKX410" s="1679"/>
      <c r="SKY410" s="1679"/>
      <c r="SKZ410" s="1679"/>
      <c r="SLA410" s="1679"/>
      <c r="SLB410" s="1679"/>
      <c r="SLC410" s="1679"/>
      <c r="SLD410" s="1679"/>
      <c r="SLE410" s="1679"/>
      <c r="SLF410" s="1679"/>
      <c r="SLG410" s="1679"/>
      <c r="SLH410" s="1679"/>
      <c r="SLI410" s="1679"/>
      <c r="SLJ410" s="1679"/>
      <c r="SLK410" s="1679"/>
      <c r="SLL410" s="1679"/>
      <c r="SLM410" s="1679"/>
      <c r="SLN410" s="1679"/>
      <c r="SLO410" s="1679"/>
      <c r="SLP410" s="1679"/>
      <c r="SLQ410" s="1679"/>
      <c r="SLR410" s="1679"/>
      <c r="SLS410" s="1679"/>
      <c r="SLT410" s="1679"/>
      <c r="SLU410" s="1679"/>
      <c r="SLV410" s="1679"/>
      <c r="SLW410" s="1679"/>
      <c r="SLX410" s="1679"/>
      <c r="SLY410" s="1679"/>
      <c r="SLZ410" s="1679"/>
      <c r="SMA410" s="1679"/>
      <c r="SMB410" s="1679"/>
      <c r="SMC410" s="1679"/>
      <c r="SMD410" s="1679"/>
      <c r="SME410" s="1679"/>
      <c r="SMF410" s="1679"/>
      <c r="SMG410" s="1679"/>
      <c r="SMH410" s="1679"/>
      <c r="SMI410" s="1679"/>
      <c r="SMJ410" s="1679"/>
      <c r="SMK410" s="1679"/>
      <c r="SML410" s="1679"/>
      <c r="SMM410" s="1679"/>
      <c r="SMN410" s="1679"/>
      <c r="SMO410" s="1679"/>
      <c r="SMP410" s="1679"/>
      <c r="SMQ410" s="1679"/>
      <c r="SMR410" s="1679"/>
      <c r="SMS410" s="1679"/>
      <c r="SMT410" s="1679"/>
      <c r="SMU410" s="1679"/>
      <c r="SMV410" s="1679"/>
      <c r="SMW410" s="1679"/>
      <c r="SMX410" s="1679"/>
      <c r="SMY410" s="1679"/>
      <c r="SMZ410" s="1679"/>
      <c r="SNA410" s="1679"/>
      <c r="SNB410" s="1679"/>
      <c r="SNC410" s="1679"/>
      <c r="SND410" s="1679"/>
      <c r="SNE410" s="1679"/>
      <c r="SNF410" s="1679"/>
      <c r="SNG410" s="1679"/>
      <c r="SNH410" s="1679"/>
      <c r="SNI410" s="1679"/>
      <c r="SNJ410" s="1679"/>
      <c r="SNK410" s="1679"/>
      <c r="SNL410" s="1679"/>
      <c r="SNM410" s="1679"/>
      <c r="SNN410" s="1679"/>
      <c r="SNO410" s="1679"/>
      <c r="SNP410" s="1679"/>
      <c r="SNQ410" s="1679"/>
      <c r="SNR410" s="1679"/>
      <c r="SNS410" s="1679"/>
      <c r="SNT410" s="1679"/>
      <c r="SNU410" s="1679"/>
      <c r="SNV410" s="1679"/>
      <c r="SNW410" s="1679"/>
      <c r="SNX410" s="1679"/>
      <c r="SNY410" s="1679"/>
      <c r="SNZ410" s="1679"/>
      <c r="SOA410" s="1679"/>
      <c r="SOB410" s="1679"/>
      <c r="SOC410" s="1679"/>
      <c r="SOD410" s="1679"/>
      <c r="SOE410" s="1679"/>
      <c r="SOF410" s="1679"/>
      <c r="SOG410" s="1679"/>
      <c r="SOH410" s="1679"/>
      <c r="SOI410" s="1679"/>
      <c r="SOJ410" s="1679"/>
      <c r="SOK410" s="1679"/>
      <c r="SOL410" s="1679"/>
      <c r="SOM410" s="1679"/>
      <c r="SON410" s="1679"/>
      <c r="SOO410" s="1679"/>
      <c r="SOP410" s="1679"/>
      <c r="SOQ410" s="1679"/>
      <c r="SOR410" s="1679"/>
      <c r="SOS410" s="1679"/>
      <c r="SOT410" s="1679"/>
      <c r="SOU410" s="1679"/>
      <c r="SOV410" s="1679"/>
      <c r="SOW410" s="1679"/>
      <c r="SOX410" s="1679"/>
      <c r="SOY410" s="1679"/>
      <c r="SOZ410" s="1679"/>
      <c r="SPA410" s="1679"/>
      <c r="SPB410" s="1679"/>
      <c r="SPC410" s="1679"/>
      <c r="SPD410" s="1679"/>
      <c r="SPE410" s="1679"/>
      <c r="SPF410" s="1679"/>
      <c r="SPG410" s="1679"/>
      <c r="SPH410" s="1679"/>
      <c r="SPI410" s="1679"/>
      <c r="SPJ410" s="1679"/>
      <c r="SPK410" s="1679"/>
      <c r="SPL410" s="1679"/>
      <c r="SPM410" s="1679"/>
      <c r="SPN410" s="1679"/>
      <c r="SPO410" s="1679"/>
      <c r="SPP410" s="1679"/>
      <c r="SPQ410" s="1679"/>
      <c r="SPR410" s="1679"/>
      <c r="SPS410" s="1679"/>
      <c r="SPT410" s="1679"/>
      <c r="SPU410" s="1679"/>
      <c r="SPV410" s="1679"/>
      <c r="SPW410" s="1679"/>
      <c r="SPX410" s="1679"/>
      <c r="SPY410" s="1679"/>
      <c r="SPZ410" s="1679"/>
      <c r="SQA410" s="1679"/>
      <c r="SQB410" s="1679"/>
      <c r="SQC410" s="1679"/>
      <c r="SQD410" s="1679"/>
      <c r="SQE410" s="1679"/>
      <c r="SQF410" s="1679"/>
      <c r="SQG410" s="1679"/>
      <c r="SQH410" s="1679"/>
      <c r="SQI410" s="1679"/>
      <c r="SQJ410" s="1679"/>
      <c r="SQK410" s="1679"/>
      <c r="SQL410" s="1679"/>
      <c r="SQM410" s="1679"/>
      <c r="SQN410" s="1679"/>
      <c r="SQO410" s="1679"/>
      <c r="SQP410" s="1679"/>
      <c r="SQQ410" s="1679"/>
      <c r="SQR410" s="1679"/>
      <c r="SQS410" s="1679"/>
      <c r="SQT410" s="1679"/>
      <c r="SQU410" s="1679"/>
      <c r="SQV410" s="1679"/>
      <c r="SQW410" s="1679"/>
      <c r="SQX410" s="1679"/>
      <c r="SQY410" s="1679"/>
      <c r="SQZ410" s="1679"/>
      <c r="SRA410" s="1679"/>
      <c r="SRB410" s="1679"/>
      <c r="SRC410" s="1679"/>
      <c r="SRD410" s="1679"/>
      <c r="SRE410" s="1679"/>
      <c r="SRF410" s="1679"/>
      <c r="SRG410" s="1679"/>
      <c r="SRH410" s="1679"/>
      <c r="SRI410" s="1679"/>
      <c r="SRJ410" s="1679"/>
      <c r="SRK410" s="1679"/>
      <c r="SRL410" s="1679"/>
      <c r="SRM410" s="1679"/>
      <c r="SRN410" s="1679"/>
      <c r="SRO410" s="1679"/>
      <c r="SRP410" s="1679"/>
      <c r="SRQ410" s="1679"/>
      <c r="SRR410" s="1679"/>
      <c r="SRS410" s="1679"/>
      <c r="SRT410" s="1679"/>
      <c r="SRU410" s="1679"/>
      <c r="SRV410" s="1679"/>
      <c r="SRW410" s="1679"/>
      <c r="SRX410" s="1679"/>
      <c r="SRY410" s="1679"/>
      <c r="SRZ410" s="1679"/>
      <c r="SSA410" s="1679"/>
      <c r="SSB410" s="1679"/>
      <c r="SSC410" s="1679"/>
      <c r="SSD410" s="1679"/>
      <c r="SSE410" s="1679"/>
      <c r="SSF410" s="1679"/>
      <c r="SSG410" s="1679"/>
      <c r="SSH410" s="1679"/>
      <c r="SSI410" s="1679"/>
      <c r="SSJ410" s="1679"/>
      <c r="SSK410" s="1679"/>
      <c r="SSL410" s="1679"/>
      <c r="SSM410" s="1679"/>
      <c r="SSN410" s="1679"/>
      <c r="SSO410" s="1679"/>
      <c r="SSP410" s="1679"/>
      <c r="SSQ410" s="1679"/>
      <c r="SSR410" s="1679"/>
      <c r="SSS410" s="1679"/>
      <c r="SST410" s="1679"/>
      <c r="SSU410" s="1679"/>
      <c r="SSV410" s="1679"/>
      <c r="SSW410" s="1679"/>
      <c r="SSX410" s="1679"/>
      <c r="SSY410" s="1679"/>
      <c r="SSZ410" s="1679"/>
      <c r="STA410" s="1679"/>
      <c r="STB410" s="1679"/>
      <c r="STC410" s="1679"/>
      <c r="STD410" s="1679"/>
      <c r="STE410" s="1679"/>
      <c r="STF410" s="1679"/>
      <c r="STG410" s="1679"/>
      <c r="STH410" s="1679"/>
      <c r="STI410" s="1679"/>
      <c r="STJ410" s="1679"/>
      <c r="STK410" s="1679"/>
      <c r="STL410" s="1679"/>
      <c r="STM410" s="1679"/>
      <c r="STN410" s="1679"/>
      <c r="STO410" s="1679"/>
      <c r="STP410" s="1679"/>
      <c r="STQ410" s="1679"/>
      <c r="STR410" s="1679"/>
      <c r="STS410" s="1679"/>
      <c r="STT410" s="1679"/>
      <c r="STU410" s="1679"/>
      <c r="STV410" s="1679"/>
      <c r="STW410" s="1679"/>
      <c r="STX410" s="1679"/>
      <c r="STY410" s="1679"/>
      <c r="STZ410" s="1679"/>
      <c r="SUA410" s="1679"/>
      <c r="SUB410" s="1679"/>
      <c r="SUC410" s="1679"/>
      <c r="SUD410" s="1679"/>
      <c r="SUE410" s="1679"/>
      <c r="SUF410" s="1679"/>
      <c r="SUG410" s="1679"/>
      <c r="SUH410" s="1679"/>
      <c r="SUI410" s="1679"/>
      <c r="SUJ410" s="1679"/>
      <c r="SUK410" s="1679"/>
      <c r="SUL410" s="1679"/>
      <c r="SUM410" s="1679"/>
      <c r="SUN410" s="1679"/>
      <c r="SUO410" s="1679"/>
      <c r="SUP410" s="1679"/>
      <c r="SUQ410" s="1679"/>
      <c r="SUR410" s="1679"/>
      <c r="SUS410" s="1679"/>
      <c r="SUT410" s="1679"/>
      <c r="SUU410" s="1679"/>
      <c r="SUV410" s="1679"/>
      <c r="SUW410" s="1679"/>
      <c r="SUX410" s="1679"/>
      <c r="SUY410" s="1679"/>
      <c r="SUZ410" s="1679"/>
      <c r="SVA410" s="1679"/>
      <c r="SVB410" s="1679"/>
      <c r="SVC410" s="1679"/>
      <c r="SVD410" s="1679"/>
      <c r="SVE410" s="1679"/>
      <c r="SVF410" s="1679"/>
      <c r="SVG410" s="1679"/>
      <c r="SVH410" s="1679"/>
      <c r="SVI410" s="1679"/>
      <c r="SVJ410" s="1679"/>
      <c r="SVK410" s="1679"/>
      <c r="SVL410" s="1679"/>
      <c r="SVM410" s="1679"/>
      <c r="SVN410" s="1679"/>
      <c r="SVO410" s="1679"/>
      <c r="SVP410" s="1679"/>
      <c r="SVQ410" s="1679"/>
      <c r="SVR410" s="1679"/>
      <c r="SVS410" s="1679"/>
      <c r="SVT410" s="1679"/>
      <c r="SVU410" s="1679"/>
      <c r="SVV410" s="1679"/>
      <c r="SVW410" s="1679"/>
      <c r="SVX410" s="1679"/>
      <c r="SVY410" s="1679"/>
      <c r="SVZ410" s="1679"/>
      <c r="SWA410" s="1679"/>
      <c r="SWB410" s="1679"/>
      <c r="SWC410" s="1679"/>
      <c r="SWD410" s="1679"/>
      <c r="SWE410" s="1679"/>
      <c r="SWF410" s="1679"/>
      <c r="SWG410" s="1679"/>
      <c r="SWH410" s="1679"/>
      <c r="SWI410" s="1679"/>
      <c r="SWJ410" s="1679"/>
      <c r="SWK410" s="1679"/>
      <c r="SWL410" s="1679"/>
      <c r="SWM410" s="1679"/>
      <c r="SWN410" s="1679"/>
      <c r="SWO410" s="1679"/>
      <c r="SWP410" s="1679"/>
      <c r="SWQ410" s="1679"/>
      <c r="SWR410" s="1679"/>
      <c r="SWS410" s="1679"/>
      <c r="SWT410" s="1679"/>
      <c r="SWU410" s="1679"/>
      <c r="SWV410" s="1679"/>
      <c r="SWW410" s="1679"/>
      <c r="SWX410" s="1679"/>
      <c r="SWY410" s="1679"/>
      <c r="SWZ410" s="1679"/>
      <c r="SXA410" s="1679"/>
      <c r="SXB410" s="1679"/>
      <c r="SXC410" s="1679"/>
      <c r="SXD410" s="1679"/>
      <c r="SXE410" s="1679"/>
      <c r="SXF410" s="1679"/>
      <c r="SXG410" s="1679"/>
      <c r="SXH410" s="1679"/>
      <c r="SXI410" s="1679"/>
      <c r="SXJ410" s="1679"/>
      <c r="SXK410" s="1679"/>
      <c r="SXL410" s="1679"/>
      <c r="SXM410" s="1679"/>
      <c r="SXN410" s="1679"/>
      <c r="SXO410" s="1679"/>
      <c r="SXP410" s="1679"/>
      <c r="SXQ410" s="1679"/>
      <c r="SXR410" s="1679"/>
      <c r="SXS410" s="1679"/>
      <c r="SXT410" s="1679"/>
      <c r="SXU410" s="1679"/>
      <c r="SXV410" s="1679"/>
      <c r="SXW410" s="1679"/>
      <c r="SXX410" s="1679"/>
      <c r="SXY410" s="1679"/>
      <c r="SXZ410" s="1679"/>
      <c r="SYA410" s="1679"/>
      <c r="SYB410" s="1679"/>
      <c r="SYC410" s="1679"/>
      <c r="SYD410" s="1679"/>
      <c r="SYE410" s="1679"/>
      <c r="SYF410" s="1679"/>
      <c r="SYG410" s="1679"/>
      <c r="SYH410" s="1679"/>
      <c r="SYI410" s="1679"/>
      <c r="SYJ410" s="1679"/>
      <c r="SYK410" s="1679"/>
      <c r="SYL410" s="1679"/>
      <c r="SYM410" s="1679"/>
      <c r="SYN410" s="1679"/>
      <c r="SYO410" s="1679"/>
      <c r="SYP410" s="1679"/>
      <c r="SYQ410" s="1679"/>
      <c r="SYR410" s="1679"/>
      <c r="SYS410" s="1679"/>
      <c r="SYT410" s="1679"/>
      <c r="SYU410" s="1679"/>
      <c r="SYV410" s="1679"/>
      <c r="SYW410" s="1679"/>
      <c r="SYX410" s="1679"/>
      <c r="SYY410" s="1679"/>
      <c r="SYZ410" s="1679"/>
      <c r="SZA410" s="1679"/>
      <c r="SZB410" s="1679"/>
      <c r="SZC410" s="1679"/>
      <c r="SZD410" s="1679"/>
      <c r="SZE410" s="1679"/>
      <c r="SZF410" s="1679"/>
      <c r="SZG410" s="1679"/>
      <c r="SZH410" s="1679"/>
      <c r="SZI410" s="1679"/>
      <c r="SZJ410" s="1679"/>
      <c r="SZK410" s="1679"/>
      <c r="SZL410" s="1679"/>
      <c r="SZM410" s="1679"/>
      <c r="SZN410" s="1679"/>
      <c r="SZO410" s="1679"/>
      <c r="SZP410" s="1679"/>
      <c r="SZQ410" s="1679"/>
      <c r="SZR410" s="1679"/>
      <c r="SZS410" s="1679"/>
      <c r="SZT410" s="1679"/>
      <c r="SZU410" s="1679"/>
      <c r="SZV410" s="1679"/>
      <c r="SZW410" s="1679"/>
      <c r="SZX410" s="1679"/>
      <c r="SZY410" s="1679"/>
      <c r="SZZ410" s="1679"/>
      <c r="TAA410" s="1679"/>
      <c r="TAB410" s="1679"/>
      <c r="TAC410" s="1679"/>
      <c r="TAD410" s="1679"/>
      <c r="TAE410" s="1679"/>
      <c r="TAF410" s="1679"/>
      <c r="TAG410" s="1679"/>
      <c r="TAH410" s="1679"/>
      <c r="TAI410" s="1679"/>
      <c r="TAJ410" s="1679"/>
      <c r="TAK410" s="1679"/>
      <c r="TAL410" s="1679"/>
      <c r="TAM410" s="1679"/>
      <c r="TAN410" s="1679"/>
      <c r="TAO410" s="1679"/>
      <c r="TAP410" s="1679"/>
      <c r="TAQ410" s="1679"/>
      <c r="TAR410" s="1679"/>
      <c r="TAS410" s="1679"/>
      <c r="TAT410" s="1679"/>
      <c r="TAU410" s="1679"/>
      <c r="TAV410" s="1679"/>
      <c r="TAW410" s="1679"/>
      <c r="TAX410" s="1679"/>
      <c r="TAY410" s="1679"/>
      <c r="TAZ410" s="1679"/>
      <c r="TBA410" s="1679"/>
      <c r="TBB410" s="1679"/>
      <c r="TBC410" s="1679"/>
      <c r="TBD410" s="1679"/>
      <c r="TBE410" s="1679"/>
      <c r="TBF410" s="1679"/>
      <c r="TBG410" s="1679"/>
      <c r="TBH410" s="1679"/>
      <c r="TBI410" s="1679"/>
      <c r="TBJ410" s="1679"/>
      <c r="TBK410" s="1679"/>
      <c r="TBL410" s="1679"/>
      <c r="TBM410" s="1679"/>
      <c r="TBN410" s="1679"/>
      <c r="TBO410" s="1679"/>
      <c r="TBP410" s="1679"/>
      <c r="TBQ410" s="1679"/>
      <c r="TBR410" s="1679"/>
      <c r="TBS410" s="1679"/>
      <c r="TBT410" s="1679"/>
      <c r="TBU410" s="1679"/>
      <c r="TBV410" s="1679"/>
      <c r="TBW410" s="1679"/>
      <c r="TBX410" s="1679"/>
      <c r="TBY410" s="1679"/>
      <c r="TBZ410" s="1679"/>
      <c r="TCA410" s="1679"/>
      <c r="TCB410" s="1679"/>
      <c r="TCC410" s="1679"/>
      <c r="TCD410" s="1679"/>
      <c r="TCE410" s="1679"/>
      <c r="TCF410" s="1679"/>
      <c r="TCG410" s="1679"/>
      <c r="TCH410" s="1679"/>
      <c r="TCI410" s="1679"/>
      <c r="TCJ410" s="1679"/>
      <c r="TCK410" s="1679"/>
      <c r="TCL410" s="1679"/>
      <c r="TCM410" s="1679"/>
      <c r="TCN410" s="1679"/>
      <c r="TCO410" s="1679"/>
      <c r="TCP410" s="1679"/>
      <c r="TCQ410" s="1679"/>
      <c r="TCR410" s="1679"/>
      <c r="TCS410" s="1679"/>
      <c r="TCT410" s="1679"/>
      <c r="TCU410" s="1679"/>
      <c r="TCV410" s="1679"/>
      <c r="TCW410" s="1679"/>
      <c r="TCX410" s="1679"/>
      <c r="TCY410" s="1679"/>
      <c r="TCZ410" s="1679"/>
      <c r="TDA410" s="1679"/>
      <c r="TDB410" s="1679"/>
      <c r="TDC410" s="1679"/>
      <c r="TDD410" s="1679"/>
      <c r="TDE410" s="1679"/>
      <c r="TDF410" s="1679"/>
      <c r="TDG410" s="1679"/>
      <c r="TDH410" s="1679"/>
      <c r="TDI410" s="1679"/>
      <c r="TDJ410" s="1679"/>
      <c r="TDK410" s="1679"/>
      <c r="TDL410" s="1679"/>
      <c r="TDM410" s="1679"/>
      <c r="TDN410" s="1679"/>
      <c r="TDO410" s="1679"/>
      <c r="TDP410" s="1679"/>
      <c r="TDQ410" s="1679"/>
      <c r="TDR410" s="1679"/>
      <c r="TDS410" s="1679"/>
      <c r="TDT410" s="1679"/>
      <c r="TDU410" s="1679"/>
      <c r="TDV410" s="1679"/>
      <c r="TDW410" s="1679"/>
      <c r="TDX410" s="1679"/>
      <c r="TDY410" s="1679"/>
      <c r="TDZ410" s="1679"/>
      <c r="TEA410" s="1679"/>
      <c r="TEB410" s="1679"/>
      <c r="TEC410" s="1679"/>
      <c r="TED410" s="1679"/>
      <c r="TEE410" s="1679"/>
      <c r="TEF410" s="1679"/>
      <c r="TEG410" s="1679"/>
      <c r="TEH410" s="1679"/>
      <c r="TEI410" s="1679"/>
      <c r="TEJ410" s="1679"/>
      <c r="TEK410" s="1679"/>
      <c r="TEL410" s="1679"/>
      <c r="TEM410" s="1679"/>
      <c r="TEN410" s="1679"/>
      <c r="TEO410" s="1679"/>
      <c r="TEP410" s="1679"/>
      <c r="TEQ410" s="1679"/>
      <c r="TER410" s="1679"/>
      <c r="TES410" s="1679"/>
      <c r="TET410" s="1679"/>
      <c r="TEU410" s="1679"/>
      <c r="TEV410" s="1679"/>
      <c r="TEW410" s="1679"/>
      <c r="TEX410" s="1679"/>
      <c r="TEY410" s="1679"/>
      <c r="TEZ410" s="1679"/>
      <c r="TFA410" s="1679"/>
      <c r="TFB410" s="1679"/>
      <c r="TFC410" s="1679"/>
      <c r="TFD410" s="1679"/>
      <c r="TFE410" s="1679"/>
      <c r="TFF410" s="1679"/>
      <c r="TFG410" s="1679"/>
      <c r="TFH410" s="1679"/>
      <c r="TFI410" s="1679"/>
      <c r="TFJ410" s="1679"/>
      <c r="TFK410" s="1679"/>
      <c r="TFL410" s="1679"/>
      <c r="TFM410" s="1679"/>
      <c r="TFN410" s="1679"/>
      <c r="TFO410" s="1679"/>
      <c r="TFP410" s="1679"/>
      <c r="TFQ410" s="1679"/>
      <c r="TFR410" s="1679"/>
      <c r="TFS410" s="1679"/>
      <c r="TFT410" s="1679"/>
      <c r="TFU410" s="1679"/>
      <c r="TFV410" s="1679"/>
      <c r="TFW410" s="1679"/>
      <c r="TFX410" s="1679"/>
      <c r="TFY410" s="1679"/>
      <c r="TFZ410" s="1679"/>
      <c r="TGA410" s="1679"/>
      <c r="TGB410" s="1679"/>
      <c r="TGC410" s="1679"/>
      <c r="TGD410" s="1679"/>
      <c r="TGE410" s="1679"/>
      <c r="TGF410" s="1679"/>
      <c r="TGG410" s="1679"/>
      <c r="TGH410" s="1679"/>
      <c r="TGI410" s="1679"/>
      <c r="TGJ410" s="1679"/>
      <c r="TGK410" s="1679"/>
      <c r="TGL410" s="1679"/>
      <c r="TGM410" s="1679"/>
      <c r="TGN410" s="1679"/>
      <c r="TGO410" s="1679"/>
      <c r="TGP410" s="1679"/>
      <c r="TGQ410" s="1679"/>
      <c r="TGR410" s="1679"/>
      <c r="TGS410" s="1679"/>
      <c r="TGT410" s="1679"/>
      <c r="TGU410" s="1679"/>
      <c r="TGV410" s="1679"/>
      <c r="TGW410" s="1679"/>
      <c r="TGX410" s="1679"/>
      <c r="TGY410" s="1679"/>
      <c r="TGZ410" s="1679"/>
      <c r="THA410" s="1679"/>
      <c r="THB410" s="1679"/>
      <c r="THC410" s="1679"/>
      <c r="THD410" s="1679"/>
      <c r="THE410" s="1679"/>
      <c r="THF410" s="1679"/>
      <c r="THG410" s="1679"/>
      <c r="THH410" s="1679"/>
      <c r="THI410" s="1679"/>
      <c r="THJ410" s="1679"/>
      <c r="THK410" s="1679"/>
      <c r="THL410" s="1679"/>
      <c r="THM410" s="1679"/>
      <c r="THN410" s="1679"/>
      <c r="THO410" s="1679"/>
      <c r="THP410" s="1679"/>
      <c r="THQ410" s="1679"/>
      <c r="THR410" s="1679"/>
      <c r="THS410" s="1679"/>
      <c r="THT410" s="1679"/>
      <c r="THU410" s="1679"/>
      <c r="THV410" s="1679"/>
      <c r="THW410" s="1679"/>
      <c r="THX410" s="1679"/>
      <c r="THY410" s="1679"/>
      <c r="THZ410" s="1679"/>
      <c r="TIA410" s="1679"/>
      <c r="TIB410" s="1679"/>
      <c r="TIC410" s="1679"/>
      <c r="TID410" s="1679"/>
      <c r="TIE410" s="1679"/>
      <c r="TIF410" s="1679"/>
      <c r="TIG410" s="1679"/>
      <c r="TIH410" s="1679"/>
      <c r="TII410" s="1679"/>
      <c r="TIJ410" s="1679"/>
      <c r="TIK410" s="1679"/>
      <c r="TIL410" s="1679"/>
      <c r="TIM410" s="1679"/>
      <c r="TIN410" s="1679"/>
      <c r="TIO410" s="1679"/>
      <c r="TIP410" s="1679"/>
      <c r="TIQ410" s="1679"/>
      <c r="TIR410" s="1679"/>
      <c r="TIS410" s="1679"/>
      <c r="TIT410" s="1679"/>
      <c r="TIU410" s="1679"/>
      <c r="TIV410" s="1679"/>
      <c r="TIW410" s="1679"/>
      <c r="TIX410" s="1679"/>
      <c r="TIY410" s="1679"/>
      <c r="TIZ410" s="1679"/>
      <c r="TJA410" s="1679"/>
      <c r="TJB410" s="1679"/>
      <c r="TJC410" s="1679"/>
      <c r="TJD410" s="1679"/>
      <c r="TJE410" s="1679"/>
      <c r="TJF410" s="1679"/>
      <c r="TJG410" s="1679"/>
      <c r="TJH410" s="1679"/>
      <c r="TJI410" s="1679"/>
      <c r="TJJ410" s="1679"/>
      <c r="TJK410" s="1679"/>
      <c r="TJL410" s="1679"/>
      <c r="TJM410" s="1679"/>
      <c r="TJN410" s="1679"/>
      <c r="TJO410" s="1679"/>
      <c r="TJP410" s="1679"/>
      <c r="TJQ410" s="1679"/>
      <c r="TJR410" s="1679"/>
      <c r="TJS410" s="1679"/>
      <c r="TJT410" s="1679"/>
      <c r="TJU410" s="1679"/>
      <c r="TJV410" s="1679"/>
      <c r="TJW410" s="1679"/>
      <c r="TJX410" s="1679"/>
      <c r="TJY410" s="1679"/>
      <c r="TJZ410" s="1679"/>
      <c r="TKA410" s="1679"/>
      <c r="TKB410" s="1679"/>
      <c r="TKC410" s="1679"/>
      <c r="TKD410" s="1679"/>
      <c r="TKE410" s="1679"/>
      <c r="TKF410" s="1679"/>
      <c r="TKG410" s="1679"/>
      <c r="TKH410" s="1679"/>
      <c r="TKI410" s="1679"/>
      <c r="TKJ410" s="1679"/>
      <c r="TKK410" s="1679"/>
      <c r="TKL410" s="1679"/>
      <c r="TKM410" s="1679"/>
      <c r="TKN410" s="1679"/>
      <c r="TKO410" s="1679"/>
      <c r="TKP410" s="1679"/>
      <c r="TKQ410" s="1679"/>
      <c r="TKR410" s="1679"/>
      <c r="TKS410" s="1679"/>
      <c r="TKT410" s="1679"/>
      <c r="TKU410" s="1679"/>
      <c r="TKV410" s="1679"/>
      <c r="TKW410" s="1679"/>
      <c r="TKX410" s="1679"/>
      <c r="TKY410" s="1679"/>
      <c r="TKZ410" s="1679"/>
      <c r="TLA410" s="1679"/>
      <c r="TLB410" s="1679"/>
      <c r="TLC410" s="1679"/>
      <c r="TLD410" s="1679"/>
      <c r="TLE410" s="1679"/>
      <c r="TLF410" s="1679"/>
      <c r="TLG410" s="1679"/>
      <c r="TLH410" s="1679"/>
      <c r="TLI410" s="1679"/>
      <c r="TLJ410" s="1679"/>
      <c r="TLK410" s="1679"/>
      <c r="TLL410" s="1679"/>
      <c r="TLM410" s="1679"/>
      <c r="TLN410" s="1679"/>
      <c r="TLO410" s="1679"/>
      <c r="TLP410" s="1679"/>
      <c r="TLQ410" s="1679"/>
      <c r="TLR410" s="1679"/>
      <c r="TLS410" s="1679"/>
      <c r="TLT410" s="1679"/>
      <c r="TLU410" s="1679"/>
      <c r="TLV410" s="1679"/>
      <c r="TLW410" s="1679"/>
      <c r="TLX410" s="1679"/>
      <c r="TLY410" s="1679"/>
      <c r="TLZ410" s="1679"/>
      <c r="TMA410" s="1679"/>
      <c r="TMB410" s="1679"/>
      <c r="TMC410" s="1679"/>
      <c r="TMD410" s="1679"/>
      <c r="TME410" s="1679"/>
      <c r="TMF410" s="1679"/>
      <c r="TMG410" s="1679"/>
      <c r="TMH410" s="1679"/>
      <c r="TMI410" s="1679"/>
      <c r="TMJ410" s="1679"/>
      <c r="TMK410" s="1679"/>
      <c r="TML410" s="1679"/>
      <c r="TMM410" s="1679"/>
      <c r="TMN410" s="1679"/>
      <c r="TMO410" s="1679"/>
      <c r="TMP410" s="1679"/>
      <c r="TMQ410" s="1679"/>
      <c r="TMR410" s="1679"/>
      <c r="TMS410" s="1679"/>
      <c r="TMT410" s="1679"/>
      <c r="TMU410" s="1679"/>
      <c r="TMV410" s="1679"/>
      <c r="TMW410" s="1679"/>
      <c r="TMX410" s="1679"/>
      <c r="TMY410" s="1679"/>
      <c r="TMZ410" s="1679"/>
      <c r="TNA410" s="1679"/>
      <c r="TNB410" s="1679"/>
      <c r="TNC410" s="1679"/>
      <c r="TND410" s="1679"/>
      <c r="TNE410" s="1679"/>
      <c r="TNF410" s="1679"/>
      <c r="TNG410" s="1679"/>
      <c r="TNH410" s="1679"/>
      <c r="TNI410" s="1679"/>
      <c r="TNJ410" s="1679"/>
      <c r="TNK410" s="1679"/>
      <c r="TNL410" s="1679"/>
      <c r="TNM410" s="1679"/>
      <c r="TNN410" s="1679"/>
      <c r="TNO410" s="1679"/>
      <c r="TNP410" s="1679"/>
      <c r="TNQ410" s="1679"/>
      <c r="TNR410" s="1679"/>
      <c r="TNS410" s="1679"/>
      <c r="TNT410" s="1679"/>
      <c r="TNU410" s="1679"/>
      <c r="TNV410" s="1679"/>
      <c r="TNW410" s="1679"/>
      <c r="TNX410" s="1679"/>
      <c r="TNY410" s="1679"/>
      <c r="TNZ410" s="1679"/>
      <c r="TOA410" s="1679"/>
      <c r="TOB410" s="1679"/>
      <c r="TOC410" s="1679"/>
      <c r="TOD410" s="1679"/>
      <c r="TOE410" s="1679"/>
      <c r="TOF410" s="1679"/>
      <c r="TOG410" s="1679"/>
      <c r="TOH410" s="1679"/>
      <c r="TOI410" s="1679"/>
      <c r="TOJ410" s="1679"/>
      <c r="TOK410" s="1679"/>
      <c r="TOL410" s="1679"/>
      <c r="TOM410" s="1679"/>
      <c r="TON410" s="1679"/>
      <c r="TOO410" s="1679"/>
      <c r="TOP410" s="1679"/>
      <c r="TOQ410" s="1679"/>
      <c r="TOR410" s="1679"/>
      <c r="TOS410" s="1679"/>
      <c r="TOT410" s="1679"/>
      <c r="TOU410" s="1679"/>
      <c r="TOV410" s="1679"/>
      <c r="TOW410" s="1679"/>
      <c r="TOX410" s="1679"/>
      <c r="TOY410" s="1679"/>
      <c r="TOZ410" s="1679"/>
      <c r="TPA410" s="1679"/>
      <c r="TPB410" s="1679"/>
      <c r="TPC410" s="1679"/>
      <c r="TPD410" s="1679"/>
      <c r="TPE410" s="1679"/>
      <c r="TPF410" s="1679"/>
      <c r="TPG410" s="1679"/>
      <c r="TPH410" s="1679"/>
      <c r="TPI410" s="1679"/>
      <c r="TPJ410" s="1679"/>
      <c r="TPK410" s="1679"/>
      <c r="TPL410" s="1679"/>
      <c r="TPM410" s="1679"/>
      <c r="TPN410" s="1679"/>
      <c r="TPO410" s="1679"/>
      <c r="TPP410" s="1679"/>
      <c r="TPQ410" s="1679"/>
      <c r="TPR410" s="1679"/>
      <c r="TPS410" s="1679"/>
      <c r="TPT410" s="1679"/>
      <c r="TPU410" s="1679"/>
      <c r="TPV410" s="1679"/>
      <c r="TPW410" s="1679"/>
      <c r="TPX410" s="1679"/>
      <c r="TPY410" s="1679"/>
      <c r="TPZ410" s="1679"/>
      <c r="TQA410" s="1679"/>
      <c r="TQB410" s="1679"/>
      <c r="TQC410" s="1679"/>
      <c r="TQD410" s="1679"/>
      <c r="TQE410" s="1679"/>
      <c r="TQF410" s="1679"/>
      <c r="TQG410" s="1679"/>
      <c r="TQH410" s="1679"/>
      <c r="TQI410" s="1679"/>
      <c r="TQJ410" s="1679"/>
      <c r="TQK410" s="1679"/>
      <c r="TQL410" s="1679"/>
      <c r="TQM410" s="1679"/>
      <c r="TQN410" s="1679"/>
      <c r="TQO410" s="1679"/>
      <c r="TQP410" s="1679"/>
      <c r="TQQ410" s="1679"/>
      <c r="TQR410" s="1679"/>
      <c r="TQS410" s="1679"/>
      <c r="TQT410" s="1679"/>
      <c r="TQU410" s="1679"/>
      <c r="TQV410" s="1679"/>
      <c r="TQW410" s="1679"/>
      <c r="TQX410" s="1679"/>
      <c r="TQY410" s="1679"/>
      <c r="TQZ410" s="1679"/>
      <c r="TRA410" s="1679"/>
      <c r="TRB410" s="1679"/>
      <c r="TRC410" s="1679"/>
      <c r="TRD410" s="1679"/>
      <c r="TRE410" s="1679"/>
      <c r="TRF410" s="1679"/>
      <c r="TRG410" s="1679"/>
      <c r="TRH410" s="1679"/>
      <c r="TRI410" s="1679"/>
      <c r="TRJ410" s="1679"/>
      <c r="TRK410" s="1679"/>
      <c r="TRL410" s="1679"/>
      <c r="TRM410" s="1679"/>
      <c r="TRN410" s="1679"/>
      <c r="TRO410" s="1679"/>
      <c r="TRP410" s="1679"/>
      <c r="TRQ410" s="1679"/>
      <c r="TRR410" s="1679"/>
      <c r="TRS410" s="1679"/>
      <c r="TRT410" s="1679"/>
      <c r="TRU410" s="1679"/>
      <c r="TRV410" s="1679"/>
      <c r="TRW410" s="1679"/>
      <c r="TRX410" s="1679"/>
      <c r="TRY410" s="1679"/>
      <c r="TRZ410" s="1679"/>
      <c r="TSA410" s="1679"/>
      <c r="TSB410" s="1679"/>
      <c r="TSC410" s="1679"/>
      <c r="TSD410" s="1679"/>
      <c r="TSE410" s="1679"/>
      <c r="TSF410" s="1679"/>
      <c r="TSG410" s="1679"/>
      <c r="TSH410" s="1679"/>
      <c r="TSI410" s="1679"/>
      <c r="TSJ410" s="1679"/>
      <c r="TSK410" s="1679"/>
      <c r="TSL410" s="1679"/>
      <c r="TSM410" s="1679"/>
      <c r="TSN410" s="1679"/>
      <c r="TSO410" s="1679"/>
      <c r="TSP410" s="1679"/>
      <c r="TSQ410" s="1679"/>
      <c r="TSR410" s="1679"/>
      <c r="TSS410" s="1679"/>
      <c r="TST410" s="1679"/>
      <c r="TSU410" s="1679"/>
      <c r="TSV410" s="1679"/>
      <c r="TSW410" s="1679"/>
      <c r="TSX410" s="1679"/>
      <c r="TSY410" s="1679"/>
      <c r="TSZ410" s="1679"/>
      <c r="TTA410" s="1679"/>
      <c r="TTB410" s="1679"/>
      <c r="TTC410" s="1679"/>
      <c r="TTD410" s="1679"/>
      <c r="TTE410" s="1679"/>
      <c r="TTF410" s="1679"/>
      <c r="TTG410" s="1679"/>
      <c r="TTH410" s="1679"/>
      <c r="TTI410" s="1679"/>
      <c r="TTJ410" s="1679"/>
      <c r="TTK410" s="1679"/>
      <c r="TTL410" s="1679"/>
      <c r="TTM410" s="1679"/>
      <c r="TTN410" s="1679"/>
      <c r="TTO410" s="1679"/>
      <c r="TTP410" s="1679"/>
      <c r="TTQ410" s="1679"/>
      <c r="TTR410" s="1679"/>
      <c r="TTS410" s="1679"/>
      <c r="TTT410" s="1679"/>
      <c r="TTU410" s="1679"/>
      <c r="TTV410" s="1679"/>
      <c r="TTW410" s="1679"/>
      <c r="TTX410" s="1679"/>
      <c r="TTY410" s="1679"/>
      <c r="TTZ410" s="1679"/>
      <c r="TUA410" s="1679"/>
      <c r="TUB410" s="1679"/>
      <c r="TUC410" s="1679"/>
      <c r="TUD410" s="1679"/>
      <c r="TUE410" s="1679"/>
      <c r="TUF410" s="1679"/>
      <c r="TUG410" s="1679"/>
      <c r="TUH410" s="1679"/>
      <c r="TUI410" s="1679"/>
      <c r="TUJ410" s="1679"/>
      <c r="TUK410" s="1679"/>
      <c r="TUL410" s="1679"/>
      <c r="TUM410" s="1679"/>
      <c r="TUN410" s="1679"/>
      <c r="TUO410" s="1679"/>
      <c r="TUP410" s="1679"/>
      <c r="TUQ410" s="1679"/>
      <c r="TUR410" s="1679"/>
      <c r="TUS410" s="1679"/>
      <c r="TUT410" s="1679"/>
      <c r="TUU410" s="1679"/>
      <c r="TUV410" s="1679"/>
      <c r="TUW410" s="1679"/>
      <c r="TUX410" s="1679"/>
      <c r="TUY410" s="1679"/>
      <c r="TUZ410" s="1679"/>
      <c r="TVA410" s="1679"/>
      <c r="TVB410" s="1679"/>
      <c r="TVC410" s="1679"/>
      <c r="TVD410" s="1679"/>
      <c r="TVE410" s="1679"/>
      <c r="TVF410" s="1679"/>
      <c r="TVG410" s="1679"/>
      <c r="TVH410" s="1679"/>
      <c r="TVI410" s="1679"/>
      <c r="TVJ410" s="1679"/>
      <c r="TVK410" s="1679"/>
      <c r="TVL410" s="1679"/>
      <c r="TVM410" s="1679"/>
      <c r="TVN410" s="1679"/>
      <c r="TVO410" s="1679"/>
      <c r="TVP410" s="1679"/>
      <c r="TVQ410" s="1679"/>
      <c r="TVR410" s="1679"/>
      <c r="TVS410" s="1679"/>
      <c r="TVT410" s="1679"/>
      <c r="TVU410" s="1679"/>
      <c r="TVV410" s="1679"/>
      <c r="TVW410" s="1679"/>
      <c r="TVX410" s="1679"/>
      <c r="TVY410" s="1679"/>
      <c r="TVZ410" s="1679"/>
      <c r="TWA410" s="1679"/>
      <c r="TWB410" s="1679"/>
      <c r="TWC410" s="1679"/>
      <c r="TWD410" s="1679"/>
      <c r="TWE410" s="1679"/>
      <c r="TWF410" s="1679"/>
      <c r="TWG410" s="1679"/>
      <c r="TWH410" s="1679"/>
      <c r="TWI410" s="1679"/>
      <c r="TWJ410" s="1679"/>
      <c r="TWK410" s="1679"/>
      <c r="TWL410" s="1679"/>
      <c r="TWM410" s="1679"/>
      <c r="TWN410" s="1679"/>
      <c r="TWO410" s="1679"/>
      <c r="TWP410" s="1679"/>
      <c r="TWQ410" s="1679"/>
      <c r="TWR410" s="1679"/>
      <c r="TWS410" s="1679"/>
      <c r="TWT410" s="1679"/>
      <c r="TWU410" s="1679"/>
      <c r="TWV410" s="1679"/>
      <c r="TWW410" s="1679"/>
      <c r="TWX410" s="1679"/>
      <c r="TWY410" s="1679"/>
      <c r="TWZ410" s="1679"/>
      <c r="TXA410" s="1679"/>
      <c r="TXB410" s="1679"/>
      <c r="TXC410" s="1679"/>
      <c r="TXD410" s="1679"/>
      <c r="TXE410" s="1679"/>
      <c r="TXF410" s="1679"/>
      <c r="TXG410" s="1679"/>
      <c r="TXH410" s="1679"/>
      <c r="TXI410" s="1679"/>
      <c r="TXJ410" s="1679"/>
      <c r="TXK410" s="1679"/>
      <c r="TXL410" s="1679"/>
      <c r="TXM410" s="1679"/>
      <c r="TXN410" s="1679"/>
      <c r="TXO410" s="1679"/>
      <c r="TXP410" s="1679"/>
      <c r="TXQ410" s="1679"/>
      <c r="TXR410" s="1679"/>
      <c r="TXS410" s="1679"/>
      <c r="TXT410" s="1679"/>
      <c r="TXU410" s="1679"/>
      <c r="TXV410" s="1679"/>
      <c r="TXW410" s="1679"/>
      <c r="TXX410" s="1679"/>
      <c r="TXY410" s="1679"/>
      <c r="TXZ410" s="1679"/>
      <c r="TYA410" s="1679"/>
      <c r="TYB410" s="1679"/>
      <c r="TYC410" s="1679"/>
      <c r="TYD410" s="1679"/>
      <c r="TYE410" s="1679"/>
      <c r="TYF410" s="1679"/>
      <c r="TYG410" s="1679"/>
      <c r="TYH410" s="1679"/>
      <c r="TYI410" s="1679"/>
      <c r="TYJ410" s="1679"/>
      <c r="TYK410" s="1679"/>
      <c r="TYL410" s="1679"/>
      <c r="TYM410" s="1679"/>
      <c r="TYN410" s="1679"/>
      <c r="TYO410" s="1679"/>
      <c r="TYP410" s="1679"/>
      <c r="TYQ410" s="1679"/>
      <c r="TYR410" s="1679"/>
      <c r="TYS410" s="1679"/>
      <c r="TYT410" s="1679"/>
      <c r="TYU410" s="1679"/>
      <c r="TYV410" s="1679"/>
      <c r="TYW410" s="1679"/>
      <c r="TYX410" s="1679"/>
      <c r="TYY410" s="1679"/>
      <c r="TYZ410" s="1679"/>
      <c r="TZA410" s="1679"/>
      <c r="TZB410" s="1679"/>
      <c r="TZC410" s="1679"/>
      <c r="TZD410" s="1679"/>
      <c r="TZE410" s="1679"/>
      <c r="TZF410" s="1679"/>
      <c r="TZG410" s="1679"/>
      <c r="TZH410" s="1679"/>
      <c r="TZI410" s="1679"/>
      <c r="TZJ410" s="1679"/>
      <c r="TZK410" s="1679"/>
      <c r="TZL410" s="1679"/>
      <c r="TZM410" s="1679"/>
      <c r="TZN410" s="1679"/>
      <c r="TZO410" s="1679"/>
      <c r="TZP410" s="1679"/>
      <c r="TZQ410" s="1679"/>
      <c r="TZR410" s="1679"/>
      <c r="TZS410" s="1679"/>
      <c r="TZT410" s="1679"/>
      <c r="TZU410" s="1679"/>
      <c r="TZV410" s="1679"/>
      <c r="TZW410" s="1679"/>
      <c r="TZX410" s="1679"/>
      <c r="TZY410" s="1679"/>
      <c r="TZZ410" s="1679"/>
      <c r="UAA410" s="1679"/>
      <c r="UAB410" s="1679"/>
      <c r="UAC410" s="1679"/>
      <c r="UAD410" s="1679"/>
      <c r="UAE410" s="1679"/>
      <c r="UAF410" s="1679"/>
      <c r="UAG410" s="1679"/>
      <c r="UAH410" s="1679"/>
      <c r="UAI410" s="1679"/>
      <c r="UAJ410" s="1679"/>
      <c r="UAK410" s="1679"/>
      <c r="UAL410" s="1679"/>
      <c r="UAM410" s="1679"/>
      <c r="UAN410" s="1679"/>
      <c r="UAO410" s="1679"/>
      <c r="UAP410" s="1679"/>
      <c r="UAQ410" s="1679"/>
      <c r="UAR410" s="1679"/>
      <c r="UAS410" s="1679"/>
      <c r="UAT410" s="1679"/>
      <c r="UAU410" s="1679"/>
      <c r="UAV410" s="1679"/>
      <c r="UAW410" s="1679"/>
      <c r="UAX410" s="1679"/>
      <c r="UAY410" s="1679"/>
      <c r="UAZ410" s="1679"/>
      <c r="UBA410" s="1679"/>
      <c r="UBB410" s="1679"/>
      <c r="UBC410" s="1679"/>
      <c r="UBD410" s="1679"/>
      <c r="UBE410" s="1679"/>
      <c r="UBF410" s="1679"/>
      <c r="UBG410" s="1679"/>
      <c r="UBH410" s="1679"/>
      <c r="UBI410" s="1679"/>
      <c r="UBJ410" s="1679"/>
      <c r="UBK410" s="1679"/>
      <c r="UBL410" s="1679"/>
      <c r="UBM410" s="1679"/>
      <c r="UBN410" s="1679"/>
      <c r="UBO410" s="1679"/>
      <c r="UBP410" s="1679"/>
      <c r="UBQ410" s="1679"/>
      <c r="UBR410" s="1679"/>
      <c r="UBS410" s="1679"/>
      <c r="UBT410" s="1679"/>
      <c r="UBU410" s="1679"/>
      <c r="UBV410" s="1679"/>
      <c r="UBW410" s="1679"/>
      <c r="UBX410" s="1679"/>
      <c r="UBY410" s="1679"/>
      <c r="UBZ410" s="1679"/>
      <c r="UCA410" s="1679"/>
      <c r="UCB410" s="1679"/>
      <c r="UCC410" s="1679"/>
      <c r="UCD410" s="1679"/>
      <c r="UCE410" s="1679"/>
      <c r="UCF410" s="1679"/>
      <c r="UCG410" s="1679"/>
      <c r="UCH410" s="1679"/>
      <c r="UCI410" s="1679"/>
      <c r="UCJ410" s="1679"/>
      <c r="UCK410" s="1679"/>
      <c r="UCL410" s="1679"/>
      <c r="UCM410" s="1679"/>
      <c r="UCN410" s="1679"/>
      <c r="UCO410" s="1679"/>
      <c r="UCP410" s="1679"/>
      <c r="UCQ410" s="1679"/>
      <c r="UCR410" s="1679"/>
      <c r="UCS410" s="1679"/>
      <c r="UCT410" s="1679"/>
      <c r="UCU410" s="1679"/>
      <c r="UCV410" s="1679"/>
      <c r="UCW410" s="1679"/>
      <c r="UCX410" s="1679"/>
      <c r="UCY410" s="1679"/>
      <c r="UCZ410" s="1679"/>
      <c r="UDA410" s="1679"/>
      <c r="UDB410" s="1679"/>
      <c r="UDC410" s="1679"/>
      <c r="UDD410" s="1679"/>
      <c r="UDE410" s="1679"/>
      <c r="UDF410" s="1679"/>
      <c r="UDG410" s="1679"/>
      <c r="UDH410" s="1679"/>
      <c r="UDI410" s="1679"/>
      <c r="UDJ410" s="1679"/>
      <c r="UDK410" s="1679"/>
      <c r="UDL410" s="1679"/>
      <c r="UDM410" s="1679"/>
      <c r="UDN410" s="1679"/>
      <c r="UDO410" s="1679"/>
      <c r="UDP410" s="1679"/>
      <c r="UDQ410" s="1679"/>
      <c r="UDR410" s="1679"/>
      <c r="UDS410" s="1679"/>
      <c r="UDT410" s="1679"/>
      <c r="UDU410" s="1679"/>
      <c r="UDV410" s="1679"/>
      <c r="UDW410" s="1679"/>
      <c r="UDX410" s="1679"/>
      <c r="UDY410" s="1679"/>
      <c r="UDZ410" s="1679"/>
      <c r="UEA410" s="1679"/>
      <c r="UEB410" s="1679"/>
      <c r="UEC410" s="1679"/>
      <c r="UED410" s="1679"/>
      <c r="UEE410" s="1679"/>
      <c r="UEF410" s="1679"/>
      <c r="UEG410" s="1679"/>
      <c r="UEH410" s="1679"/>
      <c r="UEI410" s="1679"/>
      <c r="UEJ410" s="1679"/>
      <c r="UEK410" s="1679"/>
      <c r="UEL410" s="1679"/>
      <c r="UEM410" s="1679"/>
      <c r="UEN410" s="1679"/>
      <c r="UEO410" s="1679"/>
      <c r="UEP410" s="1679"/>
      <c r="UEQ410" s="1679"/>
      <c r="UER410" s="1679"/>
      <c r="UES410" s="1679"/>
      <c r="UET410" s="1679"/>
      <c r="UEU410" s="1679"/>
      <c r="UEV410" s="1679"/>
      <c r="UEW410" s="1679"/>
      <c r="UEX410" s="1679"/>
      <c r="UEY410" s="1679"/>
      <c r="UEZ410" s="1679"/>
      <c r="UFA410" s="1679"/>
      <c r="UFB410" s="1679"/>
      <c r="UFC410" s="1679"/>
      <c r="UFD410" s="1679"/>
      <c r="UFE410" s="1679"/>
      <c r="UFF410" s="1679"/>
      <c r="UFG410" s="1679"/>
      <c r="UFH410" s="1679"/>
      <c r="UFI410" s="1679"/>
      <c r="UFJ410" s="1679"/>
      <c r="UFK410" s="1679"/>
      <c r="UFL410" s="1679"/>
      <c r="UFM410" s="1679"/>
      <c r="UFN410" s="1679"/>
      <c r="UFO410" s="1679"/>
      <c r="UFP410" s="1679"/>
      <c r="UFQ410" s="1679"/>
      <c r="UFR410" s="1679"/>
      <c r="UFS410" s="1679"/>
      <c r="UFT410" s="1679"/>
      <c r="UFU410" s="1679"/>
      <c r="UFV410" s="1679"/>
      <c r="UFW410" s="1679"/>
      <c r="UFX410" s="1679"/>
      <c r="UFY410" s="1679"/>
      <c r="UFZ410" s="1679"/>
      <c r="UGA410" s="1679"/>
      <c r="UGB410" s="1679"/>
      <c r="UGC410" s="1679"/>
      <c r="UGD410" s="1679"/>
      <c r="UGE410" s="1679"/>
      <c r="UGF410" s="1679"/>
      <c r="UGG410" s="1679"/>
      <c r="UGH410" s="1679"/>
      <c r="UGI410" s="1679"/>
      <c r="UGJ410" s="1679"/>
      <c r="UGK410" s="1679"/>
      <c r="UGL410" s="1679"/>
      <c r="UGM410" s="1679"/>
      <c r="UGN410" s="1679"/>
      <c r="UGO410" s="1679"/>
      <c r="UGP410" s="1679"/>
      <c r="UGQ410" s="1679"/>
      <c r="UGR410" s="1679"/>
      <c r="UGS410" s="1679"/>
      <c r="UGT410" s="1679"/>
      <c r="UGU410" s="1679"/>
      <c r="UGV410" s="1679"/>
      <c r="UGW410" s="1679"/>
      <c r="UGX410" s="1679"/>
      <c r="UGY410" s="1679"/>
      <c r="UGZ410" s="1679"/>
      <c r="UHA410" s="1679"/>
      <c r="UHB410" s="1679"/>
      <c r="UHC410" s="1679"/>
      <c r="UHD410" s="1679"/>
      <c r="UHE410" s="1679"/>
      <c r="UHF410" s="1679"/>
      <c r="UHG410" s="1679"/>
      <c r="UHH410" s="1679"/>
      <c r="UHI410" s="1679"/>
      <c r="UHJ410" s="1679"/>
      <c r="UHK410" s="1679"/>
      <c r="UHL410" s="1679"/>
      <c r="UHM410" s="1679"/>
      <c r="UHN410" s="1679"/>
      <c r="UHO410" s="1679"/>
      <c r="UHP410" s="1679"/>
      <c r="UHQ410" s="1679"/>
      <c r="UHR410" s="1679"/>
      <c r="UHS410" s="1679"/>
      <c r="UHT410" s="1679"/>
      <c r="UHU410" s="1679"/>
      <c r="UHV410" s="1679"/>
      <c r="UHW410" s="1679"/>
      <c r="UHX410" s="1679"/>
      <c r="UHY410" s="1679"/>
      <c r="UHZ410" s="1679"/>
      <c r="UIA410" s="1679"/>
      <c r="UIB410" s="1679"/>
      <c r="UIC410" s="1679"/>
      <c r="UID410" s="1679"/>
      <c r="UIE410" s="1679"/>
      <c r="UIF410" s="1679"/>
      <c r="UIG410" s="1679"/>
      <c r="UIH410" s="1679"/>
      <c r="UII410" s="1679"/>
      <c r="UIJ410" s="1679"/>
      <c r="UIK410" s="1679"/>
      <c r="UIL410" s="1679"/>
      <c r="UIM410" s="1679"/>
      <c r="UIN410" s="1679"/>
      <c r="UIO410" s="1679"/>
      <c r="UIP410" s="1679"/>
      <c r="UIQ410" s="1679"/>
      <c r="UIR410" s="1679"/>
      <c r="UIS410" s="1679"/>
      <c r="UIT410" s="1679"/>
      <c r="UIU410" s="1679"/>
      <c r="UIV410" s="1679"/>
      <c r="UIW410" s="1679"/>
      <c r="UIX410" s="1679"/>
      <c r="UIY410" s="1679"/>
      <c r="UIZ410" s="1679"/>
      <c r="UJA410" s="1679"/>
      <c r="UJB410" s="1679"/>
      <c r="UJC410" s="1679"/>
      <c r="UJD410" s="1679"/>
      <c r="UJE410" s="1679"/>
      <c r="UJF410" s="1679"/>
      <c r="UJG410" s="1679"/>
      <c r="UJH410" s="1679"/>
      <c r="UJI410" s="1679"/>
      <c r="UJJ410" s="1679"/>
      <c r="UJK410" s="1679"/>
      <c r="UJL410" s="1679"/>
      <c r="UJM410" s="1679"/>
      <c r="UJN410" s="1679"/>
      <c r="UJO410" s="1679"/>
      <c r="UJP410" s="1679"/>
      <c r="UJQ410" s="1679"/>
      <c r="UJR410" s="1679"/>
      <c r="UJS410" s="1679"/>
      <c r="UJT410" s="1679"/>
      <c r="UJU410" s="1679"/>
      <c r="UJV410" s="1679"/>
      <c r="UJW410" s="1679"/>
      <c r="UJX410" s="1679"/>
      <c r="UJY410" s="1679"/>
      <c r="UJZ410" s="1679"/>
      <c r="UKA410" s="1679"/>
      <c r="UKB410" s="1679"/>
      <c r="UKC410" s="1679"/>
      <c r="UKD410" s="1679"/>
      <c r="UKE410" s="1679"/>
      <c r="UKF410" s="1679"/>
      <c r="UKG410" s="1679"/>
      <c r="UKH410" s="1679"/>
      <c r="UKI410" s="1679"/>
      <c r="UKJ410" s="1679"/>
      <c r="UKK410" s="1679"/>
      <c r="UKL410" s="1679"/>
      <c r="UKM410" s="1679"/>
      <c r="UKN410" s="1679"/>
      <c r="UKO410" s="1679"/>
      <c r="UKP410" s="1679"/>
      <c r="UKQ410" s="1679"/>
      <c r="UKR410" s="1679"/>
      <c r="UKS410" s="1679"/>
      <c r="UKT410" s="1679"/>
      <c r="UKU410" s="1679"/>
      <c r="UKV410" s="1679"/>
      <c r="UKW410" s="1679"/>
      <c r="UKX410" s="1679"/>
      <c r="UKY410" s="1679"/>
      <c r="UKZ410" s="1679"/>
      <c r="ULA410" s="1679"/>
      <c r="ULB410" s="1679"/>
      <c r="ULC410" s="1679"/>
      <c r="ULD410" s="1679"/>
      <c r="ULE410" s="1679"/>
      <c r="ULF410" s="1679"/>
      <c r="ULG410" s="1679"/>
      <c r="ULH410" s="1679"/>
      <c r="ULI410" s="1679"/>
      <c r="ULJ410" s="1679"/>
      <c r="ULK410" s="1679"/>
      <c r="ULL410" s="1679"/>
      <c r="ULM410" s="1679"/>
      <c r="ULN410" s="1679"/>
      <c r="ULO410" s="1679"/>
      <c r="ULP410" s="1679"/>
      <c r="ULQ410" s="1679"/>
      <c r="ULR410" s="1679"/>
      <c r="ULS410" s="1679"/>
      <c r="ULT410" s="1679"/>
      <c r="ULU410" s="1679"/>
      <c r="ULV410" s="1679"/>
      <c r="ULW410" s="1679"/>
      <c r="ULX410" s="1679"/>
      <c r="ULY410" s="1679"/>
      <c r="ULZ410" s="1679"/>
      <c r="UMA410" s="1679"/>
      <c r="UMB410" s="1679"/>
      <c r="UMC410" s="1679"/>
      <c r="UMD410" s="1679"/>
      <c r="UME410" s="1679"/>
      <c r="UMF410" s="1679"/>
      <c r="UMG410" s="1679"/>
      <c r="UMH410" s="1679"/>
      <c r="UMI410" s="1679"/>
      <c r="UMJ410" s="1679"/>
      <c r="UMK410" s="1679"/>
      <c r="UML410" s="1679"/>
      <c r="UMM410" s="1679"/>
      <c r="UMN410" s="1679"/>
      <c r="UMO410" s="1679"/>
      <c r="UMP410" s="1679"/>
      <c r="UMQ410" s="1679"/>
      <c r="UMR410" s="1679"/>
      <c r="UMS410" s="1679"/>
      <c r="UMT410" s="1679"/>
      <c r="UMU410" s="1679"/>
      <c r="UMV410" s="1679"/>
      <c r="UMW410" s="1679"/>
      <c r="UMX410" s="1679"/>
      <c r="UMY410" s="1679"/>
      <c r="UMZ410" s="1679"/>
      <c r="UNA410" s="1679"/>
      <c r="UNB410" s="1679"/>
      <c r="UNC410" s="1679"/>
      <c r="UND410" s="1679"/>
      <c r="UNE410" s="1679"/>
      <c r="UNF410" s="1679"/>
      <c r="UNG410" s="1679"/>
      <c r="UNH410" s="1679"/>
      <c r="UNI410" s="1679"/>
      <c r="UNJ410" s="1679"/>
      <c r="UNK410" s="1679"/>
      <c r="UNL410" s="1679"/>
      <c r="UNM410" s="1679"/>
      <c r="UNN410" s="1679"/>
      <c r="UNO410" s="1679"/>
      <c r="UNP410" s="1679"/>
      <c r="UNQ410" s="1679"/>
      <c r="UNR410" s="1679"/>
      <c r="UNS410" s="1679"/>
      <c r="UNT410" s="1679"/>
      <c r="UNU410" s="1679"/>
      <c r="UNV410" s="1679"/>
      <c r="UNW410" s="1679"/>
      <c r="UNX410" s="1679"/>
      <c r="UNY410" s="1679"/>
      <c r="UNZ410" s="1679"/>
      <c r="UOA410" s="1679"/>
      <c r="UOB410" s="1679"/>
      <c r="UOC410" s="1679"/>
      <c r="UOD410" s="1679"/>
      <c r="UOE410" s="1679"/>
      <c r="UOF410" s="1679"/>
      <c r="UOG410" s="1679"/>
      <c r="UOH410" s="1679"/>
      <c r="UOI410" s="1679"/>
      <c r="UOJ410" s="1679"/>
      <c r="UOK410" s="1679"/>
      <c r="UOL410" s="1679"/>
      <c r="UOM410" s="1679"/>
      <c r="UON410" s="1679"/>
      <c r="UOO410" s="1679"/>
      <c r="UOP410" s="1679"/>
      <c r="UOQ410" s="1679"/>
      <c r="UOR410" s="1679"/>
      <c r="UOS410" s="1679"/>
      <c r="UOT410" s="1679"/>
      <c r="UOU410" s="1679"/>
      <c r="UOV410" s="1679"/>
      <c r="UOW410" s="1679"/>
      <c r="UOX410" s="1679"/>
      <c r="UOY410" s="1679"/>
      <c r="UOZ410" s="1679"/>
      <c r="UPA410" s="1679"/>
      <c r="UPB410" s="1679"/>
      <c r="UPC410" s="1679"/>
      <c r="UPD410" s="1679"/>
      <c r="UPE410" s="1679"/>
      <c r="UPF410" s="1679"/>
      <c r="UPG410" s="1679"/>
      <c r="UPH410" s="1679"/>
      <c r="UPI410" s="1679"/>
      <c r="UPJ410" s="1679"/>
      <c r="UPK410" s="1679"/>
      <c r="UPL410" s="1679"/>
      <c r="UPM410" s="1679"/>
      <c r="UPN410" s="1679"/>
      <c r="UPO410" s="1679"/>
      <c r="UPP410" s="1679"/>
      <c r="UPQ410" s="1679"/>
      <c r="UPR410" s="1679"/>
      <c r="UPS410" s="1679"/>
      <c r="UPT410" s="1679"/>
      <c r="UPU410" s="1679"/>
      <c r="UPV410" s="1679"/>
      <c r="UPW410" s="1679"/>
      <c r="UPX410" s="1679"/>
      <c r="UPY410" s="1679"/>
      <c r="UPZ410" s="1679"/>
      <c r="UQA410" s="1679"/>
      <c r="UQB410" s="1679"/>
      <c r="UQC410" s="1679"/>
      <c r="UQD410" s="1679"/>
      <c r="UQE410" s="1679"/>
      <c r="UQF410" s="1679"/>
      <c r="UQG410" s="1679"/>
      <c r="UQH410" s="1679"/>
      <c r="UQI410" s="1679"/>
      <c r="UQJ410" s="1679"/>
      <c r="UQK410" s="1679"/>
      <c r="UQL410" s="1679"/>
      <c r="UQM410" s="1679"/>
      <c r="UQN410" s="1679"/>
      <c r="UQO410" s="1679"/>
      <c r="UQP410" s="1679"/>
      <c r="UQQ410" s="1679"/>
      <c r="UQR410" s="1679"/>
      <c r="UQS410" s="1679"/>
      <c r="UQT410" s="1679"/>
      <c r="UQU410" s="1679"/>
      <c r="UQV410" s="1679"/>
      <c r="UQW410" s="1679"/>
      <c r="UQX410" s="1679"/>
      <c r="UQY410" s="1679"/>
      <c r="UQZ410" s="1679"/>
      <c r="URA410" s="1679"/>
      <c r="URB410" s="1679"/>
      <c r="URC410" s="1679"/>
      <c r="URD410" s="1679"/>
      <c r="URE410" s="1679"/>
      <c r="URF410" s="1679"/>
      <c r="URG410" s="1679"/>
      <c r="URH410" s="1679"/>
      <c r="URI410" s="1679"/>
      <c r="URJ410" s="1679"/>
      <c r="URK410" s="1679"/>
      <c r="URL410" s="1679"/>
      <c r="URM410" s="1679"/>
      <c r="URN410" s="1679"/>
      <c r="URO410" s="1679"/>
      <c r="URP410" s="1679"/>
      <c r="URQ410" s="1679"/>
      <c r="URR410" s="1679"/>
      <c r="URS410" s="1679"/>
      <c r="URT410" s="1679"/>
      <c r="URU410" s="1679"/>
      <c r="URV410" s="1679"/>
      <c r="URW410" s="1679"/>
      <c r="URX410" s="1679"/>
      <c r="URY410" s="1679"/>
      <c r="URZ410" s="1679"/>
      <c r="USA410" s="1679"/>
      <c r="USB410" s="1679"/>
      <c r="USC410" s="1679"/>
      <c r="USD410" s="1679"/>
      <c r="USE410" s="1679"/>
      <c r="USF410" s="1679"/>
      <c r="USG410" s="1679"/>
      <c r="USH410" s="1679"/>
      <c r="USI410" s="1679"/>
      <c r="USJ410" s="1679"/>
      <c r="USK410" s="1679"/>
      <c r="USL410" s="1679"/>
      <c r="USM410" s="1679"/>
      <c r="USN410" s="1679"/>
      <c r="USO410" s="1679"/>
      <c r="USP410" s="1679"/>
      <c r="USQ410" s="1679"/>
      <c r="USR410" s="1679"/>
      <c r="USS410" s="1679"/>
      <c r="UST410" s="1679"/>
      <c r="USU410" s="1679"/>
      <c r="USV410" s="1679"/>
      <c r="USW410" s="1679"/>
      <c r="USX410" s="1679"/>
      <c r="USY410" s="1679"/>
      <c r="USZ410" s="1679"/>
      <c r="UTA410" s="1679"/>
      <c r="UTB410" s="1679"/>
      <c r="UTC410" s="1679"/>
      <c r="UTD410" s="1679"/>
      <c r="UTE410" s="1679"/>
      <c r="UTF410" s="1679"/>
      <c r="UTG410" s="1679"/>
      <c r="UTH410" s="1679"/>
      <c r="UTI410" s="1679"/>
      <c r="UTJ410" s="1679"/>
      <c r="UTK410" s="1679"/>
      <c r="UTL410" s="1679"/>
      <c r="UTM410" s="1679"/>
      <c r="UTN410" s="1679"/>
      <c r="UTO410" s="1679"/>
      <c r="UTP410" s="1679"/>
      <c r="UTQ410" s="1679"/>
      <c r="UTR410" s="1679"/>
      <c r="UTS410" s="1679"/>
      <c r="UTT410" s="1679"/>
      <c r="UTU410" s="1679"/>
      <c r="UTV410" s="1679"/>
      <c r="UTW410" s="1679"/>
      <c r="UTX410" s="1679"/>
      <c r="UTY410" s="1679"/>
      <c r="UTZ410" s="1679"/>
      <c r="UUA410" s="1679"/>
      <c r="UUB410" s="1679"/>
      <c r="UUC410" s="1679"/>
      <c r="UUD410" s="1679"/>
      <c r="UUE410" s="1679"/>
      <c r="UUF410" s="1679"/>
      <c r="UUG410" s="1679"/>
      <c r="UUH410" s="1679"/>
      <c r="UUI410" s="1679"/>
      <c r="UUJ410" s="1679"/>
      <c r="UUK410" s="1679"/>
      <c r="UUL410" s="1679"/>
      <c r="UUM410" s="1679"/>
      <c r="UUN410" s="1679"/>
      <c r="UUO410" s="1679"/>
      <c r="UUP410" s="1679"/>
      <c r="UUQ410" s="1679"/>
      <c r="UUR410" s="1679"/>
      <c r="UUS410" s="1679"/>
      <c r="UUT410" s="1679"/>
      <c r="UUU410" s="1679"/>
      <c r="UUV410" s="1679"/>
      <c r="UUW410" s="1679"/>
      <c r="UUX410" s="1679"/>
      <c r="UUY410" s="1679"/>
      <c r="UUZ410" s="1679"/>
      <c r="UVA410" s="1679"/>
      <c r="UVB410" s="1679"/>
      <c r="UVC410" s="1679"/>
      <c r="UVD410" s="1679"/>
      <c r="UVE410" s="1679"/>
      <c r="UVF410" s="1679"/>
      <c r="UVG410" s="1679"/>
      <c r="UVH410" s="1679"/>
      <c r="UVI410" s="1679"/>
      <c r="UVJ410" s="1679"/>
      <c r="UVK410" s="1679"/>
      <c r="UVL410" s="1679"/>
      <c r="UVM410" s="1679"/>
      <c r="UVN410" s="1679"/>
      <c r="UVO410" s="1679"/>
      <c r="UVP410" s="1679"/>
      <c r="UVQ410" s="1679"/>
      <c r="UVR410" s="1679"/>
      <c r="UVS410" s="1679"/>
      <c r="UVT410" s="1679"/>
      <c r="UVU410" s="1679"/>
      <c r="UVV410" s="1679"/>
      <c r="UVW410" s="1679"/>
      <c r="UVX410" s="1679"/>
      <c r="UVY410" s="1679"/>
      <c r="UVZ410" s="1679"/>
      <c r="UWA410" s="1679"/>
      <c r="UWB410" s="1679"/>
      <c r="UWC410" s="1679"/>
      <c r="UWD410" s="1679"/>
      <c r="UWE410" s="1679"/>
      <c r="UWF410" s="1679"/>
      <c r="UWG410" s="1679"/>
      <c r="UWH410" s="1679"/>
      <c r="UWI410" s="1679"/>
      <c r="UWJ410" s="1679"/>
      <c r="UWK410" s="1679"/>
      <c r="UWL410" s="1679"/>
      <c r="UWM410" s="1679"/>
      <c r="UWN410" s="1679"/>
      <c r="UWO410" s="1679"/>
      <c r="UWP410" s="1679"/>
      <c r="UWQ410" s="1679"/>
      <c r="UWR410" s="1679"/>
      <c r="UWS410" s="1679"/>
      <c r="UWT410" s="1679"/>
      <c r="UWU410" s="1679"/>
      <c r="UWV410" s="1679"/>
      <c r="UWW410" s="1679"/>
      <c r="UWX410" s="1679"/>
      <c r="UWY410" s="1679"/>
      <c r="UWZ410" s="1679"/>
      <c r="UXA410" s="1679"/>
      <c r="UXB410" s="1679"/>
      <c r="UXC410" s="1679"/>
      <c r="UXD410" s="1679"/>
      <c r="UXE410" s="1679"/>
      <c r="UXF410" s="1679"/>
      <c r="UXG410" s="1679"/>
      <c r="UXH410" s="1679"/>
      <c r="UXI410" s="1679"/>
      <c r="UXJ410" s="1679"/>
      <c r="UXK410" s="1679"/>
      <c r="UXL410" s="1679"/>
      <c r="UXM410" s="1679"/>
      <c r="UXN410" s="1679"/>
      <c r="UXO410" s="1679"/>
      <c r="UXP410" s="1679"/>
      <c r="UXQ410" s="1679"/>
      <c r="UXR410" s="1679"/>
      <c r="UXS410" s="1679"/>
      <c r="UXT410" s="1679"/>
      <c r="UXU410" s="1679"/>
      <c r="UXV410" s="1679"/>
      <c r="UXW410" s="1679"/>
      <c r="UXX410" s="1679"/>
      <c r="UXY410" s="1679"/>
      <c r="UXZ410" s="1679"/>
      <c r="UYA410" s="1679"/>
      <c r="UYB410" s="1679"/>
      <c r="UYC410" s="1679"/>
      <c r="UYD410" s="1679"/>
      <c r="UYE410" s="1679"/>
      <c r="UYF410" s="1679"/>
      <c r="UYG410" s="1679"/>
      <c r="UYH410" s="1679"/>
      <c r="UYI410" s="1679"/>
      <c r="UYJ410" s="1679"/>
      <c r="UYK410" s="1679"/>
      <c r="UYL410" s="1679"/>
      <c r="UYM410" s="1679"/>
      <c r="UYN410" s="1679"/>
      <c r="UYO410" s="1679"/>
      <c r="UYP410" s="1679"/>
      <c r="UYQ410" s="1679"/>
      <c r="UYR410" s="1679"/>
      <c r="UYS410" s="1679"/>
      <c r="UYT410" s="1679"/>
      <c r="UYU410" s="1679"/>
      <c r="UYV410" s="1679"/>
      <c r="UYW410" s="1679"/>
      <c r="UYX410" s="1679"/>
      <c r="UYY410" s="1679"/>
      <c r="UYZ410" s="1679"/>
      <c r="UZA410" s="1679"/>
      <c r="UZB410" s="1679"/>
      <c r="UZC410" s="1679"/>
      <c r="UZD410" s="1679"/>
      <c r="UZE410" s="1679"/>
      <c r="UZF410" s="1679"/>
      <c r="UZG410" s="1679"/>
      <c r="UZH410" s="1679"/>
      <c r="UZI410" s="1679"/>
      <c r="UZJ410" s="1679"/>
      <c r="UZK410" s="1679"/>
      <c r="UZL410" s="1679"/>
      <c r="UZM410" s="1679"/>
      <c r="UZN410" s="1679"/>
      <c r="UZO410" s="1679"/>
      <c r="UZP410" s="1679"/>
      <c r="UZQ410" s="1679"/>
      <c r="UZR410" s="1679"/>
      <c r="UZS410" s="1679"/>
      <c r="UZT410" s="1679"/>
      <c r="UZU410" s="1679"/>
      <c r="UZV410" s="1679"/>
      <c r="UZW410" s="1679"/>
      <c r="UZX410" s="1679"/>
      <c r="UZY410" s="1679"/>
      <c r="UZZ410" s="1679"/>
      <c r="VAA410" s="1679"/>
      <c r="VAB410" s="1679"/>
      <c r="VAC410" s="1679"/>
      <c r="VAD410" s="1679"/>
      <c r="VAE410" s="1679"/>
      <c r="VAF410" s="1679"/>
      <c r="VAG410" s="1679"/>
      <c r="VAH410" s="1679"/>
      <c r="VAI410" s="1679"/>
      <c r="VAJ410" s="1679"/>
      <c r="VAK410" s="1679"/>
      <c r="VAL410" s="1679"/>
      <c r="VAM410" s="1679"/>
      <c r="VAN410" s="1679"/>
      <c r="VAO410" s="1679"/>
      <c r="VAP410" s="1679"/>
      <c r="VAQ410" s="1679"/>
      <c r="VAR410" s="1679"/>
      <c r="VAS410" s="1679"/>
      <c r="VAT410" s="1679"/>
      <c r="VAU410" s="1679"/>
      <c r="VAV410" s="1679"/>
      <c r="VAW410" s="1679"/>
      <c r="VAX410" s="1679"/>
      <c r="VAY410" s="1679"/>
      <c r="VAZ410" s="1679"/>
      <c r="VBA410" s="1679"/>
      <c r="VBB410" s="1679"/>
      <c r="VBC410" s="1679"/>
      <c r="VBD410" s="1679"/>
      <c r="VBE410" s="1679"/>
      <c r="VBF410" s="1679"/>
      <c r="VBG410" s="1679"/>
      <c r="VBH410" s="1679"/>
      <c r="VBI410" s="1679"/>
      <c r="VBJ410" s="1679"/>
      <c r="VBK410" s="1679"/>
      <c r="VBL410" s="1679"/>
      <c r="VBM410" s="1679"/>
      <c r="VBN410" s="1679"/>
      <c r="VBO410" s="1679"/>
      <c r="VBP410" s="1679"/>
      <c r="VBQ410" s="1679"/>
      <c r="VBR410" s="1679"/>
      <c r="VBS410" s="1679"/>
      <c r="VBT410" s="1679"/>
      <c r="VBU410" s="1679"/>
      <c r="VBV410" s="1679"/>
      <c r="VBW410" s="1679"/>
      <c r="VBX410" s="1679"/>
      <c r="VBY410" s="1679"/>
      <c r="VBZ410" s="1679"/>
      <c r="VCA410" s="1679"/>
      <c r="VCB410" s="1679"/>
      <c r="VCC410" s="1679"/>
      <c r="VCD410" s="1679"/>
      <c r="VCE410" s="1679"/>
      <c r="VCF410" s="1679"/>
      <c r="VCG410" s="1679"/>
      <c r="VCH410" s="1679"/>
      <c r="VCI410" s="1679"/>
      <c r="VCJ410" s="1679"/>
      <c r="VCK410" s="1679"/>
      <c r="VCL410" s="1679"/>
      <c r="VCM410" s="1679"/>
      <c r="VCN410" s="1679"/>
      <c r="VCO410" s="1679"/>
      <c r="VCP410" s="1679"/>
      <c r="VCQ410" s="1679"/>
      <c r="VCR410" s="1679"/>
      <c r="VCS410" s="1679"/>
      <c r="VCT410" s="1679"/>
      <c r="VCU410" s="1679"/>
      <c r="VCV410" s="1679"/>
      <c r="VCW410" s="1679"/>
      <c r="VCX410" s="1679"/>
      <c r="VCY410" s="1679"/>
      <c r="VCZ410" s="1679"/>
      <c r="VDA410" s="1679"/>
      <c r="VDB410" s="1679"/>
      <c r="VDC410" s="1679"/>
      <c r="VDD410" s="1679"/>
      <c r="VDE410" s="1679"/>
      <c r="VDF410" s="1679"/>
      <c r="VDG410" s="1679"/>
      <c r="VDH410" s="1679"/>
      <c r="VDI410" s="1679"/>
      <c r="VDJ410" s="1679"/>
      <c r="VDK410" s="1679"/>
      <c r="VDL410" s="1679"/>
      <c r="VDM410" s="1679"/>
      <c r="VDN410" s="1679"/>
      <c r="VDO410" s="1679"/>
      <c r="VDP410" s="1679"/>
      <c r="VDQ410" s="1679"/>
      <c r="VDR410" s="1679"/>
      <c r="VDS410" s="1679"/>
      <c r="VDT410" s="1679"/>
      <c r="VDU410" s="1679"/>
      <c r="VDV410" s="1679"/>
      <c r="VDW410" s="1679"/>
      <c r="VDX410" s="1679"/>
      <c r="VDY410" s="1679"/>
      <c r="VDZ410" s="1679"/>
      <c r="VEA410" s="1679"/>
      <c r="VEB410" s="1679"/>
      <c r="VEC410" s="1679"/>
      <c r="VED410" s="1679"/>
      <c r="VEE410" s="1679"/>
      <c r="VEF410" s="1679"/>
      <c r="VEG410" s="1679"/>
      <c r="VEH410" s="1679"/>
      <c r="VEI410" s="1679"/>
      <c r="VEJ410" s="1679"/>
      <c r="VEK410" s="1679"/>
      <c r="VEL410" s="1679"/>
      <c r="VEM410" s="1679"/>
      <c r="VEN410" s="1679"/>
      <c r="VEO410" s="1679"/>
      <c r="VEP410" s="1679"/>
      <c r="VEQ410" s="1679"/>
      <c r="VER410" s="1679"/>
      <c r="VES410" s="1679"/>
      <c r="VET410" s="1679"/>
      <c r="VEU410" s="1679"/>
      <c r="VEV410" s="1679"/>
      <c r="VEW410" s="1679"/>
      <c r="VEX410" s="1679"/>
      <c r="VEY410" s="1679"/>
      <c r="VEZ410" s="1679"/>
      <c r="VFA410" s="1679"/>
      <c r="VFB410" s="1679"/>
      <c r="VFC410" s="1679"/>
      <c r="VFD410" s="1679"/>
      <c r="VFE410" s="1679"/>
      <c r="VFF410" s="1679"/>
      <c r="VFG410" s="1679"/>
      <c r="VFH410" s="1679"/>
      <c r="VFI410" s="1679"/>
      <c r="VFJ410" s="1679"/>
      <c r="VFK410" s="1679"/>
      <c r="VFL410" s="1679"/>
      <c r="VFM410" s="1679"/>
      <c r="VFN410" s="1679"/>
      <c r="VFO410" s="1679"/>
      <c r="VFP410" s="1679"/>
      <c r="VFQ410" s="1679"/>
      <c r="VFR410" s="1679"/>
      <c r="VFS410" s="1679"/>
      <c r="VFT410" s="1679"/>
      <c r="VFU410" s="1679"/>
      <c r="VFV410" s="1679"/>
      <c r="VFW410" s="1679"/>
      <c r="VFX410" s="1679"/>
      <c r="VFY410" s="1679"/>
      <c r="VFZ410" s="1679"/>
      <c r="VGA410" s="1679"/>
      <c r="VGB410" s="1679"/>
      <c r="VGC410" s="1679"/>
      <c r="VGD410" s="1679"/>
      <c r="VGE410" s="1679"/>
      <c r="VGF410" s="1679"/>
      <c r="VGG410" s="1679"/>
      <c r="VGH410" s="1679"/>
      <c r="VGI410" s="1679"/>
      <c r="VGJ410" s="1679"/>
      <c r="VGK410" s="1679"/>
      <c r="VGL410" s="1679"/>
      <c r="VGM410" s="1679"/>
      <c r="VGN410" s="1679"/>
      <c r="VGO410" s="1679"/>
      <c r="VGP410" s="1679"/>
      <c r="VGQ410" s="1679"/>
      <c r="VGR410" s="1679"/>
      <c r="VGS410" s="1679"/>
      <c r="VGT410" s="1679"/>
      <c r="VGU410" s="1679"/>
      <c r="VGV410" s="1679"/>
      <c r="VGW410" s="1679"/>
      <c r="VGX410" s="1679"/>
      <c r="VGY410" s="1679"/>
      <c r="VGZ410" s="1679"/>
      <c r="VHA410" s="1679"/>
      <c r="VHB410" s="1679"/>
      <c r="VHC410" s="1679"/>
      <c r="VHD410" s="1679"/>
      <c r="VHE410" s="1679"/>
      <c r="VHF410" s="1679"/>
      <c r="VHG410" s="1679"/>
      <c r="VHH410" s="1679"/>
      <c r="VHI410" s="1679"/>
      <c r="VHJ410" s="1679"/>
      <c r="VHK410" s="1679"/>
      <c r="VHL410" s="1679"/>
      <c r="VHM410" s="1679"/>
      <c r="VHN410" s="1679"/>
      <c r="VHO410" s="1679"/>
      <c r="VHP410" s="1679"/>
      <c r="VHQ410" s="1679"/>
      <c r="VHR410" s="1679"/>
      <c r="VHS410" s="1679"/>
      <c r="VHT410" s="1679"/>
      <c r="VHU410" s="1679"/>
      <c r="VHV410" s="1679"/>
      <c r="VHW410" s="1679"/>
      <c r="VHX410" s="1679"/>
      <c r="VHY410" s="1679"/>
      <c r="VHZ410" s="1679"/>
      <c r="VIA410" s="1679"/>
      <c r="VIB410" s="1679"/>
      <c r="VIC410" s="1679"/>
      <c r="VID410" s="1679"/>
      <c r="VIE410" s="1679"/>
      <c r="VIF410" s="1679"/>
      <c r="VIG410" s="1679"/>
      <c r="VIH410" s="1679"/>
      <c r="VII410" s="1679"/>
      <c r="VIJ410" s="1679"/>
      <c r="VIK410" s="1679"/>
      <c r="VIL410" s="1679"/>
      <c r="VIM410" s="1679"/>
      <c r="VIN410" s="1679"/>
      <c r="VIO410" s="1679"/>
      <c r="VIP410" s="1679"/>
      <c r="VIQ410" s="1679"/>
      <c r="VIR410" s="1679"/>
      <c r="VIS410" s="1679"/>
      <c r="VIT410" s="1679"/>
      <c r="VIU410" s="1679"/>
      <c r="VIV410" s="1679"/>
      <c r="VIW410" s="1679"/>
      <c r="VIX410" s="1679"/>
      <c r="VIY410" s="1679"/>
      <c r="VIZ410" s="1679"/>
      <c r="VJA410" s="1679"/>
      <c r="VJB410" s="1679"/>
      <c r="VJC410" s="1679"/>
      <c r="VJD410" s="1679"/>
      <c r="VJE410" s="1679"/>
      <c r="VJF410" s="1679"/>
      <c r="VJG410" s="1679"/>
      <c r="VJH410" s="1679"/>
      <c r="VJI410" s="1679"/>
      <c r="VJJ410" s="1679"/>
      <c r="VJK410" s="1679"/>
      <c r="VJL410" s="1679"/>
      <c r="VJM410" s="1679"/>
      <c r="VJN410" s="1679"/>
      <c r="VJO410" s="1679"/>
      <c r="VJP410" s="1679"/>
      <c r="VJQ410" s="1679"/>
      <c r="VJR410" s="1679"/>
      <c r="VJS410" s="1679"/>
      <c r="VJT410" s="1679"/>
      <c r="VJU410" s="1679"/>
      <c r="VJV410" s="1679"/>
      <c r="VJW410" s="1679"/>
      <c r="VJX410" s="1679"/>
      <c r="VJY410" s="1679"/>
      <c r="VJZ410" s="1679"/>
      <c r="VKA410" s="1679"/>
      <c r="VKB410" s="1679"/>
      <c r="VKC410" s="1679"/>
      <c r="VKD410" s="1679"/>
      <c r="VKE410" s="1679"/>
      <c r="VKF410" s="1679"/>
      <c r="VKG410" s="1679"/>
      <c r="VKH410" s="1679"/>
      <c r="VKI410" s="1679"/>
      <c r="VKJ410" s="1679"/>
      <c r="VKK410" s="1679"/>
      <c r="VKL410" s="1679"/>
      <c r="VKM410" s="1679"/>
      <c r="VKN410" s="1679"/>
      <c r="VKO410" s="1679"/>
      <c r="VKP410" s="1679"/>
      <c r="VKQ410" s="1679"/>
      <c r="VKR410" s="1679"/>
      <c r="VKS410" s="1679"/>
      <c r="VKT410" s="1679"/>
      <c r="VKU410" s="1679"/>
      <c r="VKV410" s="1679"/>
      <c r="VKW410" s="1679"/>
      <c r="VKX410" s="1679"/>
      <c r="VKY410" s="1679"/>
      <c r="VKZ410" s="1679"/>
      <c r="VLA410" s="1679"/>
      <c r="VLB410" s="1679"/>
      <c r="VLC410" s="1679"/>
      <c r="VLD410" s="1679"/>
      <c r="VLE410" s="1679"/>
      <c r="VLF410" s="1679"/>
      <c r="VLG410" s="1679"/>
      <c r="VLH410" s="1679"/>
      <c r="VLI410" s="1679"/>
      <c r="VLJ410" s="1679"/>
      <c r="VLK410" s="1679"/>
      <c r="VLL410" s="1679"/>
      <c r="VLM410" s="1679"/>
      <c r="VLN410" s="1679"/>
      <c r="VLO410" s="1679"/>
      <c r="VLP410" s="1679"/>
      <c r="VLQ410" s="1679"/>
      <c r="VLR410" s="1679"/>
      <c r="VLS410" s="1679"/>
      <c r="VLT410" s="1679"/>
      <c r="VLU410" s="1679"/>
      <c r="VLV410" s="1679"/>
      <c r="VLW410" s="1679"/>
      <c r="VLX410" s="1679"/>
      <c r="VLY410" s="1679"/>
      <c r="VLZ410" s="1679"/>
      <c r="VMA410" s="1679"/>
      <c r="VMB410" s="1679"/>
      <c r="VMC410" s="1679"/>
      <c r="VMD410" s="1679"/>
      <c r="VME410" s="1679"/>
      <c r="VMF410" s="1679"/>
      <c r="VMG410" s="1679"/>
      <c r="VMH410" s="1679"/>
      <c r="VMI410" s="1679"/>
      <c r="VMJ410" s="1679"/>
      <c r="VMK410" s="1679"/>
      <c r="VML410" s="1679"/>
      <c r="VMM410" s="1679"/>
      <c r="VMN410" s="1679"/>
      <c r="VMO410" s="1679"/>
      <c r="VMP410" s="1679"/>
      <c r="VMQ410" s="1679"/>
      <c r="VMR410" s="1679"/>
      <c r="VMS410" s="1679"/>
      <c r="VMT410" s="1679"/>
      <c r="VMU410" s="1679"/>
      <c r="VMV410" s="1679"/>
      <c r="VMW410" s="1679"/>
      <c r="VMX410" s="1679"/>
      <c r="VMY410" s="1679"/>
      <c r="VMZ410" s="1679"/>
      <c r="VNA410" s="1679"/>
      <c r="VNB410" s="1679"/>
      <c r="VNC410" s="1679"/>
      <c r="VND410" s="1679"/>
      <c r="VNE410" s="1679"/>
      <c r="VNF410" s="1679"/>
      <c r="VNG410" s="1679"/>
      <c r="VNH410" s="1679"/>
      <c r="VNI410" s="1679"/>
      <c r="VNJ410" s="1679"/>
      <c r="VNK410" s="1679"/>
      <c r="VNL410" s="1679"/>
      <c r="VNM410" s="1679"/>
      <c r="VNN410" s="1679"/>
      <c r="VNO410" s="1679"/>
      <c r="VNP410" s="1679"/>
      <c r="VNQ410" s="1679"/>
      <c r="VNR410" s="1679"/>
      <c r="VNS410" s="1679"/>
      <c r="VNT410" s="1679"/>
      <c r="VNU410" s="1679"/>
      <c r="VNV410" s="1679"/>
      <c r="VNW410" s="1679"/>
      <c r="VNX410" s="1679"/>
      <c r="VNY410" s="1679"/>
      <c r="VNZ410" s="1679"/>
      <c r="VOA410" s="1679"/>
      <c r="VOB410" s="1679"/>
      <c r="VOC410" s="1679"/>
      <c r="VOD410" s="1679"/>
      <c r="VOE410" s="1679"/>
      <c r="VOF410" s="1679"/>
      <c r="VOG410" s="1679"/>
      <c r="VOH410" s="1679"/>
      <c r="VOI410" s="1679"/>
      <c r="VOJ410" s="1679"/>
      <c r="VOK410" s="1679"/>
      <c r="VOL410" s="1679"/>
      <c r="VOM410" s="1679"/>
      <c r="VON410" s="1679"/>
      <c r="VOO410" s="1679"/>
      <c r="VOP410" s="1679"/>
      <c r="VOQ410" s="1679"/>
      <c r="VOR410" s="1679"/>
      <c r="VOS410" s="1679"/>
      <c r="VOT410" s="1679"/>
      <c r="VOU410" s="1679"/>
      <c r="VOV410" s="1679"/>
      <c r="VOW410" s="1679"/>
      <c r="VOX410" s="1679"/>
      <c r="VOY410" s="1679"/>
      <c r="VOZ410" s="1679"/>
      <c r="VPA410" s="1679"/>
      <c r="VPB410" s="1679"/>
      <c r="VPC410" s="1679"/>
      <c r="VPD410" s="1679"/>
      <c r="VPE410" s="1679"/>
      <c r="VPF410" s="1679"/>
      <c r="VPG410" s="1679"/>
      <c r="VPH410" s="1679"/>
      <c r="VPI410" s="1679"/>
      <c r="VPJ410" s="1679"/>
      <c r="VPK410" s="1679"/>
      <c r="VPL410" s="1679"/>
      <c r="VPM410" s="1679"/>
      <c r="VPN410" s="1679"/>
      <c r="VPO410" s="1679"/>
      <c r="VPP410" s="1679"/>
      <c r="VPQ410" s="1679"/>
      <c r="VPR410" s="1679"/>
      <c r="VPS410" s="1679"/>
      <c r="VPT410" s="1679"/>
      <c r="VPU410" s="1679"/>
      <c r="VPV410" s="1679"/>
      <c r="VPW410" s="1679"/>
      <c r="VPX410" s="1679"/>
      <c r="VPY410" s="1679"/>
      <c r="VPZ410" s="1679"/>
      <c r="VQA410" s="1679"/>
      <c r="VQB410" s="1679"/>
      <c r="VQC410" s="1679"/>
      <c r="VQD410" s="1679"/>
      <c r="VQE410" s="1679"/>
      <c r="VQF410" s="1679"/>
      <c r="VQG410" s="1679"/>
      <c r="VQH410" s="1679"/>
      <c r="VQI410" s="1679"/>
      <c r="VQJ410" s="1679"/>
      <c r="VQK410" s="1679"/>
      <c r="VQL410" s="1679"/>
      <c r="VQM410" s="1679"/>
      <c r="VQN410" s="1679"/>
      <c r="VQO410" s="1679"/>
      <c r="VQP410" s="1679"/>
      <c r="VQQ410" s="1679"/>
      <c r="VQR410" s="1679"/>
      <c r="VQS410" s="1679"/>
      <c r="VQT410" s="1679"/>
      <c r="VQU410" s="1679"/>
      <c r="VQV410" s="1679"/>
      <c r="VQW410" s="1679"/>
      <c r="VQX410" s="1679"/>
      <c r="VQY410" s="1679"/>
      <c r="VQZ410" s="1679"/>
      <c r="VRA410" s="1679"/>
      <c r="VRB410" s="1679"/>
      <c r="VRC410" s="1679"/>
      <c r="VRD410" s="1679"/>
      <c r="VRE410" s="1679"/>
      <c r="VRF410" s="1679"/>
      <c r="VRG410" s="1679"/>
      <c r="VRH410" s="1679"/>
      <c r="VRI410" s="1679"/>
      <c r="VRJ410" s="1679"/>
      <c r="VRK410" s="1679"/>
      <c r="VRL410" s="1679"/>
      <c r="VRM410" s="1679"/>
      <c r="VRN410" s="1679"/>
      <c r="VRO410" s="1679"/>
      <c r="VRP410" s="1679"/>
      <c r="VRQ410" s="1679"/>
      <c r="VRR410" s="1679"/>
      <c r="VRS410" s="1679"/>
      <c r="VRT410" s="1679"/>
      <c r="VRU410" s="1679"/>
      <c r="VRV410" s="1679"/>
      <c r="VRW410" s="1679"/>
      <c r="VRX410" s="1679"/>
      <c r="VRY410" s="1679"/>
      <c r="VRZ410" s="1679"/>
      <c r="VSA410" s="1679"/>
      <c r="VSB410" s="1679"/>
      <c r="VSC410" s="1679"/>
      <c r="VSD410" s="1679"/>
      <c r="VSE410" s="1679"/>
      <c r="VSF410" s="1679"/>
      <c r="VSG410" s="1679"/>
      <c r="VSH410" s="1679"/>
      <c r="VSI410" s="1679"/>
      <c r="VSJ410" s="1679"/>
      <c r="VSK410" s="1679"/>
      <c r="VSL410" s="1679"/>
      <c r="VSM410" s="1679"/>
      <c r="VSN410" s="1679"/>
      <c r="VSO410" s="1679"/>
      <c r="VSP410" s="1679"/>
      <c r="VSQ410" s="1679"/>
      <c r="VSR410" s="1679"/>
      <c r="VSS410" s="1679"/>
      <c r="VST410" s="1679"/>
      <c r="VSU410" s="1679"/>
      <c r="VSV410" s="1679"/>
      <c r="VSW410" s="1679"/>
      <c r="VSX410" s="1679"/>
      <c r="VSY410" s="1679"/>
      <c r="VSZ410" s="1679"/>
      <c r="VTA410" s="1679"/>
      <c r="VTB410" s="1679"/>
      <c r="VTC410" s="1679"/>
      <c r="VTD410" s="1679"/>
      <c r="VTE410" s="1679"/>
      <c r="VTF410" s="1679"/>
      <c r="VTG410" s="1679"/>
      <c r="VTH410" s="1679"/>
      <c r="VTI410" s="1679"/>
      <c r="VTJ410" s="1679"/>
      <c r="VTK410" s="1679"/>
      <c r="VTL410" s="1679"/>
      <c r="VTM410" s="1679"/>
      <c r="VTN410" s="1679"/>
      <c r="VTO410" s="1679"/>
      <c r="VTP410" s="1679"/>
      <c r="VTQ410" s="1679"/>
      <c r="VTR410" s="1679"/>
      <c r="VTS410" s="1679"/>
      <c r="VTT410" s="1679"/>
      <c r="VTU410" s="1679"/>
      <c r="VTV410" s="1679"/>
      <c r="VTW410" s="1679"/>
      <c r="VTX410" s="1679"/>
      <c r="VTY410" s="1679"/>
      <c r="VTZ410" s="1679"/>
      <c r="VUA410" s="1679"/>
      <c r="VUB410" s="1679"/>
      <c r="VUC410" s="1679"/>
      <c r="VUD410" s="1679"/>
      <c r="VUE410" s="1679"/>
      <c r="VUF410" s="1679"/>
      <c r="VUG410" s="1679"/>
      <c r="VUH410" s="1679"/>
      <c r="VUI410" s="1679"/>
      <c r="VUJ410" s="1679"/>
      <c r="VUK410" s="1679"/>
      <c r="VUL410" s="1679"/>
      <c r="VUM410" s="1679"/>
      <c r="VUN410" s="1679"/>
      <c r="VUO410" s="1679"/>
      <c r="VUP410" s="1679"/>
      <c r="VUQ410" s="1679"/>
      <c r="VUR410" s="1679"/>
      <c r="VUS410" s="1679"/>
      <c r="VUT410" s="1679"/>
      <c r="VUU410" s="1679"/>
      <c r="VUV410" s="1679"/>
      <c r="VUW410" s="1679"/>
      <c r="VUX410" s="1679"/>
      <c r="VUY410" s="1679"/>
      <c r="VUZ410" s="1679"/>
      <c r="VVA410" s="1679"/>
      <c r="VVB410" s="1679"/>
      <c r="VVC410" s="1679"/>
      <c r="VVD410" s="1679"/>
      <c r="VVE410" s="1679"/>
      <c r="VVF410" s="1679"/>
      <c r="VVG410" s="1679"/>
      <c r="VVH410" s="1679"/>
      <c r="VVI410" s="1679"/>
      <c r="VVJ410" s="1679"/>
      <c r="VVK410" s="1679"/>
      <c r="VVL410" s="1679"/>
      <c r="VVM410" s="1679"/>
      <c r="VVN410" s="1679"/>
      <c r="VVO410" s="1679"/>
      <c r="VVP410" s="1679"/>
      <c r="VVQ410" s="1679"/>
      <c r="VVR410" s="1679"/>
      <c r="VVS410" s="1679"/>
      <c r="VVT410" s="1679"/>
      <c r="VVU410" s="1679"/>
      <c r="VVV410" s="1679"/>
      <c r="VVW410" s="1679"/>
      <c r="VVX410" s="1679"/>
      <c r="VVY410" s="1679"/>
      <c r="VVZ410" s="1679"/>
      <c r="VWA410" s="1679"/>
      <c r="VWB410" s="1679"/>
      <c r="VWC410" s="1679"/>
      <c r="VWD410" s="1679"/>
      <c r="VWE410" s="1679"/>
      <c r="VWF410" s="1679"/>
      <c r="VWG410" s="1679"/>
      <c r="VWH410" s="1679"/>
      <c r="VWI410" s="1679"/>
      <c r="VWJ410" s="1679"/>
      <c r="VWK410" s="1679"/>
      <c r="VWL410" s="1679"/>
      <c r="VWM410" s="1679"/>
      <c r="VWN410" s="1679"/>
      <c r="VWO410" s="1679"/>
      <c r="VWP410" s="1679"/>
      <c r="VWQ410" s="1679"/>
      <c r="VWR410" s="1679"/>
      <c r="VWS410" s="1679"/>
      <c r="VWT410" s="1679"/>
      <c r="VWU410" s="1679"/>
      <c r="VWV410" s="1679"/>
      <c r="VWW410" s="1679"/>
      <c r="VWX410" s="1679"/>
      <c r="VWY410" s="1679"/>
      <c r="VWZ410" s="1679"/>
      <c r="VXA410" s="1679"/>
      <c r="VXB410" s="1679"/>
      <c r="VXC410" s="1679"/>
      <c r="VXD410" s="1679"/>
      <c r="VXE410" s="1679"/>
      <c r="VXF410" s="1679"/>
      <c r="VXG410" s="1679"/>
      <c r="VXH410" s="1679"/>
      <c r="VXI410" s="1679"/>
      <c r="VXJ410" s="1679"/>
      <c r="VXK410" s="1679"/>
      <c r="VXL410" s="1679"/>
      <c r="VXM410" s="1679"/>
      <c r="VXN410" s="1679"/>
      <c r="VXO410" s="1679"/>
      <c r="VXP410" s="1679"/>
      <c r="VXQ410" s="1679"/>
      <c r="VXR410" s="1679"/>
      <c r="VXS410" s="1679"/>
      <c r="VXT410" s="1679"/>
      <c r="VXU410" s="1679"/>
      <c r="VXV410" s="1679"/>
      <c r="VXW410" s="1679"/>
      <c r="VXX410" s="1679"/>
      <c r="VXY410" s="1679"/>
      <c r="VXZ410" s="1679"/>
      <c r="VYA410" s="1679"/>
      <c r="VYB410" s="1679"/>
      <c r="VYC410" s="1679"/>
      <c r="VYD410" s="1679"/>
      <c r="VYE410" s="1679"/>
      <c r="VYF410" s="1679"/>
      <c r="VYG410" s="1679"/>
      <c r="VYH410" s="1679"/>
      <c r="VYI410" s="1679"/>
      <c r="VYJ410" s="1679"/>
      <c r="VYK410" s="1679"/>
      <c r="VYL410" s="1679"/>
      <c r="VYM410" s="1679"/>
      <c r="VYN410" s="1679"/>
      <c r="VYO410" s="1679"/>
      <c r="VYP410" s="1679"/>
      <c r="VYQ410" s="1679"/>
      <c r="VYR410" s="1679"/>
      <c r="VYS410" s="1679"/>
      <c r="VYT410" s="1679"/>
      <c r="VYU410" s="1679"/>
      <c r="VYV410" s="1679"/>
      <c r="VYW410" s="1679"/>
      <c r="VYX410" s="1679"/>
      <c r="VYY410" s="1679"/>
      <c r="VYZ410" s="1679"/>
      <c r="VZA410" s="1679"/>
      <c r="VZB410" s="1679"/>
      <c r="VZC410" s="1679"/>
      <c r="VZD410" s="1679"/>
      <c r="VZE410" s="1679"/>
      <c r="VZF410" s="1679"/>
      <c r="VZG410" s="1679"/>
      <c r="VZH410" s="1679"/>
      <c r="VZI410" s="1679"/>
      <c r="VZJ410" s="1679"/>
      <c r="VZK410" s="1679"/>
      <c r="VZL410" s="1679"/>
      <c r="VZM410" s="1679"/>
      <c r="VZN410" s="1679"/>
      <c r="VZO410" s="1679"/>
      <c r="VZP410" s="1679"/>
      <c r="VZQ410" s="1679"/>
      <c r="VZR410" s="1679"/>
      <c r="VZS410" s="1679"/>
      <c r="VZT410" s="1679"/>
      <c r="VZU410" s="1679"/>
      <c r="VZV410" s="1679"/>
      <c r="VZW410" s="1679"/>
      <c r="VZX410" s="1679"/>
      <c r="VZY410" s="1679"/>
      <c r="VZZ410" s="1679"/>
      <c r="WAA410" s="1679"/>
      <c r="WAB410" s="1679"/>
      <c r="WAC410" s="1679"/>
      <c r="WAD410" s="1679"/>
      <c r="WAE410" s="1679"/>
      <c r="WAF410" s="1679"/>
      <c r="WAG410" s="1679"/>
      <c r="WAH410" s="1679"/>
      <c r="WAI410" s="1679"/>
      <c r="WAJ410" s="1679"/>
      <c r="WAK410" s="1679"/>
      <c r="WAL410" s="1679"/>
      <c r="WAM410" s="1679"/>
      <c r="WAN410" s="1679"/>
      <c r="WAO410" s="1679"/>
      <c r="WAP410" s="1679"/>
      <c r="WAQ410" s="1679"/>
      <c r="WAR410" s="1679"/>
      <c r="WAS410" s="1679"/>
      <c r="WAT410" s="1679"/>
      <c r="WAU410" s="1679"/>
      <c r="WAV410" s="1679"/>
      <c r="WAW410" s="1679"/>
      <c r="WAX410" s="1679"/>
      <c r="WAY410" s="1679"/>
      <c r="WAZ410" s="1679"/>
      <c r="WBA410" s="1679"/>
      <c r="WBB410" s="1679"/>
      <c r="WBC410" s="1679"/>
      <c r="WBD410" s="1679"/>
      <c r="WBE410" s="1679"/>
      <c r="WBF410" s="1679"/>
      <c r="WBG410" s="1679"/>
      <c r="WBH410" s="1679"/>
      <c r="WBI410" s="1679"/>
      <c r="WBJ410" s="1679"/>
      <c r="WBK410" s="1679"/>
      <c r="WBL410" s="1679"/>
      <c r="WBM410" s="1679"/>
      <c r="WBN410" s="1679"/>
      <c r="WBO410" s="1679"/>
      <c r="WBP410" s="1679"/>
      <c r="WBQ410" s="1679"/>
      <c r="WBR410" s="1679"/>
      <c r="WBS410" s="1679"/>
      <c r="WBT410" s="1679"/>
      <c r="WBU410" s="1679"/>
      <c r="WBV410" s="1679"/>
      <c r="WBW410" s="1679"/>
      <c r="WBX410" s="1679"/>
      <c r="WBY410" s="1679"/>
      <c r="WBZ410" s="1679"/>
      <c r="WCA410" s="1679"/>
      <c r="WCB410" s="1679"/>
      <c r="WCC410" s="1679"/>
      <c r="WCD410" s="1679"/>
      <c r="WCE410" s="1679"/>
      <c r="WCF410" s="1679"/>
      <c r="WCG410" s="1679"/>
      <c r="WCH410" s="1679"/>
      <c r="WCI410" s="1679"/>
      <c r="WCJ410" s="1679"/>
      <c r="WCK410" s="1679"/>
      <c r="WCL410" s="1679"/>
      <c r="WCM410" s="1679"/>
      <c r="WCN410" s="1679"/>
      <c r="WCO410" s="1679"/>
      <c r="WCP410" s="1679"/>
      <c r="WCQ410" s="1679"/>
      <c r="WCR410" s="1679"/>
      <c r="WCS410" s="1679"/>
      <c r="WCT410" s="1679"/>
      <c r="WCU410" s="1679"/>
      <c r="WCV410" s="1679"/>
      <c r="WCW410" s="1679"/>
      <c r="WCX410" s="1679"/>
      <c r="WCY410" s="1679"/>
      <c r="WCZ410" s="1679"/>
      <c r="WDA410" s="1679"/>
      <c r="WDB410" s="1679"/>
      <c r="WDC410" s="1679"/>
      <c r="WDD410" s="1679"/>
      <c r="WDE410" s="1679"/>
      <c r="WDF410" s="1679"/>
      <c r="WDG410" s="1679"/>
      <c r="WDH410" s="1679"/>
      <c r="WDI410" s="1679"/>
      <c r="WDJ410" s="1679"/>
      <c r="WDK410" s="1679"/>
      <c r="WDL410" s="1679"/>
      <c r="WDM410" s="1679"/>
      <c r="WDN410" s="1679"/>
      <c r="WDO410" s="1679"/>
      <c r="WDP410" s="1679"/>
      <c r="WDQ410" s="1679"/>
      <c r="WDR410" s="1679"/>
      <c r="WDS410" s="1679"/>
      <c r="WDT410" s="1679"/>
      <c r="WDU410" s="1679"/>
      <c r="WDV410" s="1679"/>
      <c r="WDW410" s="1679"/>
      <c r="WDX410" s="1679"/>
      <c r="WDY410" s="1679"/>
      <c r="WDZ410" s="1679"/>
      <c r="WEA410" s="1679"/>
      <c r="WEB410" s="1679"/>
      <c r="WEC410" s="1679"/>
      <c r="WED410" s="1679"/>
      <c r="WEE410" s="1679"/>
      <c r="WEF410" s="1679"/>
      <c r="WEG410" s="1679"/>
      <c r="WEH410" s="1679"/>
      <c r="WEI410" s="1679"/>
      <c r="WEJ410" s="1679"/>
      <c r="WEK410" s="1679"/>
      <c r="WEL410" s="1679"/>
      <c r="WEM410" s="1679"/>
      <c r="WEN410" s="1679"/>
      <c r="WEO410" s="1679"/>
      <c r="WEP410" s="1679"/>
      <c r="WEQ410" s="1679"/>
      <c r="WER410" s="1679"/>
      <c r="WES410" s="1679"/>
      <c r="WET410" s="1679"/>
      <c r="WEU410" s="1679"/>
      <c r="WEV410" s="1679"/>
      <c r="WEW410" s="1679"/>
      <c r="WEX410" s="1679"/>
      <c r="WEY410" s="1679"/>
      <c r="WEZ410" s="1679"/>
      <c r="WFA410" s="1679"/>
      <c r="WFB410" s="1679"/>
      <c r="WFC410" s="1679"/>
      <c r="WFD410" s="1679"/>
      <c r="WFE410" s="1679"/>
      <c r="WFF410" s="1679"/>
      <c r="WFG410" s="1679"/>
      <c r="WFH410" s="1679"/>
      <c r="WFI410" s="1679"/>
      <c r="WFJ410" s="1679"/>
      <c r="WFK410" s="1679"/>
      <c r="WFL410" s="1679"/>
      <c r="WFM410" s="1679"/>
      <c r="WFN410" s="1679"/>
      <c r="WFO410" s="1679"/>
      <c r="WFP410" s="1679"/>
      <c r="WFQ410" s="1679"/>
      <c r="WFR410" s="1679"/>
      <c r="WFS410" s="1679"/>
      <c r="WFT410" s="1679"/>
      <c r="WFU410" s="1679"/>
      <c r="WFV410" s="1679"/>
      <c r="WFW410" s="1679"/>
      <c r="WFX410" s="1679"/>
      <c r="WFY410" s="1679"/>
      <c r="WFZ410" s="1679"/>
      <c r="WGA410" s="1679"/>
      <c r="WGB410" s="1679"/>
      <c r="WGC410" s="1679"/>
      <c r="WGD410" s="1679"/>
      <c r="WGE410" s="1679"/>
      <c r="WGF410" s="1679"/>
      <c r="WGG410" s="1679"/>
      <c r="WGH410" s="1679"/>
      <c r="WGI410" s="1679"/>
      <c r="WGJ410" s="1679"/>
      <c r="WGK410" s="1679"/>
      <c r="WGL410" s="1679"/>
      <c r="WGM410" s="1679"/>
      <c r="WGN410" s="1679"/>
      <c r="WGO410" s="1679"/>
      <c r="WGP410" s="1679"/>
      <c r="WGQ410" s="1679"/>
      <c r="WGR410" s="1679"/>
      <c r="WGS410" s="1679"/>
      <c r="WGT410" s="1679"/>
      <c r="WGU410" s="1679"/>
      <c r="WGV410" s="1679"/>
      <c r="WGW410" s="1679"/>
      <c r="WGX410" s="1679"/>
      <c r="WGY410" s="1679"/>
      <c r="WGZ410" s="1679"/>
      <c r="WHA410" s="1679"/>
      <c r="WHB410" s="1679"/>
      <c r="WHC410" s="1679"/>
      <c r="WHD410" s="1679"/>
      <c r="WHE410" s="1679"/>
      <c r="WHF410" s="1679"/>
      <c r="WHG410" s="1679"/>
      <c r="WHH410" s="1679"/>
      <c r="WHI410" s="1679"/>
      <c r="WHJ410" s="1679"/>
      <c r="WHK410" s="1679"/>
      <c r="WHL410" s="1679"/>
      <c r="WHM410" s="1679"/>
      <c r="WHN410" s="1679"/>
      <c r="WHO410" s="1679"/>
      <c r="WHP410" s="1679"/>
      <c r="WHQ410" s="1679"/>
      <c r="WHR410" s="1679"/>
      <c r="WHS410" s="1679"/>
      <c r="WHT410" s="1679"/>
      <c r="WHU410" s="1679"/>
      <c r="WHV410" s="1679"/>
      <c r="WHW410" s="1679"/>
      <c r="WHX410" s="1679"/>
      <c r="WHY410" s="1679"/>
      <c r="WHZ410" s="1679"/>
      <c r="WIA410" s="1679"/>
      <c r="WIB410" s="1679"/>
      <c r="WIC410" s="1679"/>
      <c r="WID410" s="1679"/>
      <c r="WIE410" s="1679"/>
      <c r="WIF410" s="1679"/>
      <c r="WIG410" s="1679"/>
      <c r="WIH410" s="1679"/>
      <c r="WII410" s="1679"/>
      <c r="WIJ410" s="1679"/>
      <c r="WIK410" s="1679"/>
      <c r="WIL410" s="1679"/>
      <c r="WIM410" s="1679"/>
      <c r="WIN410" s="1679"/>
      <c r="WIO410" s="1679"/>
      <c r="WIP410" s="1679"/>
      <c r="WIQ410" s="1679"/>
      <c r="WIR410" s="1679"/>
      <c r="WIS410" s="1679"/>
      <c r="WIT410" s="1679"/>
      <c r="WIU410" s="1679"/>
      <c r="WIV410" s="1679"/>
      <c r="WIW410" s="1679"/>
      <c r="WIX410" s="1679"/>
      <c r="WIY410" s="1679"/>
      <c r="WIZ410" s="1679"/>
      <c r="WJA410" s="1679"/>
      <c r="WJB410" s="1679"/>
      <c r="WJC410" s="1679"/>
      <c r="WJD410" s="1679"/>
      <c r="WJE410" s="1679"/>
      <c r="WJF410" s="1679"/>
      <c r="WJG410" s="1679"/>
      <c r="WJH410" s="1679"/>
      <c r="WJI410" s="1679"/>
      <c r="WJJ410" s="1679"/>
      <c r="WJK410" s="1679"/>
      <c r="WJL410" s="1679"/>
      <c r="WJM410" s="1679"/>
      <c r="WJN410" s="1679"/>
      <c r="WJO410" s="1679"/>
      <c r="WJP410" s="1679"/>
      <c r="WJQ410" s="1679"/>
      <c r="WJR410" s="1679"/>
      <c r="WJS410" s="1679"/>
      <c r="WJT410" s="1679"/>
      <c r="WJU410" s="1679"/>
      <c r="WJV410" s="1679"/>
      <c r="WJW410" s="1679"/>
      <c r="WJX410" s="1679"/>
      <c r="WJY410" s="1679"/>
      <c r="WJZ410" s="1679"/>
      <c r="WKA410" s="1679"/>
      <c r="WKB410" s="1679"/>
      <c r="WKC410" s="1679"/>
      <c r="WKD410" s="1679"/>
      <c r="WKE410" s="1679"/>
      <c r="WKF410" s="1679"/>
      <c r="WKG410" s="1679"/>
      <c r="WKH410" s="1679"/>
      <c r="WKI410" s="1679"/>
      <c r="WKJ410" s="1679"/>
      <c r="WKK410" s="1679"/>
      <c r="WKL410" s="1679"/>
      <c r="WKM410" s="1679"/>
      <c r="WKN410" s="1679"/>
      <c r="WKO410" s="1679"/>
      <c r="WKP410" s="1679"/>
      <c r="WKQ410" s="1679"/>
      <c r="WKR410" s="1679"/>
      <c r="WKS410" s="1679"/>
      <c r="WKT410" s="1679"/>
      <c r="WKU410" s="1679"/>
      <c r="WKV410" s="1679"/>
      <c r="WKW410" s="1679"/>
      <c r="WKX410" s="1679"/>
      <c r="WKY410" s="1679"/>
      <c r="WKZ410" s="1679"/>
      <c r="WLA410" s="1679"/>
      <c r="WLB410" s="1679"/>
      <c r="WLC410" s="1679"/>
      <c r="WLD410" s="1679"/>
      <c r="WLE410" s="1679"/>
      <c r="WLF410" s="1679"/>
      <c r="WLG410" s="1679"/>
      <c r="WLH410" s="1679"/>
      <c r="WLI410" s="1679"/>
      <c r="WLJ410" s="1679"/>
      <c r="WLK410" s="1679"/>
      <c r="WLL410" s="1679"/>
      <c r="WLM410" s="1679"/>
      <c r="WLN410" s="1679"/>
      <c r="WLO410" s="1679"/>
      <c r="WLP410" s="1679"/>
      <c r="WLQ410" s="1679"/>
      <c r="WLR410" s="1679"/>
      <c r="WLS410" s="1679"/>
      <c r="WLT410" s="1679"/>
      <c r="WLU410" s="1679"/>
      <c r="WLV410" s="1679"/>
      <c r="WLW410" s="1679"/>
      <c r="WLX410" s="1679"/>
      <c r="WLY410" s="1679"/>
      <c r="WLZ410" s="1679"/>
      <c r="WMA410" s="1679"/>
      <c r="WMB410" s="1679"/>
      <c r="WMC410" s="1679"/>
      <c r="WMD410" s="1679"/>
      <c r="WME410" s="1679"/>
      <c r="WMF410" s="1679"/>
      <c r="WMG410" s="1679"/>
      <c r="WMH410" s="1679"/>
      <c r="WMI410" s="1679"/>
      <c r="WMJ410" s="1679"/>
      <c r="WMK410" s="1679"/>
      <c r="WML410" s="1679"/>
      <c r="WMM410" s="1679"/>
      <c r="WMN410" s="1679"/>
      <c r="WMO410" s="1679"/>
      <c r="WMP410" s="1679"/>
      <c r="WMQ410" s="1679"/>
      <c r="WMR410" s="1679"/>
      <c r="WMS410" s="1679"/>
      <c r="WMT410" s="1679"/>
      <c r="WMU410" s="1679"/>
      <c r="WMV410" s="1679"/>
      <c r="WMW410" s="1679"/>
      <c r="WMX410" s="1679"/>
      <c r="WMY410" s="1679"/>
      <c r="WMZ410" s="1679"/>
      <c r="WNA410" s="1679"/>
      <c r="WNB410" s="1679"/>
      <c r="WNC410" s="1679"/>
      <c r="WND410" s="1679"/>
      <c r="WNE410" s="1679"/>
      <c r="WNF410" s="1679"/>
      <c r="WNG410" s="1679"/>
      <c r="WNH410" s="1679"/>
      <c r="WNI410" s="1679"/>
      <c r="WNJ410" s="1679"/>
      <c r="WNK410" s="1679"/>
      <c r="WNL410" s="1679"/>
      <c r="WNM410" s="1679"/>
      <c r="WNN410" s="1679"/>
      <c r="WNO410" s="1679"/>
      <c r="WNP410" s="1679"/>
      <c r="WNQ410" s="1679"/>
      <c r="WNR410" s="1679"/>
      <c r="WNS410" s="1679"/>
      <c r="WNT410" s="1679"/>
      <c r="WNU410" s="1679"/>
      <c r="WNV410" s="1679"/>
      <c r="WNW410" s="1679"/>
      <c r="WNX410" s="1679"/>
      <c r="WNY410" s="1679"/>
      <c r="WNZ410" s="1679"/>
      <c r="WOA410" s="1679"/>
      <c r="WOB410" s="1679"/>
      <c r="WOC410" s="1679"/>
      <c r="WOD410" s="1679"/>
      <c r="WOE410" s="1679"/>
      <c r="WOF410" s="1679"/>
      <c r="WOG410" s="1679"/>
      <c r="WOH410" s="1679"/>
      <c r="WOI410" s="1679"/>
      <c r="WOJ410" s="1679"/>
      <c r="WOK410" s="1679"/>
      <c r="WOL410" s="1679"/>
      <c r="WOM410" s="1679"/>
      <c r="WON410" s="1679"/>
      <c r="WOO410" s="1679"/>
      <c r="WOP410" s="1679"/>
      <c r="WOQ410" s="1679"/>
      <c r="WOR410" s="1679"/>
      <c r="WOS410" s="1679"/>
      <c r="WOT410" s="1679"/>
      <c r="WOU410" s="1679"/>
      <c r="WOV410" s="1679"/>
      <c r="WOW410" s="1679"/>
      <c r="WOX410" s="1679"/>
      <c r="WOY410" s="1679"/>
      <c r="WOZ410" s="1679"/>
      <c r="WPA410" s="1679"/>
      <c r="WPB410" s="1679"/>
      <c r="WPC410" s="1679"/>
      <c r="WPD410" s="1679"/>
      <c r="WPE410" s="1679"/>
      <c r="WPF410" s="1679"/>
      <c r="WPG410" s="1679"/>
      <c r="WPH410" s="1679"/>
      <c r="WPI410" s="1679"/>
      <c r="WPJ410" s="1679"/>
      <c r="WPK410" s="1679"/>
      <c r="WPL410" s="1679"/>
      <c r="WPM410" s="1679"/>
      <c r="WPN410" s="1679"/>
      <c r="WPO410" s="1679"/>
      <c r="WPP410" s="1679"/>
      <c r="WPQ410" s="1679"/>
      <c r="WPR410" s="1679"/>
      <c r="WPS410" s="1679"/>
      <c r="WPT410" s="1679"/>
      <c r="WPU410" s="1679"/>
      <c r="WPV410" s="1679"/>
      <c r="WPW410" s="1679"/>
      <c r="WPX410" s="1679"/>
      <c r="WPY410" s="1679"/>
      <c r="WPZ410" s="1679"/>
      <c r="WQA410" s="1679"/>
      <c r="WQB410" s="1679"/>
      <c r="WQC410" s="1679"/>
      <c r="WQD410" s="1679"/>
      <c r="WQE410" s="1679"/>
      <c r="WQF410" s="1679"/>
      <c r="WQG410" s="1679"/>
      <c r="WQH410" s="1679"/>
      <c r="WQI410" s="1679"/>
      <c r="WQJ410" s="1679"/>
      <c r="WQK410" s="1679"/>
      <c r="WQL410" s="1679"/>
      <c r="WQM410" s="1679"/>
      <c r="WQN410" s="1679"/>
      <c r="WQO410" s="1679"/>
      <c r="WQP410" s="1679"/>
      <c r="WQQ410" s="1679"/>
      <c r="WQR410" s="1679"/>
      <c r="WQS410" s="1679"/>
      <c r="WQT410" s="1679"/>
      <c r="WQU410" s="1679"/>
      <c r="WQV410" s="1679"/>
      <c r="WQW410" s="1679"/>
      <c r="WQX410" s="1679"/>
      <c r="WQY410" s="1679"/>
      <c r="WQZ410" s="1679"/>
      <c r="WRA410" s="1679"/>
      <c r="WRB410" s="1679"/>
      <c r="WRC410" s="1679"/>
      <c r="WRD410" s="1679"/>
      <c r="WRE410" s="1679"/>
      <c r="WRF410" s="1679"/>
      <c r="WRG410" s="1679"/>
      <c r="WRH410" s="1679"/>
      <c r="WRI410" s="1679"/>
      <c r="WRJ410" s="1679"/>
      <c r="WRK410" s="1679"/>
      <c r="WRL410" s="1679"/>
      <c r="WRM410" s="1679"/>
      <c r="WRN410" s="1679"/>
      <c r="WRO410" s="1679"/>
      <c r="WRP410" s="1679"/>
      <c r="WRQ410" s="1679"/>
      <c r="WRR410" s="1679"/>
      <c r="WRS410" s="1679"/>
      <c r="WRT410" s="1679"/>
      <c r="WRU410" s="1679"/>
      <c r="WRV410" s="1679"/>
      <c r="WRW410" s="1679"/>
      <c r="WRX410" s="1679"/>
      <c r="WRY410" s="1679"/>
      <c r="WRZ410" s="1679"/>
      <c r="WSA410" s="1679"/>
      <c r="WSB410" s="1679"/>
      <c r="WSC410" s="1679"/>
      <c r="WSD410" s="1679"/>
      <c r="WSE410" s="1679"/>
      <c r="WSF410" s="1679"/>
      <c r="WSG410" s="1679"/>
      <c r="WSH410" s="1679"/>
      <c r="WSI410" s="1679"/>
      <c r="WSJ410" s="1679"/>
      <c r="WSK410" s="1679"/>
      <c r="WSL410" s="1679"/>
      <c r="WSM410" s="1679"/>
      <c r="WSN410" s="1679"/>
      <c r="WSO410" s="1679"/>
      <c r="WSP410" s="1679"/>
      <c r="WSQ410" s="1679"/>
      <c r="WSR410" s="1679"/>
      <c r="WSS410" s="1679"/>
      <c r="WST410" s="1679"/>
      <c r="WSU410" s="1679"/>
      <c r="WSV410" s="1679"/>
      <c r="WSW410" s="1679"/>
      <c r="WSX410" s="1679"/>
      <c r="WSY410" s="1679"/>
      <c r="WSZ410" s="1679"/>
      <c r="WTA410" s="1679"/>
      <c r="WTB410" s="1679"/>
      <c r="WTC410" s="1679"/>
      <c r="WTD410" s="1679"/>
      <c r="WTE410" s="1679"/>
      <c r="WTF410" s="1679"/>
      <c r="WTG410" s="1679"/>
      <c r="WTH410" s="1679"/>
      <c r="WTI410" s="1679"/>
      <c r="WTJ410" s="1679"/>
      <c r="WTK410" s="1679"/>
      <c r="WTL410" s="1679"/>
      <c r="WTM410" s="1679"/>
      <c r="WTN410" s="1679"/>
      <c r="WTO410" s="1679"/>
      <c r="WTP410" s="1679"/>
      <c r="WTQ410" s="1679"/>
      <c r="WTR410" s="1679"/>
      <c r="WTS410" s="1679"/>
      <c r="WTT410" s="1679"/>
      <c r="WTU410" s="1679"/>
      <c r="WTV410" s="1679"/>
      <c r="WTW410" s="1679"/>
      <c r="WTX410" s="1679"/>
      <c r="WTY410" s="1679"/>
      <c r="WTZ410" s="1679"/>
      <c r="WUA410" s="1679"/>
      <c r="WUB410" s="1679"/>
      <c r="WUC410" s="1679"/>
      <c r="WUD410" s="1679"/>
      <c r="WUE410" s="1679"/>
      <c r="WUF410" s="1679"/>
      <c r="WUG410" s="1679"/>
      <c r="WUH410" s="1679"/>
      <c r="WUI410" s="1679"/>
      <c r="WUJ410" s="1679"/>
      <c r="WUK410" s="1679"/>
      <c r="WUL410" s="1679"/>
      <c r="WUM410" s="1679"/>
      <c r="WUN410" s="1679"/>
      <c r="WUO410" s="1679"/>
      <c r="WUP410" s="1679"/>
      <c r="WUQ410" s="1679"/>
      <c r="WUR410" s="1679"/>
      <c r="WUS410" s="1679"/>
      <c r="WUT410" s="1679"/>
      <c r="WUU410" s="1679"/>
      <c r="WUV410" s="1679"/>
      <c r="WUW410" s="1679"/>
      <c r="WUX410" s="1679"/>
      <c r="WUY410" s="1679"/>
      <c r="WUZ410" s="1679"/>
      <c r="WVA410" s="1679"/>
      <c r="WVB410" s="1679"/>
      <c r="WVC410" s="1679"/>
      <c r="WVD410" s="1679"/>
      <c r="WVE410" s="1679"/>
      <c r="WVF410" s="1679"/>
      <c r="WVG410" s="1679"/>
      <c r="WVH410" s="1679"/>
      <c r="WVI410" s="1679"/>
      <c r="WVJ410" s="1679"/>
      <c r="WVK410" s="1679"/>
      <c r="WVL410" s="1679"/>
      <c r="WVM410" s="1679"/>
      <c r="WVN410" s="1679"/>
    </row>
    <row r="411" spans="1:16134" s="1093" customFormat="1" ht="30" x14ac:dyDescent="0.25">
      <c r="A411" s="1700" t="s">
        <v>362</v>
      </c>
      <c r="B411" s="1667" t="s">
        <v>364</v>
      </c>
      <c r="C411" s="1667" t="s">
        <v>365</v>
      </c>
      <c r="D411" s="1606" t="s">
        <v>2536</v>
      </c>
      <c r="E411" s="1607">
        <v>45756</v>
      </c>
      <c r="F411" s="1667" t="s">
        <v>35</v>
      </c>
      <c r="G411" s="1667" t="s">
        <v>2353</v>
      </c>
      <c r="IW411" s="1679"/>
      <c r="IX411" s="1679"/>
      <c r="IY411" s="1679"/>
      <c r="IZ411" s="1679"/>
      <c r="JA411" s="1679"/>
      <c r="JB411" s="1679"/>
      <c r="JC411" s="1679"/>
      <c r="JD411" s="1679"/>
      <c r="JE411" s="1679"/>
      <c r="JF411" s="1679"/>
      <c r="JG411" s="1679"/>
      <c r="JH411" s="1679"/>
      <c r="JI411" s="1679"/>
      <c r="JJ411" s="1679"/>
      <c r="JK411" s="1679"/>
      <c r="JL411" s="1679"/>
      <c r="JM411" s="1679"/>
      <c r="JN411" s="1679"/>
      <c r="JO411" s="1679"/>
      <c r="JP411" s="1679"/>
      <c r="JQ411" s="1679"/>
      <c r="JR411" s="1679"/>
      <c r="JS411" s="1679"/>
      <c r="JT411" s="1679"/>
      <c r="JU411" s="1679"/>
      <c r="JV411" s="1679"/>
      <c r="JW411" s="1679"/>
      <c r="JX411" s="1679"/>
      <c r="JY411" s="1679"/>
      <c r="JZ411" s="1679"/>
      <c r="KA411" s="1679"/>
      <c r="KB411" s="1679"/>
      <c r="KC411" s="1679"/>
      <c r="KD411" s="1679"/>
      <c r="KE411" s="1679"/>
      <c r="KF411" s="1679"/>
      <c r="KG411" s="1679"/>
      <c r="KH411" s="1679"/>
      <c r="KI411" s="1679"/>
      <c r="KJ411" s="1679"/>
      <c r="KK411" s="1679"/>
      <c r="KL411" s="1679"/>
      <c r="KM411" s="1679"/>
      <c r="KN411" s="1679"/>
      <c r="KO411" s="1679"/>
      <c r="KP411" s="1679"/>
      <c r="KQ411" s="1679"/>
      <c r="KR411" s="1679"/>
      <c r="KS411" s="1679"/>
      <c r="KT411" s="1679"/>
      <c r="KU411" s="1679"/>
      <c r="KV411" s="1679"/>
      <c r="KW411" s="1679"/>
      <c r="KX411" s="1679"/>
      <c r="KY411" s="1679"/>
      <c r="KZ411" s="1679"/>
      <c r="LA411" s="1679"/>
      <c r="LB411" s="1679"/>
      <c r="LC411" s="1679"/>
      <c r="LD411" s="1679"/>
      <c r="LE411" s="1679"/>
      <c r="LF411" s="1679"/>
      <c r="LG411" s="1679"/>
      <c r="LH411" s="1679"/>
      <c r="LI411" s="1679"/>
      <c r="LJ411" s="1679"/>
      <c r="LK411" s="1679"/>
      <c r="LL411" s="1679"/>
      <c r="LM411" s="1679"/>
      <c r="LN411" s="1679"/>
      <c r="LO411" s="1679"/>
      <c r="LP411" s="1679"/>
      <c r="LQ411" s="1679"/>
      <c r="LR411" s="1679"/>
      <c r="LS411" s="1679"/>
      <c r="LT411" s="1679"/>
      <c r="LU411" s="1679"/>
      <c r="LV411" s="1679"/>
      <c r="LW411" s="1679"/>
      <c r="LX411" s="1679"/>
      <c r="LY411" s="1679"/>
      <c r="LZ411" s="1679"/>
      <c r="MA411" s="1679"/>
      <c r="MB411" s="1679"/>
      <c r="MC411" s="1679"/>
      <c r="MD411" s="1679"/>
      <c r="ME411" s="1679"/>
      <c r="MF411" s="1679"/>
      <c r="MG411" s="1679"/>
      <c r="MH411" s="1679"/>
      <c r="MI411" s="1679"/>
      <c r="MJ411" s="1679"/>
      <c r="MK411" s="1679"/>
      <c r="ML411" s="1679"/>
      <c r="MM411" s="1679"/>
      <c r="MN411" s="1679"/>
      <c r="MO411" s="1679"/>
      <c r="MP411" s="1679"/>
      <c r="MQ411" s="1679"/>
      <c r="MR411" s="1679"/>
      <c r="MS411" s="1679"/>
      <c r="MT411" s="1679"/>
      <c r="MU411" s="1679"/>
      <c r="MV411" s="1679"/>
      <c r="MW411" s="1679"/>
      <c r="MX411" s="1679"/>
      <c r="MY411" s="1679"/>
      <c r="MZ411" s="1679"/>
      <c r="NA411" s="1679"/>
      <c r="NB411" s="1679"/>
      <c r="NC411" s="1679"/>
      <c r="ND411" s="1679"/>
      <c r="NE411" s="1679"/>
      <c r="NF411" s="1679"/>
      <c r="NG411" s="1679"/>
      <c r="NH411" s="1679"/>
      <c r="NI411" s="1679"/>
      <c r="NJ411" s="1679"/>
      <c r="NK411" s="1679"/>
      <c r="NL411" s="1679"/>
      <c r="NM411" s="1679"/>
      <c r="NN411" s="1679"/>
      <c r="NO411" s="1679"/>
      <c r="NP411" s="1679"/>
      <c r="NQ411" s="1679"/>
      <c r="NR411" s="1679"/>
      <c r="NS411" s="1679"/>
      <c r="NT411" s="1679"/>
      <c r="NU411" s="1679"/>
      <c r="NV411" s="1679"/>
      <c r="NW411" s="1679"/>
      <c r="NX411" s="1679"/>
      <c r="NY411" s="1679"/>
      <c r="NZ411" s="1679"/>
      <c r="OA411" s="1679"/>
      <c r="OB411" s="1679"/>
      <c r="OC411" s="1679"/>
      <c r="OD411" s="1679"/>
      <c r="OE411" s="1679"/>
      <c r="OF411" s="1679"/>
      <c r="OG411" s="1679"/>
      <c r="OH411" s="1679"/>
      <c r="OI411" s="1679"/>
      <c r="OJ411" s="1679"/>
      <c r="OK411" s="1679"/>
      <c r="OL411" s="1679"/>
      <c r="OM411" s="1679"/>
      <c r="ON411" s="1679"/>
      <c r="OO411" s="1679"/>
      <c r="OP411" s="1679"/>
      <c r="OQ411" s="1679"/>
      <c r="OR411" s="1679"/>
      <c r="OS411" s="1679"/>
      <c r="OT411" s="1679"/>
      <c r="OU411" s="1679"/>
      <c r="OV411" s="1679"/>
      <c r="OW411" s="1679"/>
      <c r="OX411" s="1679"/>
      <c r="OY411" s="1679"/>
      <c r="OZ411" s="1679"/>
      <c r="PA411" s="1679"/>
      <c r="PB411" s="1679"/>
      <c r="PC411" s="1679"/>
      <c r="PD411" s="1679"/>
      <c r="PE411" s="1679"/>
      <c r="PF411" s="1679"/>
      <c r="PG411" s="1679"/>
      <c r="PH411" s="1679"/>
      <c r="PI411" s="1679"/>
      <c r="PJ411" s="1679"/>
      <c r="PK411" s="1679"/>
      <c r="PL411" s="1679"/>
      <c r="PM411" s="1679"/>
      <c r="PN411" s="1679"/>
      <c r="PO411" s="1679"/>
      <c r="PP411" s="1679"/>
      <c r="PQ411" s="1679"/>
      <c r="PR411" s="1679"/>
      <c r="PS411" s="1679"/>
      <c r="PT411" s="1679"/>
      <c r="PU411" s="1679"/>
      <c r="PV411" s="1679"/>
      <c r="PW411" s="1679"/>
      <c r="PX411" s="1679"/>
      <c r="PY411" s="1679"/>
      <c r="PZ411" s="1679"/>
      <c r="QA411" s="1679"/>
      <c r="QB411" s="1679"/>
      <c r="QC411" s="1679"/>
      <c r="QD411" s="1679"/>
      <c r="QE411" s="1679"/>
      <c r="QF411" s="1679"/>
      <c r="QG411" s="1679"/>
      <c r="QH411" s="1679"/>
      <c r="QI411" s="1679"/>
      <c r="QJ411" s="1679"/>
      <c r="QK411" s="1679"/>
      <c r="QL411" s="1679"/>
      <c r="QM411" s="1679"/>
      <c r="QN411" s="1679"/>
      <c r="QO411" s="1679"/>
      <c r="QP411" s="1679"/>
      <c r="QQ411" s="1679"/>
      <c r="QR411" s="1679"/>
      <c r="QS411" s="1679"/>
      <c r="QT411" s="1679"/>
      <c r="QU411" s="1679"/>
      <c r="QV411" s="1679"/>
      <c r="QW411" s="1679"/>
      <c r="QX411" s="1679"/>
      <c r="QY411" s="1679"/>
      <c r="QZ411" s="1679"/>
      <c r="RA411" s="1679"/>
      <c r="RB411" s="1679"/>
      <c r="RC411" s="1679"/>
      <c r="RD411" s="1679"/>
      <c r="RE411" s="1679"/>
      <c r="RF411" s="1679"/>
      <c r="RG411" s="1679"/>
      <c r="RH411" s="1679"/>
      <c r="RI411" s="1679"/>
      <c r="RJ411" s="1679"/>
      <c r="RK411" s="1679"/>
      <c r="RL411" s="1679"/>
      <c r="RM411" s="1679"/>
      <c r="RN411" s="1679"/>
      <c r="RO411" s="1679"/>
      <c r="RP411" s="1679"/>
      <c r="RQ411" s="1679"/>
      <c r="RR411" s="1679"/>
      <c r="RS411" s="1679"/>
      <c r="RT411" s="1679"/>
      <c r="RU411" s="1679"/>
      <c r="RV411" s="1679"/>
      <c r="RW411" s="1679"/>
      <c r="RX411" s="1679"/>
      <c r="RY411" s="1679"/>
      <c r="RZ411" s="1679"/>
      <c r="SA411" s="1679"/>
      <c r="SB411" s="1679"/>
      <c r="SC411" s="1679"/>
      <c r="SD411" s="1679"/>
      <c r="SE411" s="1679"/>
      <c r="SF411" s="1679"/>
      <c r="SG411" s="1679"/>
      <c r="SH411" s="1679"/>
      <c r="SI411" s="1679"/>
      <c r="SJ411" s="1679"/>
      <c r="SK411" s="1679"/>
      <c r="SL411" s="1679"/>
      <c r="SM411" s="1679"/>
      <c r="SN411" s="1679"/>
      <c r="SO411" s="1679"/>
      <c r="SP411" s="1679"/>
      <c r="SQ411" s="1679"/>
      <c r="SR411" s="1679"/>
      <c r="SS411" s="1679"/>
      <c r="ST411" s="1679"/>
      <c r="SU411" s="1679"/>
      <c r="SV411" s="1679"/>
      <c r="SW411" s="1679"/>
      <c r="SX411" s="1679"/>
      <c r="SY411" s="1679"/>
      <c r="SZ411" s="1679"/>
      <c r="TA411" s="1679"/>
      <c r="TB411" s="1679"/>
      <c r="TC411" s="1679"/>
      <c r="TD411" s="1679"/>
      <c r="TE411" s="1679"/>
      <c r="TF411" s="1679"/>
      <c r="TG411" s="1679"/>
      <c r="TH411" s="1679"/>
      <c r="TI411" s="1679"/>
      <c r="TJ411" s="1679"/>
      <c r="TK411" s="1679"/>
      <c r="TL411" s="1679"/>
      <c r="TM411" s="1679"/>
      <c r="TN411" s="1679"/>
      <c r="TO411" s="1679"/>
      <c r="TP411" s="1679"/>
      <c r="TQ411" s="1679"/>
      <c r="TR411" s="1679"/>
      <c r="TS411" s="1679"/>
      <c r="TT411" s="1679"/>
      <c r="TU411" s="1679"/>
      <c r="TV411" s="1679"/>
      <c r="TW411" s="1679"/>
      <c r="TX411" s="1679"/>
      <c r="TY411" s="1679"/>
      <c r="TZ411" s="1679"/>
      <c r="UA411" s="1679"/>
      <c r="UB411" s="1679"/>
      <c r="UC411" s="1679"/>
      <c r="UD411" s="1679"/>
      <c r="UE411" s="1679"/>
      <c r="UF411" s="1679"/>
      <c r="UG411" s="1679"/>
      <c r="UH411" s="1679"/>
      <c r="UI411" s="1679"/>
      <c r="UJ411" s="1679"/>
      <c r="UK411" s="1679"/>
      <c r="UL411" s="1679"/>
      <c r="UM411" s="1679"/>
      <c r="UN411" s="1679"/>
      <c r="UO411" s="1679"/>
      <c r="UP411" s="1679"/>
      <c r="UQ411" s="1679"/>
      <c r="UR411" s="1679"/>
      <c r="US411" s="1679"/>
      <c r="UT411" s="1679"/>
      <c r="UU411" s="1679"/>
      <c r="UV411" s="1679"/>
      <c r="UW411" s="1679"/>
      <c r="UX411" s="1679"/>
      <c r="UY411" s="1679"/>
      <c r="UZ411" s="1679"/>
      <c r="VA411" s="1679"/>
      <c r="VB411" s="1679"/>
      <c r="VC411" s="1679"/>
      <c r="VD411" s="1679"/>
      <c r="VE411" s="1679"/>
      <c r="VF411" s="1679"/>
      <c r="VG411" s="1679"/>
      <c r="VH411" s="1679"/>
      <c r="VI411" s="1679"/>
      <c r="VJ411" s="1679"/>
      <c r="VK411" s="1679"/>
      <c r="VL411" s="1679"/>
      <c r="VM411" s="1679"/>
      <c r="VN411" s="1679"/>
      <c r="VO411" s="1679"/>
      <c r="VP411" s="1679"/>
      <c r="VQ411" s="1679"/>
      <c r="VR411" s="1679"/>
      <c r="VS411" s="1679"/>
      <c r="VT411" s="1679"/>
      <c r="VU411" s="1679"/>
      <c r="VV411" s="1679"/>
      <c r="VW411" s="1679"/>
      <c r="VX411" s="1679"/>
      <c r="VY411" s="1679"/>
      <c r="VZ411" s="1679"/>
      <c r="WA411" s="1679"/>
      <c r="WB411" s="1679"/>
      <c r="WC411" s="1679"/>
      <c r="WD411" s="1679"/>
      <c r="WE411" s="1679"/>
      <c r="WF411" s="1679"/>
      <c r="WG411" s="1679"/>
      <c r="WH411" s="1679"/>
      <c r="WI411" s="1679"/>
      <c r="WJ411" s="1679"/>
      <c r="WK411" s="1679"/>
      <c r="WL411" s="1679"/>
      <c r="WM411" s="1679"/>
      <c r="WN411" s="1679"/>
      <c r="WO411" s="1679"/>
      <c r="WP411" s="1679"/>
      <c r="WQ411" s="1679"/>
      <c r="WR411" s="1679"/>
      <c r="WS411" s="1679"/>
      <c r="WT411" s="1679"/>
      <c r="WU411" s="1679"/>
      <c r="WV411" s="1679"/>
      <c r="WW411" s="1679"/>
      <c r="WX411" s="1679"/>
      <c r="WY411" s="1679"/>
      <c r="WZ411" s="1679"/>
      <c r="XA411" s="1679"/>
      <c r="XB411" s="1679"/>
      <c r="XC411" s="1679"/>
      <c r="XD411" s="1679"/>
      <c r="XE411" s="1679"/>
      <c r="XF411" s="1679"/>
      <c r="XG411" s="1679"/>
      <c r="XH411" s="1679"/>
      <c r="XI411" s="1679"/>
      <c r="XJ411" s="1679"/>
      <c r="XK411" s="1679"/>
      <c r="XL411" s="1679"/>
      <c r="XM411" s="1679"/>
      <c r="XN411" s="1679"/>
      <c r="XO411" s="1679"/>
      <c r="XP411" s="1679"/>
      <c r="XQ411" s="1679"/>
      <c r="XR411" s="1679"/>
      <c r="XS411" s="1679"/>
      <c r="XT411" s="1679"/>
      <c r="XU411" s="1679"/>
      <c r="XV411" s="1679"/>
      <c r="XW411" s="1679"/>
      <c r="XX411" s="1679"/>
      <c r="XY411" s="1679"/>
      <c r="XZ411" s="1679"/>
      <c r="YA411" s="1679"/>
      <c r="YB411" s="1679"/>
      <c r="YC411" s="1679"/>
      <c r="YD411" s="1679"/>
      <c r="YE411" s="1679"/>
      <c r="YF411" s="1679"/>
      <c r="YG411" s="1679"/>
      <c r="YH411" s="1679"/>
      <c r="YI411" s="1679"/>
      <c r="YJ411" s="1679"/>
      <c r="YK411" s="1679"/>
      <c r="YL411" s="1679"/>
      <c r="YM411" s="1679"/>
      <c r="YN411" s="1679"/>
      <c r="YO411" s="1679"/>
      <c r="YP411" s="1679"/>
      <c r="YQ411" s="1679"/>
      <c r="YR411" s="1679"/>
      <c r="YS411" s="1679"/>
      <c r="YT411" s="1679"/>
      <c r="YU411" s="1679"/>
      <c r="YV411" s="1679"/>
      <c r="YW411" s="1679"/>
      <c r="YX411" s="1679"/>
      <c r="YY411" s="1679"/>
      <c r="YZ411" s="1679"/>
      <c r="ZA411" s="1679"/>
      <c r="ZB411" s="1679"/>
      <c r="ZC411" s="1679"/>
      <c r="ZD411" s="1679"/>
      <c r="ZE411" s="1679"/>
      <c r="ZF411" s="1679"/>
      <c r="ZG411" s="1679"/>
      <c r="ZH411" s="1679"/>
      <c r="ZI411" s="1679"/>
      <c r="ZJ411" s="1679"/>
      <c r="ZK411" s="1679"/>
      <c r="ZL411" s="1679"/>
      <c r="ZM411" s="1679"/>
      <c r="ZN411" s="1679"/>
      <c r="ZO411" s="1679"/>
      <c r="ZP411" s="1679"/>
      <c r="ZQ411" s="1679"/>
      <c r="ZR411" s="1679"/>
      <c r="ZS411" s="1679"/>
      <c r="ZT411" s="1679"/>
      <c r="ZU411" s="1679"/>
      <c r="ZV411" s="1679"/>
      <c r="ZW411" s="1679"/>
      <c r="ZX411" s="1679"/>
      <c r="ZY411" s="1679"/>
      <c r="ZZ411" s="1679"/>
      <c r="AAA411" s="1679"/>
      <c r="AAB411" s="1679"/>
      <c r="AAC411" s="1679"/>
      <c r="AAD411" s="1679"/>
      <c r="AAE411" s="1679"/>
      <c r="AAF411" s="1679"/>
      <c r="AAG411" s="1679"/>
      <c r="AAH411" s="1679"/>
      <c r="AAI411" s="1679"/>
      <c r="AAJ411" s="1679"/>
      <c r="AAK411" s="1679"/>
      <c r="AAL411" s="1679"/>
      <c r="AAM411" s="1679"/>
      <c r="AAN411" s="1679"/>
      <c r="AAO411" s="1679"/>
      <c r="AAP411" s="1679"/>
      <c r="AAQ411" s="1679"/>
      <c r="AAR411" s="1679"/>
      <c r="AAS411" s="1679"/>
      <c r="AAT411" s="1679"/>
      <c r="AAU411" s="1679"/>
      <c r="AAV411" s="1679"/>
      <c r="AAW411" s="1679"/>
      <c r="AAX411" s="1679"/>
      <c r="AAY411" s="1679"/>
      <c r="AAZ411" s="1679"/>
      <c r="ABA411" s="1679"/>
      <c r="ABB411" s="1679"/>
      <c r="ABC411" s="1679"/>
      <c r="ABD411" s="1679"/>
      <c r="ABE411" s="1679"/>
      <c r="ABF411" s="1679"/>
      <c r="ABG411" s="1679"/>
      <c r="ABH411" s="1679"/>
      <c r="ABI411" s="1679"/>
      <c r="ABJ411" s="1679"/>
      <c r="ABK411" s="1679"/>
      <c r="ABL411" s="1679"/>
      <c r="ABM411" s="1679"/>
      <c r="ABN411" s="1679"/>
      <c r="ABO411" s="1679"/>
      <c r="ABP411" s="1679"/>
      <c r="ABQ411" s="1679"/>
      <c r="ABR411" s="1679"/>
      <c r="ABS411" s="1679"/>
      <c r="ABT411" s="1679"/>
      <c r="ABU411" s="1679"/>
      <c r="ABV411" s="1679"/>
      <c r="ABW411" s="1679"/>
      <c r="ABX411" s="1679"/>
      <c r="ABY411" s="1679"/>
      <c r="ABZ411" s="1679"/>
      <c r="ACA411" s="1679"/>
      <c r="ACB411" s="1679"/>
      <c r="ACC411" s="1679"/>
      <c r="ACD411" s="1679"/>
      <c r="ACE411" s="1679"/>
      <c r="ACF411" s="1679"/>
      <c r="ACG411" s="1679"/>
      <c r="ACH411" s="1679"/>
      <c r="ACI411" s="1679"/>
      <c r="ACJ411" s="1679"/>
      <c r="ACK411" s="1679"/>
      <c r="ACL411" s="1679"/>
      <c r="ACM411" s="1679"/>
      <c r="ACN411" s="1679"/>
      <c r="ACO411" s="1679"/>
      <c r="ACP411" s="1679"/>
      <c r="ACQ411" s="1679"/>
      <c r="ACR411" s="1679"/>
      <c r="ACS411" s="1679"/>
      <c r="ACT411" s="1679"/>
      <c r="ACU411" s="1679"/>
      <c r="ACV411" s="1679"/>
      <c r="ACW411" s="1679"/>
      <c r="ACX411" s="1679"/>
      <c r="ACY411" s="1679"/>
      <c r="ACZ411" s="1679"/>
      <c r="ADA411" s="1679"/>
      <c r="ADB411" s="1679"/>
      <c r="ADC411" s="1679"/>
      <c r="ADD411" s="1679"/>
      <c r="ADE411" s="1679"/>
      <c r="ADF411" s="1679"/>
      <c r="ADG411" s="1679"/>
      <c r="ADH411" s="1679"/>
      <c r="ADI411" s="1679"/>
      <c r="ADJ411" s="1679"/>
      <c r="ADK411" s="1679"/>
      <c r="ADL411" s="1679"/>
      <c r="ADM411" s="1679"/>
      <c r="ADN411" s="1679"/>
      <c r="ADO411" s="1679"/>
      <c r="ADP411" s="1679"/>
      <c r="ADQ411" s="1679"/>
      <c r="ADR411" s="1679"/>
      <c r="ADS411" s="1679"/>
      <c r="ADT411" s="1679"/>
      <c r="ADU411" s="1679"/>
      <c r="ADV411" s="1679"/>
      <c r="ADW411" s="1679"/>
      <c r="ADX411" s="1679"/>
      <c r="ADY411" s="1679"/>
      <c r="ADZ411" s="1679"/>
      <c r="AEA411" s="1679"/>
      <c r="AEB411" s="1679"/>
      <c r="AEC411" s="1679"/>
      <c r="AED411" s="1679"/>
      <c r="AEE411" s="1679"/>
      <c r="AEF411" s="1679"/>
      <c r="AEG411" s="1679"/>
      <c r="AEH411" s="1679"/>
      <c r="AEI411" s="1679"/>
      <c r="AEJ411" s="1679"/>
      <c r="AEK411" s="1679"/>
      <c r="AEL411" s="1679"/>
      <c r="AEM411" s="1679"/>
      <c r="AEN411" s="1679"/>
      <c r="AEO411" s="1679"/>
      <c r="AEP411" s="1679"/>
      <c r="AEQ411" s="1679"/>
      <c r="AER411" s="1679"/>
      <c r="AES411" s="1679"/>
      <c r="AET411" s="1679"/>
      <c r="AEU411" s="1679"/>
      <c r="AEV411" s="1679"/>
      <c r="AEW411" s="1679"/>
      <c r="AEX411" s="1679"/>
      <c r="AEY411" s="1679"/>
      <c r="AEZ411" s="1679"/>
      <c r="AFA411" s="1679"/>
      <c r="AFB411" s="1679"/>
      <c r="AFC411" s="1679"/>
      <c r="AFD411" s="1679"/>
      <c r="AFE411" s="1679"/>
      <c r="AFF411" s="1679"/>
      <c r="AFG411" s="1679"/>
      <c r="AFH411" s="1679"/>
      <c r="AFI411" s="1679"/>
      <c r="AFJ411" s="1679"/>
      <c r="AFK411" s="1679"/>
      <c r="AFL411" s="1679"/>
      <c r="AFM411" s="1679"/>
      <c r="AFN411" s="1679"/>
      <c r="AFO411" s="1679"/>
      <c r="AFP411" s="1679"/>
      <c r="AFQ411" s="1679"/>
      <c r="AFR411" s="1679"/>
      <c r="AFS411" s="1679"/>
      <c r="AFT411" s="1679"/>
      <c r="AFU411" s="1679"/>
      <c r="AFV411" s="1679"/>
      <c r="AFW411" s="1679"/>
      <c r="AFX411" s="1679"/>
      <c r="AFY411" s="1679"/>
      <c r="AFZ411" s="1679"/>
      <c r="AGA411" s="1679"/>
      <c r="AGB411" s="1679"/>
      <c r="AGC411" s="1679"/>
      <c r="AGD411" s="1679"/>
      <c r="AGE411" s="1679"/>
      <c r="AGF411" s="1679"/>
      <c r="AGG411" s="1679"/>
      <c r="AGH411" s="1679"/>
      <c r="AGI411" s="1679"/>
      <c r="AGJ411" s="1679"/>
      <c r="AGK411" s="1679"/>
      <c r="AGL411" s="1679"/>
      <c r="AGM411" s="1679"/>
      <c r="AGN411" s="1679"/>
      <c r="AGO411" s="1679"/>
      <c r="AGP411" s="1679"/>
      <c r="AGQ411" s="1679"/>
      <c r="AGR411" s="1679"/>
      <c r="AGS411" s="1679"/>
      <c r="AGT411" s="1679"/>
      <c r="AGU411" s="1679"/>
      <c r="AGV411" s="1679"/>
      <c r="AGW411" s="1679"/>
      <c r="AGX411" s="1679"/>
      <c r="AGY411" s="1679"/>
      <c r="AGZ411" s="1679"/>
      <c r="AHA411" s="1679"/>
      <c r="AHB411" s="1679"/>
      <c r="AHC411" s="1679"/>
      <c r="AHD411" s="1679"/>
      <c r="AHE411" s="1679"/>
      <c r="AHF411" s="1679"/>
      <c r="AHG411" s="1679"/>
      <c r="AHH411" s="1679"/>
      <c r="AHI411" s="1679"/>
      <c r="AHJ411" s="1679"/>
      <c r="AHK411" s="1679"/>
      <c r="AHL411" s="1679"/>
      <c r="AHM411" s="1679"/>
      <c r="AHN411" s="1679"/>
      <c r="AHO411" s="1679"/>
      <c r="AHP411" s="1679"/>
      <c r="AHQ411" s="1679"/>
      <c r="AHR411" s="1679"/>
      <c r="AHS411" s="1679"/>
      <c r="AHT411" s="1679"/>
      <c r="AHU411" s="1679"/>
      <c r="AHV411" s="1679"/>
      <c r="AHW411" s="1679"/>
      <c r="AHX411" s="1679"/>
      <c r="AHY411" s="1679"/>
      <c r="AHZ411" s="1679"/>
      <c r="AIA411" s="1679"/>
      <c r="AIB411" s="1679"/>
      <c r="AIC411" s="1679"/>
      <c r="AID411" s="1679"/>
      <c r="AIE411" s="1679"/>
      <c r="AIF411" s="1679"/>
      <c r="AIG411" s="1679"/>
      <c r="AIH411" s="1679"/>
      <c r="AII411" s="1679"/>
      <c r="AIJ411" s="1679"/>
      <c r="AIK411" s="1679"/>
      <c r="AIL411" s="1679"/>
      <c r="AIM411" s="1679"/>
      <c r="AIN411" s="1679"/>
      <c r="AIO411" s="1679"/>
      <c r="AIP411" s="1679"/>
      <c r="AIQ411" s="1679"/>
      <c r="AIR411" s="1679"/>
      <c r="AIS411" s="1679"/>
      <c r="AIT411" s="1679"/>
      <c r="AIU411" s="1679"/>
      <c r="AIV411" s="1679"/>
      <c r="AIW411" s="1679"/>
      <c r="AIX411" s="1679"/>
      <c r="AIY411" s="1679"/>
      <c r="AIZ411" s="1679"/>
      <c r="AJA411" s="1679"/>
      <c r="AJB411" s="1679"/>
      <c r="AJC411" s="1679"/>
      <c r="AJD411" s="1679"/>
      <c r="AJE411" s="1679"/>
      <c r="AJF411" s="1679"/>
      <c r="AJG411" s="1679"/>
      <c r="AJH411" s="1679"/>
      <c r="AJI411" s="1679"/>
      <c r="AJJ411" s="1679"/>
      <c r="AJK411" s="1679"/>
      <c r="AJL411" s="1679"/>
      <c r="AJM411" s="1679"/>
      <c r="AJN411" s="1679"/>
      <c r="AJO411" s="1679"/>
      <c r="AJP411" s="1679"/>
      <c r="AJQ411" s="1679"/>
      <c r="AJR411" s="1679"/>
      <c r="AJS411" s="1679"/>
      <c r="AJT411" s="1679"/>
      <c r="AJU411" s="1679"/>
      <c r="AJV411" s="1679"/>
      <c r="AJW411" s="1679"/>
      <c r="AJX411" s="1679"/>
      <c r="AJY411" s="1679"/>
      <c r="AJZ411" s="1679"/>
      <c r="AKA411" s="1679"/>
      <c r="AKB411" s="1679"/>
      <c r="AKC411" s="1679"/>
      <c r="AKD411" s="1679"/>
      <c r="AKE411" s="1679"/>
      <c r="AKF411" s="1679"/>
      <c r="AKG411" s="1679"/>
      <c r="AKH411" s="1679"/>
      <c r="AKI411" s="1679"/>
      <c r="AKJ411" s="1679"/>
      <c r="AKK411" s="1679"/>
      <c r="AKL411" s="1679"/>
      <c r="AKM411" s="1679"/>
      <c r="AKN411" s="1679"/>
      <c r="AKO411" s="1679"/>
      <c r="AKP411" s="1679"/>
      <c r="AKQ411" s="1679"/>
      <c r="AKR411" s="1679"/>
      <c r="AKS411" s="1679"/>
      <c r="AKT411" s="1679"/>
      <c r="AKU411" s="1679"/>
      <c r="AKV411" s="1679"/>
      <c r="AKW411" s="1679"/>
      <c r="AKX411" s="1679"/>
      <c r="AKY411" s="1679"/>
      <c r="AKZ411" s="1679"/>
      <c r="ALA411" s="1679"/>
      <c r="ALB411" s="1679"/>
      <c r="ALC411" s="1679"/>
      <c r="ALD411" s="1679"/>
      <c r="ALE411" s="1679"/>
      <c r="ALF411" s="1679"/>
      <c r="ALG411" s="1679"/>
      <c r="ALH411" s="1679"/>
      <c r="ALI411" s="1679"/>
      <c r="ALJ411" s="1679"/>
      <c r="ALK411" s="1679"/>
      <c r="ALL411" s="1679"/>
      <c r="ALM411" s="1679"/>
      <c r="ALN411" s="1679"/>
      <c r="ALO411" s="1679"/>
      <c r="ALP411" s="1679"/>
      <c r="ALQ411" s="1679"/>
      <c r="ALR411" s="1679"/>
      <c r="ALS411" s="1679"/>
      <c r="ALT411" s="1679"/>
      <c r="ALU411" s="1679"/>
      <c r="ALV411" s="1679"/>
      <c r="ALW411" s="1679"/>
      <c r="ALX411" s="1679"/>
      <c r="ALY411" s="1679"/>
      <c r="ALZ411" s="1679"/>
      <c r="AMA411" s="1679"/>
      <c r="AMB411" s="1679"/>
      <c r="AMC411" s="1679"/>
      <c r="AMD411" s="1679"/>
      <c r="AME411" s="1679"/>
      <c r="AMF411" s="1679"/>
      <c r="AMG411" s="1679"/>
      <c r="AMH411" s="1679"/>
      <c r="AMI411" s="1679"/>
      <c r="AMJ411" s="1679"/>
      <c r="AMK411" s="1679"/>
      <c r="AML411" s="1679"/>
      <c r="AMM411" s="1679"/>
      <c r="AMN411" s="1679"/>
      <c r="AMO411" s="1679"/>
      <c r="AMP411" s="1679"/>
      <c r="AMQ411" s="1679"/>
      <c r="AMR411" s="1679"/>
      <c r="AMS411" s="1679"/>
      <c r="AMT411" s="1679"/>
      <c r="AMU411" s="1679"/>
      <c r="AMV411" s="1679"/>
      <c r="AMW411" s="1679"/>
      <c r="AMX411" s="1679"/>
      <c r="AMY411" s="1679"/>
      <c r="AMZ411" s="1679"/>
      <c r="ANA411" s="1679"/>
      <c r="ANB411" s="1679"/>
      <c r="ANC411" s="1679"/>
      <c r="AND411" s="1679"/>
      <c r="ANE411" s="1679"/>
      <c r="ANF411" s="1679"/>
      <c r="ANG411" s="1679"/>
      <c r="ANH411" s="1679"/>
      <c r="ANI411" s="1679"/>
      <c r="ANJ411" s="1679"/>
      <c r="ANK411" s="1679"/>
      <c r="ANL411" s="1679"/>
      <c r="ANM411" s="1679"/>
      <c r="ANN411" s="1679"/>
      <c r="ANO411" s="1679"/>
      <c r="ANP411" s="1679"/>
      <c r="ANQ411" s="1679"/>
      <c r="ANR411" s="1679"/>
      <c r="ANS411" s="1679"/>
      <c r="ANT411" s="1679"/>
      <c r="ANU411" s="1679"/>
      <c r="ANV411" s="1679"/>
      <c r="ANW411" s="1679"/>
      <c r="ANX411" s="1679"/>
      <c r="ANY411" s="1679"/>
      <c r="ANZ411" s="1679"/>
      <c r="AOA411" s="1679"/>
      <c r="AOB411" s="1679"/>
      <c r="AOC411" s="1679"/>
      <c r="AOD411" s="1679"/>
      <c r="AOE411" s="1679"/>
      <c r="AOF411" s="1679"/>
      <c r="AOG411" s="1679"/>
      <c r="AOH411" s="1679"/>
      <c r="AOI411" s="1679"/>
      <c r="AOJ411" s="1679"/>
      <c r="AOK411" s="1679"/>
      <c r="AOL411" s="1679"/>
      <c r="AOM411" s="1679"/>
      <c r="AON411" s="1679"/>
      <c r="AOO411" s="1679"/>
      <c r="AOP411" s="1679"/>
      <c r="AOQ411" s="1679"/>
      <c r="AOR411" s="1679"/>
      <c r="AOS411" s="1679"/>
      <c r="AOT411" s="1679"/>
      <c r="AOU411" s="1679"/>
      <c r="AOV411" s="1679"/>
      <c r="AOW411" s="1679"/>
      <c r="AOX411" s="1679"/>
      <c r="AOY411" s="1679"/>
      <c r="AOZ411" s="1679"/>
      <c r="APA411" s="1679"/>
      <c r="APB411" s="1679"/>
      <c r="APC411" s="1679"/>
      <c r="APD411" s="1679"/>
      <c r="APE411" s="1679"/>
      <c r="APF411" s="1679"/>
      <c r="APG411" s="1679"/>
      <c r="APH411" s="1679"/>
      <c r="API411" s="1679"/>
      <c r="APJ411" s="1679"/>
      <c r="APK411" s="1679"/>
      <c r="APL411" s="1679"/>
      <c r="APM411" s="1679"/>
      <c r="APN411" s="1679"/>
      <c r="APO411" s="1679"/>
      <c r="APP411" s="1679"/>
      <c r="APQ411" s="1679"/>
      <c r="APR411" s="1679"/>
      <c r="APS411" s="1679"/>
      <c r="APT411" s="1679"/>
      <c r="APU411" s="1679"/>
      <c r="APV411" s="1679"/>
      <c r="APW411" s="1679"/>
      <c r="APX411" s="1679"/>
      <c r="APY411" s="1679"/>
      <c r="APZ411" s="1679"/>
      <c r="AQA411" s="1679"/>
      <c r="AQB411" s="1679"/>
      <c r="AQC411" s="1679"/>
      <c r="AQD411" s="1679"/>
      <c r="AQE411" s="1679"/>
      <c r="AQF411" s="1679"/>
      <c r="AQG411" s="1679"/>
      <c r="AQH411" s="1679"/>
      <c r="AQI411" s="1679"/>
      <c r="AQJ411" s="1679"/>
      <c r="AQK411" s="1679"/>
      <c r="AQL411" s="1679"/>
      <c r="AQM411" s="1679"/>
      <c r="AQN411" s="1679"/>
      <c r="AQO411" s="1679"/>
      <c r="AQP411" s="1679"/>
      <c r="AQQ411" s="1679"/>
      <c r="AQR411" s="1679"/>
      <c r="AQS411" s="1679"/>
      <c r="AQT411" s="1679"/>
      <c r="AQU411" s="1679"/>
      <c r="AQV411" s="1679"/>
      <c r="AQW411" s="1679"/>
      <c r="AQX411" s="1679"/>
      <c r="AQY411" s="1679"/>
      <c r="AQZ411" s="1679"/>
      <c r="ARA411" s="1679"/>
      <c r="ARB411" s="1679"/>
      <c r="ARC411" s="1679"/>
      <c r="ARD411" s="1679"/>
      <c r="ARE411" s="1679"/>
      <c r="ARF411" s="1679"/>
      <c r="ARG411" s="1679"/>
      <c r="ARH411" s="1679"/>
      <c r="ARI411" s="1679"/>
      <c r="ARJ411" s="1679"/>
      <c r="ARK411" s="1679"/>
      <c r="ARL411" s="1679"/>
      <c r="ARM411" s="1679"/>
      <c r="ARN411" s="1679"/>
      <c r="ARO411" s="1679"/>
      <c r="ARP411" s="1679"/>
      <c r="ARQ411" s="1679"/>
      <c r="ARR411" s="1679"/>
      <c r="ARS411" s="1679"/>
      <c r="ART411" s="1679"/>
      <c r="ARU411" s="1679"/>
      <c r="ARV411" s="1679"/>
      <c r="ARW411" s="1679"/>
      <c r="ARX411" s="1679"/>
      <c r="ARY411" s="1679"/>
      <c r="ARZ411" s="1679"/>
      <c r="ASA411" s="1679"/>
      <c r="ASB411" s="1679"/>
      <c r="ASC411" s="1679"/>
      <c r="ASD411" s="1679"/>
      <c r="ASE411" s="1679"/>
      <c r="ASF411" s="1679"/>
      <c r="ASG411" s="1679"/>
      <c r="ASH411" s="1679"/>
      <c r="ASI411" s="1679"/>
      <c r="ASJ411" s="1679"/>
      <c r="ASK411" s="1679"/>
      <c r="ASL411" s="1679"/>
      <c r="ASM411" s="1679"/>
      <c r="ASN411" s="1679"/>
      <c r="ASO411" s="1679"/>
      <c r="ASP411" s="1679"/>
      <c r="ASQ411" s="1679"/>
      <c r="ASR411" s="1679"/>
      <c r="ASS411" s="1679"/>
      <c r="AST411" s="1679"/>
      <c r="ASU411" s="1679"/>
      <c r="ASV411" s="1679"/>
      <c r="ASW411" s="1679"/>
      <c r="ASX411" s="1679"/>
      <c r="ASY411" s="1679"/>
      <c r="ASZ411" s="1679"/>
      <c r="ATA411" s="1679"/>
      <c r="ATB411" s="1679"/>
      <c r="ATC411" s="1679"/>
      <c r="ATD411" s="1679"/>
      <c r="ATE411" s="1679"/>
      <c r="ATF411" s="1679"/>
      <c r="ATG411" s="1679"/>
      <c r="ATH411" s="1679"/>
      <c r="ATI411" s="1679"/>
      <c r="ATJ411" s="1679"/>
      <c r="ATK411" s="1679"/>
      <c r="ATL411" s="1679"/>
      <c r="ATM411" s="1679"/>
      <c r="ATN411" s="1679"/>
      <c r="ATO411" s="1679"/>
      <c r="ATP411" s="1679"/>
      <c r="ATQ411" s="1679"/>
      <c r="ATR411" s="1679"/>
      <c r="ATS411" s="1679"/>
      <c r="ATT411" s="1679"/>
      <c r="ATU411" s="1679"/>
      <c r="ATV411" s="1679"/>
      <c r="ATW411" s="1679"/>
      <c r="ATX411" s="1679"/>
      <c r="ATY411" s="1679"/>
      <c r="ATZ411" s="1679"/>
      <c r="AUA411" s="1679"/>
      <c r="AUB411" s="1679"/>
      <c r="AUC411" s="1679"/>
      <c r="AUD411" s="1679"/>
      <c r="AUE411" s="1679"/>
      <c r="AUF411" s="1679"/>
      <c r="AUG411" s="1679"/>
      <c r="AUH411" s="1679"/>
      <c r="AUI411" s="1679"/>
      <c r="AUJ411" s="1679"/>
      <c r="AUK411" s="1679"/>
      <c r="AUL411" s="1679"/>
      <c r="AUM411" s="1679"/>
      <c r="AUN411" s="1679"/>
      <c r="AUO411" s="1679"/>
      <c r="AUP411" s="1679"/>
      <c r="AUQ411" s="1679"/>
      <c r="AUR411" s="1679"/>
      <c r="AUS411" s="1679"/>
      <c r="AUT411" s="1679"/>
      <c r="AUU411" s="1679"/>
      <c r="AUV411" s="1679"/>
      <c r="AUW411" s="1679"/>
      <c r="AUX411" s="1679"/>
      <c r="AUY411" s="1679"/>
      <c r="AUZ411" s="1679"/>
      <c r="AVA411" s="1679"/>
      <c r="AVB411" s="1679"/>
      <c r="AVC411" s="1679"/>
      <c r="AVD411" s="1679"/>
      <c r="AVE411" s="1679"/>
      <c r="AVF411" s="1679"/>
      <c r="AVG411" s="1679"/>
      <c r="AVH411" s="1679"/>
      <c r="AVI411" s="1679"/>
      <c r="AVJ411" s="1679"/>
      <c r="AVK411" s="1679"/>
      <c r="AVL411" s="1679"/>
      <c r="AVM411" s="1679"/>
      <c r="AVN411" s="1679"/>
      <c r="AVO411" s="1679"/>
      <c r="AVP411" s="1679"/>
      <c r="AVQ411" s="1679"/>
      <c r="AVR411" s="1679"/>
      <c r="AVS411" s="1679"/>
      <c r="AVT411" s="1679"/>
      <c r="AVU411" s="1679"/>
      <c r="AVV411" s="1679"/>
      <c r="AVW411" s="1679"/>
      <c r="AVX411" s="1679"/>
      <c r="AVY411" s="1679"/>
      <c r="AVZ411" s="1679"/>
      <c r="AWA411" s="1679"/>
      <c r="AWB411" s="1679"/>
      <c r="AWC411" s="1679"/>
      <c r="AWD411" s="1679"/>
      <c r="AWE411" s="1679"/>
      <c r="AWF411" s="1679"/>
      <c r="AWG411" s="1679"/>
      <c r="AWH411" s="1679"/>
      <c r="AWI411" s="1679"/>
      <c r="AWJ411" s="1679"/>
      <c r="AWK411" s="1679"/>
      <c r="AWL411" s="1679"/>
      <c r="AWM411" s="1679"/>
      <c r="AWN411" s="1679"/>
      <c r="AWO411" s="1679"/>
      <c r="AWP411" s="1679"/>
      <c r="AWQ411" s="1679"/>
      <c r="AWR411" s="1679"/>
      <c r="AWS411" s="1679"/>
      <c r="AWT411" s="1679"/>
      <c r="AWU411" s="1679"/>
      <c r="AWV411" s="1679"/>
      <c r="AWW411" s="1679"/>
      <c r="AWX411" s="1679"/>
      <c r="AWY411" s="1679"/>
      <c r="AWZ411" s="1679"/>
      <c r="AXA411" s="1679"/>
      <c r="AXB411" s="1679"/>
      <c r="AXC411" s="1679"/>
      <c r="AXD411" s="1679"/>
      <c r="AXE411" s="1679"/>
      <c r="AXF411" s="1679"/>
      <c r="AXG411" s="1679"/>
      <c r="AXH411" s="1679"/>
      <c r="AXI411" s="1679"/>
      <c r="AXJ411" s="1679"/>
      <c r="AXK411" s="1679"/>
      <c r="AXL411" s="1679"/>
      <c r="AXM411" s="1679"/>
      <c r="AXN411" s="1679"/>
      <c r="AXO411" s="1679"/>
      <c r="AXP411" s="1679"/>
      <c r="AXQ411" s="1679"/>
      <c r="AXR411" s="1679"/>
      <c r="AXS411" s="1679"/>
      <c r="AXT411" s="1679"/>
      <c r="AXU411" s="1679"/>
      <c r="AXV411" s="1679"/>
      <c r="AXW411" s="1679"/>
      <c r="AXX411" s="1679"/>
      <c r="AXY411" s="1679"/>
      <c r="AXZ411" s="1679"/>
      <c r="AYA411" s="1679"/>
      <c r="AYB411" s="1679"/>
      <c r="AYC411" s="1679"/>
      <c r="AYD411" s="1679"/>
      <c r="AYE411" s="1679"/>
      <c r="AYF411" s="1679"/>
      <c r="AYG411" s="1679"/>
      <c r="AYH411" s="1679"/>
      <c r="AYI411" s="1679"/>
      <c r="AYJ411" s="1679"/>
      <c r="AYK411" s="1679"/>
      <c r="AYL411" s="1679"/>
      <c r="AYM411" s="1679"/>
      <c r="AYN411" s="1679"/>
      <c r="AYO411" s="1679"/>
      <c r="AYP411" s="1679"/>
      <c r="AYQ411" s="1679"/>
      <c r="AYR411" s="1679"/>
      <c r="AYS411" s="1679"/>
      <c r="AYT411" s="1679"/>
      <c r="AYU411" s="1679"/>
      <c r="AYV411" s="1679"/>
      <c r="AYW411" s="1679"/>
      <c r="AYX411" s="1679"/>
      <c r="AYY411" s="1679"/>
      <c r="AYZ411" s="1679"/>
      <c r="AZA411" s="1679"/>
      <c r="AZB411" s="1679"/>
      <c r="AZC411" s="1679"/>
      <c r="AZD411" s="1679"/>
      <c r="AZE411" s="1679"/>
      <c r="AZF411" s="1679"/>
      <c r="AZG411" s="1679"/>
      <c r="AZH411" s="1679"/>
      <c r="AZI411" s="1679"/>
      <c r="AZJ411" s="1679"/>
      <c r="AZK411" s="1679"/>
      <c r="AZL411" s="1679"/>
      <c r="AZM411" s="1679"/>
      <c r="AZN411" s="1679"/>
      <c r="AZO411" s="1679"/>
      <c r="AZP411" s="1679"/>
      <c r="AZQ411" s="1679"/>
      <c r="AZR411" s="1679"/>
      <c r="AZS411" s="1679"/>
      <c r="AZT411" s="1679"/>
      <c r="AZU411" s="1679"/>
      <c r="AZV411" s="1679"/>
      <c r="AZW411" s="1679"/>
      <c r="AZX411" s="1679"/>
      <c r="AZY411" s="1679"/>
      <c r="AZZ411" s="1679"/>
      <c r="BAA411" s="1679"/>
      <c r="BAB411" s="1679"/>
      <c r="BAC411" s="1679"/>
      <c r="BAD411" s="1679"/>
      <c r="BAE411" s="1679"/>
      <c r="BAF411" s="1679"/>
      <c r="BAG411" s="1679"/>
      <c r="BAH411" s="1679"/>
      <c r="BAI411" s="1679"/>
      <c r="BAJ411" s="1679"/>
      <c r="BAK411" s="1679"/>
      <c r="BAL411" s="1679"/>
      <c r="BAM411" s="1679"/>
      <c r="BAN411" s="1679"/>
      <c r="BAO411" s="1679"/>
      <c r="BAP411" s="1679"/>
      <c r="BAQ411" s="1679"/>
      <c r="BAR411" s="1679"/>
      <c r="BAS411" s="1679"/>
      <c r="BAT411" s="1679"/>
      <c r="BAU411" s="1679"/>
      <c r="BAV411" s="1679"/>
      <c r="BAW411" s="1679"/>
      <c r="BAX411" s="1679"/>
      <c r="BAY411" s="1679"/>
      <c r="BAZ411" s="1679"/>
      <c r="BBA411" s="1679"/>
      <c r="BBB411" s="1679"/>
      <c r="BBC411" s="1679"/>
      <c r="BBD411" s="1679"/>
      <c r="BBE411" s="1679"/>
      <c r="BBF411" s="1679"/>
      <c r="BBG411" s="1679"/>
      <c r="BBH411" s="1679"/>
      <c r="BBI411" s="1679"/>
      <c r="BBJ411" s="1679"/>
      <c r="BBK411" s="1679"/>
      <c r="BBL411" s="1679"/>
      <c r="BBM411" s="1679"/>
      <c r="BBN411" s="1679"/>
      <c r="BBO411" s="1679"/>
      <c r="BBP411" s="1679"/>
      <c r="BBQ411" s="1679"/>
      <c r="BBR411" s="1679"/>
      <c r="BBS411" s="1679"/>
      <c r="BBT411" s="1679"/>
      <c r="BBU411" s="1679"/>
      <c r="BBV411" s="1679"/>
      <c r="BBW411" s="1679"/>
      <c r="BBX411" s="1679"/>
      <c r="BBY411" s="1679"/>
      <c r="BBZ411" s="1679"/>
      <c r="BCA411" s="1679"/>
      <c r="BCB411" s="1679"/>
      <c r="BCC411" s="1679"/>
      <c r="BCD411" s="1679"/>
      <c r="BCE411" s="1679"/>
      <c r="BCF411" s="1679"/>
      <c r="BCG411" s="1679"/>
      <c r="BCH411" s="1679"/>
      <c r="BCI411" s="1679"/>
      <c r="BCJ411" s="1679"/>
      <c r="BCK411" s="1679"/>
      <c r="BCL411" s="1679"/>
      <c r="BCM411" s="1679"/>
      <c r="BCN411" s="1679"/>
      <c r="BCO411" s="1679"/>
      <c r="BCP411" s="1679"/>
      <c r="BCQ411" s="1679"/>
      <c r="BCR411" s="1679"/>
      <c r="BCS411" s="1679"/>
      <c r="BCT411" s="1679"/>
      <c r="BCU411" s="1679"/>
      <c r="BCV411" s="1679"/>
      <c r="BCW411" s="1679"/>
      <c r="BCX411" s="1679"/>
      <c r="BCY411" s="1679"/>
      <c r="BCZ411" s="1679"/>
      <c r="BDA411" s="1679"/>
      <c r="BDB411" s="1679"/>
      <c r="BDC411" s="1679"/>
      <c r="BDD411" s="1679"/>
      <c r="BDE411" s="1679"/>
      <c r="BDF411" s="1679"/>
      <c r="BDG411" s="1679"/>
      <c r="BDH411" s="1679"/>
      <c r="BDI411" s="1679"/>
      <c r="BDJ411" s="1679"/>
      <c r="BDK411" s="1679"/>
      <c r="BDL411" s="1679"/>
      <c r="BDM411" s="1679"/>
      <c r="BDN411" s="1679"/>
      <c r="BDO411" s="1679"/>
      <c r="BDP411" s="1679"/>
      <c r="BDQ411" s="1679"/>
      <c r="BDR411" s="1679"/>
      <c r="BDS411" s="1679"/>
      <c r="BDT411" s="1679"/>
      <c r="BDU411" s="1679"/>
      <c r="BDV411" s="1679"/>
      <c r="BDW411" s="1679"/>
      <c r="BDX411" s="1679"/>
      <c r="BDY411" s="1679"/>
      <c r="BDZ411" s="1679"/>
      <c r="BEA411" s="1679"/>
      <c r="BEB411" s="1679"/>
      <c r="BEC411" s="1679"/>
      <c r="BED411" s="1679"/>
      <c r="BEE411" s="1679"/>
      <c r="BEF411" s="1679"/>
      <c r="BEG411" s="1679"/>
      <c r="BEH411" s="1679"/>
      <c r="BEI411" s="1679"/>
      <c r="BEJ411" s="1679"/>
      <c r="BEK411" s="1679"/>
      <c r="BEL411" s="1679"/>
      <c r="BEM411" s="1679"/>
      <c r="BEN411" s="1679"/>
      <c r="BEO411" s="1679"/>
      <c r="BEP411" s="1679"/>
      <c r="BEQ411" s="1679"/>
      <c r="BER411" s="1679"/>
      <c r="BES411" s="1679"/>
      <c r="BET411" s="1679"/>
      <c r="BEU411" s="1679"/>
      <c r="BEV411" s="1679"/>
      <c r="BEW411" s="1679"/>
      <c r="BEX411" s="1679"/>
      <c r="BEY411" s="1679"/>
      <c r="BEZ411" s="1679"/>
      <c r="BFA411" s="1679"/>
      <c r="BFB411" s="1679"/>
      <c r="BFC411" s="1679"/>
      <c r="BFD411" s="1679"/>
      <c r="BFE411" s="1679"/>
      <c r="BFF411" s="1679"/>
      <c r="BFG411" s="1679"/>
      <c r="BFH411" s="1679"/>
      <c r="BFI411" s="1679"/>
      <c r="BFJ411" s="1679"/>
      <c r="BFK411" s="1679"/>
      <c r="BFL411" s="1679"/>
      <c r="BFM411" s="1679"/>
      <c r="BFN411" s="1679"/>
      <c r="BFO411" s="1679"/>
      <c r="BFP411" s="1679"/>
      <c r="BFQ411" s="1679"/>
      <c r="BFR411" s="1679"/>
      <c r="BFS411" s="1679"/>
      <c r="BFT411" s="1679"/>
      <c r="BFU411" s="1679"/>
      <c r="BFV411" s="1679"/>
      <c r="BFW411" s="1679"/>
      <c r="BFX411" s="1679"/>
      <c r="BFY411" s="1679"/>
      <c r="BFZ411" s="1679"/>
      <c r="BGA411" s="1679"/>
      <c r="BGB411" s="1679"/>
      <c r="BGC411" s="1679"/>
      <c r="BGD411" s="1679"/>
      <c r="BGE411" s="1679"/>
      <c r="BGF411" s="1679"/>
      <c r="BGG411" s="1679"/>
      <c r="BGH411" s="1679"/>
      <c r="BGI411" s="1679"/>
      <c r="BGJ411" s="1679"/>
      <c r="BGK411" s="1679"/>
      <c r="BGL411" s="1679"/>
      <c r="BGM411" s="1679"/>
      <c r="BGN411" s="1679"/>
      <c r="BGO411" s="1679"/>
      <c r="BGP411" s="1679"/>
      <c r="BGQ411" s="1679"/>
      <c r="BGR411" s="1679"/>
      <c r="BGS411" s="1679"/>
      <c r="BGT411" s="1679"/>
      <c r="BGU411" s="1679"/>
      <c r="BGV411" s="1679"/>
      <c r="BGW411" s="1679"/>
      <c r="BGX411" s="1679"/>
      <c r="BGY411" s="1679"/>
      <c r="BGZ411" s="1679"/>
      <c r="BHA411" s="1679"/>
      <c r="BHB411" s="1679"/>
      <c r="BHC411" s="1679"/>
      <c r="BHD411" s="1679"/>
      <c r="BHE411" s="1679"/>
      <c r="BHF411" s="1679"/>
      <c r="BHG411" s="1679"/>
      <c r="BHH411" s="1679"/>
      <c r="BHI411" s="1679"/>
      <c r="BHJ411" s="1679"/>
      <c r="BHK411" s="1679"/>
      <c r="BHL411" s="1679"/>
      <c r="BHM411" s="1679"/>
      <c r="BHN411" s="1679"/>
      <c r="BHO411" s="1679"/>
      <c r="BHP411" s="1679"/>
      <c r="BHQ411" s="1679"/>
      <c r="BHR411" s="1679"/>
      <c r="BHS411" s="1679"/>
      <c r="BHT411" s="1679"/>
      <c r="BHU411" s="1679"/>
      <c r="BHV411" s="1679"/>
      <c r="BHW411" s="1679"/>
      <c r="BHX411" s="1679"/>
      <c r="BHY411" s="1679"/>
      <c r="BHZ411" s="1679"/>
      <c r="BIA411" s="1679"/>
      <c r="BIB411" s="1679"/>
      <c r="BIC411" s="1679"/>
      <c r="BID411" s="1679"/>
      <c r="BIE411" s="1679"/>
      <c r="BIF411" s="1679"/>
      <c r="BIG411" s="1679"/>
      <c r="BIH411" s="1679"/>
      <c r="BII411" s="1679"/>
      <c r="BIJ411" s="1679"/>
      <c r="BIK411" s="1679"/>
      <c r="BIL411" s="1679"/>
      <c r="BIM411" s="1679"/>
      <c r="BIN411" s="1679"/>
      <c r="BIO411" s="1679"/>
      <c r="BIP411" s="1679"/>
      <c r="BIQ411" s="1679"/>
      <c r="BIR411" s="1679"/>
      <c r="BIS411" s="1679"/>
      <c r="BIT411" s="1679"/>
      <c r="BIU411" s="1679"/>
      <c r="BIV411" s="1679"/>
      <c r="BIW411" s="1679"/>
      <c r="BIX411" s="1679"/>
      <c r="BIY411" s="1679"/>
      <c r="BIZ411" s="1679"/>
      <c r="BJA411" s="1679"/>
      <c r="BJB411" s="1679"/>
      <c r="BJC411" s="1679"/>
      <c r="BJD411" s="1679"/>
      <c r="BJE411" s="1679"/>
      <c r="BJF411" s="1679"/>
      <c r="BJG411" s="1679"/>
      <c r="BJH411" s="1679"/>
      <c r="BJI411" s="1679"/>
      <c r="BJJ411" s="1679"/>
      <c r="BJK411" s="1679"/>
      <c r="BJL411" s="1679"/>
      <c r="BJM411" s="1679"/>
      <c r="BJN411" s="1679"/>
      <c r="BJO411" s="1679"/>
      <c r="BJP411" s="1679"/>
      <c r="BJQ411" s="1679"/>
      <c r="BJR411" s="1679"/>
      <c r="BJS411" s="1679"/>
      <c r="BJT411" s="1679"/>
      <c r="BJU411" s="1679"/>
      <c r="BJV411" s="1679"/>
      <c r="BJW411" s="1679"/>
      <c r="BJX411" s="1679"/>
      <c r="BJY411" s="1679"/>
      <c r="BJZ411" s="1679"/>
      <c r="BKA411" s="1679"/>
      <c r="BKB411" s="1679"/>
      <c r="BKC411" s="1679"/>
      <c r="BKD411" s="1679"/>
      <c r="BKE411" s="1679"/>
      <c r="BKF411" s="1679"/>
      <c r="BKG411" s="1679"/>
      <c r="BKH411" s="1679"/>
      <c r="BKI411" s="1679"/>
      <c r="BKJ411" s="1679"/>
      <c r="BKK411" s="1679"/>
      <c r="BKL411" s="1679"/>
      <c r="BKM411" s="1679"/>
      <c r="BKN411" s="1679"/>
      <c r="BKO411" s="1679"/>
      <c r="BKP411" s="1679"/>
      <c r="BKQ411" s="1679"/>
      <c r="BKR411" s="1679"/>
      <c r="BKS411" s="1679"/>
      <c r="BKT411" s="1679"/>
      <c r="BKU411" s="1679"/>
      <c r="BKV411" s="1679"/>
      <c r="BKW411" s="1679"/>
      <c r="BKX411" s="1679"/>
      <c r="BKY411" s="1679"/>
      <c r="BKZ411" s="1679"/>
      <c r="BLA411" s="1679"/>
      <c r="BLB411" s="1679"/>
      <c r="BLC411" s="1679"/>
      <c r="BLD411" s="1679"/>
      <c r="BLE411" s="1679"/>
      <c r="BLF411" s="1679"/>
      <c r="BLG411" s="1679"/>
      <c r="BLH411" s="1679"/>
      <c r="BLI411" s="1679"/>
      <c r="BLJ411" s="1679"/>
      <c r="BLK411" s="1679"/>
      <c r="BLL411" s="1679"/>
      <c r="BLM411" s="1679"/>
      <c r="BLN411" s="1679"/>
      <c r="BLO411" s="1679"/>
      <c r="BLP411" s="1679"/>
      <c r="BLQ411" s="1679"/>
      <c r="BLR411" s="1679"/>
      <c r="BLS411" s="1679"/>
      <c r="BLT411" s="1679"/>
      <c r="BLU411" s="1679"/>
      <c r="BLV411" s="1679"/>
      <c r="BLW411" s="1679"/>
      <c r="BLX411" s="1679"/>
      <c r="BLY411" s="1679"/>
      <c r="BLZ411" s="1679"/>
      <c r="BMA411" s="1679"/>
      <c r="BMB411" s="1679"/>
      <c r="BMC411" s="1679"/>
      <c r="BMD411" s="1679"/>
      <c r="BME411" s="1679"/>
      <c r="BMF411" s="1679"/>
      <c r="BMG411" s="1679"/>
      <c r="BMH411" s="1679"/>
      <c r="BMI411" s="1679"/>
      <c r="BMJ411" s="1679"/>
      <c r="BMK411" s="1679"/>
      <c r="BML411" s="1679"/>
      <c r="BMM411" s="1679"/>
      <c r="BMN411" s="1679"/>
      <c r="BMO411" s="1679"/>
      <c r="BMP411" s="1679"/>
      <c r="BMQ411" s="1679"/>
      <c r="BMR411" s="1679"/>
      <c r="BMS411" s="1679"/>
      <c r="BMT411" s="1679"/>
      <c r="BMU411" s="1679"/>
      <c r="BMV411" s="1679"/>
      <c r="BMW411" s="1679"/>
      <c r="BMX411" s="1679"/>
      <c r="BMY411" s="1679"/>
      <c r="BMZ411" s="1679"/>
      <c r="BNA411" s="1679"/>
      <c r="BNB411" s="1679"/>
      <c r="BNC411" s="1679"/>
      <c r="BND411" s="1679"/>
      <c r="BNE411" s="1679"/>
      <c r="BNF411" s="1679"/>
      <c r="BNG411" s="1679"/>
      <c r="BNH411" s="1679"/>
      <c r="BNI411" s="1679"/>
      <c r="BNJ411" s="1679"/>
      <c r="BNK411" s="1679"/>
      <c r="BNL411" s="1679"/>
      <c r="BNM411" s="1679"/>
      <c r="BNN411" s="1679"/>
      <c r="BNO411" s="1679"/>
      <c r="BNP411" s="1679"/>
      <c r="BNQ411" s="1679"/>
      <c r="BNR411" s="1679"/>
      <c r="BNS411" s="1679"/>
      <c r="BNT411" s="1679"/>
      <c r="BNU411" s="1679"/>
      <c r="BNV411" s="1679"/>
      <c r="BNW411" s="1679"/>
      <c r="BNX411" s="1679"/>
      <c r="BNY411" s="1679"/>
      <c r="BNZ411" s="1679"/>
      <c r="BOA411" s="1679"/>
      <c r="BOB411" s="1679"/>
      <c r="BOC411" s="1679"/>
      <c r="BOD411" s="1679"/>
      <c r="BOE411" s="1679"/>
      <c r="BOF411" s="1679"/>
      <c r="BOG411" s="1679"/>
      <c r="BOH411" s="1679"/>
      <c r="BOI411" s="1679"/>
      <c r="BOJ411" s="1679"/>
      <c r="BOK411" s="1679"/>
      <c r="BOL411" s="1679"/>
      <c r="BOM411" s="1679"/>
      <c r="BON411" s="1679"/>
      <c r="BOO411" s="1679"/>
      <c r="BOP411" s="1679"/>
      <c r="BOQ411" s="1679"/>
      <c r="BOR411" s="1679"/>
      <c r="BOS411" s="1679"/>
      <c r="BOT411" s="1679"/>
      <c r="BOU411" s="1679"/>
      <c r="BOV411" s="1679"/>
      <c r="BOW411" s="1679"/>
      <c r="BOX411" s="1679"/>
      <c r="BOY411" s="1679"/>
      <c r="BOZ411" s="1679"/>
      <c r="BPA411" s="1679"/>
      <c r="BPB411" s="1679"/>
      <c r="BPC411" s="1679"/>
      <c r="BPD411" s="1679"/>
      <c r="BPE411" s="1679"/>
      <c r="BPF411" s="1679"/>
      <c r="BPG411" s="1679"/>
      <c r="BPH411" s="1679"/>
      <c r="BPI411" s="1679"/>
      <c r="BPJ411" s="1679"/>
      <c r="BPK411" s="1679"/>
      <c r="BPL411" s="1679"/>
      <c r="BPM411" s="1679"/>
      <c r="BPN411" s="1679"/>
      <c r="BPO411" s="1679"/>
      <c r="BPP411" s="1679"/>
      <c r="BPQ411" s="1679"/>
      <c r="BPR411" s="1679"/>
      <c r="BPS411" s="1679"/>
      <c r="BPT411" s="1679"/>
      <c r="BPU411" s="1679"/>
      <c r="BPV411" s="1679"/>
      <c r="BPW411" s="1679"/>
      <c r="BPX411" s="1679"/>
      <c r="BPY411" s="1679"/>
      <c r="BPZ411" s="1679"/>
      <c r="BQA411" s="1679"/>
      <c r="BQB411" s="1679"/>
      <c r="BQC411" s="1679"/>
      <c r="BQD411" s="1679"/>
      <c r="BQE411" s="1679"/>
      <c r="BQF411" s="1679"/>
      <c r="BQG411" s="1679"/>
      <c r="BQH411" s="1679"/>
      <c r="BQI411" s="1679"/>
      <c r="BQJ411" s="1679"/>
      <c r="BQK411" s="1679"/>
      <c r="BQL411" s="1679"/>
      <c r="BQM411" s="1679"/>
      <c r="BQN411" s="1679"/>
      <c r="BQO411" s="1679"/>
      <c r="BQP411" s="1679"/>
      <c r="BQQ411" s="1679"/>
      <c r="BQR411" s="1679"/>
      <c r="BQS411" s="1679"/>
      <c r="BQT411" s="1679"/>
      <c r="BQU411" s="1679"/>
      <c r="BQV411" s="1679"/>
      <c r="BQW411" s="1679"/>
      <c r="BQX411" s="1679"/>
      <c r="BQY411" s="1679"/>
      <c r="BQZ411" s="1679"/>
      <c r="BRA411" s="1679"/>
      <c r="BRB411" s="1679"/>
      <c r="BRC411" s="1679"/>
      <c r="BRD411" s="1679"/>
      <c r="BRE411" s="1679"/>
      <c r="BRF411" s="1679"/>
      <c r="BRG411" s="1679"/>
      <c r="BRH411" s="1679"/>
      <c r="BRI411" s="1679"/>
      <c r="BRJ411" s="1679"/>
      <c r="BRK411" s="1679"/>
      <c r="BRL411" s="1679"/>
      <c r="BRM411" s="1679"/>
      <c r="BRN411" s="1679"/>
      <c r="BRO411" s="1679"/>
      <c r="BRP411" s="1679"/>
      <c r="BRQ411" s="1679"/>
      <c r="BRR411" s="1679"/>
      <c r="BRS411" s="1679"/>
      <c r="BRT411" s="1679"/>
      <c r="BRU411" s="1679"/>
      <c r="BRV411" s="1679"/>
      <c r="BRW411" s="1679"/>
      <c r="BRX411" s="1679"/>
      <c r="BRY411" s="1679"/>
      <c r="BRZ411" s="1679"/>
      <c r="BSA411" s="1679"/>
      <c r="BSB411" s="1679"/>
      <c r="BSC411" s="1679"/>
      <c r="BSD411" s="1679"/>
      <c r="BSE411" s="1679"/>
      <c r="BSF411" s="1679"/>
      <c r="BSG411" s="1679"/>
      <c r="BSH411" s="1679"/>
      <c r="BSI411" s="1679"/>
      <c r="BSJ411" s="1679"/>
      <c r="BSK411" s="1679"/>
      <c r="BSL411" s="1679"/>
      <c r="BSM411" s="1679"/>
      <c r="BSN411" s="1679"/>
      <c r="BSO411" s="1679"/>
      <c r="BSP411" s="1679"/>
      <c r="BSQ411" s="1679"/>
      <c r="BSR411" s="1679"/>
      <c r="BSS411" s="1679"/>
      <c r="BST411" s="1679"/>
      <c r="BSU411" s="1679"/>
      <c r="BSV411" s="1679"/>
      <c r="BSW411" s="1679"/>
      <c r="BSX411" s="1679"/>
      <c r="BSY411" s="1679"/>
      <c r="BSZ411" s="1679"/>
      <c r="BTA411" s="1679"/>
      <c r="BTB411" s="1679"/>
      <c r="BTC411" s="1679"/>
      <c r="BTD411" s="1679"/>
      <c r="BTE411" s="1679"/>
      <c r="BTF411" s="1679"/>
      <c r="BTG411" s="1679"/>
      <c r="BTH411" s="1679"/>
      <c r="BTI411" s="1679"/>
      <c r="BTJ411" s="1679"/>
      <c r="BTK411" s="1679"/>
      <c r="BTL411" s="1679"/>
      <c r="BTM411" s="1679"/>
      <c r="BTN411" s="1679"/>
      <c r="BTO411" s="1679"/>
      <c r="BTP411" s="1679"/>
      <c r="BTQ411" s="1679"/>
      <c r="BTR411" s="1679"/>
      <c r="BTS411" s="1679"/>
      <c r="BTT411" s="1679"/>
      <c r="BTU411" s="1679"/>
      <c r="BTV411" s="1679"/>
      <c r="BTW411" s="1679"/>
      <c r="BTX411" s="1679"/>
      <c r="BTY411" s="1679"/>
      <c r="BTZ411" s="1679"/>
      <c r="BUA411" s="1679"/>
      <c r="BUB411" s="1679"/>
      <c r="BUC411" s="1679"/>
      <c r="BUD411" s="1679"/>
      <c r="BUE411" s="1679"/>
      <c r="BUF411" s="1679"/>
      <c r="BUG411" s="1679"/>
      <c r="BUH411" s="1679"/>
      <c r="BUI411" s="1679"/>
      <c r="BUJ411" s="1679"/>
      <c r="BUK411" s="1679"/>
      <c r="BUL411" s="1679"/>
      <c r="BUM411" s="1679"/>
      <c r="BUN411" s="1679"/>
      <c r="BUO411" s="1679"/>
      <c r="BUP411" s="1679"/>
      <c r="BUQ411" s="1679"/>
      <c r="BUR411" s="1679"/>
      <c r="BUS411" s="1679"/>
      <c r="BUT411" s="1679"/>
      <c r="BUU411" s="1679"/>
      <c r="BUV411" s="1679"/>
      <c r="BUW411" s="1679"/>
      <c r="BUX411" s="1679"/>
      <c r="BUY411" s="1679"/>
      <c r="BUZ411" s="1679"/>
      <c r="BVA411" s="1679"/>
      <c r="BVB411" s="1679"/>
      <c r="BVC411" s="1679"/>
      <c r="BVD411" s="1679"/>
      <c r="BVE411" s="1679"/>
      <c r="BVF411" s="1679"/>
      <c r="BVG411" s="1679"/>
      <c r="BVH411" s="1679"/>
      <c r="BVI411" s="1679"/>
      <c r="BVJ411" s="1679"/>
      <c r="BVK411" s="1679"/>
      <c r="BVL411" s="1679"/>
      <c r="BVM411" s="1679"/>
      <c r="BVN411" s="1679"/>
      <c r="BVO411" s="1679"/>
      <c r="BVP411" s="1679"/>
      <c r="BVQ411" s="1679"/>
      <c r="BVR411" s="1679"/>
      <c r="BVS411" s="1679"/>
      <c r="BVT411" s="1679"/>
      <c r="BVU411" s="1679"/>
      <c r="BVV411" s="1679"/>
      <c r="BVW411" s="1679"/>
      <c r="BVX411" s="1679"/>
      <c r="BVY411" s="1679"/>
      <c r="BVZ411" s="1679"/>
      <c r="BWA411" s="1679"/>
      <c r="BWB411" s="1679"/>
      <c r="BWC411" s="1679"/>
      <c r="BWD411" s="1679"/>
      <c r="BWE411" s="1679"/>
      <c r="BWF411" s="1679"/>
      <c r="BWG411" s="1679"/>
      <c r="BWH411" s="1679"/>
      <c r="BWI411" s="1679"/>
      <c r="BWJ411" s="1679"/>
      <c r="BWK411" s="1679"/>
      <c r="BWL411" s="1679"/>
      <c r="BWM411" s="1679"/>
      <c r="BWN411" s="1679"/>
      <c r="BWO411" s="1679"/>
      <c r="BWP411" s="1679"/>
      <c r="BWQ411" s="1679"/>
      <c r="BWR411" s="1679"/>
      <c r="BWS411" s="1679"/>
      <c r="BWT411" s="1679"/>
      <c r="BWU411" s="1679"/>
      <c r="BWV411" s="1679"/>
      <c r="BWW411" s="1679"/>
      <c r="BWX411" s="1679"/>
      <c r="BWY411" s="1679"/>
      <c r="BWZ411" s="1679"/>
      <c r="BXA411" s="1679"/>
      <c r="BXB411" s="1679"/>
      <c r="BXC411" s="1679"/>
      <c r="BXD411" s="1679"/>
      <c r="BXE411" s="1679"/>
      <c r="BXF411" s="1679"/>
      <c r="BXG411" s="1679"/>
      <c r="BXH411" s="1679"/>
      <c r="BXI411" s="1679"/>
      <c r="BXJ411" s="1679"/>
      <c r="BXK411" s="1679"/>
      <c r="BXL411" s="1679"/>
      <c r="BXM411" s="1679"/>
      <c r="BXN411" s="1679"/>
      <c r="BXO411" s="1679"/>
      <c r="BXP411" s="1679"/>
      <c r="BXQ411" s="1679"/>
      <c r="BXR411" s="1679"/>
      <c r="BXS411" s="1679"/>
      <c r="BXT411" s="1679"/>
      <c r="BXU411" s="1679"/>
      <c r="BXV411" s="1679"/>
      <c r="BXW411" s="1679"/>
      <c r="BXX411" s="1679"/>
      <c r="BXY411" s="1679"/>
      <c r="BXZ411" s="1679"/>
      <c r="BYA411" s="1679"/>
      <c r="BYB411" s="1679"/>
      <c r="BYC411" s="1679"/>
      <c r="BYD411" s="1679"/>
      <c r="BYE411" s="1679"/>
      <c r="BYF411" s="1679"/>
      <c r="BYG411" s="1679"/>
      <c r="BYH411" s="1679"/>
      <c r="BYI411" s="1679"/>
      <c r="BYJ411" s="1679"/>
      <c r="BYK411" s="1679"/>
      <c r="BYL411" s="1679"/>
      <c r="BYM411" s="1679"/>
      <c r="BYN411" s="1679"/>
      <c r="BYO411" s="1679"/>
      <c r="BYP411" s="1679"/>
      <c r="BYQ411" s="1679"/>
      <c r="BYR411" s="1679"/>
      <c r="BYS411" s="1679"/>
      <c r="BYT411" s="1679"/>
      <c r="BYU411" s="1679"/>
      <c r="BYV411" s="1679"/>
      <c r="BYW411" s="1679"/>
      <c r="BYX411" s="1679"/>
      <c r="BYY411" s="1679"/>
      <c r="BYZ411" s="1679"/>
      <c r="BZA411" s="1679"/>
      <c r="BZB411" s="1679"/>
      <c r="BZC411" s="1679"/>
      <c r="BZD411" s="1679"/>
      <c r="BZE411" s="1679"/>
      <c r="BZF411" s="1679"/>
      <c r="BZG411" s="1679"/>
      <c r="BZH411" s="1679"/>
      <c r="BZI411" s="1679"/>
      <c r="BZJ411" s="1679"/>
      <c r="BZK411" s="1679"/>
      <c r="BZL411" s="1679"/>
      <c r="BZM411" s="1679"/>
      <c r="BZN411" s="1679"/>
      <c r="BZO411" s="1679"/>
      <c r="BZP411" s="1679"/>
      <c r="BZQ411" s="1679"/>
      <c r="BZR411" s="1679"/>
      <c r="BZS411" s="1679"/>
      <c r="BZT411" s="1679"/>
      <c r="BZU411" s="1679"/>
      <c r="BZV411" s="1679"/>
      <c r="BZW411" s="1679"/>
      <c r="BZX411" s="1679"/>
      <c r="BZY411" s="1679"/>
      <c r="BZZ411" s="1679"/>
      <c r="CAA411" s="1679"/>
      <c r="CAB411" s="1679"/>
      <c r="CAC411" s="1679"/>
      <c r="CAD411" s="1679"/>
      <c r="CAE411" s="1679"/>
      <c r="CAF411" s="1679"/>
      <c r="CAG411" s="1679"/>
      <c r="CAH411" s="1679"/>
      <c r="CAI411" s="1679"/>
      <c r="CAJ411" s="1679"/>
      <c r="CAK411" s="1679"/>
      <c r="CAL411" s="1679"/>
      <c r="CAM411" s="1679"/>
      <c r="CAN411" s="1679"/>
      <c r="CAO411" s="1679"/>
      <c r="CAP411" s="1679"/>
      <c r="CAQ411" s="1679"/>
      <c r="CAR411" s="1679"/>
      <c r="CAS411" s="1679"/>
      <c r="CAT411" s="1679"/>
      <c r="CAU411" s="1679"/>
      <c r="CAV411" s="1679"/>
      <c r="CAW411" s="1679"/>
      <c r="CAX411" s="1679"/>
      <c r="CAY411" s="1679"/>
      <c r="CAZ411" s="1679"/>
      <c r="CBA411" s="1679"/>
      <c r="CBB411" s="1679"/>
      <c r="CBC411" s="1679"/>
      <c r="CBD411" s="1679"/>
      <c r="CBE411" s="1679"/>
      <c r="CBF411" s="1679"/>
      <c r="CBG411" s="1679"/>
      <c r="CBH411" s="1679"/>
      <c r="CBI411" s="1679"/>
      <c r="CBJ411" s="1679"/>
      <c r="CBK411" s="1679"/>
      <c r="CBL411" s="1679"/>
      <c r="CBM411" s="1679"/>
      <c r="CBN411" s="1679"/>
      <c r="CBO411" s="1679"/>
      <c r="CBP411" s="1679"/>
      <c r="CBQ411" s="1679"/>
      <c r="CBR411" s="1679"/>
      <c r="CBS411" s="1679"/>
      <c r="CBT411" s="1679"/>
      <c r="CBU411" s="1679"/>
      <c r="CBV411" s="1679"/>
      <c r="CBW411" s="1679"/>
      <c r="CBX411" s="1679"/>
      <c r="CBY411" s="1679"/>
      <c r="CBZ411" s="1679"/>
      <c r="CCA411" s="1679"/>
      <c r="CCB411" s="1679"/>
      <c r="CCC411" s="1679"/>
      <c r="CCD411" s="1679"/>
      <c r="CCE411" s="1679"/>
      <c r="CCF411" s="1679"/>
      <c r="CCG411" s="1679"/>
      <c r="CCH411" s="1679"/>
      <c r="CCI411" s="1679"/>
      <c r="CCJ411" s="1679"/>
      <c r="CCK411" s="1679"/>
      <c r="CCL411" s="1679"/>
      <c r="CCM411" s="1679"/>
      <c r="CCN411" s="1679"/>
      <c r="CCO411" s="1679"/>
      <c r="CCP411" s="1679"/>
      <c r="CCQ411" s="1679"/>
      <c r="CCR411" s="1679"/>
      <c r="CCS411" s="1679"/>
      <c r="CCT411" s="1679"/>
      <c r="CCU411" s="1679"/>
      <c r="CCV411" s="1679"/>
      <c r="CCW411" s="1679"/>
      <c r="CCX411" s="1679"/>
      <c r="CCY411" s="1679"/>
      <c r="CCZ411" s="1679"/>
      <c r="CDA411" s="1679"/>
      <c r="CDB411" s="1679"/>
      <c r="CDC411" s="1679"/>
      <c r="CDD411" s="1679"/>
      <c r="CDE411" s="1679"/>
      <c r="CDF411" s="1679"/>
      <c r="CDG411" s="1679"/>
      <c r="CDH411" s="1679"/>
      <c r="CDI411" s="1679"/>
      <c r="CDJ411" s="1679"/>
      <c r="CDK411" s="1679"/>
      <c r="CDL411" s="1679"/>
      <c r="CDM411" s="1679"/>
      <c r="CDN411" s="1679"/>
      <c r="CDO411" s="1679"/>
      <c r="CDP411" s="1679"/>
      <c r="CDQ411" s="1679"/>
      <c r="CDR411" s="1679"/>
      <c r="CDS411" s="1679"/>
      <c r="CDT411" s="1679"/>
      <c r="CDU411" s="1679"/>
      <c r="CDV411" s="1679"/>
      <c r="CDW411" s="1679"/>
      <c r="CDX411" s="1679"/>
      <c r="CDY411" s="1679"/>
      <c r="CDZ411" s="1679"/>
      <c r="CEA411" s="1679"/>
      <c r="CEB411" s="1679"/>
      <c r="CEC411" s="1679"/>
      <c r="CED411" s="1679"/>
      <c r="CEE411" s="1679"/>
      <c r="CEF411" s="1679"/>
      <c r="CEG411" s="1679"/>
      <c r="CEH411" s="1679"/>
      <c r="CEI411" s="1679"/>
      <c r="CEJ411" s="1679"/>
      <c r="CEK411" s="1679"/>
      <c r="CEL411" s="1679"/>
      <c r="CEM411" s="1679"/>
      <c r="CEN411" s="1679"/>
      <c r="CEO411" s="1679"/>
      <c r="CEP411" s="1679"/>
      <c r="CEQ411" s="1679"/>
      <c r="CER411" s="1679"/>
      <c r="CES411" s="1679"/>
      <c r="CET411" s="1679"/>
      <c r="CEU411" s="1679"/>
      <c r="CEV411" s="1679"/>
      <c r="CEW411" s="1679"/>
      <c r="CEX411" s="1679"/>
      <c r="CEY411" s="1679"/>
      <c r="CEZ411" s="1679"/>
      <c r="CFA411" s="1679"/>
      <c r="CFB411" s="1679"/>
      <c r="CFC411" s="1679"/>
      <c r="CFD411" s="1679"/>
      <c r="CFE411" s="1679"/>
      <c r="CFF411" s="1679"/>
      <c r="CFG411" s="1679"/>
      <c r="CFH411" s="1679"/>
      <c r="CFI411" s="1679"/>
      <c r="CFJ411" s="1679"/>
      <c r="CFK411" s="1679"/>
      <c r="CFL411" s="1679"/>
      <c r="CFM411" s="1679"/>
      <c r="CFN411" s="1679"/>
      <c r="CFO411" s="1679"/>
      <c r="CFP411" s="1679"/>
      <c r="CFQ411" s="1679"/>
      <c r="CFR411" s="1679"/>
      <c r="CFS411" s="1679"/>
      <c r="CFT411" s="1679"/>
      <c r="CFU411" s="1679"/>
      <c r="CFV411" s="1679"/>
      <c r="CFW411" s="1679"/>
      <c r="CFX411" s="1679"/>
      <c r="CFY411" s="1679"/>
      <c r="CFZ411" s="1679"/>
      <c r="CGA411" s="1679"/>
      <c r="CGB411" s="1679"/>
      <c r="CGC411" s="1679"/>
      <c r="CGD411" s="1679"/>
      <c r="CGE411" s="1679"/>
      <c r="CGF411" s="1679"/>
      <c r="CGG411" s="1679"/>
      <c r="CGH411" s="1679"/>
      <c r="CGI411" s="1679"/>
      <c r="CGJ411" s="1679"/>
      <c r="CGK411" s="1679"/>
      <c r="CGL411" s="1679"/>
      <c r="CGM411" s="1679"/>
      <c r="CGN411" s="1679"/>
      <c r="CGO411" s="1679"/>
      <c r="CGP411" s="1679"/>
      <c r="CGQ411" s="1679"/>
      <c r="CGR411" s="1679"/>
      <c r="CGS411" s="1679"/>
      <c r="CGT411" s="1679"/>
      <c r="CGU411" s="1679"/>
      <c r="CGV411" s="1679"/>
      <c r="CGW411" s="1679"/>
      <c r="CGX411" s="1679"/>
      <c r="CGY411" s="1679"/>
      <c r="CGZ411" s="1679"/>
      <c r="CHA411" s="1679"/>
      <c r="CHB411" s="1679"/>
      <c r="CHC411" s="1679"/>
      <c r="CHD411" s="1679"/>
      <c r="CHE411" s="1679"/>
      <c r="CHF411" s="1679"/>
      <c r="CHG411" s="1679"/>
      <c r="CHH411" s="1679"/>
      <c r="CHI411" s="1679"/>
      <c r="CHJ411" s="1679"/>
      <c r="CHK411" s="1679"/>
      <c r="CHL411" s="1679"/>
      <c r="CHM411" s="1679"/>
      <c r="CHN411" s="1679"/>
      <c r="CHO411" s="1679"/>
      <c r="CHP411" s="1679"/>
      <c r="CHQ411" s="1679"/>
      <c r="CHR411" s="1679"/>
      <c r="CHS411" s="1679"/>
      <c r="CHT411" s="1679"/>
      <c r="CHU411" s="1679"/>
      <c r="CHV411" s="1679"/>
      <c r="CHW411" s="1679"/>
      <c r="CHX411" s="1679"/>
      <c r="CHY411" s="1679"/>
      <c r="CHZ411" s="1679"/>
      <c r="CIA411" s="1679"/>
      <c r="CIB411" s="1679"/>
      <c r="CIC411" s="1679"/>
      <c r="CID411" s="1679"/>
      <c r="CIE411" s="1679"/>
      <c r="CIF411" s="1679"/>
      <c r="CIG411" s="1679"/>
      <c r="CIH411" s="1679"/>
      <c r="CII411" s="1679"/>
      <c r="CIJ411" s="1679"/>
      <c r="CIK411" s="1679"/>
      <c r="CIL411" s="1679"/>
      <c r="CIM411" s="1679"/>
      <c r="CIN411" s="1679"/>
      <c r="CIO411" s="1679"/>
      <c r="CIP411" s="1679"/>
      <c r="CIQ411" s="1679"/>
      <c r="CIR411" s="1679"/>
      <c r="CIS411" s="1679"/>
      <c r="CIT411" s="1679"/>
      <c r="CIU411" s="1679"/>
      <c r="CIV411" s="1679"/>
      <c r="CIW411" s="1679"/>
      <c r="CIX411" s="1679"/>
      <c r="CIY411" s="1679"/>
      <c r="CIZ411" s="1679"/>
      <c r="CJA411" s="1679"/>
      <c r="CJB411" s="1679"/>
      <c r="CJC411" s="1679"/>
      <c r="CJD411" s="1679"/>
      <c r="CJE411" s="1679"/>
      <c r="CJF411" s="1679"/>
      <c r="CJG411" s="1679"/>
      <c r="CJH411" s="1679"/>
      <c r="CJI411" s="1679"/>
      <c r="CJJ411" s="1679"/>
      <c r="CJK411" s="1679"/>
      <c r="CJL411" s="1679"/>
      <c r="CJM411" s="1679"/>
      <c r="CJN411" s="1679"/>
      <c r="CJO411" s="1679"/>
      <c r="CJP411" s="1679"/>
      <c r="CJQ411" s="1679"/>
      <c r="CJR411" s="1679"/>
      <c r="CJS411" s="1679"/>
      <c r="CJT411" s="1679"/>
      <c r="CJU411" s="1679"/>
      <c r="CJV411" s="1679"/>
      <c r="CJW411" s="1679"/>
      <c r="CJX411" s="1679"/>
      <c r="CJY411" s="1679"/>
      <c r="CJZ411" s="1679"/>
      <c r="CKA411" s="1679"/>
      <c r="CKB411" s="1679"/>
      <c r="CKC411" s="1679"/>
      <c r="CKD411" s="1679"/>
      <c r="CKE411" s="1679"/>
      <c r="CKF411" s="1679"/>
      <c r="CKG411" s="1679"/>
      <c r="CKH411" s="1679"/>
      <c r="CKI411" s="1679"/>
      <c r="CKJ411" s="1679"/>
      <c r="CKK411" s="1679"/>
      <c r="CKL411" s="1679"/>
      <c r="CKM411" s="1679"/>
      <c r="CKN411" s="1679"/>
      <c r="CKO411" s="1679"/>
      <c r="CKP411" s="1679"/>
      <c r="CKQ411" s="1679"/>
      <c r="CKR411" s="1679"/>
      <c r="CKS411" s="1679"/>
      <c r="CKT411" s="1679"/>
      <c r="CKU411" s="1679"/>
      <c r="CKV411" s="1679"/>
      <c r="CKW411" s="1679"/>
      <c r="CKX411" s="1679"/>
      <c r="CKY411" s="1679"/>
      <c r="CKZ411" s="1679"/>
      <c r="CLA411" s="1679"/>
      <c r="CLB411" s="1679"/>
      <c r="CLC411" s="1679"/>
      <c r="CLD411" s="1679"/>
      <c r="CLE411" s="1679"/>
      <c r="CLF411" s="1679"/>
      <c r="CLG411" s="1679"/>
      <c r="CLH411" s="1679"/>
      <c r="CLI411" s="1679"/>
      <c r="CLJ411" s="1679"/>
      <c r="CLK411" s="1679"/>
      <c r="CLL411" s="1679"/>
      <c r="CLM411" s="1679"/>
      <c r="CLN411" s="1679"/>
      <c r="CLO411" s="1679"/>
      <c r="CLP411" s="1679"/>
      <c r="CLQ411" s="1679"/>
      <c r="CLR411" s="1679"/>
      <c r="CLS411" s="1679"/>
      <c r="CLT411" s="1679"/>
      <c r="CLU411" s="1679"/>
      <c r="CLV411" s="1679"/>
      <c r="CLW411" s="1679"/>
      <c r="CLX411" s="1679"/>
      <c r="CLY411" s="1679"/>
      <c r="CLZ411" s="1679"/>
      <c r="CMA411" s="1679"/>
      <c r="CMB411" s="1679"/>
      <c r="CMC411" s="1679"/>
      <c r="CMD411" s="1679"/>
      <c r="CME411" s="1679"/>
      <c r="CMF411" s="1679"/>
      <c r="CMG411" s="1679"/>
      <c r="CMH411" s="1679"/>
      <c r="CMI411" s="1679"/>
      <c r="CMJ411" s="1679"/>
      <c r="CMK411" s="1679"/>
      <c r="CML411" s="1679"/>
      <c r="CMM411" s="1679"/>
      <c r="CMN411" s="1679"/>
      <c r="CMO411" s="1679"/>
      <c r="CMP411" s="1679"/>
      <c r="CMQ411" s="1679"/>
      <c r="CMR411" s="1679"/>
      <c r="CMS411" s="1679"/>
      <c r="CMT411" s="1679"/>
      <c r="CMU411" s="1679"/>
      <c r="CMV411" s="1679"/>
      <c r="CMW411" s="1679"/>
      <c r="CMX411" s="1679"/>
      <c r="CMY411" s="1679"/>
      <c r="CMZ411" s="1679"/>
      <c r="CNA411" s="1679"/>
      <c r="CNB411" s="1679"/>
      <c r="CNC411" s="1679"/>
      <c r="CND411" s="1679"/>
      <c r="CNE411" s="1679"/>
      <c r="CNF411" s="1679"/>
      <c r="CNG411" s="1679"/>
      <c r="CNH411" s="1679"/>
      <c r="CNI411" s="1679"/>
      <c r="CNJ411" s="1679"/>
      <c r="CNK411" s="1679"/>
      <c r="CNL411" s="1679"/>
      <c r="CNM411" s="1679"/>
      <c r="CNN411" s="1679"/>
      <c r="CNO411" s="1679"/>
      <c r="CNP411" s="1679"/>
      <c r="CNQ411" s="1679"/>
      <c r="CNR411" s="1679"/>
      <c r="CNS411" s="1679"/>
      <c r="CNT411" s="1679"/>
      <c r="CNU411" s="1679"/>
      <c r="CNV411" s="1679"/>
      <c r="CNW411" s="1679"/>
      <c r="CNX411" s="1679"/>
      <c r="CNY411" s="1679"/>
      <c r="CNZ411" s="1679"/>
      <c r="COA411" s="1679"/>
      <c r="COB411" s="1679"/>
      <c r="COC411" s="1679"/>
      <c r="COD411" s="1679"/>
      <c r="COE411" s="1679"/>
      <c r="COF411" s="1679"/>
      <c r="COG411" s="1679"/>
      <c r="COH411" s="1679"/>
      <c r="COI411" s="1679"/>
      <c r="COJ411" s="1679"/>
      <c r="COK411" s="1679"/>
      <c r="COL411" s="1679"/>
      <c r="COM411" s="1679"/>
      <c r="CON411" s="1679"/>
      <c r="COO411" s="1679"/>
      <c r="COP411" s="1679"/>
      <c r="COQ411" s="1679"/>
      <c r="COR411" s="1679"/>
      <c r="COS411" s="1679"/>
      <c r="COT411" s="1679"/>
      <c r="COU411" s="1679"/>
      <c r="COV411" s="1679"/>
      <c r="COW411" s="1679"/>
      <c r="COX411" s="1679"/>
      <c r="COY411" s="1679"/>
      <c r="COZ411" s="1679"/>
      <c r="CPA411" s="1679"/>
      <c r="CPB411" s="1679"/>
      <c r="CPC411" s="1679"/>
      <c r="CPD411" s="1679"/>
      <c r="CPE411" s="1679"/>
      <c r="CPF411" s="1679"/>
      <c r="CPG411" s="1679"/>
      <c r="CPH411" s="1679"/>
      <c r="CPI411" s="1679"/>
      <c r="CPJ411" s="1679"/>
      <c r="CPK411" s="1679"/>
      <c r="CPL411" s="1679"/>
      <c r="CPM411" s="1679"/>
      <c r="CPN411" s="1679"/>
      <c r="CPO411" s="1679"/>
      <c r="CPP411" s="1679"/>
      <c r="CPQ411" s="1679"/>
      <c r="CPR411" s="1679"/>
      <c r="CPS411" s="1679"/>
      <c r="CPT411" s="1679"/>
      <c r="CPU411" s="1679"/>
      <c r="CPV411" s="1679"/>
      <c r="CPW411" s="1679"/>
      <c r="CPX411" s="1679"/>
      <c r="CPY411" s="1679"/>
      <c r="CPZ411" s="1679"/>
      <c r="CQA411" s="1679"/>
      <c r="CQB411" s="1679"/>
      <c r="CQC411" s="1679"/>
      <c r="CQD411" s="1679"/>
      <c r="CQE411" s="1679"/>
      <c r="CQF411" s="1679"/>
      <c r="CQG411" s="1679"/>
      <c r="CQH411" s="1679"/>
      <c r="CQI411" s="1679"/>
      <c r="CQJ411" s="1679"/>
      <c r="CQK411" s="1679"/>
      <c r="CQL411" s="1679"/>
      <c r="CQM411" s="1679"/>
      <c r="CQN411" s="1679"/>
      <c r="CQO411" s="1679"/>
      <c r="CQP411" s="1679"/>
      <c r="CQQ411" s="1679"/>
      <c r="CQR411" s="1679"/>
      <c r="CQS411" s="1679"/>
      <c r="CQT411" s="1679"/>
      <c r="CQU411" s="1679"/>
      <c r="CQV411" s="1679"/>
      <c r="CQW411" s="1679"/>
      <c r="CQX411" s="1679"/>
      <c r="CQY411" s="1679"/>
      <c r="CQZ411" s="1679"/>
      <c r="CRA411" s="1679"/>
      <c r="CRB411" s="1679"/>
      <c r="CRC411" s="1679"/>
      <c r="CRD411" s="1679"/>
      <c r="CRE411" s="1679"/>
      <c r="CRF411" s="1679"/>
      <c r="CRG411" s="1679"/>
      <c r="CRH411" s="1679"/>
      <c r="CRI411" s="1679"/>
      <c r="CRJ411" s="1679"/>
      <c r="CRK411" s="1679"/>
      <c r="CRL411" s="1679"/>
      <c r="CRM411" s="1679"/>
      <c r="CRN411" s="1679"/>
      <c r="CRO411" s="1679"/>
      <c r="CRP411" s="1679"/>
      <c r="CRQ411" s="1679"/>
      <c r="CRR411" s="1679"/>
      <c r="CRS411" s="1679"/>
      <c r="CRT411" s="1679"/>
      <c r="CRU411" s="1679"/>
      <c r="CRV411" s="1679"/>
      <c r="CRW411" s="1679"/>
      <c r="CRX411" s="1679"/>
      <c r="CRY411" s="1679"/>
      <c r="CRZ411" s="1679"/>
      <c r="CSA411" s="1679"/>
      <c r="CSB411" s="1679"/>
      <c r="CSC411" s="1679"/>
      <c r="CSD411" s="1679"/>
      <c r="CSE411" s="1679"/>
      <c r="CSF411" s="1679"/>
      <c r="CSG411" s="1679"/>
      <c r="CSH411" s="1679"/>
      <c r="CSI411" s="1679"/>
      <c r="CSJ411" s="1679"/>
      <c r="CSK411" s="1679"/>
      <c r="CSL411" s="1679"/>
      <c r="CSM411" s="1679"/>
      <c r="CSN411" s="1679"/>
      <c r="CSO411" s="1679"/>
      <c r="CSP411" s="1679"/>
      <c r="CSQ411" s="1679"/>
      <c r="CSR411" s="1679"/>
      <c r="CSS411" s="1679"/>
      <c r="CST411" s="1679"/>
      <c r="CSU411" s="1679"/>
      <c r="CSV411" s="1679"/>
      <c r="CSW411" s="1679"/>
      <c r="CSX411" s="1679"/>
      <c r="CSY411" s="1679"/>
      <c r="CSZ411" s="1679"/>
      <c r="CTA411" s="1679"/>
      <c r="CTB411" s="1679"/>
      <c r="CTC411" s="1679"/>
      <c r="CTD411" s="1679"/>
      <c r="CTE411" s="1679"/>
      <c r="CTF411" s="1679"/>
      <c r="CTG411" s="1679"/>
      <c r="CTH411" s="1679"/>
      <c r="CTI411" s="1679"/>
      <c r="CTJ411" s="1679"/>
      <c r="CTK411" s="1679"/>
      <c r="CTL411" s="1679"/>
      <c r="CTM411" s="1679"/>
      <c r="CTN411" s="1679"/>
      <c r="CTO411" s="1679"/>
      <c r="CTP411" s="1679"/>
      <c r="CTQ411" s="1679"/>
      <c r="CTR411" s="1679"/>
      <c r="CTS411" s="1679"/>
      <c r="CTT411" s="1679"/>
      <c r="CTU411" s="1679"/>
      <c r="CTV411" s="1679"/>
      <c r="CTW411" s="1679"/>
      <c r="CTX411" s="1679"/>
      <c r="CTY411" s="1679"/>
      <c r="CTZ411" s="1679"/>
      <c r="CUA411" s="1679"/>
      <c r="CUB411" s="1679"/>
      <c r="CUC411" s="1679"/>
      <c r="CUD411" s="1679"/>
      <c r="CUE411" s="1679"/>
      <c r="CUF411" s="1679"/>
      <c r="CUG411" s="1679"/>
      <c r="CUH411" s="1679"/>
      <c r="CUI411" s="1679"/>
      <c r="CUJ411" s="1679"/>
      <c r="CUK411" s="1679"/>
      <c r="CUL411" s="1679"/>
      <c r="CUM411" s="1679"/>
      <c r="CUN411" s="1679"/>
      <c r="CUO411" s="1679"/>
      <c r="CUP411" s="1679"/>
      <c r="CUQ411" s="1679"/>
      <c r="CUR411" s="1679"/>
      <c r="CUS411" s="1679"/>
      <c r="CUT411" s="1679"/>
      <c r="CUU411" s="1679"/>
      <c r="CUV411" s="1679"/>
      <c r="CUW411" s="1679"/>
      <c r="CUX411" s="1679"/>
      <c r="CUY411" s="1679"/>
      <c r="CUZ411" s="1679"/>
      <c r="CVA411" s="1679"/>
      <c r="CVB411" s="1679"/>
      <c r="CVC411" s="1679"/>
      <c r="CVD411" s="1679"/>
      <c r="CVE411" s="1679"/>
      <c r="CVF411" s="1679"/>
      <c r="CVG411" s="1679"/>
      <c r="CVH411" s="1679"/>
      <c r="CVI411" s="1679"/>
      <c r="CVJ411" s="1679"/>
      <c r="CVK411" s="1679"/>
      <c r="CVL411" s="1679"/>
      <c r="CVM411" s="1679"/>
      <c r="CVN411" s="1679"/>
      <c r="CVO411" s="1679"/>
      <c r="CVP411" s="1679"/>
      <c r="CVQ411" s="1679"/>
      <c r="CVR411" s="1679"/>
      <c r="CVS411" s="1679"/>
      <c r="CVT411" s="1679"/>
      <c r="CVU411" s="1679"/>
      <c r="CVV411" s="1679"/>
      <c r="CVW411" s="1679"/>
      <c r="CVX411" s="1679"/>
      <c r="CVY411" s="1679"/>
      <c r="CVZ411" s="1679"/>
      <c r="CWA411" s="1679"/>
      <c r="CWB411" s="1679"/>
      <c r="CWC411" s="1679"/>
      <c r="CWD411" s="1679"/>
      <c r="CWE411" s="1679"/>
      <c r="CWF411" s="1679"/>
      <c r="CWG411" s="1679"/>
      <c r="CWH411" s="1679"/>
      <c r="CWI411" s="1679"/>
      <c r="CWJ411" s="1679"/>
      <c r="CWK411" s="1679"/>
      <c r="CWL411" s="1679"/>
      <c r="CWM411" s="1679"/>
      <c r="CWN411" s="1679"/>
      <c r="CWO411" s="1679"/>
      <c r="CWP411" s="1679"/>
      <c r="CWQ411" s="1679"/>
      <c r="CWR411" s="1679"/>
      <c r="CWS411" s="1679"/>
      <c r="CWT411" s="1679"/>
      <c r="CWU411" s="1679"/>
      <c r="CWV411" s="1679"/>
      <c r="CWW411" s="1679"/>
      <c r="CWX411" s="1679"/>
      <c r="CWY411" s="1679"/>
      <c r="CWZ411" s="1679"/>
      <c r="CXA411" s="1679"/>
      <c r="CXB411" s="1679"/>
      <c r="CXC411" s="1679"/>
      <c r="CXD411" s="1679"/>
      <c r="CXE411" s="1679"/>
      <c r="CXF411" s="1679"/>
      <c r="CXG411" s="1679"/>
      <c r="CXH411" s="1679"/>
      <c r="CXI411" s="1679"/>
      <c r="CXJ411" s="1679"/>
      <c r="CXK411" s="1679"/>
      <c r="CXL411" s="1679"/>
      <c r="CXM411" s="1679"/>
      <c r="CXN411" s="1679"/>
      <c r="CXO411" s="1679"/>
      <c r="CXP411" s="1679"/>
      <c r="CXQ411" s="1679"/>
      <c r="CXR411" s="1679"/>
      <c r="CXS411" s="1679"/>
      <c r="CXT411" s="1679"/>
      <c r="CXU411" s="1679"/>
      <c r="CXV411" s="1679"/>
      <c r="CXW411" s="1679"/>
      <c r="CXX411" s="1679"/>
      <c r="CXY411" s="1679"/>
      <c r="CXZ411" s="1679"/>
      <c r="CYA411" s="1679"/>
      <c r="CYB411" s="1679"/>
      <c r="CYC411" s="1679"/>
      <c r="CYD411" s="1679"/>
      <c r="CYE411" s="1679"/>
      <c r="CYF411" s="1679"/>
      <c r="CYG411" s="1679"/>
      <c r="CYH411" s="1679"/>
      <c r="CYI411" s="1679"/>
      <c r="CYJ411" s="1679"/>
      <c r="CYK411" s="1679"/>
      <c r="CYL411" s="1679"/>
      <c r="CYM411" s="1679"/>
      <c r="CYN411" s="1679"/>
      <c r="CYO411" s="1679"/>
      <c r="CYP411" s="1679"/>
      <c r="CYQ411" s="1679"/>
      <c r="CYR411" s="1679"/>
      <c r="CYS411" s="1679"/>
      <c r="CYT411" s="1679"/>
      <c r="CYU411" s="1679"/>
      <c r="CYV411" s="1679"/>
      <c r="CYW411" s="1679"/>
      <c r="CYX411" s="1679"/>
      <c r="CYY411" s="1679"/>
      <c r="CYZ411" s="1679"/>
      <c r="CZA411" s="1679"/>
      <c r="CZB411" s="1679"/>
      <c r="CZC411" s="1679"/>
      <c r="CZD411" s="1679"/>
      <c r="CZE411" s="1679"/>
      <c r="CZF411" s="1679"/>
      <c r="CZG411" s="1679"/>
      <c r="CZH411" s="1679"/>
      <c r="CZI411" s="1679"/>
      <c r="CZJ411" s="1679"/>
      <c r="CZK411" s="1679"/>
      <c r="CZL411" s="1679"/>
      <c r="CZM411" s="1679"/>
      <c r="CZN411" s="1679"/>
      <c r="CZO411" s="1679"/>
      <c r="CZP411" s="1679"/>
      <c r="CZQ411" s="1679"/>
      <c r="CZR411" s="1679"/>
      <c r="CZS411" s="1679"/>
      <c r="CZT411" s="1679"/>
      <c r="CZU411" s="1679"/>
      <c r="CZV411" s="1679"/>
      <c r="CZW411" s="1679"/>
      <c r="CZX411" s="1679"/>
      <c r="CZY411" s="1679"/>
      <c r="CZZ411" s="1679"/>
      <c r="DAA411" s="1679"/>
      <c r="DAB411" s="1679"/>
      <c r="DAC411" s="1679"/>
      <c r="DAD411" s="1679"/>
      <c r="DAE411" s="1679"/>
      <c r="DAF411" s="1679"/>
      <c r="DAG411" s="1679"/>
      <c r="DAH411" s="1679"/>
      <c r="DAI411" s="1679"/>
      <c r="DAJ411" s="1679"/>
      <c r="DAK411" s="1679"/>
      <c r="DAL411" s="1679"/>
      <c r="DAM411" s="1679"/>
      <c r="DAN411" s="1679"/>
      <c r="DAO411" s="1679"/>
      <c r="DAP411" s="1679"/>
      <c r="DAQ411" s="1679"/>
      <c r="DAR411" s="1679"/>
      <c r="DAS411" s="1679"/>
      <c r="DAT411" s="1679"/>
      <c r="DAU411" s="1679"/>
      <c r="DAV411" s="1679"/>
      <c r="DAW411" s="1679"/>
      <c r="DAX411" s="1679"/>
      <c r="DAY411" s="1679"/>
      <c r="DAZ411" s="1679"/>
      <c r="DBA411" s="1679"/>
      <c r="DBB411" s="1679"/>
      <c r="DBC411" s="1679"/>
      <c r="DBD411" s="1679"/>
      <c r="DBE411" s="1679"/>
      <c r="DBF411" s="1679"/>
      <c r="DBG411" s="1679"/>
      <c r="DBH411" s="1679"/>
      <c r="DBI411" s="1679"/>
      <c r="DBJ411" s="1679"/>
      <c r="DBK411" s="1679"/>
      <c r="DBL411" s="1679"/>
      <c r="DBM411" s="1679"/>
      <c r="DBN411" s="1679"/>
      <c r="DBO411" s="1679"/>
      <c r="DBP411" s="1679"/>
      <c r="DBQ411" s="1679"/>
      <c r="DBR411" s="1679"/>
      <c r="DBS411" s="1679"/>
      <c r="DBT411" s="1679"/>
      <c r="DBU411" s="1679"/>
      <c r="DBV411" s="1679"/>
      <c r="DBW411" s="1679"/>
      <c r="DBX411" s="1679"/>
      <c r="DBY411" s="1679"/>
      <c r="DBZ411" s="1679"/>
      <c r="DCA411" s="1679"/>
      <c r="DCB411" s="1679"/>
      <c r="DCC411" s="1679"/>
      <c r="DCD411" s="1679"/>
      <c r="DCE411" s="1679"/>
      <c r="DCF411" s="1679"/>
      <c r="DCG411" s="1679"/>
      <c r="DCH411" s="1679"/>
      <c r="DCI411" s="1679"/>
      <c r="DCJ411" s="1679"/>
      <c r="DCK411" s="1679"/>
      <c r="DCL411" s="1679"/>
      <c r="DCM411" s="1679"/>
      <c r="DCN411" s="1679"/>
      <c r="DCO411" s="1679"/>
      <c r="DCP411" s="1679"/>
      <c r="DCQ411" s="1679"/>
      <c r="DCR411" s="1679"/>
      <c r="DCS411" s="1679"/>
      <c r="DCT411" s="1679"/>
      <c r="DCU411" s="1679"/>
      <c r="DCV411" s="1679"/>
      <c r="DCW411" s="1679"/>
      <c r="DCX411" s="1679"/>
      <c r="DCY411" s="1679"/>
      <c r="DCZ411" s="1679"/>
      <c r="DDA411" s="1679"/>
      <c r="DDB411" s="1679"/>
      <c r="DDC411" s="1679"/>
      <c r="DDD411" s="1679"/>
      <c r="DDE411" s="1679"/>
      <c r="DDF411" s="1679"/>
      <c r="DDG411" s="1679"/>
      <c r="DDH411" s="1679"/>
      <c r="DDI411" s="1679"/>
      <c r="DDJ411" s="1679"/>
      <c r="DDK411" s="1679"/>
      <c r="DDL411" s="1679"/>
      <c r="DDM411" s="1679"/>
      <c r="DDN411" s="1679"/>
      <c r="DDO411" s="1679"/>
      <c r="DDP411" s="1679"/>
      <c r="DDQ411" s="1679"/>
      <c r="DDR411" s="1679"/>
      <c r="DDS411" s="1679"/>
      <c r="DDT411" s="1679"/>
      <c r="DDU411" s="1679"/>
      <c r="DDV411" s="1679"/>
      <c r="DDW411" s="1679"/>
      <c r="DDX411" s="1679"/>
      <c r="DDY411" s="1679"/>
      <c r="DDZ411" s="1679"/>
      <c r="DEA411" s="1679"/>
      <c r="DEB411" s="1679"/>
      <c r="DEC411" s="1679"/>
      <c r="DED411" s="1679"/>
      <c r="DEE411" s="1679"/>
      <c r="DEF411" s="1679"/>
      <c r="DEG411" s="1679"/>
      <c r="DEH411" s="1679"/>
      <c r="DEI411" s="1679"/>
      <c r="DEJ411" s="1679"/>
      <c r="DEK411" s="1679"/>
      <c r="DEL411" s="1679"/>
      <c r="DEM411" s="1679"/>
      <c r="DEN411" s="1679"/>
      <c r="DEO411" s="1679"/>
      <c r="DEP411" s="1679"/>
      <c r="DEQ411" s="1679"/>
      <c r="DER411" s="1679"/>
      <c r="DES411" s="1679"/>
      <c r="DET411" s="1679"/>
      <c r="DEU411" s="1679"/>
      <c r="DEV411" s="1679"/>
      <c r="DEW411" s="1679"/>
      <c r="DEX411" s="1679"/>
      <c r="DEY411" s="1679"/>
      <c r="DEZ411" s="1679"/>
      <c r="DFA411" s="1679"/>
      <c r="DFB411" s="1679"/>
      <c r="DFC411" s="1679"/>
      <c r="DFD411" s="1679"/>
      <c r="DFE411" s="1679"/>
      <c r="DFF411" s="1679"/>
      <c r="DFG411" s="1679"/>
      <c r="DFH411" s="1679"/>
      <c r="DFI411" s="1679"/>
      <c r="DFJ411" s="1679"/>
      <c r="DFK411" s="1679"/>
      <c r="DFL411" s="1679"/>
      <c r="DFM411" s="1679"/>
      <c r="DFN411" s="1679"/>
      <c r="DFO411" s="1679"/>
      <c r="DFP411" s="1679"/>
      <c r="DFQ411" s="1679"/>
      <c r="DFR411" s="1679"/>
      <c r="DFS411" s="1679"/>
      <c r="DFT411" s="1679"/>
      <c r="DFU411" s="1679"/>
      <c r="DFV411" s="1679"/>
      <c r="DFW411" s="1679"/>
      <c r="DFX411" s="1679"/>
      <c r="DFY411" s="1679"/>
      <c r="DFZ411" s="1679"/>
      <c r="DGA411" s="1679"/>
      <c r="DGB411" s="1679"/>
      <c r="DGC411" s="1679"/>
      <c r="DGD411" s="1679"/>
      <c r="DGE411" s="1679"/>
      <c r="DGF411" s="1679"/>
      <c r="DGG411" s="1679"/>
      <c r="DGH411" s="1679"/>
      <c r="DGI411" s="1679"/>
      <c r="DGJ411" s="1679"/>
      <c r="DGK411" s="1679"/>
      <c r="DGL411" s="1679"/>
      <c r="DGM411" s="1679"/>
      <c r="DGN411" s="1679"/>
      <c r="DGO411" s="1679"/>
      <c r="DGP411" s="1679"/>
      <c r="DGQ411" s="1679"/>
      <c r="DGR411" s="1679"/>
      <c r="DGS411" s="1679"/>
      <c r="DGT411" s="1679"/>
      <c r="DGU411" s="1679"/>
      <c r="DGV411" s="1679"/>
      <c r="DGW411" s="1679"/>
      <c r="DGX411" s="1679"/>
      <c r="DGY411" s="1679"/>
      <c r="DGZ411" s="1679"/>
      <c r="DHA411" s="1679"/>
      <c r="DHB411" s="1679"/>
      <c r="DHC411" s="1679"/>
      <c r="DHD411" s="1679"/>
      <c r="DHE411" s="1679"/>
      <c r="DHF411" s="1679"/>
      <c r="DHG411" s="1679"/>
      <c r="DHH411" s="1679"/>
      <c r="DHI411" s="1679"/>
      <c r="DHJ411" s="1679"/>
      <c r="DHK411" s="1679"/>
      <c r="DHL411" s="1679"/>
      <c r="DHM411" s="1679"/>
      <c r="DHN411" s="1679"/>
      <c r="DHO411" s="1679"/>
      <c r="DHP411" s="1679"/>
      <c r="DHQ411" s="1679"/>
      <c r="DHR411" s="1679"/>
      <c r="DHS411" s="1679"/>
      <c r="DHT411" s="1679"/>
      <c r="DHU411" s="1679"/>
      <c r="DHV411" s="1679"/>
      <c r="DHW411" s="1679"/>
      <c r="DHX411" s="1679"/>
      <c r="DHY411" s="1679"/>
      <c r="DHZ411" s="1679"/>
      <c r="DIA411" s="1679"/>
      <c r="DIB411" s="1679"/>
      <c r="DIC411" s="1679"/>
      <c r="DID411" s="1679"/>
      <c r="DIE411" s="1679"/>
      <c r="DIF411" s="1679"/>
      <c r="DIG411" s="1679"/>
      <c r="DIH411" s="1679"/>
      <c r="DII411" s="1679"/>
      <c r="DIJ411" s="1679"/>
      <c r="DIK411" s="1679"/>
      <c r="DIL411" s="1679"/>
      <c r="DIM411" s="1679"/>
      <c r="DIN411" s="1679"/>
      <c r="DIO411" s="1679"/>
      <c r="DIP411" s="1679"/>
      <c r="DIQ411" s="1679"/>
      <c r="DIR411" s="1679"/>
      <c r="DIS411" s="1679"/>
      <c r="DIT411" s="1679"/>
      <c r="DIU411" s="1679"/>
      <c r="DIV411" s="1679"/>
      <c r="DIW411" s="1679"/>
      <c r="DIX411" s="1679"/>
      <c r="DIY411" s="1679"/>
      <c r="DIZ411" s="1679"/>
      <c r="DJA411" s="1679"/>
      <c r="DJB411" s="1679"/>
      <c r="DJC411" s="1679"/>
      <c r="DJD411" s="1679"/>
      <c r="DJE411" s="1679"/>
      <c r="DJF411" s="1679"/>
      <c r="DJG411" s="1679"/>
      <c r="DJH411" s="1679"/>
      <c r="DJI411" s="1679"/>
      <c r="DJJ411" s="1679"/>
      <c r="DJK411" s="1679"/>
      <c r="DJL411" s="1679"/>
      <c r="DJM411" s="1679"/>
      <c r="DJN411" s="1679"/>
      <c r="DJO411" s="1679"/>
      <c r="DJP411" s="1679"/>
      <c r="DJQ411" s="1679"/>
      <c r="DJR411" s="1679"/>
      <c r="DJS411" s="1679"/>
      <c r="DJT411" s="1679"/>
      <c r="DJU411" s="1679"/>
      <c r="DJV411" s="1679"/>
      <c r="DJW411" s="1679"/>
      <c r="DJX411" s="1679"/>
      <c r="DJY411" s="1679"/>
      <c r="DJZ411" s="1679"/>
      <c r="DKA411" s="1679"/>
      <c r="DKB411" s="1679"/>
      <c r="DKC411" s="1679"/>
      <c r="DKD411" s="1679"/>
      <c r="DKE411" s="1679"/>
      <c r="DKF411" s="1679"/>
      <c r="DKG411" s="1679"/>
      <c r="DKH411" s="1679"/>
      <c r="DKI411" s="1679"/>
      <c r="DKJ411" s="1679"/>
      <c r="DKK411" s="1679"/>
      <c r="DKL411" s="1679"/>
      <c r="DKM411" s="1679"/>
      <c r="DKN411" s="1679"/>
      <c r="DKO411" s="1679"/>
      <c r="DKP411" s="1679"/>
      <c r="DKQ411" s="1679"/>
      <c r="DKR411" s="1679"/>
      <c r="DKS411" s="1679"/>
      <c r="DKT411" s="1679"/>
      <c r="DKU411" s="1679"/>
      <c r="DKV411" s="1679"/>
      <c r="DKW411" s="1679"/>
      <c r="DKX411" s="1679"/>
      <c r="DKY411" s="1679"/>
      <c r="DKZ411" s="1679"/>
      <c r="DLA411" s="1679"/>
      <c r="DLB411" s="1679"/>
      <c r="DLC411" s="1679"/>
      <c r="DLD411" s="1679"/>
      <c r="DLE411" s="1679"/>
      <c r="DLF411" s="1679"/>
      <c r="DLG411" s="1679"/>
      <c r="DLH411" s="1679"/>
      <c r="DLI411" s="1679"/>
      <c r="DLJ411" s="1679"/>
      <c r="DLK411" s="1679"/>
      <c r="DLL411" s="1679"/>
      <c r="DLM411" s="1679"/>
      <c r="DLN411" s="1679"/>
      <c r="DLO411" s="1679"/>
      <c r="DLP411" s="1679"/>
      <c r="DLQ411" s="1679"/>
      <c r="DLR411" s="1679"/>
      <c r="DLS411" s="1679"/>
      <c r="DLT411" s="1679"/>
      <c r="DLU411" s="1679"/>
      <c r="DLV411" s="1679"/>
      <c r="DLW411" s="1679"/>
      <c r="DLX411" s="1679"/>
      <c r="DLY411" s="1679"/>
      <c r="DLZ411" s="1679"/>
      <c r="DMA411" s="1679"/>
      <c r="DMB411" s="1679"/>
      <c r="DMC411" s="1679"/>
      <c r="DMD411" s="1679"/>
      <c r="DME411" s="1679"/>
      <c r="DMF411" s="1679"/>
      <c r="DMG411" s="1679"/>
      <c r="DMH411" s="1679"/>
      <c r="DMI411" s="1679"/>
      <c r="DMJ411" s="1679"/>
      <c r="DMK411" s="1679"/>
      <c r="DML411" s="1679"/>
      <c r="DMM411" s="1679"/>
      <c r="DMN411" s="1679"/>
      <c r="DMO411" s="1679"/>
      <c r="DMP411" s="1679"/>
      <c r="DMQ411" s="1679"/>
      <c r="DMR411" s="1679"/>
      <c r="DMS411" s="1679"/>
      <c r="DMT411" s="1679"/>
      <c r="DMU411" s="1679"/>
      <c r="DMV411" s="1679"/>
      <c r="DMW411" s="1679"/>
      <c r="DMX411" s="1679"/>
      <c r="DMY411" s="1679"/>
      <c r="DMZ411" s="1679"/>
      <c r="DNA411" s="1679"/>
      <c r="DNB411" s="1679"/>
      <c r="DNC411" s="1679"/>
      <c r="DND411" s="1679"/>
      <c r="DNE411" s="1679"/>
      <c r="DNF411" s="1679"/>
      <c r="DNG411" s="1679"/>
      <c r="DNH411" s="1679"/>
      <c r="DNI411" s="1679"/>
      <c r="DNJ411" s="1679"/>
      <c r="DNK411" s="1679"/>
      <c r="DNL411" s="1679"/>
      <c r="DNM411" s="1679"/>
      <c r="DNN411" s="1679"/>
      <c r="DNO411" s="1679"/>
      <c r="DNP411" s="1679"/>
      <c r="DNQ411" s="1679"/>
      <c r="DNR411" s="1679"/>
      <c r="DNS411" s="1679"/>
      <c r="DNT411" s="1679"/>
      <c r="DNU411" s="1679"/>
      <c r="DNV411" s="1679"/>
      <c r="DNW411" s="1679"/>
      <c r="DNX411" s="1679"/>
      <c r="DNY411" s="1679"/>
      <c r="DNZ411" s="1679"/>
      <c r="DOA411" s="1679"/>
      <c r="DOB411" s="1679"/>
      <c r="DOC411" s="1679"/>
      <c r="DOD411" s="1679"/>
      <c r="DOE411" s="1679"/>
      <c r="DOF411" s="1679"/>
      <c r="DOG411" s="1679"/>
      <c r="DOH411" s="1679"/>
      <c r="DOI411" s="1679"/>
      <c r="DOJ411" s="1679"/>
      <c r="DOK411" s="1679"/>
      <c r="DOL411" s="1679"/>
      <c r="DOM411" s="1679"/>
      <c r="DON411" s="1679"/>
      <c r="DOO411" s="1679"/>
      <c r="DOP411" s="1679"/>
      <c r="DOQ411" s="1679"/>
      <c r="DOR411" s="1679"/>
      <c r="DOS411" s="1679"/>
      <c r="DOT411" s="1679"/>
      <c r="DOU411" s="1679"/>
      <c r="DOV411" s="1679"/>
      <c r="DOW411" s="1679"/>
      <c r="DOX411" s="1679"/>
      <c r="DOY411" s="1679"/>
      <c r="DOZ411" s="1679"/>
      <c r="DPA411" s="1679"/>
      <c r="DPB411" s="1679"/>
      <c r="DPC411" s="1679"/>
      <c r="DPD411" s="1679"/>
      <c r="DPE411" s="1679"/>
      <c r="DPF411" s="1679"/>
      <c r="DPG411" s="1679"/>
      <c r="DPH411" s="1679"/>
      <c r="DPI411" s="1679"/>
      <c r="DPJ411" s="1679"/>
      <c r="DPK411" s="1679"/>
      <c r="DPL411" s="1679"/>
      <c r="DPM411" s="1679"/>
      <c r="DPN411" s="1679"/>
      <c r="DPO411" s="1679"/>
      <c r="DPP411" s="1679"/>
      <c r="DPQ411" s="1679"/>
      <c r="DPR411" s="1679"/>
      <c r="DPS411" s="1679"/>
      <c r="DPT411" s="1679"/>
      <c r="DPU411" s="1679"/>
      <c r="DPV411" s="1679"/>
      <c r="DPW411" s="1679"/>
      <c r="DPX411" s="1679"/>
      <c r="DPY411" s="1679"/>
      <c r="DPZ411" s="1679"/>
      <c r="DQA411" s="1679"/>
      <c r="DQB411" s="1679"/>
      <c r="DQC411" s="1679"/>
      <c r="DQD411" s="1679"/>
      <c r="DQE411" s="1679"/>
      <c r="DQF411" s="1679"/>
      <c r="DQG411" s="1679"/>
      <c r="DQH411" s="1679"/>
      <c r="DQI411" s="1679"/>
      <c r="DQJ411" s="1679"/>
      <c r="DQK411" s="1679"/>
      <c r="DQL411" s="1679"/>
      <c r="DQM411" s="1679"/>
      <c r="DQN411" s="1679"/>
      <c r="DQO411" s="1679"/>
      <c r="DQP411" s="1679"/>
      <c r="DQQ411" s="1679"/>
      <c r="DQR411" s="1679"/>
      <c r="DQS411" s="1679"/>
      <c r="DQT411" s="1679"/>
      <c r="DQU411" s="1679"/>
      <c r="DQV411" s="1679"/>
      <c r="DQW411" s="1679"/>
      <c r="DQX411" s="1679"/>
      <c r="DQY411" s="1679"/>
      <c r="DQZ411" s="1679"/>
      <c r="DRA411" s="1679"/>
      <c r="DRB411" s="1679"/>
      <c r="DRC411" s="1679"/>
      <c r="DRD411" s="1679"/>
      <c r="DRE411" s="1679"/>
      <c r="DRF411" s="1679"/>
      <c r="DRG411" s="1679"/>
      <c r="DRH411" s="1679"/>
      <c r="DRI411" s="1679"/>
      <c r="DRJ411" s="1679"/>
      <c r="DRK411" s="1679"/>
      <c r="DRL411" s="1679"/>
      <c r="DRM411" s="1679"/>
      <c r="DRN411" s="1679"/>
      <c r="DRO411" s="1679"/>
      <c r="DRP411" s="1679"/>
      <c r="DRQ411" s="1679"/>
      <c r="DRR411" s="1679"/>
      <c r="DRS411" s="1679"/>
      <c r="DRT411" s="1679"/>
      <c r="DRU411" s="1679"/>
      <c r="DRV411" s="1679"/>
      <c r="DRW411" s="1679"/>
      <c r="DRX411" s="1679"/>
      <c r="DRY411" s="1679"/>
      <c r="DRZ411" s="1679"/>
      <c r="DSA411" s="1679"/>
      <c r="DSB411" s="1679"/>
      <c r="DSC411" s="1679"/>
      <c r="DSD411" s="1679"/>
      <c r="DSE411" s="1679"/>
      <c r="DSF411" s="1679"/>
      <c r="DSG411" s="1679"/>
      <c r="DSH411" s="1679"/>
      <c r="DSI411" s="1679"/>
      <c r="DSJ411" s="1679"/>
      <c r="DSK411" s="1679"/>
      <c r="DSL411" s="1679"/>
      <c r="DSM411" s="1679"/>
      <c r="DSN411" s="1679"/>
      <c r="DSO411" s="1679"/>
      <c r="DSP411" s="1679"/>
      <c r="DSQ411" s="1679"/>
      <c r="DSR411" s="1679"/>
      <c r="DSS411" s="1679"/>
      <c r="DST411" s="1679"/>
      <c r="DSU411" s="1679"/>
      <c r="DSV411" s="1679"/>
      <c r="DSW411" s="1679"/>
      <c r="DSX411" s="1679"/>
      <c r="DSY411" s="1679"/>
      <c r="DSZ411" s="1679"/>
      <c r="DTA411" s="1679"/>
      <c r="DTB411" s="1679"/>
      <c r="DTC411" s="1679"/>
      <c r="DTD411" s="1679"/>
      <c r="DTE411" s="1679"/>
      <c r="DTF411" s="1679"/>
      <c r="DTG411" s="1679"/>
      <c r="DTH411" s="1679"/>
      <c r="DTI411" s="1679"/>
      <c r="DTJ411" s="1679"/>
      <c r="DTK411" s="1679"/>
      <c r="DTL411" s="1679"/>
      <c r="DTM411" s="1679"/>
      <c r="DTN411" s="1679"/>
      <c r="DTO411" s="1679"/>
      <c r="DTP411" s="1679"/>
      <c r="DTQ411" s="1679"/>
      <c r="DTR411" s="1679"/>
      <c r="DTS411" s="1679"/>
      <c r="DTT411" s="1679"/>
      <c r="DTU411" s="1679"/>
      <c r="DTV411" s="1679"/>
      <c r="DTW411" s="1679"/>
      <c r="DTX411" s="1679"/>
      <c r="DTY411" s="1679"/>
      <c r="DTZ411" s="1679"/>
      <c r="DUA411" s="1679"/>
      <c r="DUB411" s="1679"/>
      <c r="DUC411" s="1679"/>
      <c r="DUD411" s="1679"/>
      <c r="DUE411" s="1679"/>
      <c r="DUF411" s="1679"/>
      <c r="DUG411" s="1679"/>
      <c r="DUH411" s="1679"/>
      <c r="DUI411" s="1679"/>
      <c r="DUJ411" s="1679"/>
      <c r="DUK411" s="1679"/>
      <c r="DUL411" s="1679"/>
      <c r="DUM411" s="1679"/>
      <c r="DUN411" s="1679"/>
      <c r="DUO411" s="1679"/>
      <c r="DUP411" s="1679"/>
      <c r="DUQ411" s="1679"/>
      <c r="DUR411" s="1679"/>
      <c r="DUS411" s="1679"/>
      <c r="DUT411" s="1679"/>
      <c r="DUU411" s="1679"/>
      <c r="DUV411" s="1679"/>
      <c r="DUW411" s="1679"/>
      <c r="DUX411" s="1679"/>
      <c r="DUY411" s="1679"/>
      <c r="DUZ411" s="1679"/>
      <c r="DVA411" s="1679"/>
      <c r="DVB411" s="1679"/>
      <c r="DVC411" s="1679"/>
      <c r="DVD411" s="1679"/>
      <c r="DVE411" s="1679"/>
      <c r="DVF411" s="1679"/>
      <c r="DVG411" s="1679"/>
      <c r="DVH411" s="1679"/>
      <c r="DVI411" s="1679"/>
      <c r="DVJ411" s="1679"/>
      <c r="DVK411" s="1679"/>
      <c r="DVL411" s="1679"/>
      <c r="DVM411" s="1679"/>
      <c r="DVN411" s="1679"/>
      <c r="DVO411" s="1679"/>
      <c r="DVP411" s="1679"/>
      <c r="DVQ411" s="1679"/>
      <c r="DVR411" s="1679"/>
      <c r="DVS411" s="1679"/>
      <c r="DVT411" s="1679"/>
      <c r="DVU411" s="1679"/>
      <c r="DVV411" s="1679"/>
      <c r="DVW411" s="1679"/>
      <c r="DVX411" s="1679"/>
      <c r="DVY411" s="1679"/>
      <c r="DVZ411" s="1679"/>
      <c r="DWA411" s="1679"/>
      <c r="DWB411" s="1679"/>
      <c r="DWC411" s="1679"/>
      <c r="DWD411" s="1679"/>
      <c r="DWE411" s="1679"/>
      <c r="DWF411" s="1679"/>
      <c r="DWG411" s="1679"/>
      <c r="DWH411" s="1679"/>
      <c r="DWI411" s="1679"/>
      <c r="DWJ411" s="1679"/>
      <c r="DWK411" s="1679"/>
      <c r="DWL411" s="1679"/>
      <c r="DWM411" s="1679"/>
      <c r="DWN411" s="1679"/>
      <c r="DWO411" s="1679"/>
      <c r="DWP411" s="1679"/>
      <c r="DWQ411" s="1679"/>
      <c r="DWR411" s="1679"/>
      <c r="DWS411" s="1679"/>
      <c r="DWT411" s="1679"/>
      <c r="DWU411" s="1679"/>
      <c r="DWV411" s="1679"/>
      <c r="DWW411" s="1679"/>
      <c r="DWX411" s="1679"/>
      <c r="DWY411" s="1679"/>
      <c r="DWZ411" s="1679"/>
      <c r="DXA411" s="1679"/>
      <c r="DXB411" s="1679"/>
      <c r="DXC411" s="1679"/>
      <c r="DXD411" s="1679"/>
      <c r="DXE411" s="1679"/>
      <c r="DXF411" s="1679"/>
      <c r="DXG411" s="1679"/>
      <c r="DXH411" s="1679"/>
      <c r="DXI411" s="1679"/>
      <c r="DXJ411" s="1679"/>
      <c r="DXK411" s="1679"/>
      <c r="DXL411" s="1679"/>
      <c r="DXM411" s="1679"/>
      <c r="DXN411" s="1679"/>
      <c r="DXO411" s="1679"/>
      <c r="DXP411" s="1679"/>
      <c r="DXQ411" s="1679"/>
      <c r="DXR411" s="1679"/>
      <c r="DXS411" s="1679"/>
      <c r="DXT411" s="1679"/>
      <c r="DXU411" s="1679"/>
      <c r="DXV411" s="1679"/>
      <c r="DXW411" s="1679"/>
      <c r="DXX411" s="1679"/>
      <c r="DXY411" s="1679"/>
      <c r="DXZ411" s="1679"/>
      <c r="DYA411" s="1679"/>
      <c r="DYB411" s="1679"/>
      <c r="DYC411" s="1679"/>
      <c r="DYD411" s="1679"/>
      <c r="DYE411" s="1679"/>
      <c r="DYF411" s="1679"/>
      <c r="DYG411" s="1679"/>
      <c r="DYH411" s="1679"/>
      <c r="DYI411" s="1679"/>
      <c r="DYJ411" s="1679"/>
      <c r="DYK411" s="1679"/>
      <c r="DYL411" s="1679"/>
      <c r="DYM411" s="1679"/>
      <c r="DYN411" s="1679"/>
      <c r="DYO411" s="1679"/>
      <c r="DYP411" s="1679"/>
      <c r="DYQ411" s="1679"/>
      <c r="DYR411" s="1679"/>
      <c r="DYS411" s="1679"/>
      <c r="DYT411" s="1679"/>
      <c r="DYU411" s="1679"/>
      <c r="DYV411" s="1679"/>
      <c r="DYW411" s="1679"/>
      <c r="DYX411" s="1679"/>
      <c r="DYY411" s="1679"/>
      <c r="DYZ411" s="1679"/>
      <c r="DZA411" s="1679"/>
      <c r="DZB411" s="1679"/>
      <c r="DZC411" s="1679"/>
      <c r="DZD411" s="1679"/>
      <c r="DZE411" s="1679"/>
      <c r="DZF411" s="1679"/>
      <c r="DZG411" s="1679"/>
      <c r="DZH411" s="1679"/>
      <c r="DZI411" s="1679"/>
      <c r="DZJ411" s="1679"/>
      <c r="DZK411" s="1679"/>
      <c r="DZL411" s="1679"/>
      <c r="DZM411" s="1679"/>
      <c r="DZN411" s="1679"/>
      <c r="DZO411" s="1679"/>
      <c r="DZP411" s="1679"/>
      <c r="DZQ411" s="1679"/>
      <c r="DZR411" s="1679"/>
      <c r="DZS411" s="1679"/>
      <c r="DZT411" s="1679"/>
      <c r="DZU411" s="1679"/>
      <c r="DZV411" s="1679"/>
      <c r="DZW411" s="1679"/>
      <c r="DZX411" s="1679"/>
      <c r="DZY411" s="1679"/>
      <c r="DZZ411" s="1679"/>
      <c r="EAA411" s="1679"/>
      <c r="EAB411" s="1679"/>
      <c r="EAC411" s="1679"/>
      <c r="EAD411" s="1679"/>
      <c r="EAE411" s="1679"/>
      <c r="EAF411" s="1679"/>
      <c r="EAG411" s="1679"/>
      <c r="EAH411" s="1679"/>
      <c r="EAI411" s="1679"/>
      <c r="EAJ411" s="1679"/>
      <c r="EAK411" s="1679"/>
      <c r="EAL411" s="1679"/>
      <c r="EAM411" s="1679"/>
      <c r="EAN411" s="1679"/>
      <c r="EAO411" s="1679"/>
      <c r="EAP411" s="1679"/>
      <c r="EAQ411" s="1679"/>
      <c r="EAR411" s="1679"/>
      <c r="EAS411" s="1679"/>
      <c r="EAT411" s="1679"/>
      <c r="EAU411" s="1679"/>
      <c r="EAV411" s="1679"/>
      <c r="EAW411" s="1679"/>
      <c r="EAX411" s="1679"/>
      <c r="EAY411" s="1679"/>
      <c r="EAZ411" s="1679"/>
      <c r="EBA411" s="1679"/>
      <c r="EBB411" s="1679"/>
      <c r="EBC411" s="1679"/>
      <c r="EBD411" s="1679"/>
      <c r="EBE411" s="1679"/>
      <c r="EBF411" s="1679"/>
      <c r="EBG411" s="1679"/>
      <c r="EBH411" s="1679"/>
      <c r="EBI411" s="1679"/>
      <c r="EBJ411" s="1679"/>
      <c r="EBK411" s="1679"/>
      <c r="EBL411" s="1679"/>
      <c r="EBM411" s="1679"/>
      <c r="EBN411" s="1679"/>
      <c r="EBO411" s="1679"/>
      <c r="EBP411" s="1679"/>
      <c r="EBQ411" s="1679"/>
      <c r="EBR411" s="1679"/>
      <c r="EBS411" s="1679"/>
      <c r="EBT411" s="1679"/>
      <c r="EBU411" s="1679"/>
      <c r="EBV411" s="1679"/>
      <c r="EBW411" s="1679"/>
      <c r="EBX411" s="1679"/>
      <c r="EBY411" s="1679"/>
      <c r="EBZ411" s="1679"/>
      <c r="ECA411" s="1679"/>
      <c r="ECB411" s="1679"/>
      <c r="ECC411" s="1679"/>
      <c r="ECD411" s="1679"/>
      <c r="ECE411" s="1679"/>
      <c r="ECF411" s="1679"/>
      <c r="ECG411" s="1679"/>
      <c r="ECH411" s="1679"/>
      <c r="ECI411" s="1679"/>
      <c r="ECJ411" s="1679"/>
      <c r="ECK411" s="1679"/>
      <c r="ECL411" s="1679"/>
      <c r="ECM411" s="1679"/>
      <c r="ECN411" s="1679"/>
      <c r="ECO411" s="1679"/>
      <c r="ECP411" s="1679"/>
      <c r="ECQ411" s="1679"/>
      <c r="ECR411" s="1679"/>
      <c r="ECS411" s="1679"/>
      <c r="ECT411" s="1679"/>
      <c r="ECU411" s="1679"/>
      <c r="ECV411" s="1679"/>
      <c r="ECW411" s="1679"/>
      <c r="ECX411" s="1679"/>
      <c r="ECY411" s="1679"/>
      <c r="ECZ411" s="1679"/>
      <c r="EDA411" s="1679"/>
      <c r="EDB411" s="1679"/>
      <c r="EDC411" s="1679"/>
      <c r="EDD411" s="1679"/>
      <c r="EDE411" s="1679"/>
      <c r="EDF411" s="1679"/>
      <c r="EDG411" s="1679"/>
      <c r="EDH411" s="1679"/>
      <c r="EDI411" s="1679"/>
      <c r="EDJ411" s="1679"/>
      <c r="EDK411" s="1679"/>
      <c r="EDL411" s="1679"/>
      <c r="EDM411" s="1679"/>
      <c r="EDN411" s="1679"/>
      <c r="EDO411" s="1679"/>
      <c r="EDP411" s="1679"/>
      <c r="EDQ411" s="1679"/>
      <c r="EDR411" s="1679"/>
      <c r="EDS411" s="1679"/>
      <c r="EDT411" s="1679"/>
      <c r="EDU411" s="1679"/>
      <c r="EDV411" s="1679"/>
      <c r="EDW411" s="1679"/>
      <c r="EDX411" s="1679"/>
      <c r="EDY411" s="1679"/>
      <c r="EDZ411" s="1679"/>
      <c r="EEA411" s="1679"/>
      <c r="EEB411" s="1679"/>
      <c r="EEC411" s="1679"/>
      <c r="EED411" s="1679"/>
      <c r="EEE411" s="1679"/>
      <c r="EEF411" s="1679"/>
      <c r="EEG411" s="1679"/>
      <c r="EEH411" s="1679"/>
      <c r="EEI411" s="1679"/>
      <c r="EEJ411" s="1679"/>
      <c r="EEK411" s="1679"/>
      <c r="EEL411" s="1679"/>
      <c r="EEM411" s="1679"/>
      <c r="EEN411" s="1679"/>
      <c r="EEO411" s="1679"/>
      <c r="EEP411" s="1679"/>
      <c r="EEQ411" s="1679"/>
      <c r="EER411" s="1679"/>
      <c r="EES411" s="1679"/>
      <c r="EET411" s="1679"/>
      <c r="EEU411" s="1679"/>
      <c r="EEV411" s="1679"/>
      <c r="EEW411" s="1679"/>
      <c r="EEX411" s="1679"/>
      <c r="EEY411" s="1679"/>
      <c r="EEZ411" s="1679"/>
      <c r="EFA411" s="1679"/>
      <c r="EFB411" s="1679"/>
      <c r="EFC411" s="1679"/>
      <c r="EFD411" s="1679"/>
      <c r="EFE411" s="1679"/>
      <c r="EFF411" s="1679"/>
      <c r="EFG411" s="1679"/>
      <c r="EFH411" s="1679"/>
      <c r="EFI411" s="1679"/>
      <c r="EFJ411" s="1679"/>
      <c r="EFK411" s="1679"/>
      <c r="EFL411" s="1679"/>
      <c r="EFM411" s="1679"/>
      <c r="EFN411" s="1679"/>
      <c r="EFO411" s="1679"/>
      <c r="EFP411" s="1679"/>
      <c r="EFQ411" s="1679"/>
      <c r="EFR411" s="1679"/>
      <c r="EFS411" s="1679"/>
      <c r="EFT411" s="1679"/>
      <c r="EFU411" s="1679"/>
      <c r="EFV411" s="1679"/>
      <c r="EFW411" s="1679"/>
      <c r="EFX411" s="1679"/>
      <c r="EFY411" s="1679"/>
      <c r="EFZ411" s="1679"/>
      <c r="EGA411" s="1679"/>
      <c r="EGB411" s="1679"/>
      <c r="EGC411" s="1679"/>
      <c r="EGD411" s="1679"/>
      <c r="EGE411" s="1679"/>
      <c r="EGF411" s="1679"/>
      <c r="EGG411" s="1679"/>
      <c r="EGH411" s="1679"/>
      <c r="EGI411" s="1679"/>
      <c r="EGJ411" s="1679"/>
      <c r="EGK411" s="1679"/>
      <c r="EGL411" s="1679"/>
      <c r="EGM411" s="1679"/>
      <c r="EGN411" s="1679"/>
      <c r="EGO411" s="1679"/>
      <c r="EGP411" s="1679"/>
      <c r="EGQ411" s="1679"/>
      <c r="EGR411" s="1679"/>
      <c r="EGS411" s="1679"/>
      <c r="EGT411" s="1679"/>
      <c r="EGU411" s="1679"/>
      <c r="EGV411" s="1679"/>
      <c r="EGW411" s="1679"/>
      <c r="EGX411" s="1679"/>
      <c r="EGY411" s="1679"/>
      <c r="EGZ411" s="1679"/>
      <c r="EHA411" s="1679"/>
      <c r="EHB411" s="1679"/>
      <c r="EHC411" s="1679"/>
      <c r="EHD411" s="1679"/>
      <c r="EHE411" s="1679"/>
      <c r="EHF411" s="1679"/>
      <c r="EHG411" s="1679"/>
      <c r="EHH411" s="1679"/>
      <c r="EHI411" s="1679"/>
      <c r="EHJ411" s="1679"/>
      <c r="EHK411" s="1679"/>
      <c r="EHL411" s="1679"/>
      <c r="EHM411" s="1679"/>
      <c r="EHN411" s="1679"/>
      <c r="EHO411" s="1679"/>
      <c r="EHP411" s="1679"/>
      <c r="EHQ411" s="1679"/>
      <c r="EHR411" s="1679"/>
      <c r="EHS411" s="1679"/>
      <c r="EHT411" s="1679"/>
      <c r="EHU411" s="1679"/>
      <c r="EHV411" s="1679"/>
      <c r="EHW411" s="1679"/>
      <c r="EHX411" s="1679"/>
      <c r="EHY411" s="1679"/>
      <c r="EHZ411" s="1679"/>
      <c r="EIA411" s="1679"/>
      <c r="EIB411" s="1679"/>
      <c r="EIC411" s="1679"/>
      <c r="EID411" s="1679"/>
      <c r="EIE411" s="1679"/>
      <c r="EIF411" s="1679"/>
      <c r="EIG411" s="1679"/>
      <c r="EIH411" s="1679"/>
      <c r="EII411" s="1679"/>
      <c r="EIJ411" s="1679"/>
      <c r="EIK411" s="1679"/>
      <c r="EIL411" s="1679"/>
      <c r="EIM411" s="1679"/>
      <c r="EIN411" s="1679"/>
      <c r="EIO411" s="1679"/>
      <c r="EIP411" s="1679"/>
      <c r="EIQ411" s="1679"/>
      <c r="EIR411" s="1679"/>
      <c r="EIS411" s="1679"/>
      <c r="EIT411" s="1679"/>
      <c r="EIU411" s="1679"/>
      <c r="EIV411" s="1679"/>
      <c r="EIW411" s="1679"/>
      <c r="EIX411" s="1679"/>
      <c r="EIY411" s="1679"/>
      <c r="EIZ411" s="1679"/>
      <c r="EJA411" s="1679"/>
      <c r="EJB411" s="1679"/>
      <c r="EJC411" s="1679"/>
      <c r="EJD411" s="1679"/>
      <c r="EJE411" s="1679"/>
      <c r="EJF411" s="1679"/>
      <c r="EJG411" s="1679"/>
      <c r="EJH411" s="1679"/>
      <c r="EJI411" s="1679"/>
      <c r="EJJ411" s="1679"/>
      <c r="EJK411" s="1679"/>
      <c r="EJL411" s="1679"/>
      <c r="EJM411" s="1679"/>
      <c r="EJN411" s="1679"/>
      <c r="EJO411" s="1679"/>
      <c r="EJP411" s="1679"/>
      <c r="EJQ411" s="1679"/>
      <c r="EJR411" s="1679"/>
      <c r="EJS411" s="1679"/>
      <c r="EJT411" s="1679"/>
      <c r="EJU411" s="1679"/>
      <c r="EJV411" s="1679"/>
      <c r="EJW411" s="1679"/>
      <c r="EJX411" s="1679"/>
      <c r="EJY411" s="1679"/>
      <c r="EJZ411" s="1679"/>
      <c r="EKA411" s="1679"/>
      <c r="EKB411" s="1679"/>
      <c r="EKC411" s="1679"/>
      <c r="EKD411" s="1679"/>
      <c r="EKE411" s="1679"/>
      <c r="EKF411" s="1679"/>
      <c r="EKG411" s="1679"/>
      <c r="EKH411" s="1679"/>
      <c r="EKI411" s="1679"/>
      <c r="EKJ411" s="1679"/>
      <c r="EKK411" s="1679"/>
      <c r="EKL411" s="1679"/>
      <c r="EKM411" s="1679"/>
      <c r="EKN411" s="1679"/>
      <c r="EKO411" s="1679"/>
      <c r="EKP411" s="1679"/>
      <c r="EKQ411" s="1679"/>
      <c r="EKR411" s="1679"/>
      <c r="EKS411" s="1679"/>
      <c r="EKT411" s="1679"/>
      <c r="EKU411" s="1679"/>
      <c r="EKV411" s="1679"/>
      <c r="EKW411" s="1679"/>
      <c r="EKX411" s="1679"/>
      <c r="EKY411" s="1679"/>
      <c r="EKZ411" s="1679"/>
      <c r="ELA411" s="1679"/>
      <c r="ELB411" s="1679"/>
      <c r="ELC411" s="1679"/>
      <c r="ELD411" s="1679"/>
      <c r="ELE411" s="1679"/>
      <c r="ELF411" s="1679"/>
      <c r="ELG411" s="1679"/>
      <c r="ELH411" s="1679"/>
      <c r="ELI411" s="1679"/>
      <c r="ELJ411" s="1679"/>
      <c r="ELK411" s="1679"/>
      <c r="ELL411" s="1679"/>
      <c r="ELM411" s="1679"/>
      <c r="ELN411" s="1679"/>
      <c r="ELO411" s="1679"/>
      <c r="ELP411" s="1679"/>
      <c r="ELQ411" s="1679"/>
      <c r="ELR411" s="1679"/>
      <c r="ELS411" s="1679"/>
      <c r="ELT411" s="1679"/>
      <c r="ELU411" s="1679"/>
      <c r="ELV411" s="1679"/>
      <c r="ELW411" s="1679"/>
      <c r="ELX411" s="1679"/>
      <c r="ELY411" s="1679"/>
      <c r="ELZ411" s="1679"/>
      <c r="EMA411" s="1679"/>
      <c r="EMB411" s="1679"/>
      <c r="EMC411" s="1679"/>
      <c r="EMD411" s="1679"/>
      <c r="EME411" s="1679"/>
      <c r="EMF411" s="1679"/>
      <c r="EMG411" s="1679"/>
      <c r="EMH411" s="1679"/>
      <c r="EMI411" s="1679"/>
      <c r="EMJ411" s="1679"/>
      <c r="EMK411" s="1679"/>
      <c r="EML411" s="1679"/>
      <c r="EMM411" s="1679"/>
      <c r="EMN411" s="1679"/>
      <c r="EMO411" s="1679"/>
      <c r="EMP411" s="1679"/>
      <c r="EMQ411" s="1679"/>
      <c r="EMR411" s="1679"/>
      <c r="EMS411" s="1679"/>
      <c r="EMT411" s="1679"/>
      <c r="EMU411" s="1679"/>
      <c r="EMV411" s="1679"/>
      <c r="EMW411" s="1679"/>
      <c r="EMX411" s="1679"/>
      <c r="EMY411" s="1679"/>
      <c r="EMZ411" s="1679"/>
      <c r="ENA411" s="1679"/>
      <c r="ENB411" s="1679"/>
      <c r="ENC411" s="1679"/>
      <c r="END411" s="1679"/>
      <c r="ENE411" s="1679"/>
      <c r="ENF411" s="1679"/>
      <c r="ENG411" s="1679"/>
      <c r="ENH411" s="1679"/>
      <c r="ENI411" s="1679"/>
      <c r="ENJ411" s="1679"/>
      <c r="ENK411" s="1679"/>
      <c r="ENL411" s="1679"/>
      <c r="ENM411" s="1679"/>
      <c r="ENN411" s="1679"/>
      <c r="ENO411" s="1679"/>
      <c r="ENP411" s="1679"/>
      <c r="ENQ411" s="1679"/>
      <c r="ENR411" s="1679"/>
      <c r="ENS411" s="1679"/>
      <c r="ENT411" s="1679"/>
      <c r="ENU411" s="1679"/>
      <c r="ENV411" s="1679"/>
      <c r="ENW411" s="1679"/>
      <c r="ENX411" s="1679"/>
      <c r="ENY411" s="1679"/>
      <c r="ENZ411" s="1679"/>
      <c r="EOA411" s="1679"/>
      <c r="EOB411" s="1679"/>
      <c r="EOC411" s="1679"/>
      <c r="EOD411" s="1679"/>
      <c r="EOE411" s="1679"/>
      <c r="EOF411" s="1679"/>
      <c r="EOG411" s="1679"/>
      <c r="EOH411" s="1679"/>
      <c r="EOI411" s="1679"/>
      <c r="EOJ411" s="1679"/>
      <c r="EOK411" s="1679"/>
      <c r="EOL411" s="1679"/>
      <c r="EOM411" s="1679"/>
      <c r="EON411" s="1679"/>
      <c r="EOO411" s="1679"/>
      <c r="EOP411" s="1679"/>
      <c r="EOQ411" s="1679"/>
      <c r="EOR411" s="1679"/>
      <c r="EOS411" s="1679"/>
      <c r="EOT411" s="1679"/>
      <c r="EOU411" s="1679"/>
      <c r="EOV411" s="1679"/>
      <c r="EOW411" s="1679"/>
      <c r="EOX411" s="1679"/>
      <c r="EOY411" s="1679"/>
      <c r="EOZ411" s="1679"/>
      <c r="EPA411" s="1679"/>
      <c r="EPB411" s="1679"/>
      <c r="EPC411" s="1679"/>
      <c r="EPD411" s="1679"/>
      <c r="EPE411" s="1679"/>
      <c r="EPF411" s="1679"/>
      <c r="EPG411" s="1679"/>
      <c r="EPH411" s="1679"/>
      <c r="EPI411" s="1679"/>
      <c r="EPJ411" s="1679"/>
      <c r="EPK411" s="1679"/>
      <c r="EPL411" s="1679"/>
      <c r="EPM411" s="1679"/>
      <c r="EPN411" s="1679"/>
      <c r="EPO411" s="1679"/>
      <c r="EPP411" s="1679"/>
      <c r="EPQ411" s="1679"/>
      <c r="EPR411" s="1679"/>
      <c r="EPS411" s="1679"/>
      <c r="EPT411" s="1679"/>
      <c r="EPU411" s="1679"/>
      <c r="EPV411" s="1679"/>
      <c r="EPW411" s="1679"/>
      <c r="EPX411" s="1679"/>
      <c r="EPY411" s="1679"/>
      <c r="EPZ411" s="1679"/>
      <c r="EQA411" s="1679"/>
      <c r="EQB411" s="1679"/>
      <c r="EQC411" s="1679"/>
      <c r="EQD411" s="1679"/>
      <c r="EQE411" s="1679"/>
      <c r="EQF411" s="1679"/>
      <c r="EQG411" s="1679"/>
      <c r="EQH411" s="1679"/>
      <c r="EQI411" s="1679"/>
      <c r="EQJ411" s="1679"/>
      <c r="EQK411" s="1679"/>
      <c r="EQL411" s="1679"/>
      <c r="EQM411" s="1679"/>
      <c r="EQN411" s="1679"/>
      <c r="EQO411" s="1679"/>
      <c r="EQP411" s="1679"/>
      <c r="EQQ411" s="1679"/>
      <c r="EQR411" s="1679"/>
      <c r="EQS411" s="1679"/>
      <c r="EQT411" s="1679"/>
      <c r="EQU411" s="1679"/>
      <c r="EQV411" s="1679"/>
      <c r="EQW411" s="1679"/>
      <c r="EQX411" s="1679"/>
      <c r="EQY411" s="1679"/>
      <c r="EQZ411" s="1679"/>
      <c r="ERA411" s="1679"/>
      <c r="ERB411" s="1679"/>
      <c r="ERC411" s="1679"/>
      <c r="ERD411" s="1679"/>
      <c r="ERE411" s="1679"/>
      <c r="ERF411" s="1679"/>
      <c r="ERG411" s="1679"/>
      <c r="ERH411" s="1679"/>
      <c r="ERI411" s="1679"/>
      <c r="ERJ411" s="1679"/>
      <c r="ERK411" s="1679"/>
      <c r="ERL411" s="1679"/>
      <c r="ERM411" s="1679"/>
      <c r="ERN411" s="1679"/>
      <c r="ERO411" s="1679"/>
      <c r="ERP411" s="1679"/>
      <c r="ERQ411" s="1679"/>
      <c r="ERR411" s="1679"/>
      <c r="ERS411" s="1679"/>
      <c r="ERT411" s="1679"/>
      <c r="ERU411" s="1679"/>
      <c r="ERV411" s="1679"/>
      <c r="ERW411" s="1679"/>
      <c r="ERX411" s="1679"/>
      <c r="ERY411" s="1679"/>
      <c r="ERZ411" s="1679"/>
      <c r="ESA411" s="1679"/>
      <c r="ESB411" s="1679"/>
      <c r="ESC411" s="1679"/>
      <c r="ESD411" s="1679"/>
      <c r="ESE411" s="1679"/>
      <c r="ESF411" s="1679"/>
      <c r="ESG411" s="1679"/>
      <c r="ESH411" s="1679"/>
      <c r="ESI411" s="1679"/>
      <c r="ESJ411" s="1679"/>
      <c r="ESK411" s="1679"/>
      <c r="ESL411" s="1679"/>
      <c r="ESM411" s="1679"/>
      <c r="ESN411" s="1679"/>
      <c r="ESO411" s="1679"/>
      <c r="ESP411" s="1679"/>
      <c r="ESQ411" s="1679"/>
      <c r="ESR411" s="1679"/>
      <c r="ESS411" s="1679"/>
      <c r="EST411" s="1679"/>
      <c r="ESU411" s="1679"/>
      <c r="ESV411" s="1679"/>
      <c r="ESW411" s="1679"/>
      <c r="ESX411" s="1679"/>
      <c r="ESY411" s="1679"/>
      <c r="ESZ411" s="1679"/>
      <c r="ETA411" s="1679"/>
      <c r="ETB411" s="1679"/>
      <c r="ETC411" s="1679"/>
      <c r="ETD411" s="1679"/>
      <c r="ETE411" s="1679"/>
      <c r="ETF411" s="1679"/>
      <c r="ETG411" s="1679"/>
      <c r="ETH411" s="1679"/>
      <c r="ETI411" s="1679"/>
      <c r="ETJ411" s="1679"/>
      <c r="ETK411" s="1679"/>
      <c r="ETL411" s="1679"/>
      <c r="ETM411" s="1679"/>
      <c r="ETN411" s="1679"/>
      <c r="ETO411" s="1679"/>
      <c r="ETP411" s="1679"/>
      <c r="ETQ411" s="1679"/>
      <c r="ETR411" s="1679"/>
      <c r="ETS411" s="1679"/>
      <c r="ETT411" s="1679"/>
      <c r="ETU411" s="1679"/>
      <c r="ETV411" s="1679"/>
      <c r="ETW411" s="1679"/>
      <c r="ETX411" s="1679"/>
      <c r="ETY411" s="1679"/>
      <c r="ETZ411" s="1679"/>
      <c r="EUA411" s="1679"/>
      <c r="EUB411" s="1679"/>
      <c r="EUC411" s="1679"/>
      <c r="EUD411" s="1679"/>
      <c r="EUE411" s="1679"/>
      <c r="EUF411" s="1679"/>
      <c r="EUG411" s="1679"/>
      <c r="EUH411" s="1679"/>
      <c r="EUI411" s="1679"/>
      <c r="EUJ411" s="1679"/>
      <c r="EUK411" s="1679"/>
      <c r="EUL411" s="1679"/>
      <c r="EUM411" s="1679"/>
      <c r="EUN411" s="1679"/>
      <c r="EUO411" s="1679"/>
      <c r="EUP411" s="1679"/>
      <c r="EUQ411" s="1679"/>
      <c r="EUR411" s="1679"/>
      <c r="EUS411" s="1679"/>
      <c r="EUT411" s="1679"/>
      <c r="EUU411" s="1679"/>
      <c r="EUV411" s="1679"/>
      <c r="EUW411" s="1679"/>
      <c r="EUX411" s="1679"/>
      <c r="EUY411" s="1679"/>
      <c r="EUZ411" s="1679"/>
      <c r="EVA411" s="1679"/>
      <c r="EVB411" s="1679"/>
      <c r="EVC411" s="1679"/>
      <c r="EVD411" s="1679"/>
      <c r="EVE411" s="1679"/>
      <c r="EVF411" s="1679"/>
      <c r="EVG411" s="1679"/>
      <c r="EVH411" s="1679"/>
      <c r="EVI411" s="1679"/>
      <c r="EVJ411" s="1679"/>
      <c r="EVK411" s="1679"/>
      <c r="EVL411" s="1679"/>
      <c r="EVM411" s="1679"/>
      <c r="EVN411" s="1679"/>
      <c r="EVO411" s="1679"/>
      <c r="EVP411" s="1679"/>
      <c r="EVQ411" s="1679"/>
      <c r="EVR411" s="1679"/>
      <c r="EVS411" s="1679"/>
      <c r="EVT411" s="1679"/>
      <c r="EVU411" s="1679"/>
      <c r="EVV411" s="1679"/>
      <c r="EVW411" s="1679"/>
      <c r="EVX411" s="1679"/>
      <c r="EVY411" s="1679"/>
      <c r="EVZ411" s="1679"/>
      <c r="EWA411" s="1679"/>
      <c r="EWB411" s="1679"/>
      <c r="EWC411" s="1679"/>
      <c r="EWD411" s="1679"/>
      <c r="EWE411" s="1679"/>
      <c r="EWF411" s="1679"/>
      <c r="EWG411" s="1679"/>
      <c r="EWH411" s="1679"/>
      <c r="EWI411" s="1679"/>
      <c r="EWJ411" s="1679"/>
      <c r="EWK411" s="1679"/>
      <c r="EWL411" s="1679"/>
      <c r="EWM411" s="1679"/>
      <c r="EWN411" s="1679"/>
      <c r="EWO411" s="1679"/>
      <c r="EWP411" s="1679"/>
      <c r="EWQ411" s="1679"/>
      <c r="EWR411" s="1679"/>
      <c r="EWS411" s="1679"/>
      <c r="EWT411" s="1679"/>
      <c r="EWU411" s="1679"/>
      <c r="EWV411" s="1679"/>
      <c r="EWW411" s="1679"/>
      <c r="EWX411" s="1679"/>
      <c r="EWY411" s="1679"/>
      <c r="EWZ411" s="1679"/>
      <c r="EXA411" s="1679"/>
      <c r="EXB411" s="1679"/>
      <c r="EXC411" s="1679"/>
      <c r="EXD411" s="1679"/>
      <c r="EXE411" s="1679"/>
      <c r="EXF411" s="1679"/>
      <c r="EXG411" s="1679"/>
      <c r="EXH411" s="1679"/>
      <c r="EXI411" s="1679"/>
      <c r="EXJ411" s="1679"/>
      <c r="EXK411" s="1679"/>
      <c r="EXL411" s="1679"/>
      <c r="EXM411" s="1679"/>
      <c r="EXN411" s="1679"/>
      <c r="EXO411" s="1679"/>
      <c r="EXP411" s="1679"/>
      <c r="EXQ411" s="1679"/>
      <c r="EXR411" s="1679"/>
      <c r="EXS411" s="1679"/>
      <c r="EXT411" s="1679"/>
      <c r="EXU411" s="1679"/>
      <c r="EXV411" s="1679"/>
      <c r="EXW411" s="1679"/>
      <c r="EXX411" s="1679"/>
      <c r="EXY411" s="1679"/>
      <c r="EXZ411" s="1679"/>
      <c r="EYA411" s="1679"/>
      <c r="EYB411" s="1679"/>
      <c r="EYC411" s="1679"/>
      <c r="EYD411" s="1679"/>
      <c r="EYE411" s="1679"/>
      <c r="EYF411" s="1679"/>
      <c r="EYG411" s="1679"/>
      <c r="EYH411" s="1679"/>
      <c r="EYI411" s="1679"/>
      <c r="EYJ411" s="1679"/>
      <c r="EYK411" s="1679"/>
      <c r="EYL411" s="1679"/>
      <c r="EYM411" s="1679"/>
      <c r="EYN411" s="1679"/>
      <c r="EYO411" s="1679"/>
      <c r="EYP411" s="1679"/>
      <c r="EYQ411" s="1679"/>
      <c r="EYR411" s="1679"/>
      <c r="EYS411" s="1679"/>
      <c r="EYT411" s="1679"/>
      <c r="EYU411" s="1679"/>
      <c r="EYV411" s="1679"/>
      <c r="EYW411" s="1679"/>
      <c r="EYX411" s="1679"/>
      <c r="EYY411" s="1679"/>
      <c r="EYZ411" s="1679"/>
      <c r="EZA411" s="1679"/>
      <c r="EZB411" s="1679"/>
      <c r="EZC411" s="1679"/>
      <c r="EZD411" s="1679"/>
      <c r="EZE411" s="1679"/>
      <c r="EZF411" s="1679"/>
      <c r="EZG411" s="1679"/>
      <c r="EZH411" s="1679"/>
      <c r="EZI411" s="1679"/>
      <c r="EZJ411" s="1679"/>
      <c r="EZK411" s="1679"/>
      <c r="EZL411" s="1679"/>
      <c r="EZM411" s="1679"/>
      <c r="EZN411" s="1679"/>
      <c r="EZO411" s="1679"/>
      <c r="EZP411" s="1679"/>
      <c r="EZQ411" s="1679"/>
      <c r="EZR411" s="1679"/>
      <c r="EZS411" s="1679"/>
      <c r="EZT411" s="1679"/>
      <c r="EZU411" s="1679"/>
      <c r="EZV411" s="1679"/>
      <c r="EZW411" s="1679"/>
      <c r="EZX411" s="1679"/>
      <c r="EZY411" s="1679"/>
      <c r="EZZ411" s="1679"/>
      <c r="FAA411" s="1679"/>
      <c r="FAB411" s="1679"/>
      <c r="FAC411" s="1679"/>
      <c r="FAD411" s="1679"/>
      <c r="FAE411" s="1679"/>
      <c r="FAF411" s="1679"/>
      <c r="FAG411" s="1679"/>
      <c r="FAH411" s="1679"/>
      <c r="FAI411" s="1679"/>
      <c r="FAJ411" s="1679"/>
      <c r="FAK411" s="1679"/>
      <c r="FAL411" s="1679"/>
      <c r="FAM411" s="1679"/>
      <c r="FAN411" s="1679"/>
      <c r="FAO411" s="1679"/>
      <c r="FAP411" s="1679"/>
      <c r="FAQ411" s="1679"/>
      <c r="FAR411" s="1679"/>
      <c r="FAS411" s="1679"/>
      <c r="FAT411" s="1679"/>
      <c r="FAU411" s="1679"/>
      <c r="FAV411" s="1679"/>
      <c r="FAW411" s="1679"/>
      <c r="FAX411" s="1679"/>
      <c r="FAY411" s="1679"/>
      <c r="FAZ411" s="1679"/>
      <c r="FBA411" s="1679"/>
      <c r="FBB411" s="1679"/>
      <c r="FBC411" s="1679"/>
      <c r="FBD411" s="1679"/>
      <c r="FBE411" s="1679"/>
      <c r="FBF411" s="1679"/>
      <c r="FBG411" s="1679"/>
      <c r="FBH411" s="1679"/>
      <c r="FBI411" s="1679"/>
      <c r="FBJ411" s="1679"/>
      <c r="FBK411" s="1679"/>
      <c r="FBL411" s="1679"/>
      <c r="FBM411" s="1679"/>
      <c r="FBN411" s="1679"/>
      <c r="FBO411" s="1679"/>
      <c r="FBP411" s="1679"/>
      <c r="FBQ411" s="1679"/>
      <c r="FBR411" s="1679"/>
      <c r="FBS411" s="1679"/>
      <c r="FBT411" s="1679"/>
      <c r="FBU411" s="1679"/>
      <c r="FBV411" s="1679"/>
      <c r="FBW411" s="1679"/>
      <c r="FBX411" s="1679"/>
      <c r="FBY411" s="1679"/>
      <c r="FBZ411" s="1679"/>
      <c r="FCA411" s="1679"/>
      <c r="FCB411" s="1679"/>
      <c r="FCC411" s="1679"/>
      <c r="FCD411" s="1679"/>
      <c r="FCE411" s="1679"/>
      <c r="FCF411" s="1679"/>
      <c r="FCG411" s="1679"/>
      <c r="FCH411" s="1679"/>
      <c r="FCI411" s="1679"/>
      <c r="FCJ411" s="1679"/>
      <c r="FCK411" s="1679"/>
      <c r="FCL411" s="1679"/>
      <c r="FCM411" s="1679"/>
      <c r="FCN411" s="1679"/>
      <c r="FCO411" s="1679"/>
      <c r="FCP411" s="1679"/>
      <c r="FCQ411" s="1679"/>
      <c r="FCR411" s="1679"/>
      <c r="FCS411" s="1679"/>
      <c r="FCT411" s="1679"/>
      <c r="FCU411" s="1679"/>
      <c r="FCV411" s="1679"/>
      <c r="FCW411" s="1679"/>
      <c r="FCX411" s="1679"/>
      <c r="FCY411" s="1679"/>
      <c r="FCZ411" s="1679"/>
      <c r="FDA411" s="1679"/>
      <c r="FDB411" s="1679"/>
      <c r="FDC411" s="1679"/>
      <c r="FDD411" s="1679"/>
      <c r="FDE411" s="1679"/>
      <c r="FDF411" s="1679"/>
      <c r="FDG411" s="1679"/>
      <c r="FDH411" s="1679"/>
      <c r="FDI411" s="1679"/>
      <c r="FDJ411" s="1679"/>
      <c r="FDK411" s="1679"/>
      <c r="FDL411" s="1679"/>
      <c r="FDM411" s="1679"/>
      <c r="FDN411" s="1679"/>
      <c r="FDO411" s="1679"/>
      <c r="FDP411" s="1679"/>
      <c r="FDQ411" s="1679"/>
      <c r="FDR411" s="1679"/>
      <c r="FDS411" s="1679"/>
      <c r="FDT411" s="1679"/>
      <c r="FDU411" s="1679"/>
      <c r="FDV411" s="1679"/>
      <c r="FDW411" s="1679"/>
      <c r="FDX411" s="1679"/>
      <c r="FDY411" s="1679"/>
      <c r="FDZ411" s="1679"/>
      <c r="FEA411" s="1679"/>
      <c r="FEB411" s="1679"/>
      <c r="FEC411" s="1679"/>
      <c r="FED411" s="1679"/>
      <c r="FEE411" s="1679"/>
      <c r="FEF411" s="1679"/>
      <c r="FEG411" s="1679"/>
      <c r="FEH411" s="1679"/>
      <c r="FEI411" s="1679"/>
      <c r="FEJ411" s="1679"/>
      <c r="FEK411" s="1679"/>
      <c r="FEL411" s="1679"/>
      <c r="FEM411" s="1679"/>
      <c r="FEN411" s="1679"/>
      <c r="FEO411" s="1679"/>
      <c r="FEP411" s="1679"/>
      <c r="FEQ411" s="1679"/>
      <c r="FER411" s="1679"/>
      <c r="FES411" s="1679"/>
      <c r="FET411" s="1679"/>
      <c r="FEU411" s="1679"/>
      <c r="FEV411" s="1679"/>
      <c r="FEW411" s="1679"/>
      <c r="FEX411" s="1679"/>
      <c r="FEY411" s="1679"/>
      <c r="FEZ411" s="1679"/>
      <c r="FFA411" s="1679"/>
      <c r="FFB411" s="1679"/>
      <c r="FFC411" s="1679"/>
      <c r="FFD411" s="1679"/>
      <c r="FFE411" s="1679"/>
      <c r="FFF411" s="1679"/>
      <c r="FFG411" s="1679"/>
      <c r="FFH411" s="1679"/>
      <c r="FFI411" s="1679"/>
      <c r="FFJ411" s="1679"/>
      <c r="FFK411" s="1679"/>
      <c r="FFL411" s="1679"/>
      <c r="FFM411" s="1679"/>
      <c r="FFN411" s="1679"/>
      <c r="FFO411" s="1679"/>
      <c r="FFP411" s="1679"/>
      <c r="FFQ411" s="1679"/>
      <c r="FFR411" s="1679"/>
      <c r="FFS411" s="1679"/>
      <c r="FFT411" s="1679"/>
      <c r="FFU411" s="1679"/>
      <c r="FFV411" s="1679"/>
      <c r="FFW411" s="1679"/>
      <c r="FFX411" s="1679"/>
      <c r="FFY411" s="1679"/>
      <c r="FFZ411" s="1679"/>
      <c r="FGA411" s="1679"/>
      <c r="FGB411" s="1679"/>
      <c r="FGC411" s="1679"/>
      <c r="FGD411" s="1679"/>
      <c r="FGE411" s="1679"/>
      <c r="FGF411" s="1679"/>
      <c r="FGG411" s="1679"/>
      <c r="FGH411" s="1679"/>
      <c r="FGI411" s="1679"/>
      <c r="FGJ411" s="1679"/>
      <c r="FGK411" s="1679"/>
      <c r="FGL411" s="1679"/>
      <c r="FGM411" s="1679"/>
      <c r="FGN411" s="1679"/>
      <c r="FGO411" s="1679"/>
      <c r="FGP411" s="1679"/>
      <c r="FGQ411" s="1679"/>
      <c r="FGR411" s="1679"/>
      <c r="FGS411" s="1679"/>
      <c r="FGT411" s="1679"/>
      <c r="FGU411" s="1679"/>
      <c r="FGV411" s="1679"/>
      <c r="FGW411" s="1679"/>
      <c r="FGX411" s="1679"/>
      <c r="FGY411" s="1679"/>
      <c r="FGZ411" s="1679"/>
      <c r="FHA411" s="1679"/>
      <c r="FHB411" s="1679"/>
      <c r="FHC411" s="1679"/>
      <c r="FHD411" s="1679"/>
      <c r="FHE411" s="1679"/>
      <c r="FHF411" s="1679"/>
      <c r="FHG411" s="1679"/>
      <c r="FHH411" s="1679"/>
      <c r="FHI411" s="1679"/>
      <c r="FHJ411" s="1679"/>
      <c r="FHK411" s="1679"/>
      <c r="FHL411" s="1679"/>
      <c r="FHM411" s="1679"/>
      <c r="FHN411" s="1679"/>
      <c r="FHO411" s="1679"/>
      <c r="FHP411" s="1679"/>
      <c r="FHQ411" s="1679"/>
      <c r="FHR411" s="1679"/>
      <c r="FHS411" s="1679"/>
      <c r="FHT411" s="1679"/>
      <c r="FHU411" s="1679"/>
      <c r="FHV411" s="1679"/>
      <c r="FHW411" s="1679"/>
      <c r="FHX411" s="1679"/>
      <c r="FHY411" s="1679"/>
      <c r="FHZ411" s="1679"/>
      <c r="FIA411" s="1679"/>
      <c r="FIB411" s="1679"/>
      <c r="FIC411" s="1679"/>
      <c r="FID411" s="1679"/>
      <c r="FIE411" s="1679"/>
      <c r="FIF411" s="1679"/>
      <c r="FIG411" s="1679"/>
      <c r="FIH411" s="1679"/>
      <c r="FII411" s="1679"/>
      <c r="FIJ411" s="1679"/>
      <c r="FIK411" s="1679"/>
      <c r="FIL411" s="1679"/>
      <c r="FIM411" s="1679"/>
      <c r="FIN411" s="1679"/>
      <c r="FIO411" s="1679"/>
      <c r="FIP411" s="1679"/>
      <c r="FIQ411" s="1679"/>
      <c r="FIR411" s="1679"/>
      <c r="FIS411" s="1679"/>
      <c r="FIT411" s="1679"/>
      <c r="FIU411" s="1679"/>
      <c r="FIV411" s="1679"/>
      <c r="FIW411" s="1679"/>
      <c r="FIX411" s="1679"/>
      <c r="FIY411" s="1679"/>
      <c r="FIZ411" s="1679"/>
      <c r="FJA411" s="1679"/>
      <c r="FJB411" s="1679"/>
      <c r="FJC411" s="1679"/>
      <c r="FJD411" s="1679"/>
      <c r="FJE411" s="1679"/>
      <c r="FJF411" s="1679"/>
      <c r="FJG411" s="1679"/>
      <c r="FJH411" s="1679"/>
      <c r="FJI411" s="1679"/>
      <c r="FJJ411" s="1679"/>
      <c r="FJK411" s="1679"/>
      <c r="FJL411" s="1679"/>
      <c r="FJM411" s="1679"/>
      <c r="FJN411" s="1679"/>
      <c r="FJO411" s="1679"/>
      <c r="FJP411" s="1679"/>
      <c r="FJQ411" s="1679"/>
      <c r="FJR411" s="1679"/>
      <c r="FJS411" s="1679"/>
      <c r="FJT411" s="1679"/>
      <c r="FJU411" s="1679"/>
      <c r="FJV411" s="1679"/>
      <c r="FJW411" s="1679"/>
      <c r="FJX411" s="1679"/>
      <c r="FJY411" s="1679"/>
      <c r="FJZ411" s="1679"/>
      <c r="FKA411" s="1679"/>
      <c r="FKB411" s="1679"/>
      <c r="FKC411" s="1679"/>
      <c r="FKD411" s="1679"/>
      <c r="FKE411" s="1679"/>
      <c r="FKF411" s="1679"/>
      <c r="FKG411" s="1679"/>
      <c r="FKH411" s="1679"/>
      <c r="FKI411" s="1679"/>
      <c r="FKJ411" s="1679"/>
      <c r="FKK411" s="1679"/>
      <c r="FKL411" s="1679"/>
      <c r="FKM411" s="1679"/>
      <c r="FKN411" s="1679"/>
      <c r="FKO411" s="1679"/>
      <c r="FKP411" s="1679"/>
      <c r="FKQ411" s="1679"/>
      <c r="FKR411" s="1679"/>
      <c r="FKS411" s="1679"/>
      <c r="FKT411" s="1679"/>
      <c r="FKU411" s="1679"/>
      <c r="FKV411" s="1679"/>
      <c r="FKW411" s="1679"/>
      <c r="FKX411" s="1679"/>
      <c r="FKY411" s="1679"/>
      <c r="FKZ411" s="1679"/>
      <c r="FLA411" s="1679"/>
      <c r="FLB411" s="1679"/>
      <c r="FLC411" s="1679"/>
      <c r="FLD411" s="1679"/>
      <c r="FLE411" s="1679"/>
      <c r="FLF411" s="1679"/>
      <c r="FLG411" s="1679"/>
      <c r="FLH411" s="1679"/>
      <c r="FLI411" s="1679"/>
      <c r="FLJ411" s="1679"/>
      <c r="FLK411" s="1679"/>
      <c r="FLL411" s="1679"/>
      <c r="FLM411" s="1679"/>
      <c r="FLN411" s="1679"/>
      <c r="FLO411" s="1679"/>
      <c r="FLP411" s="1679"/>
      <c r="FLQ411" s="1679"/>
      <c r="FLR411" s="1679"/>
      <c r="FLS411" s="1679"/>
      <c r="FLT411" s="1679"/>
      <c r="FLU411" s="1679"/>
      <c r="FLV411" s="1679"/>
      <c r="FLW411" s="1679"/>
      <c r="FLX411" s="1679"/>
      <c r="FLY411" s="1679"/>
      <c r="FLZ411" s="1679"/>
      <c r="FMA411" s="1679"/>
      <c r="FMB411" s="1679"/>
      <c r="FMC411" s="1679"/>
      <c r="FMD411" s="1679"/>
      <c r="FME411" s="1679"/>
      <c r="FMF411" s="1679"/>
      <c r="FMG411" s="1679"/>
      <c r="FMH411" s="1679"/>
      <c r="FMI411" s="1679"/>
      <c r="FMJ411" s="1679"/>
      <c r="FMK411" s="1679"/>
      <c r="FML411" s="1679"/>
      <c r="FMM411" s="1679"/>
      <c r="FMN411" s="1679"/>
      <c r="FMO411" s="1679"/>
      <c r="FMP411" s="1679"/>
      <c r="FMQ411" s="1679"/>
      <c r="FMR411" s="1679"/>
      <c r="FMS411" s="1679"/>
      <c r="FMT411" s="1679"/>
      <c r="FMU411" s="1679"/>
      <c r="FMV411" s="1679"/>
      <c r="FMW411" s="1679"/>
      <c r="FMX411" s="1679"/>
      <c r="FMY411" s="1679"/>
      <c r="FMZ411" s="1679"/>
      <c r="FNA411" s="1679"/>
      <c r="FNB411" s="1679"/>
      <c r="FNC411" s="1679"/>
      <c r="FND411" s="1679"/>
      <c r="FNE411" s="1679"/>
      <c r="FNF411" s="1679"/>
      <c r="FNG411" s="1679"/>
      <c r="FNH411" s="1679"/>
      <c r="FNI411" s="1679"/>
      <c r="FNJ411" s="1679"/>
      <c r="FNK411" s="1679"/>
      <c r="FNL411" s="1679"/>
      <c r="FNM411" s="1679"/>
      <c r="FNN411" s="1679"/>
      <c r="FNO411" s="1679"/>
      <c r="FNP411" s="1679"/>
      <c r="FNQ411" s="1679"/>
      <c r="FNR411" s="1679"/>
      <c r="FNS411" s="1679"/>
      <c r="FNT411" s="1679"/>
      <c r="FNU411" s="1679"/>
      <c r="FNV411" s="1679"/>
      <c r="FNW411" s="1679"/>
      <c r="FNX411" s="1679"/>
      <c r="FNY411" s="1679"/>
      <c r="FNZ411" s="1679"/>
      <c r="FOA411" s="1679"/>
      <c r="FOB411" s="1679"/>
      <c r="FOC411" s="1679"/>
      <c r="FOD411" s="1679"/>
      <c r="FOE411" s="1679"/>
      <c r="FOF411" s="1679"/>
      <c r="FOG411" s="1679"/>
      <c r="FOH411" s="1679"/>
      <c r="FOI411" s="1679"/>
      <c r="FOJ411" s="1679"/>
      <c r="FOK411" s="1679"/>
      <c r="FOL411" s="1679"/>
      <c r="FOM411" s="1679"/>
      <c r="FON411" s="1679"/>
      <c r="FOO411" s="1679"/>
      <c r="FOP411" s="1679"/>
      <c r="FOQ411" s="1679"/>
      <c r="FOR411" s="1679"/>
      <c r="FOS411" s="1679"/>
      <c r="FOT411" s="1679"/>
      <c r="FOU411" s="1679"/>
      <c r="FOV411" s="1679"/>
      <c r="FOW411" s="1679"/>
      <c r="FOX411" s="1679"/>
      <c r="FOY411" s="1679"/>
      <c r="FOZ411" s="1679"/>
      <c r="FPA411" s="1679"/>
      <c r="FPB411" s="1679"/>
      <c r="FPC411" s="1679"/>
      <c r="FPD411" s="1679"/>
      <c r="FPE411" s="1679"/>
      <c r="FPF411" s="1679"/>
      <c r="FPG411" s="1679"/>
      <c r="FPH411" s="1679"/>
      <c r="FPI411" s="1679"/>
      <c r="FPJ411" s="1679"/>
      <c r="FPK411" s="1679"/>
      <c r="FPL411" s="1679"/>
      <c r="FPM411" s="1679"/>
      <c r="FPN411" s="1679"/>
      <c r="FPO411" s="1679"/>
      <c r="FPP411" s="1679"/>
      <c r="FPQ411" s="1679"/>
      <c r="FPR411" s="1679"/>
      <c r="FPS411" s="1679"/>
      <c r="FPT411" s="1679"/>
      <c r="FPU411" s="1679"/>
      <c r="FPV411" s="1679"/>
      <c r="FPW411" s="1679"/>
      <c r="FPX411" s="1679"/>
      <c r="FPY411" s="1679"/>
      <c r="FPZ411" s="1679"/>
      <c r="FQA411" s="1679"/>
      <c r="FQB411" s="1679"/>
      <c r="FQC411" s="1679"/>
      <c r="FQD411" s="1679"/>
      <c r="FQE411" s="1679"/>
      <c r="FQF411" s="1679"/>
      <c r="FQG411" s="1679"/>
      <c r="FQH411" s="1679"/>
      <c r="FQI411" s="1679"/>
      <c r="FQJ411" s="1679"/>
      <c r="FQK411" s="1679"/>
      <c r="FQL411" s="1679"/>
      <c r="FQM411" s="1679"/>
      <c r="FQN411" s="1679"/>
      <c r="FQO411" s="1679"/>
      <c r="FQP411" s="1679"/>
      <c r="FQQ411" s="1679"/>
      <c r="FQR411" s="1679"/>
      <c r="FQS411" s="1679"/>
      <c r="FQT411" s="1679"/>
      <c r="FQU411" s="1679"/>
      <c r="FQV411" s="1679"/>
      <c r="FQW411" s="1679"/>
      <c r="FQX411" s="1679"/>
      <c r="FQY411" s="1679"/>
      <c r="FQZ411" s="1679"/>
      <c r="FRA411" s="1679"/>
      <c r="FRB411" s="1679"/>
      <c r="FRC411" s="1679"/>
      <c r="FRD411" s="1679"/>
      <c r="FRE411" s="1679"/>
      <c r="FRF411" s="1679"/>
      <c r="FRG411" s="1679"/>
      <c r="FRH411" s="1679"/>
      <c r="FRI411" s="1679"/>
      <c r="FRJ411" s="1679"/>
      <c r="FRK411" s="1679"/>
      <c r="FRL411" s="1679"/>
      <c r="FRM411" s="1679"/>
      <c r="FRN411" s="1679"/>
      <c r="FRO411" s="1679"/>
      <c r="FRP411" s="1679"/>
      <c r="FRQ411" s="1679"/>
      <c r="FRR411" s="1679"/>
      <c r="FRS411" s="1679"/>
      <c r="FRT411" s="1679"/>
      <c r="FRU411" s="1679"/>
      <c r="FRV411" s="1679"/>
      <c r="FRW411" s="1679"/>
      <c r="FRX411" s="1679"/>
      <c r="FRY411" s="1679"/>
      <c r="FRZ411" s="1679"/>
      <c r="FSA411" s="1679"/>
      <c r="FSB411" s="1679"/>
      <c r="FSC411" s="1679"/>
      <c r="FSD411" s="1679"/>
      <c r="FSE411" s="1679"/>
      <c r="FSF411" s="1679"/>
      <c r="FSG411" s="1679"/>
      <c r="FSH411" s="1679"/>
      <c r="FSI411" s="1679"/>
      <c r="FSJ411" s="1679"/>
      <c r="FSK411" s="1679"/>
      <c r="FSL411" s="1679"/>
      <c r="FSM411" s="1679"/>
      <c r="FSN411" s="1679"/>
      <c r="FSO411" s="1679"/>
      <c r="FSP411" s="1679"/>
      <c r="FSQ411" s="1679"/>
      <c r="FSR411" s="1679"/>
      <c r="FSS411" s="1679"/>
      <c r="FST411" s="1679"/>
      <c r="FSU411" s="1679"/>
      <c r="FSV411" s="1679"/>
      <c r="FSW411" s="1679"/>
      <c r="FSX411" s="1679"/>
      <c r="FSY411" s="1679"/>
      <c r="FSZ411" s="1679"/>
      <c r="FTA411" s="1679"/>
      <c r="FTB411" s="1679"/>
      <c r="FTC411" s="1679"/>
      <c r="FTD411" s="1679"/>
      <c r="FTE411" s="1679"/>
      <c r="FTF411" s="1679"/>
      <c r="FTG411" s="1679"/>
      <c r="FTH411" s="1679"/>
      <c r="FTI411" s="1679"/>
      <c r="FTJ411" s="1679"/>
      <c r="FTK411" s="1679"/>
      <c r="FTL411" s="1679"/>
      <c r="FTM411" s="1679"/>
      <c r="FTN411" s="1679"/>
      <c r="FTO411" s="1679"/>
      <c r="FTP411" s="1679"/>
      <c r="FTQ411" s="1679"/>
      <c r="FTR411" s="1679"/>
      <c r="FTS411" s="1679"/>
      <c r="FTT411" s="1679"/>
      <c r="FTU411" s="1679"/>
      <c r="FTV411" s="1679"/>
      <c r="FTW411" s="1679"/>
      <c r="FTX411" s="1679"/>
      <c r="FTY411" s="1679"/>
      <c r="FTZ411" s="1679"/>
      <c r="FUA411" s="1679"/>
      <c r="FUB411" s="1679"/>
      <c r="FUC411" s="1679"/>
      <c r="FUD411" s="1679"/>
      <c r="FUE411" s="1679"/>
      <c r="FUF411" s="1679"/>
      <c r="FUG411" s="1679"/>
      <c r="FUH411" s="1679"/>
      <c r="FUI411" s="1679"/>
      <c r="FUJ411" s="1679"/>
      <c r="FUK411" s="1679"/>
      <c r="FUL411" s="1679"/>
      <c r="FUM411" s="1679"/>
      <c r="FUN411" s="1679"/>
      <c r="FUO411" s="1679"/>
      <c r="FUP411" s="1679"/>
      <c r="FUQ411" s="1679"/>
      <c r="FUR411" s="1679"/>
      <c r="FUS411" s="1679"/>
      <c r="FUT411" s="1679"/>
      <c r="FUU411" s="1679"/>
      <c r="FUV411" s="1679"/>
      <c r="FUW411" s="1679"/>
      <c r="FUX411" s="1679"/>
      <c r="FUY411" s="1679"/>
      <c r="FUZ411" s="1679"/>
      <c r="FVA411" s="1679"/>
      <c r="FVB411" s="1679"/>
      <c r="FVC411" s="1679"/>
      <c r="FVD411" s="1679"/>
      <c r="FVE411" s="1679"/>
      <c r="FVF411" s="1679"/>
      <c r="FVG411" s="1679"/>
      <c r="FVH411" s="1679"/>
      <c r="FVI411" s="1679"/>
      <c r="FVJ411" s="1679"/>
      <c r="FVK411" s="1679"/>
      <c r="FVL411" s="1679"/>
      <c r="FVM411" s="1679"/>
      <c r="FVN411" s="1679"/>
      <c r="FVO411" s="1679"/>
      <c r="FVP411" s="1679"/>
      <c r="FVQ411" s="1679"/>
      <c r="FVR411" s="1679"/>
      <c r="FVS411" s="1679"/>
      <c r="FVT411" s="1679"/>
      <c r="FVU411" s="1679"/>
      <c r="FVV411" s="1679"/>
      <c r="FVW411" s="1679"/>
      <c r="FVX411" s="1679"/>
      <c r="FVY411" s="1679"/>
      <c r="FVZ411" s="1679"/>
      <c r="FWA411" s="1679"/>
      <c r="FWB411" s="1679"/>
      <c r="FWC411" s="1679"/>
      <c r="FWD411" s="1679"/>
      <c r="FWE411" s="1679"/>
      <c r="FWF411" s="1679"/>
      <c r="FWG411" s="1679"/>
      <c r="FWH411" s="1679"/>
      <c r="FWI411" s="1679"/>
      <c r="FWJ411" s="1679"/>
      <c r="FWK411" s="1679"/>
      <c r="FWL411" s="1679"/>
      <c r="FWM411" s="1679"/>
      <c r="FWN411" s="1679"/>
      <c r="FWO411" s="1679"/>
      <c r="FWP411" s="1679"/>
      <c r="FWQ411" s="1679"/>
      <c r="FWR411" s="1679"/>
      <c r="FWS411" s="1679"/>
      <c r="FWT411" s="1679"/>
      <c r="FWU411" s="1679"/>
      <c r="FWV411" s="1679"/>
      <c r="FWW411" s="1679"/>
      <c r="FWX411" s="1679"/>
      <c r="FWY411" s="1679"/>
      <c r="FWZ411" s="1679"/>
      <c r="FXA411" s="1679"/>
      <c r="FXB411" s="1679"/>
      <c r="FXC411" s="1679"/>
      <c r="FXD411" s="1679"/>
      <c r="FXE411" s="1679"/>
      <c r="FXF411" s="1679"/>
      <c r="FXG411" s="1679"/>
      <c r="FXH411" s="1679"/>
      <c r="FXI411" s="1679"/>
      <c r="FXJ411" s="1679"/>
      <c r="FXK411" s="1679"/>
      <c r="FXL411" s="1679"/>
      <c r="FXM411" s="1679"/>
      <c r="FXN411" s="1679"/>
      <c r="FXO411" s="1679"/>
      <c r="FXP411" s="1679"/>
      <c r="FXQ411" s="1679"/>
      <c r="FXR411" s="1679"/>
      <c r="FXS411" s="1679"/>
      <c r="FXT411" s="1679"/>
      <c r="FXU411" s="1679"/>
      <c r="FXV411" s="1679"/>
      <c r="FXW411" s="1679"/>
      <c r="FXX411" s="1679"/>
      <c r="FXY411" s="1679"/>
      <c r="FXZ411" s="1679"/>
      <c r="FYA411" s="1679"/>
      <c r="FYB411" s="1679"/>
      <c r="FYC411" s="1679"/>
      <c r="FYD411" s="1679"/>
      <c r="FYE411" s="1679"/>
      <c r="FYF411" s="1679"/>
      <c r="FYG411" s="1679"/>
      <c r="FYH411" s="1679"/>
      <c r="FYI411" s="1679"/>
      <c r="FYJ411" s="1679"/>
      <c r="FYK411" s="1679"/>
      <c r="FYL411" s="1679"/>
      <c r="FYM411" s="1679"/>
      <c r="FYN411" s="1679"/>
      <c r="FYO411" s="1679"/>
      <c r="FYP411" s="1679"/>
      <c r="FYQ411" s="1679"/>
      <c r="FYR411" s="1679"/>
      <c r="FYS411" s="1679"/>
      <c r="FYT411" s="1679"/>
      <c r="FYU411" s="1679"/>
      <c r="FYV411" s="1679"/>
      <c r="FYW411" s="1679"/>
      <c r="FYX411" s="1679"/>
      <c r="FYY411" s="1679"/>
      <c r="FYZ411" s="1679"/>
      <c r="FZA411" s="1679"/>
      <c r="FZB411" s="1679"/>
      <c r="FZC411" s="1679"/>
      <c r="FZD411" s="1679"/>
      <c r="FZE411" s="1679"/>
      <c r="FZF411" s="1679"/>
      <c r="FZG411" s="1679"/>
      <c r="FZH411" s="1679"/>
      <c r="FZI411" s="1679"/>
      <c r="FZJ411" s="1679"/>
      <c r="FZK411" s="1679"/>
      <c r="FZL411" s="1679"/>
      <c r="FZM411" s="1679"/>
      <c r="FZN411" s="1679"/>
      <c r="FZO411" s="1679"/>
      <c r="FZP411" s="1679"/>
      <c r="FZQ411" s="1679"/>
      <c r="FZR411" s="1679"/>
      <c r="FZS411" s="1679"/>
      <c r="FZT411" s="1679"/>
      <c r="FZU411" s="1679"/>
      <c r="FZV411" s="1679"/>
      <c r="FZW411" s="1679"/>
      <c r="FZX411" s="1679"/>
      <c r="FZY411" s="1679"/>
      <c r="FZZ411" s="1679"/>
      <c r="GAA411" s="1679"/>
      <c r="GAB411" s="1679"/>
      <c r="GAC411" s="1679"/>
      <c r="GAD411" s="1679"/>
      <c r="GAE411" s="1679"/>
      <c r="GAF411" s="1679"/>
      <c r="GAG411" s="1679"/>
      <c r="GAH411" s="1679"/>
      <c r="GAI411" s="1679"/>
      <c r="GAJ411" s="1679"/>
      <c r="GAK411" s="1679"/>
      <c r="GAL411" s="1679"/>
      <c r="GAM411" s="1679"/>
      <c r="GAN411" s="1679"/>
      <c r="GAO411" s="1679"/>
      <c r="GAP411" s="1679"/>
      <c r="GAQ411" s="1679"/>
      <c r="GAR411" s="1679"/>
      <c r="GAS411" s="1679"/>
      <c r="GAT411" s="1679"/>
      <c r="GAU411" s="1679"/>
      <c r="GAV411" s="1679"/>
      <c r="GAW411" s="1679"/>
      <c r="GAX411" s="1679"/>
      <c r="GAY411" s="1679"/>
      <c r="GAZ411" s="1679"/>
      <c r="GBA411" s="1679"/>
      <c r="GBB411" s="1679"/>
      <c r="GBC411" s="1679"/>
      <c r="GBD411" s="1679"/>
      <c r="GBE411" s="1679"/>
      <c r="GBF411" s="1679"/>
      <c r="GBG411" s="1679"/>
      <c r="GBH411" s="1679"/>
      <c r="GBI411" s="1679"/>
      <c r="GBJ411" s="1679"/>
      <c r="GBK411" s="1679"/>
      <c r="GBL411" s="1679"/>
      <c r="GBM411" s="1679"/>
      <c r="GBN411" s="1679"/>
      <c r="GBO411" s="1679"/>
      <c r="GBP411" s="1679"/>
      <c r="GBQ411" s="1679"/>
      <c r="GBR411" s="1679"/>
      <c r="GBS411" s="1679"/>
      <c r="GBT411" s="1679"/>
      <c r="GBU411" s="1679"/>
      <c r="GBV411" s="1679"/>
      <c r="GBW411" s="1679"/>
      <c r="GBX411" s="1679"/>
      <c r="GBY411" s="1679"/>
      <c r="GBZ411" s="1679"/>
      <c r="GCA411" s="1679"/>
      <c r="GCB411" s="1679"/>
      <c r="GCC411" s="1679"/>
      <c r="GCD411" s="1679"/>
      <c r="GCE411" s="1679"/>
      <c r="GCF411" s="1679"/>
      <c r="GCG411" s="1679"/>
      <c r="GCH411" s="1679"/>
      <c r="GCI411" s="1679"/>
      <c r="GCJ411" s="1679"/>
      <c r="GCK411" s="1679"/>
      <c r="GCL411" s="1679"/>
      <c r="GCM411" s="1679"/>
      <c r="GCN411" s="1679"/>
      <c r="GCO411" s="1679"/>
      <c r="GCP411" s="1679"/>
      <c r="GCQ411" s="1679"/>
      <c r="GCR411" s="1679"/>
      <c r="GCS411" s="1679"/>
      <c r="GCT411" s="1679"/>
      <c r="GCU411" s="1679"/>
      <c r="GCV411" s="1679"/>
      <c r="GCW411" s="1679"/>
      <c r="GCX411" s="1679"/>
      <c r="GCY411" s="1679"/>
      <c r="GCZ411" s="1679"/>
      <c r="GDA411" s="1679"/>
      <c r="GDB411" s="1679"/>
      <c r="GDC411" s="1679"/>
      <c r="GDD411" s="1679"/>
      <c r="GDE411" s="1679"/>
      <c r="GDF411" s="1679"/>
      <c r="GDG411" s="1679"/>
      <c r="GDH411" s="1679"/>
      <c r="GDI411" s="1679"/>
      <c r="GDJ411" s="1679"/>
      <c r="GDK411" s="1679"/>
      <c r="GDL411" s="1679"/>
      <c r="GDM411" s="1679"/>
      <c r="GDN411" s="1679"/>
      <c r="GDO411" s="1679"/>
      <c r="GDP411" s="1679"/>
      <c r="GDQ411" s="1679"/>
      <c r="GDR411" s="1679"/>
      <c r="GDS411" s="1679"/>
      <c r="GDT411" s="1679"/>
      <c r="GDU411" s="1679"/>
      <c r="GDV411" s="1679"/>
      <c r="GDW411" s="1679"/>
      <c r="GDX411" s="1679"/>
      <c r="GDY411" s="1679"/>
      <c r="GDZ411" s="1679"/>
      <c r="GEA411" s="1679"/>
      <c r="GEB411" s="1679"/>
      <c r="GEC411" s="1679"/>
      <c r="GED411" s="1679"/>
      <c r="GEE411" s="1679"/>
      <c r="GEF411" s="1679"/>
      <c r="GEG411" s="1679"/>
      <c r="GEH411" s="1679"/>
      <c r="GEI411" s="1679"/>
      <c r="GEJ411" s="1679"/>
      <c r="GEK411" s="1679"/>
      <c r="GEL411" s="1679"/>
      <c r="GEM411" s="1679"/>
      <c r="GEN411" s="1679"/>
      <c r="GEO411" s="1679"/>
      <c r="GEP411" s="1679"/>
      <c r="GEQ411" s="1679"/>
      <c r="GER411" s="1679"/>
      <c r="GES411" s="1679"/>
      <c r="GET411" s="1679"/>
      <c r="GEU411" s="1679"/>
      <c r="GEV411" s="1679"/>
      <c r="GEW411" s="1679"/>
      <c r="GEX411" s="1679"/>
      <c r="GEY411" s="1679"/>
      <c r="GEZ411" s="1679"/>
      <c r="GFA411" s="1679"/>
      <c r="GFB411" s="1679"/>
      <c r="GFC411" s="1679"/>
      <c r="GFD411" s="1679"/>
      <c r="GFE411" s="1679"/>
      <c r="GFF411" s="1679"/>
      <c r="GFG411" s="1679"/>
      <c r="GFH411" s="1679"/>
      <c r="GFI411" s="1679"/>
      <c r="GFJ411" s="1679"/>
      <c r="GFK411" s="1679"/>
      <c r="GFL411" s="1679"/>
      <c r="GFM411" s="1679"/>
      <c r="GFN411" s="1679"/>
      <c r="GFO411" s="1679"/>
      <c r="GFP411" s="1679"/>
      <c r="GFQ411" s="1679"/>
      <c r="GFR411" s="1679"/>
      <c r="GFS411" s="1679"/>
      <c r="GFT411" s="1679"/>
      <c r="GFU411" s="1679"/>
      <c r="GFV411" s="1679"/>
      <c r="GFW411" s="1679"/>
      <c r="GFX411" s="1679"/>
      <c r="GFY411" s="1679"/>
      <c r="GFZ411" s="1679"/>
      <c r="GGA411" s="1679"/>
      <c r="GGB411" s="1679"/>
      <c r="GGC411" s="1679"/>
      <c r="GGD411" s="1679"/>
      <c r="GGE411" s="1679"/>
      <c r="GGF411" s="1679"/>
      <c r="GGG411" s="1679"/>
      <c r="GGH411" s="1679"/>
      <c r="GGI411" s="1679"/>
      <c r="GGJ411" s="1679"/>
      <c r="GGK411" s="1679"/>
      <c r="GGL411" s="1679"/>
      <c r="GGM411" s="1679"/>
      <c r="GGN411" s="1679"/>
      <c r="GGO411" s="1679"/>
      <c r="GGP411" s="1679"/>
      <c r="GGQ411" s="1679"/>
      <c r="GGR411" s="1679"/>
      <c r="GGS411" s="1679"/>
      <c r="GGT411" s="1679"/>
      <c r="GGU411" s="1679"/>
      <c r="GGV411" s="1679"/>
      <c r="GGW411" s="1679"/>
      <c r="GGX411" s="1679"/>
      <c r="GGY411" s="1679"/>
      <c r="GGZ411" s="1679"/>
      <c r="GHA411" s="1679"/>
      <c r="GHB411" s="1679"/>
      <c r="GHC411" s="1679"/>
      <c r="GHD411" s="1679"/>
      <c r="GHE411" s="1679"/>
      <c r="GHF411" s="1679"/>
      <c r="GHG411" s="1679"/>
      <c r="GHH411" s="1679"/>
      <c r="GHI411" s="1679"/>
      <c r="GHJ411" s="1679"/>
      <c r="GHK411" s="1679"/>
      <c r="GHL411" s="1679"/>
      <c r="GHM411" s="1679"/>
      <c r="GHN411" s="1679"/>
      <c r="GHO411" s="1679"/>
      <c r="GHP411" s="1679"/>
      <c r="GHQ411" s="1679"/>
      <c r="GHR411" s="1679"/>
      <c r="GHS411" s="1679"/>
      <c r="GHT411" s="1679"/>
      <c r="GHU411" s="1679"/>
      <c r="GHV411" s="1679"/>
      <c r="GHW411" s="1679"/>
      <c r="GHX411" s="1679"/>
      <c r="GHY411" s="1679"/>
      <c r="GHZ411" s="1679"/>
      <c r="GIA411" s="1679"/>
      <c r="GIB411" s="1679"/>
      <c r="GIC411" s="1679"/>
      <c r="GID411" s="1679"/>
      <c r="GIE411" s="1679"/>
      <c r="GIF411" s="1679"/>
      <c r="GIG411" s="1679"/>
      <c r="GIH411" s="1679"/>
      <c r="GII411" s="1679"/>
      <c r="GIJ411" s="1679"/>
      <c r="GIK411" s="1679"/>
      <c r="GIL411" s="1679"/>
      <c r="GIM411" s="1679"/>
      <c r="GIN411" s="1679"/>
      <c r="GIO411" s="1679"/>
      <c r="GIP411" s="1679"/>
      <c r="GIQ411" s="1679"/>
      <c r="GIR411" s="1679"/>
      <c r="GIS411" s="1679"/>
      <c r="GIT411" s="1679"/>
      <c r="GIU411" s="1679"/>
      <c r="GIV411" s="1679"/>
      <c r="GIW411" s="1679"/>
      <c r="GIX411" s="1679"/>
      <c r="GIY411" s="1679"/>
      <c r="GIZ411" s="1679"/>
      <c r="GJA411" s="1679"/>
      <c r="GJB411" s="1679"/>
      <c r="GJC411" s="1679"/>
      <c r="GJD411" s="1679"/>
      <c r="GJE411" s="1679"/>
      <c r="GJF411" s="1679"/>
      <c r="GJG411" s="1679"/>
      <c r="GJH411" s="1679"/>
      <c r="GJI411" s="1679"/>
      <c r="GJJ411" s="1679"/>
      <c r="GJK411" s="1679"/>
      <c r="GJL411" s="1679"/>
      <c r="GJM411" s="1679"/>
      <c r="GJN411" s="1679"/>
      <c r="GJO411" s="1679"/>
      <c r="GJP411" s="1679"/>
      <c r="GJQ411" s="1679"/>
      <c r="GJR411" s="1679"/>
      <c r="GJS411" s="1679"/>
      <c r="GJT411" s="1679"/>
      <c r="GJU411" s="1679"/>
      <c r="GJV411" s="1679"/>
      <c r="GJW411" s="1679"/>
      <c r="GJX411" s="1679"/>
      <c r="GJY411" s="1679"/>
      <c r="GJZ411" s="1679"/>
      <c r="GKA411" s="1679"/>
      <c r="GKB411" s="1679"/>
      <c r="GKC411" s="1679"/>
      <c r="GKD411" s="1679"/>
      <c r="GKE411" s="1679"/>
      <c r="GKF411" s="1679"/>
      <c r="GKG411" s="1679"/>
      <c r="GKH411" s="1679"/>
      <c r="GKI411" s="1679"/>
      <c r="GKJ411" s="1679"/>
      <c r="GKK411" s="1679"/>
      <c r="GKL411" s="1679"/>
      <c r="GKM411" s="1679"/>
      <c r="GKN411" s="1679"/>
      <c r="GKO411" s="1679"/>
      <c r="GKP411" s="1679"/>
      <c r="GKQ411" s="1679"/>
      <c r="GKR411" s="1679"/>
      <c r="GKS411" s="1679"/>
      <c r="GKT411" s="1679"/>
      <c r="GKU411" s="1679"/>
      <c r="GKV411" s="1679"/>
      <c r="GKW411" s="1679"/>
      <c r="GKX411" s="1679"/>
      <c r="GKY411" s="1679"/>
      <c r="GKZ411" s="1679"/>
      <c r="GLA411" s="1679"/>
      <c r="GLB411" s="1679"/>
      <c r="GLC411" s="1679"/>
      <c r="GLD411" s="1679"/>
      <c r="GLE411" s="1679"/>
      <c r="GLF411" s="1679"/>
      <c r="GLG411" s="1679"/>
      <c r="GLH411" s="1679"/>
      <c r="GLI411" s="1679"/>
      <c r="GLJ411" s="1679"/>
      <c r="GLK411" s="1679"/>
      <c r="GLL411" s="1679"/>
      <c r="GLM411" s="1679"/>
      <c r="GLN411" s="1679"/>
      <c r="GLO411" s="1679"/>
      <c r="GLP411" s="1679"/>
      <c r="GLQ411" s="1679"/>
      <c r="GLR411" s="1679"/>
      <c r="GLS411" s="1679"/>
      <c r="GLT411" s="1679"/>
      <c r="GLU411" s="1679"/>
      <c r="GLV411" s="1679"/>
      <c r="GLW411" s="1679"/>
      <c r="GLX411" s="1679"/>
      <c r="GLY411" s="1679"/>
      <c r="GLZ411" s="1679"/>
      <c r="GMA411" s="1679"/>
      <c r="GMB411" s="1679"/>
      <c r="GMC411" s="1679"/>
      <c r="GMD411" s="1679"/>
      <c r="GME411" s="1679"/>
      <c r="GMF411" s="1679"/>
      <c r="GMG411" s="1679"/>
      <c r="GMH411" s="1679"/>
      <c r="GMI411" s="1679"/>
      <c r="GMJ411" s="1679"/>
      <c r="GMK411" s="1679"/>
      <c r="GML411" s="1679"/>
      <c r="GMM411" s="1679"/>
      <c r="GMN411" s="1679"/>
      <c r="GMO411" s="1679"/>
      <c r="GMP411" s="1679"/>
      <c r="GMQ411" s="1679"/>
      <c r="GMR411" s="1679"/>
      <c r="GMS411" s="1679"/>
      <c r="GMT411" s="1679"/>
      <c r="GMU411" s="1679"/>
      <c r="GMV411" s="1679"/>
      <c r="GMW411" s="1679"/>
      <c r="GMX411" s="1679"/>
      <c r="GMY411" s="1679"/>
      <c r="GMZ411" s="1679"/>
      <c r="GNA411" s="1679"/>
      <c r="GNB411" s="1679"/>
      <c r="GNC411" s="1679"/>
      <c r="GND411" s="1679"/>
      <c r="GNE411" s="1679"/>
      <c r="GNF411" s="1679"/>
      <c r="GNG411" s="1679"/>
      <c r="GNH411" s="1679"/>
      <c r="GNI411" s="1679"/>
      <c r="GNJ411" s="1679"/>
      <c r="GNK411" s="1679"/>
      <c r="GNL411" s="1679"/>
      <c r="GNM411" s="1679"/>
      <c r="GNN411" s="1679"/>
      <c r="GNO411" s="1679"/>
      <c r="GNP411" s="1679"/>
      <c r="GNQ411" s="1679"/>
      <c r="GNR411" s="1679"/>
      <c r="GNS411" s="1679"/>
      <c r="GNT411" s="1679"/>
      <c r="GNU411" s="1679"/>
      <c r="GNV411" s="1679"/>
      <c r="GNW411" s="1679"/>
      <c r="GNX411" s="1679"/>
      <c r="GNY411" s="1679"/>
      <c r="GNZ411" s="1679"/>
      <c r="GOA411" s="1679"/>
      <c r="GOB411" s="1679"/>
      <c r="GOC411" s="1679"/>
      <c r="GOD411" s="1679"/>
      <c r="GOE411" s="1679"/>
      <c r="GOF411" s="1679"/>
      <c r="GOG411" s="1679"/>
      <c r="GOH411" s="1679"/>
      <c r="GOI411" s="1679"/>
      <c r="GOJ411" s="1679"/>
      <c r="GOK411" s="1679"/>
      <c r="GOL411" s="1679"/>
      <c r="GOM411" s="1679"/>
      <c r="GON411" s="1679"/>
      <c r="GOO411" s="1679"/>
      <c r="GOP411" s="1679"/>
      <c r="GOQ411" s="1679"/>
      <c r="GOR411" s="1679"/>
      <c r="GOS411" s="1679"/>
      <c r="GOT411" s="1679"/>
      <c r="GOU411" s="1679"/>
      <c r="GOV411" s="1679"/>
      <c r="GOW411" s="1679"/>
      <c r="GOX411" s="1679"/>
      <c r="GOY411" s="1679"/>
      <c r="GOZ411" s="1679"/>
      <c r="GPA411" s="1679"/>
      <c r="GPB411" s="1679"/>
      <c r="GPC411" s="1679"/>
      <c r="GPD411" s="1679"/>
      <c r="GPE411" s="1679"/>
      <c r="GPF411" s="1679"/>
      <c r="GPG411" s="1679"/>
      <c r="GPH411" s="1679"/>
      <c r="GPI411" s="1679"/>
      <c r="GPJ411" s="1679"/>
      <c r="GPK411" s="1679"/>
      <c r="GPL411" s="1679"/>
      <c r="GPM411" s="1679"/>
      <c r="GPN411" s="1679"/>
      <c r="GPO411" s="1679"/>
      <c r="GPP411" s="1679"/>
      <c r="GPQ411" s="1679"/>
      <c r="GPR411" s="1679"/>
      <c r="GPS411" s="1679"/>
      <c r="GPT411" s="1679"/>
      <c r="GPU411" s="1679"/>
      <c r="GPV411" s="1679"/>
      <c r="GPW411" s="1679"/>
      <c r="GPX411" s="1679"/>
      <c r="GPY411" s="1679"/>
      <c r="GPZ411" s="1679"/>
      <c r="GQA411" s="1679"/>
      <c r="GQB411" s="1679"/>
      <c r="GQC411" s="1679"/>
      <c r="GQD411" s="1679"/>
      <c r="GQE411" s="1679"/>
      <c r="GQF411" s="1679"/>
      <c r="GQG411" s="1679"/>
      <c r="GQH411" s="1679"/>
      <c r="GQI411" s="1679"/>
      <c r="GQJ411" s="1679"/>
      <c r="GQK411" s="1679"/>
      <c r="GQL411" s="1679"/>
      <c r="GQM411" s="1679"/>
      <c r="GQN411" s="1679"/>
      <c r="GQO411" s="1679"/>
      <c r="GQP411" s="1679"/>
      <c r="GQQ411" s="1679"/>
      <c r="GQR411" s="1679"/>
      <c r="GQS411" s="1679"/>
      <c r="GQT411" s="1679"/>
      <c r="GQU411" s="1679"/>
      <c r="GQV411" s="1679"/>
      <c r="GQW411" s="1679"/>
      <c r="GQX411" s="1679"/>
      <c r="GQY411" s="1679"/>
      <c r="GQZ411" s="1679"/>
      <c r="GRA411" s="1679"/>
      <c r="GRB411" s="1679"/>
      <c r="GRC411" s="1679"/>
      <c r="GRD411" s="1679"/>
      <c r="GRE411" s="1679"/>
      <c r="GRF411" s="1679"/>
      <c r="GRG411" s="1679"/>
      <c r="GRH411" s="1679"/>
      <c r="GRI411" s="1679"/>
      <c r="GRJ411" s="1679"/>
      <c r="GRK411" s="1679"/>
      <c r="GRL411" s="1679"/>
      <c r="GRM411" s="1679"/>
      <c r="GRN411" s="1679"/>
      <c r="GRO411" s="1679"/>
      <c r="GRP411" s="1679"/>
      <c r="GRQ411" s="1679"/>
      <c r="GRR411" s="1679"/>
      <c r="GRS411" s="1679"/>
      <c r="GRT411" s="1679"/>
      <c r="GRU411" s="1679"/>
      <c r="GRV411" s="1679"/>
      <c r="GRW411" s="1679"/>
      <c r="GRX411" s="1679"/>
      <c r="GRY411" s="1679"/>
      <c r="GRZ411" s="1679"/>
      <c r="GSA411" s="1679"/>
      <c r="GSB411" s="1679"/>
      <c r="GSC411" s="1679"/>
      <c r="GSD411" s="1679"/>
      <c r="GSE411" s="1679"/>
      <c r="GSF411" s="1679"/>
      <c r="GSG411" s="1679"/>
      <c r="GSH411" s="1679"/>
      <c r="GSI411" s="1679"/>
      <c r="GSJ411" s="1679"/>
      <c r="GSK411" s="1679"/>
      <c r="GSL411" s="1679"/>
      <c r="GSM411" s="1679"/>
      <c r="GSN411" s="1679"/>
      <c r="GSO411" s="1679"/>
      <c r="GSP411" s="1679"/>
      <c r="GSQ411" s="1679"/>
      <c r="GSR411" s="1679"/>
      <c r="GSS411" s="1679"/>
      <c r="GST411" s="1679"/>
      <c r="GSU411" s="1679"/>
      <c r="GSV411" s="1679"/>
      <c r="GSW411" s="1679"/>
      <c r="GSX411" s="1679"/>
      <c r="GSY411" s="1679"/>
      <c r="GSZ411" s="1679"/>
      <c r="GTA411" s="1679"/>
      <c r="GTB411" s="1679"/>
      <c r="GTC411" s="1679"/>
      <c r="GTD411" s="1679"/>
      <c r="GTE411" s="1679"/>
      <c r="GTF411" s="1679"/>
      <c r="GTG411" s="1679"/>
      <c r="GTH411" s="1679"/>
      <c r="GTI411" s="1679"/>
      <c r="GTJ411" s="1679"/>
      <c r="GTK411" s="1679"/>
      <c r="GTL411" s="1679"/>
      <c r="GTM411" s="1679"/>
      <c r="GTN411" s="1679"/>
      <c r="GTO411" s="1679"/>
      <c r="GTP411" s="1679"/>
      <c r="GTQ411" s="1679"/>
      <c r="GTR411" s="1679"/>
      <c r="GTS411" s="1679"/>
      <c r="GTT411" s="1679"/>
      <c r="GTU411" s="1679"/>
      <c r="GTV411" s="1679"/>
      <c r="GTW411" s="1679"/>
      <c r="GTX411" s="1679"/>
      <c r="GTY411" s="1679"/>
      <c r="GTZ411" s="1679"/>
      <c r="GUA411" s="1679"/>
      <c r="GUB411" s="1679"/>
      <c r="GUC411" s="1679"/>
      <c r="GUD411" s="1679"/>
      <c r="GUE411" s="1679"/>
      <c r="GUF411" s="1679"/>
      <c r="GUG411" s="1679"/>
      <c r="GUH411" s="1679"/>
      <c r="GUI411" s="1679"/>
      <c r="GUJ411" s="1679"/>
      <c r="GUK411" s="1679"/>
      <c r="GUL411" s="1679"/>
      <c r="GUM411" s="1679"/>
      <c r="GUN411" s="1679"/>
      <c r="GUO411" s="1679"/>
      <c r="GUP411" s="1679"/>
      <c r="GUQ411" s="1679"/>
      <c r="GUR411" s="1679"/>
      <c r="GUS411" s="1679"/>
      <c r="GUT411" s="1679"/>
      <c r="GUU411" s="1679"/>
      <c r="GUV411" s="1679"/>
      <c r="GUW411" s="1679"/>
      <c r="GUX411" s="1679"/>
      <c r="GUY411" s="1679"/>
      <c r="GUZ411" s="1679"/>
      <c r="GVA411" s="1679"/>
      <c r="GVB411" s="1679"/>
      <c r="GVC411" s="1679"/>
      <c r="GVD411" s="1679"/>
      <c r="GVE411" s="1679"/>
      <c r="GVF411" s="1679"/>
      <c r="GVG411" s="1679"/>
      <c r="GVH411" s="1679"/>
      <c r="GVI411" s="1679"/>
      <c r="GVJ411" s="1679"/>
      <c r="GVK411" s="1679"/>
      <c r="GVL411" s="1679"/>
      <c r="GVM411" s="1679"/>
      <c r="GVN411" s="1679"/>
      <c r="GVO411" s="1679"/>
      <c r="GVP411" s="1679"/>
      <c r="GVQ411" s="1679"/>
      <c r="GVR411" s="1679"/>
      <c r="GVS411" s="1679"/>
      <c r="GVT411" s="1679"/>
      <c r="GVU411" s="1679"/>
      <c r="GVV411" s="1679"/>
      <c r="GVW411" s="1679"/>
      <c r="GVX411" s="1679"/>
      <c r="GVY411" s="1679"/>
      <c r="GVZ411" s="1679"/>
      <c r="GWA411" s="1679"/>
      <c r="GWB411" s="1679"/>
      <c r="GWC411" s="1679"/>
      <c r="GWD411" s="1679"/>
      <c r="GWE411" s="1679"/>
      <c r="GWF411" s="1679"/>
      <c r="GWG411" s="1679"/>
      <c r="GWH411" s="1679"/>
      <c r="GWI411" s="1679"/>
      <c r="GWJ411" s="1679"/>
      <c r="GWK411" s="1679"/>
      <c r="GWL411" s="1679"/>
      <c r="GWM411" s="1679"/>
      <c r="GWN411" s="1679"/>
      <c r="GWO411" s="1679"/>
      <c r="GWP411" s="1679"/>
      <c r="GWQ411" s="1679"/>
      <c r="GWR411" s="1679"/>
      <c r="GWS411" s="1679"/>
      <c r="GWT411" s="1679"/>
      <c r="GWU411" s="1679"/>
      <c r="GWV411" s="1679"/>
      <c r="GWW411" s="1679"/>
      <c r="GWX411" s="1679"/>
      <c r="GWY411" s="1679"/>
      <c r="GWZ411" s="1679"/>
      <c r="GXA411" s="1679"/>
      <c r="GXB411" s="1679"/>
      <c r="GXC411" s="1679"/>
      <c r="GXD411" s="1679"/>
      <c r="GXE411" s="1679"/>
      <c r="GXF411" s="1679"/>
      <c r="GXG411" s="1679"/>
      <c r="GXH411" s="1679"/>
      <c r="GXI411" s="1679"/>
      <c r="GXJ411" s="1679"/>
      <c r="GXK411" s="1679"/>
      <c r="GXL411" s="1679"/>
      <c r="GXM411" s="1679"/>
      <c r="GXN411" s="1679"/>
      <c r="GXO411" s="1679"/>
      <c r="GXP411" s="1679"/>
      <c r="GXQ411" s="1679"/>
      <c r="GXR411" s="1679"/>
      <c r="GXS411" s="1679"/>
      <c r="GXT411" s="1679"/>
      <c r="GXU411" s="1679"/>
      <c r="GXV411" s="1679"/>
      <c r="GXW411" s="1679"/>
      <c r="GXX411" s="1679"/>
      <c r="GXY411" s="1679"/>
      <c r="GXZ411" s="1679"/>
      <c r="GYA411" s="1679"/>
      <c r="GYB411" s="1679"/>
      <c r="GYC411" s="1679"/>
      <c r="GYD411" s="1679"/>
      <c r="GYE411" s="1679"/>
      <c r="GYF411" s="1679"/>
      <c r="GYG411" s="1679"/>
      <c r="GYH411" s="1679"/>
      <c r="GYI411" s="1679"/>
      <c r="GYJ411" s="1679"/>
      <c r="GYK411" s="1679"/>
      <c r="GYL411" s="1679"/>
      <c r="GYM411" s="1679"/>
      <c r="GYN411" s="1679"/>
      <c r="GYO411" s="1679"/>
      <c r="GYP411" s="1679"/>
      <c r="GYQ411" s="1679"/>
      <c r="GYR411" s="1679"/>
      <c r="GYS411" s="1679"/>
      <c r="GYT411" s="1679"/>
      <c r="GYU411" s="1679"/>
      <c r="GYV411" s="1679"/>
      <c r="GYW411" s="1679"/>
      <c r="GYX411" s="1679"/>
      <c r="GYY411" s="1679"/>
      <c r="GYZ411" s="1679"/>
      <c r="GZA411" s="1679"/>
      <c r="GZB411" s="1679"/>
      <c r="GZC411" s="1679"/>
      <c r="GZD411" s="1679"/>
      <c r="GZE411" s="1679"/>
      <c r="GZF411" s="1679"/>
      <c r="GZG411" s="1679"/>
      <c r="GZH411" s="1679"/>
      <c r="GZI411" s="1679"/>
      <c r="GZJ411" s="1679"/>
      <c r="GZK411" s="1679"/>
      <c r="GZL411" s="1679"/>
      <c r="GZM411" s="1679"/>
      <c r="GZN411" s="1679"/>
      <c r="GZO411" s="1679"/>
      <c r="GZP411" s="1679"/>
      <c r="GZQ411" s="1679"/>
      <c r="GZR411" s="1679"/>
      <c r="GZS411" s="1679"/>
      <c r="GZT411" s="1679"/>
      <c r="GZU411" s="1679"/>
      <c r="GZV411" s="1679"/>
      <c r="GZW411" s="1679"/>
      <c r="GZX411" s="1679"/>
      <c r="GZY411" s="1679"/>
      <c r="GZZ411" s="1679"/>
      <c r="HAA411" s="1679"/>
      <c r="HAB411" s="1679"/>
      <c r="HAC411" s="1679"/>
      <c r="HAD411" s="1679"/>
      <c r="HAE411" s="1679"/>
      <c r="HAF411" s="1679"/>
      <c r="HAG411" s="1679"/>
      <c r="HAH411" s="1679"/>
      <c r="HAI411" s="1679"/>
      <c r="HAJ411" s="1679"/>
      <c r="HAK411" s="1679"/>
      <c r="HAL411" s="1679"/>
      <c r="HAM411" s="1679"/>
      <c r="HAN411" s="1679"/>
      <c r="HAO411" s="1679"/>
      <c r="HAP411" s="1679"/>
      <c r="HAQ411" s="1679"/>
      <c r="HAR411" s="1679"/>
      <c r="HAS411" s="1679"/>
      <c r="HAT411" s="1679"/>
      <c r="HAU411" s="1679"/>
      <c r="HAV411" s="1679"/>
      <c r="HAW411" s="1679"/>
      <c r="HAX411" s="1679"/>
      <c r="HAY411" s="1679"/>
      <c r="HAZ411" s="1679"/>
      <c r="HBA411" s="1679"/>
      <c r="HBB411" s="1679"/>
      <c r="HBC411" s="1679"/>
      <c r="HBD411" s="1679"/>
      <c r="HBE411" s="1679"/>
      <c r="HBF411" s="1679"/>
      <c r="HBG411" s="1679"/>
      <c r="HBH411" s="1679"/>
      <c r="HBI411" s="1679"/>
      <c r="HBJ411" s="1679"/>
      <c r="HBK411" s="1679"/>
      <c r="HBL411" s="1679"/>
      <c r="HBM411" s="1679"/>
      <c r="HBN411" s="1679"/>
      <c r="HBO411" s="1679"/>
      <c r="HBP411" s="1679"/>
      <c r="HBQ411" s="1679"/>
      <c r="HBR411" s="1679"/>
      <c r="HBS411" s="1679"/>
      <c r="HBT411" s="1679"/>
      <c r="HBU411" s="1679"/>
      <c r="HBV411" s="1679"/>
      <c r="HBW411" s="1679"/>
      <c r="HBX411" s="1679"/>
      <c r="HBY411" s="1679"/>
      <c r="HBZ411" s="1679"/>
      <c r="HCA411" s="1679"/>
      <c r="HCB411" s="1679"/>
      <c r="HCC411" s="1679"/>
      <c r="HCD411" s="1679"/>
      <c r="HCE411" s="1679"/>
      <c r="HCF411" s="1679"/>
      <c r="HCG411" s="1679"/>
      <c r="HCH411" s="1679"/>
      <c r="HCI411" s="1679"/>
      <c r="HCJ411" s="1679"/>
      <c r="HCK411" s="1679"/>
      <c r="HCL411" s="1679"/>
      <c r="HCM411" s="1679"/>
      <c r="HCN411" s="1679"/>
      <c r="HCO411" s="1679"/>
      <c r="HCP411" s="1679"/>
      <c r="HCQ411" s="1679"/>
      <c r="HCR411" s="1679"/>
      <c r="HCS411" s="1679"/>
      <c r="HCT411" s="1679"/>
      <c r="HCU411" s="1679"/>
      <c r="HCV411" s="1679"/>
      <c r="HCW411" s="1679"/>
      <c r="HCX411" s="1679"/>
      <c r="HCY411" s="1679"/>
      <c r="HCZ411" s="1679"/>
      <c r="HDA411" s="1679"/>
      <c r="HDB411" s="1679"/>
      <c r="HDC411" s="1679"/>
      <c r="HDD411" s="1679"/>
      <c r="HDE411" s="1679"/>
      <c r="HDF411" s="1679"/>
      <c r="HDG411" s="1679"/>
      <c r="HDH411" s="1679"/>
      <c r="HDI411" s="1679"/>
      <c r="HDJ411" s="1679"/>
      <c r="HDK411" s="1679"/>
      <c r="HDL411" s="1679"/>
      <c r="HDM411" s="1679"/>
      <c r="HDN411" s="1679"/>
      <c r="HDO411" s="1679"/>
      <c r="HDP411" s="1679"/>
      <c r="HDQ411" s="1679"/>
      <c r="HDR411" s="1679"/>
      <c r="HDS411" s="1679"/>
      <c r="HDT411" s="1679"/>
      <c r="HDU411" s="1679"/>
      <c r="HDV411" s="1679"/>
      <c r="HDW411" s="1679"/>
      <c r="HDX411" s="1679"/>
      <c r="HDY411" s="1679"/>
      <c r="HDZ411" s="1679"/>
      <c r="HEA411" s="1679"/>
      <c r="HEB411" s="1679"/>
      <c r="HEC411" s="1679"/>
      <c r="HED411" s="1679"/>
      <c r="HEE411" s="1679"/>
      <c r="HEF411" s="1679"/>
      <c r="HEG411" s="1679"/>
      <c r="HEH411" s="1679"/>
      <c r="HEI411" s="1679"/>
      <c r="HEJ411" s="1679"/>
      <c r="HEK411" s="1679"/>
      <c r="HEL411" s="1679"/>
      <c r="HEM411" s="1679"/>
      <c r="HEN411" s="1679"/>
      <c r="HEO411" s="1679"/>
      <c r="HEP411" s="1679"/>
      <c r="HEQ411" s="1679"/>
      <c r="HER411" s="1679"/>
      <c r="HES411" s="1679"/>
      <c r="HET411" s="1679"/>
      <c r="HEU411" s="1679"/>
      <c r="HEV411" s="1679"/>
      <c r="HEW411" s="1679"/>
      <c r="HEX411" s="1679"/>
      <c r="HEY411" s="1679"/>
      <c r="HEZ411" s="1679"/>
      <c r="HFA411" s="1679"/>
      <c r="HFB411" s="1679"/>
      <c r="HFC411" s="1679"/>
      <c r="HFD411" s="1679"/>
      <c r="HFE411" s="1679"/>
      <c r="HFF411" s="1679"/>
      <c r="HFG411" s="1679"/>
      <c r="HFH411" s="1679"/>
      <c r="HFI411" s="1679"/>
      <c r="HFJ411" s="1679"/>
      <c r="HFK411" s="1679"/>
      <c r="HFL411" s="1679"/>
      <c r="HFM411" s="1679"/>
      <c r="HFN411" s="1679"/>
      <c r="HFO411" s="1679"/>
      <c r="HFP411" s="1679"/>
      <c r="HFQ411" s="1679"/>
      <c r="HFR411" s="1679"/>
      <c r="HFS411" s="1679"/>
      <c r="HFT411" s="1679"/>
      <c r="HFU411" s="1679"/>
      <c r="HFV411" s="1679"/>
      <c r="HFW411" s="1679"/>
      <c r="HFX411" s="1679"/>
      <c r="HFY411" s="1679"/>
      <c r="HFZ411" s="1679"/>
      <c r="HGA411" s="1679"/>
      <c r="HGB411" s="1679"/>
      <c r="HGC411" s="1679"/>
      <c r="HGD411" s="1679"/>
      <c r="HGE411" s="1679"/>
      <c r="HGF411" s="1679"/>
      <c r="HGG411" s="1679"/>
      <c r="HGH411" s="1679"/>
      <c r="HGI411" s="1679"/>
      <c r="HGJ411" s="1679"/>
      <c r="HGK411" s="1679"/>
      <c r="HGL411" s="1679"/>
      <c r="HGM411" s="1679"/>
      <c r="HGN411" s="1679"/>
      <c r="HGO411" s="1679"/>
      <c r="HGP411" s="1679"/>
      <c r="HGQ411" s="1679"/>
      <c r="HGR411" s="1679"/>
      <c r="HGS411" s="1679"/>
      <c r="HGT411" s="1679"/>
      <c r="HGU411" s="1679"/>
      <c r="HGV411" s="1679"/>
      <c r="HGW411" s="1679"/>
      <c r="HGX411" s="1679"/>
      <c r="HGY411" s="1679"/>
      <c r="HGZ411" s="1679"/>
      <c r="HHA411" s="1679"/>
      <c r="HHB411" s="1679"/>
      <c r="HHC411" s="1679"/>
      <c r="HHD411" s="1679"/>
      <c r="HHE411" s="1679"/>
      <c r="HHF411" s="1679"/>
      <c r="HHG411" s="1679"/>
      <c r="HHH411" s="1679"/>
      <c r="HHI411" s="1679"/>
      <c r="HHJ411" s="1679"/>
      <c r="HHK411" s="1679"/>
      <c r="HHL411" s="1679"/>
      <c r="HHM411" s="1679"/>
      <c r="HHN411" s="1679"/>
      <c r="HHO411" s="1679"/>
      <c r="HHP411" s="1679"/>
      <c r="HHQ411" s="1679"/>
      <c r="HHR411" s="1679"/>
      <c r="HHS411" s="1679"/>
      <c r="HHT411" s="1679"/>
      <c r="HHU411" s="1679"/>
      <c r="HHV411" s="1679"/>
      <c r="HHW411" s="1679"/>
      <c r="HHX411" s="1679"/>
      <c r="HHY411" s="1679"/>
      <c r="HHZ411" s="1679"/>
      <c r="HIA411" s="1679"/>
      <c r="HIB411" s="1679"/>
      <c r="HIC411" s="1679"/>
      <c r="HID411" s="1679"/>
      <c r="HIE411" s="1679"/>
      <c r="HIF411" s="1679"/>
      <c r="HIG411" s="1679"/>
      <c r="HIH411" s="1679"/>
      <c r="HII411" s="1679"/>
      <c r="HIJ411" s="1679"/>
      <c r="HIK411" s="1679"/>
      <c r="HIL411" s="1679"/>
      <c r="HIM411" s="1679"/>
      <c r="HIN411" s="1679"/>
      <c r="HIO411" s="1679"/>
      <c r="HIP411" s="1679"/>
      <c r="HIQ411" s="1679"/>
      <c r="HIR411" s="1679"/>
      <c r="HIS411" s="1679"/>
      <c r="HIT411" s="1679"/>
      <c r="HIU411" s="1679"/>
      <c r="HIV411" s="1679"/>
      <c r="HIW411" s="1679"/>
      <c r="HIX411" s="1679"/>
      <c r="HIY411" s="1679"/>
      <c r="HIZ411" s="1679"/>
      <c r="HJA411" s="1679"/>
      <c r="HJB411" s="1679"/>
      <c r="HJC411" s="1679"/>
      <c r="HJD411" s="1679"/>
      <c r="HJE411" s="1679"/>
      <c r="HJF411" s="1679"/>
      <c r="HJG411" s="1679"/>
      <c r="HJH411" s="1679"/>
      <c r="HJI411" s="1679"/>
      <c r="HJJ411" s="1679"/>
      <c r="HJK411" s="1679"/>
      <c r="HJL411" s="1679"/>
      <c r="HJM411" s="1679"/>
      <c r="HJN411" s="1679"/>
      <c r="HJO411" s="1679"/>
      <c r="HJP411" s="1679"/>
      <c r="HJQ411" s="1679"/>
      <c r="HJR411" s="1679"/>
      <c r="HJS411" s="1679"/>
      <c r="HJT411" s="1679"/>
      <c r="HJU411" s="1679"/>
      <c r="HJV411" s="1679"/>
      <c r="HJW411" s="1679"/>
      <c r="HJX411" s="1679"/>
      <c r="HJY411" s="1679"/>
      <c r="HJZ411" s="1679"/>
      <c r="HKA411" s="1679"/>
      <c r="HKB411" s="1679"/>
      <c r="HKC411" s="1679"/>
      <c r="HKD411" s="1679"/>
      <c r="HKE411" s="1679"/>
      <c r="HKF411" s="1679"/>
      <c r="HKG411" s="1679"/>
      <c r="HKH411" s="1679"/>
      <c r="HKI411" s="1679"/>
      <c r="HKJ411" s="1679"/>
      <c r="HKK411" s="1679"/>
      <c r="HKL411" s="1679"/>
      <c r="HKM411" s="1679"/>
      <c r="HKN411" s="1679"/>
      <c r="HKO411" s="1679"/>
      <c r="HKP411" s="1679"/>
      <c r="HKQ411" s="1679"/>
      <c r="HKR411" s="1679"/>
      <c r="HKS411" s="1679"/>
      <c r="HKT411" s="1679"/>
      <c r="HKU411" s="1679"/>
      <c r="HKV411" s="1679"/>
      <c r="HKW411" s="1679"/>
      <c r="HKX411" s="1679"/>
      <c r="HKY411" s="1679"/>
      <c r="HKZ411" s="1679"/>
      <c r="HLA411" s="1679"/>
      <c r="HLB411" s="1679"/>
      <c r="HLC411" s="1679"/>
      <c r="HLD411" s="1679"/>
      <c r="HLE411" s="1679"/>
      <c r="HLF411" s="1679"/>
      <c r="HLG411" s="1679"/>
      <c r="HLH411" s="1679"/>
      <c r="HLI411" s="1679"/>
      <c r="HLJ411" s="1679"/>
      <c r="HLK411" s="1679"/>
      <c r="HLL411" s="1679"/>
      <c r="HLM411" s="1679"/>
      <c r="HLN411" s="1679"/>
      <c r="HLO411" s="1679"/>
      <c r="HLP411" s="1679"/>
      <c r="HLQ411" s="1679"/>
      <c r="HLR411" s="1679"/>
      <c r="HLS411" s="1679"/>
      <c r="HLT411" s="1679"/>
      <c r="HLU411" s="1679"/>
      <c r="HLV411" s="1679"/>
      <c r="HLW411" s="1679"/>
      <c r="HLX411" s="1679"/>
      <c r="HLY411" s="1679"/>
      <c r="HLZ411" s="1679"/>
      <c r="HMA411" s="1679"/>
      <c r="HMB411" s="1679"/>
      <c r="HMC411" s="1679"/>
      <c r="HMD411" s="1679"/>
      <c r="HME411" s="1679"/>
      <c r="HMF411" s="1679"/>
      <c r="HMG411" s="1679"/>
      <c r="HMH411" s="1679"/>
      <c r="HMI411" s="1679"/>
      <c r="HMJ411" s="1679"/>
      <c r="HMK411" s="1679"/>
      <c r="HML411" s="1679"/>
      <c r="HMM411" s="1679"/>
      <c r="HMN411" s="1679"/>
      <c r="HMO411" s="1679"/>
      <c r="HMP411" s="1679"/>
      <c r="HMQ411" s="1679"/>
      <c r="HMR411" s="1679"/>
      <c r="HMS411" s="1679"/>
      <c r="HMT411" s="1679"/>
      <c r="HMU411" s="1679"/>
      <c r="HMV411" s="1679"/>
      <c r="HMW411" s="1679"/>
      <c r="HMX411" s="1679"/>
      <c r="HMY411" s="1679"/>
      <c r="HMZ411" s="1679"/>
      <c r="HNA411" s="1679"/>
      <c r="HNB411" s="1679"/>
      <c r="HNC411" s="1679"/>
      <c r="HND411" s="1679"/>
      <c r="HNE411" s="1679"/>
      <c r="HNF411" s="1679"/>
      <c r="HNG411" s="1679"/>
      <c r="HNH411" s="1679"/>
      <c r="HNI411" s="1679"/>
      <c r="HNJ411" s="1679"/>
      <c r="HNK411" s="1679"/>
      <c r="HNL411" s="1679"/>
      <c r="HNM411" s="1679"/>
      <c r="HNN411" s="1679"/>
      <c r="HNO411" s="1679"/>
      <c r="HNP411" s="1679"/>
      <c r="HNQ411" s="1679"/>
      <c r="HNR411" s="1679"/>
      <c r="HNS411" s="1679"/>
      <c r="HNT411" s="1679"/>
      <c r="HNU411" s="1679"/>
      <c r="HNV411" s="1679"/>
      <c r="HNW411" s="1679"/>
      <c r="HNX411" s="1679"/>
      <c r="HNY411" s="1679"/>
      <c r="HNZ411" s="1679"/>
      <c r="HOA411" s="1679"/>
      <c r="HOB411" s="1679"/>
      <c r="HOC411" s="1679"/>
      <c r="HOD411" s="1679"/>
      <c r="HOE411" s="1679"/>
      <c r="HOF411" s="1679"/>
      <c r="HOG411" s="1679"/>
      <c r="HOH411" s="1679"/>
      <c r="HOI411" s="1679"/>
      <c r="HOJ411" s="1679"/>
      <c r="HOK411" s="1679"/>
      <c r="HOL411" s="1679"/>
      <c r="HOM411" s="1679"/>
      <c r="HON411" s="1679"/>
      <c r="HOO411" s="1679"/>
      <c r="HOP411" s="1679"/>
      <c r="HOQ411" s="1679"/>
      <c r="HOR411" s="1679"/>
      <c r="HOS411" s="1679"/>
      <c r="HOT411" s="1679"/>
      <c r="HOU411" s="1679"/>
      <c r="HOV411" s="1679"/>
      <c r="HOW411" s="1679"/>
      <c r="HOX411" s="1679"/>
      <c r="HOY411" s="1679"/>
      <c r="HOZ411" s="1679"/>
      <c r="HPA411" s="1679"/>
      <c r="HPB411" s="1679"/>
      <c r="HPC411" s="1679"/>
      <c r="HPD411" s="1679"/>
      <c r="HPE411" s="1679"/>
      <c r="HPF411" s="1679"/>
      <c r="HPG411" s="1679"/>
      <c r="HPH411" s="1679"/>
      <c r="HPI411" s="1679"/>
      <c r="HPJ411" s="1679"/>
      <c r="HPK411" s="1679"/>
      <c r="HPL411" s="1679"/>
      <c r="HPM411" s="1679"/>
      <c r="HPN411" s="1679"/>
      <c r="HPO411" s="1679"/>
      <c r="HPP411" s="1679"/>
      <c r="HPQ411" s="1679"/>
      <c r="HPR411" s="1679"/>
      <c r="HPS411" s="1679"/>
      <c r="HPT411" s="1679"/>
      <c r="HPU411" s="1679"/>
      <c r="HPV411" s="1679"/>
      <c r="HPW411" s="1679"/>
      <c r="HPX411" s="1679"/>
      <c r="HPY411" s="1679"/>
      <c r="HPZ411" s="1679"/>
      <c r="HQA411" s="1679"/>
      <c r="HQB411" s="1679"/>
      <c r="HQC411" s="1679"/>
      <c r="HQD411" s="1679"/>
      <c r="HQE411" s="1679"/>
      <c r="HQF411" s="1679"/>
      <c r="HQG411" s="1679"/>
      <c r="HQH411" s="1679"/>
      <c r="HQI411" s="1679"/>
      <c r="HQJ411" s="1679"/>
      <c r="HQK411" s="1679"/>
      <c r="HQL411" s="1679"/>
      <c r="HQM411" s="1679"/>
      <c r="HQN411" s="1679"/>
      <c r="HQO411" s="1679"/>
      <c r="HQP411" s="1679"/>
      <c r="HQQ411" s="1679"/>
      <c r="HQR411" s="1679"/>
      <c r="HQS411" s="1679"/>
      <c r="HQT411" s="1679"/>
      <c r="HQU411" s="1679"/>
      <c r="HQV411" s="1679"/>
      <c r="HQW411" s="1679"/>
      <c r="HQX411" s="1679"/>
      <c r="HQY411" s="1679"/>
      <c r="HQZ411" s="1679"/>
      <c r="HRA411" s="1679"/>
      <c r="HRB411" s="1679"/>
      <c r="HRC411" s="1679"/>
      <c r="HRD411" s="1679"/>
      <c r="HRE411" s="1679"/>
      <c r="HRF411" s="1679"/>
      <c r="HRG411" s="1679"/>
      <c r="HRH411" s="1679"/>
      <c r="HRI411" s="1679"/>
      <c r="HRJ411" s="1679"/>
      <c r="HRK411" s="1679"/>
      <c r="HRL411" s="1679"/>
      <c r="HRM411" s="1679"/>
      <c r="HRN411" s="1679"/>
      <c r="HRO411" s="1679"/>
      <c r="HRP411" s="1679"/>
      <c r="HRQ411" s="1679"/>
      <c r="HRR411" s="1679"/>
      <c r="HRS411" s="1679"/>
      <c r="HRT411" s="1679"/>
      <c r="HRU411" s="1679"/>
      <c r="HRV411" s="1679"/>
      <c r="HRW411" s="1679"/>
      <c r="HRX411" s="1679"/>
      <c r="HRY411" s="1679"/>
      <c r="HRZ411" s="1679"/>
      <c r="HSA411" s="1679"/>
      <c r="HSB411" s="1679"/>
      <c r="HSC411" s="1679"/>
      <c r="HSD411" s="1679"/>
      <c r="HSE411" s="1679"/>
      <c r="HSF411" s="1679"/>
      <c r="HSG411" s="1679"/>
      <c r="HSH411" s="1679"/>
      <c r="HSI411" s="1679"/>
      <c r="HSJ411" s="1679"/>
      <c r="HSK411" s="1679"/>
      <c r="HSL411" s="1679"/>
      <c r="HSM411" s="1679"/>
      <c r="HSN411" s="1679"/>
      <c r="HSO411" s="1679"/>
      <c r="HSP411" s="1679"/>
      <c r="HSQ411" s="1679"/>
      <c r="HSR411" s="1679"/>
      <c r="HSS411" s="1679"/>
      <c r="HST411" s="1679"/>
      <c r="HSU411" s="1679"/>
      <c r="HSV411" s="1679"/>
      <c r="HSW411" s="1679"/>
      <c r="HSX411" s="1679"/>
      <c r="HSY411" s="1679"/>
      <c r="HSZ411" s="1679"/>
      <c r="HTA411" s="1679"/>
      <c r="HTB411" s="1679"/>
      <c r="HTC411" s="1679"/>
      <c r="HTD411" s="1679"/>
      <c r="HTE411" s="1679"/>
      <c r="HTF411" s="1679"/>
      <c r="HTG411" s="1679"/>
      <c r="HTH411" s="1679"/>
      <c r="HTI411" s="1679"/>
      <c r="HTJ411" s="1679"/>
      <c r="HTK411" s="1679"/>
      <c r="HTL411" s="1679"/>
      <c r="HTM411" s="1679"/>
      <c r="HTN411" s="1679"/>
      <c r="HTO411" s="1679"/>
      <c r="HTP411" s="1679"/>
      <c r="HTQ411" s="1679"/>
      <c r="HTR411" s="1679"/>
      <c r="HTS411" s="1679"/>
      <c r="HTT411" s="1679"/>
      <c r="HTU411" s="1679"/>
      <c r="HTV411" s="1679"/>
      <c r="HTW411" s="1679"/>
      <c r="HTX411" s="1679"/>
      <c r="HTY411" s="1679"/>
      <c r="HTZ411" s="1679"/>
      <c r="HUA411" s="1679"/>
      <c r="HUB411" s="1679"/>
      <c r="HUC411" s="1679"/>
      <c r="HUD411" s="1679"/>
      <c r="HUE411" s="1679"/>
      <c r="HUF411" s="1679"/>
      <c r="HUG411" s="1679"/>
      <c r="HUH411" s="1679"/>
      <c r="HUI411" s="1679"/>
      <c r="HUJ411" s="1679"/>
      <c r="HUK411" s="1679"/>
      <c r="HUL411" s="1679"/>
      <c r="HUM411" s="1679"/>
      <c r="HUN411" s="1679"/>
      <c r="HUO411" s="1679"/>
      <c r="HUP411" s="1679"/>
      <c r="HUQ411" s="1679"/>
      <c r="HUR411" s="1679"/>
      <c r="HUS411" s="1679"/>
      <c r="HUT411" s="1679"/>
      <c r="HUU411" s="1679"/>
      <c r="HUV411" s="1679"/>
      <c r="HUW411" s="1679"/>
      <c r="HUX411" s="1679"/>
      <c r="HUY411" s="1679"/>
      <c r="HUZ411" s="1679"/>
      <c r="HVA411" s="1679"/>
      <c r="HVB411" s="1679"/>
      <c r="HVC411" s="1679"/>
      <c r="HVD411" s="1679"/>
      <c r="HVE411" s="1679"/>
      <c r="HVF411" s="1679"/>
      <c r="HVG411" s="1679"/>
      <c r="HVH411" s="1679"/>
      <c r="HVI411" s="1679"/>
      <c r="HVJ411" s="1679"/>
      <c r="HVK411" s="1679"/>
      <c r="HVL411" s="1679"/>
      <c r="HVM411" s="1679"/>
      <c r="HVN411" s="1679"/>
      <c r="HVO411" s="1679"/>
      <c r="HVP411" s="1679"/>
      <c r="HVQ411" s="1679"/>
      <c r="HVR411" s="1679"/>
      <c r="HVS411" s="1679"/>
      <c r="HVT411" s="1679"/>
      <c r="HVU411" s="1679"/>
      <c r="HVV411" s="1679"/>
      <c r="HVW411" s="1679"/>
      <c r="HVX411" s="1679"/>
      <c r="HVY411" s="1679"/>
      <c r="HVZ411" s="1679"/>
      <c r="HWA411" s="1679"/>
      <c r="HWB411" s="1679"/>
      <c r="HWC411" s="1679"/>
      <c r="HWD411" s="1679"/>
      <c r="HWE411" s="1679"/>
      <c r="HWF411" s="1679"/>
      <c r="HWG411" s="1679"/>
      <c r="HWH411" s="1679"/>
      <c r="HWI411" s="1679"/>
      <c r="HWJ411" s="1679"/>
      <c r="HWK411" s="1679"/>
      <c r="HWL411" s="1679"/>
      <c r="HWM411" s="1679"/>
      <c r="HWN411" s="1679"/>
      <c r="HWO411" s="1679"/>
      <c r="HWP411" s="1679"/>
      <c r="HWQ411" s="1679"/>
      <c r="HWR411" s="1679"/>
      <c r="HWS411" s="1679"/>
      <c r="HWT411" s="1679"/>
      <c r="HWU411" s="1679"/>
      <c r="HWV411" s="1679"/>
      <c r="HWW411" s="1679"/>
      <c r="HWX411" s="1679"/>
      <c r="HWY411" s="1679"/>
      <c r="HWZ411" s="1679"/>
      <c r="HXA411" s="1679"/>
      <c r="HXB411" s="1679"/>
      <c r="HXC411" s="1679"/>
      <c r="HXD411" s="1679"/>
      <c r="HXE411" s="1679"/>
      <c r="HXF411" s="1679"/>
      <c r="HXG411" s="1679"/>
      <c r="HXH411" s="1679"/>
      <c r="HXI411" s="1679"/>
      <c r="HXJ411" s="1679"/>
      <c r="HXK411" s="1679"/>
      <c r="HXL411" s="1679"/>
      <c r="HXM411" s="1679"/>
      <c r="HXN411" s="1679"/>
      <c r="HXO411" s="1679"/>
      <c r="HXP411" s="1679"/>
      <c r="HXQ411" s="1679"/>
      <c r="HXR411" s="1679"/>
      <c r="HXS411" s="1679"/>
      <c r="HXT411" s="1679"/>
      <c r="HXU411" s="1679"/>
      <c r="HXV411" s="1679"/>
      <c r="HXW411" s="1679"/>
      <c r="HXX411" s="1679"/>
      <c r="HXY411" s="1679"/>
      <c r="HXZ411" s="1679"/>
      <c r="HYA411" s="1679"/>
      <c r="HYB411" s="1679"/>
      <c r="HYC411" s="1679"/>
      <c r="HYD411" s="1679"/>
      <c r="HYE411" s="1679"/>
      <c r="HYF411" s="1679"/>
      <c r="HYG411" s="1679"/>
      <c r="HYH411" s="1679"/>
      <c r="HYI411" s="1679"/>
      <c r="HYJ411" s="1679"/>
      <c r="HYK411" s="1679"/>
      <c r="HYL411" s="1679"/>
      <c r="HYM411" s="1679"/>
      <c r="HYN411" s="1679"/>
      <c r="HYO411" s="1679"/>
      <c r="HYP411" s="1679"/>
      <c r="HYQ411" s="1679"/>
      <c r="HYR411" s="1679"/>
      <c r="HYS411" s="1679"/>
      <c r="HYT411" s="1679"/>
      <c r="HYU411" s="1679"/>
      <c r="HYV411" s="1679"/>
      <c r="HYW411" s="1679"/>
      <c r="HYX411" s="1679"/>
      <c r="HYY411" s="1679"/>
      <c r="HYZ411" s="1679"/>
      <c r="HZA411" s="1679"/>
      <c r="HZB411" s="1679"/>
      <c r="HZC411" s="1679"/>
      <c r="HZD411" s="1679"/>
      <c r="HZE411" s="1679"/>
      <c r="HZF411" s="1679"/>
      <c r="HZG411" s="1679"/>
      <c r="HZH411" s="1679"/>
      <c r="HZI411" s="1679"/>
      <c r="HZJ411" s="1679"/>
      <c r="HZK411" s="1679"/>
      <c r="HZL411" s="1679"/>
      <c r="HZM411" s="1679"/>
      <c r="HZN411" s="1679"/>
      <c r="HZO411" s="1679"/>
      <c r="HZP411" s="1679"/>
      <c r="HZQ411" s="1679"/>
      <c r="HZR411" s="1679"/>
      <c r="HZS411" s="1679"/>
      <c r="HZT411" s="1679"/>
      <c r="HZU411" s="1679"/>
      <c r="HZV411" s="1679"/>
      <c r="HZW411" s="1679"/>
      <c r="HZX411" s="1679"/>
      <c r="HZY411" s="1679"/>
      <c r="HZZ411" s="1679"/>
      <c r="IAA411" s="1679"/>
      <c r="IAB411" s="1679"/>
      <c r="IAC411" s="1679"/>
      <c r="IAD411" s="1679"/>
      <c r="IAE411" s="1679"/>
      <c r="IAF411" s="1679"/>
      <c r="IAG411" s="1679"/>
      <c r="IAH411" s="1679"/>
      <c r="IAI411" s="1679"/>
      <c r="IAJ411" s="1679"/>
      <c r="IAK411" s="1679"/>
      <c r="IAL411" s="1679"/>
      <c r="IAM411" s="1679"/>
      <c r="IAN411" s="1679"/>
      <c r="IAO411" s="1679"/>
      <c r="IAP411" s="1679"/>
      <c r="IAQ411" s="1679"/>
      <c r="IAR411" s="1679"/>
      <c r="IAS411" s="1679"/>
      <c r="IAT411" s="1679"/>
      <c r="IAU411" s="1679"/>
      <c r="IAV411" s="1679"/>
      <c r="IAW411" s="1679"/>
      <c r="IAX411" s="1679"/>
      <c r="IAY411" s="1679"/>
      <c r="IAZ411" s="1679"/>
      <c r="IBA411" s="1679"/>
      <c r="IBB411" s="1679"/>
      <c r="IBC411" s="1679"/>
      <c r="IBD411" s="1679"/>
      <c r="IBE411" s="1679"/>
      <c r="IBF411" s="1679"/>
      <c r="IBG411" s="1679"/>
      <c r="IBH411" s="1679"/>
      <c r="IBI411" s="1679"/>
      <c r="IBJ411" s="1679"/>
      <c r="IBK411" s="1679"/>
      <c r="IBL411" s="1679"/>
      <c r="IBM411" s="1679"/>
      <c r="IBN411" s="1679"/>
      <c r="IBO411" s="1679"/>
      <c r="IBP411" s="1679"/>
      <c r="IBQ411" s="1679"/>
      <c r="IBR411" s="1679"/>
      <c r="IBS411" s="1679"/>
      <c r="IBT411" s="1679"/>
      <c r="IBU411" s="1679"/>
      <c r="IBV411" s="1679"/>
      <c r="IBW411" s="1679"/>
      <c r="IBX411" s="1679"/>
      <c r="IBY411" s="1679"/>
      <c r="IBZ411" s="1679"/>
      <c r="ICA411" s="1679"/>
      <c r="ICB411" s="1679"/>
      <c r="ICC411" s="1679"/>
      <c r="ICD411" s="1679"/>
      <c r="ICE411" s="1679"/>
      <c r="ICF411" s="1679"/>
      <c r="ICG411" s="1679"/>
      <c r="ICH411" s="1679"/>
      <c r="ICI411" s="1679"/>
      <c r="ICJ411" s="1679"/>
      <c r="ICK411" s="1679"/>
      <c r="ICL411" s="1679"/>
      <c r="ICM411" s="1679"/>
      <c r="ICN411" s="1679"/>
      <c r="ICO411" s="1679"/>
      <c r="ICP411" s="1679"/>
      <c r="ICQ411" s="1679"/>
      <c r="ICR411" s="1679"/>
      <c r="ICS411" s="1679"/>
      <c r="ICT411" s="1679"/>
      <c r="ICU411" s="1679"/>
      <c r="ICV411" s="1679"/>
      <c r="ICW411" s="1679"/>
      <c r="ICX411" s="1679"/>
      <c r="ICY411" s="1679"/>
      <c r="ICZ411" s="1679"/>
      <c r="IDA411" s="1679"/>
      <c r="IDB411" s="1679"/>
      <c r="IDC411" s="1679"/>
      <c r="IDD411" s="1679"/>
      <c r="IDE411" s="1679"/>
      <c r="IDF411" s="1679"/>
      <c r="IDG411" s="1679"/>
      <c r="IDH411" s="1679"/>
      <c r="IDI411" s="1679"/>
      <c r="IDJ411" s="1679"/>
      <c r="IDK411" s="1679"/>
      <c r="IDL411" s="1679"/>
      <c r="IDM411" s="1679"/>
      <c r="IDN411" s="1679"/>
      <c r="IDO411" s="1679"/>
      <c r="IDP411" s="1679"/>
      <c r="IDQ411" s="1679"/>
      <c r="IDR411" s="1679"/>
      <c r="IDS411" s="1679"/>
      <c r="IDT411" s="1679"/>
      <c r="IDU411" s="1679"/>
      <c r="IDV411" s="1679"/>
      <c r="IDW411" s="1679"/>
      <c r="IDX411" s="1679"/>
      <c r="IDY411" s="1679"/>
      <c r="IDZ411" s="1679"/>
      <c r="IEA411" s="1679"/>
      <c r="IEB411" s="1679"/>
      <c r="IEC411" s="1679"/>
      <c r="IED411" s="1679"/>
      <c r="IEE411" s="1679"/>
      <c r="IEF411" s="1679"/>
      <c r="IEG411" s="1679"/>
      <c r="IEH411" s="1679"/>
      <c r="IEI411" s="1679"/>
      <c r="IEJ411" s="1679"/>
      <c r="IEK411" s="1679"/>
      <c r="IEL411" s="1679"/>
      <c r="IEM411" s="1679"/>
      <c r="IEN411" s="1679"/>
      <c r="IEO411" s="1679"/>
      <c r="IEP411" s="1679"/>
      <c r="IEQ411" s="1679"/>
      <c r="IER411" s="1679"/>
      <c r="IES411" s="1679"/>
      <c r="IET411" s="1679"/>
      <c r="IEU411" s="1679"/>
      <c r="IEV411" s="1679"/>
      <c r="IEW411" s="1679"/>
      <c r="IEX411" s="1679"/>
      <c r="IEY411" s="1679"/>
      <c r="IEZ411" s="1679"/>
      <c r="IFA411" s="1679"/>
      <c r="IFB411" s="1679"/>
      <c r="IFC411" s="1679"/>
      <c r="IFD411" s="1679"/>
      <c r="IFE411" s="1679"/>
      <c r="IFF411" s="1679"/>
      <c r="IFG411" s="1679"/>
      <c r="IFH411" s="1679"/>
      <c r="IFI411" s="1679"/>
      <c r="IFJ411" s="1679"/>
      <c r="IFK411" s="1679"/>
      <c r="IFL411" s="1679"/>
      <c r="IFM411" s="1679"/>
      <c r="IFN411" s="1679"/>
      <c r="IFO411" s="1679"/>
      <c r="IFP411" s="1679"/>
      <c r="IFQ411" s="1679"/>
      <c r="IFR411" s="1679"/>
      <c r="IFS411" s="1679"/>
      <c r="IFT411" s="1679"/>
      <c r="IFU411" s="1679"/>
      <c r="IFV411" s="1679"/>
      <c r="IFW411" s="1679"/>
      <c r="IFX411" s="1679"/>
      <c r="IFY411" s="1679"/>
      <c r="IFZ411" s="1679"/>
      <c r="IGA411" s="1679"/>
      <c r="IGB411" s="1679"/>
      <c r="IGC411" s="1679"/>
      <c r="IGD411" s="1679"/>
      <c r="IGE411" s="1679"/>
      <c r="IGF411" s="1679"/>
      <c r="IGG411" s="1679"/>
      <c r="IGH411" s="1679"/>
      <c r="IGI411" s="1679"/>
      <c r="IGJ411" s="1679"/>
      <c r="IGK411" s="1679"/>
      <c r="IGL411" s="1679"/>
      <c r="IGM411" s="1679"/>
      <c r="IGN411" s="1679"/>
      <c r="IGO411" s="1679"/>
      <c r="IGP411" s="1679"/>
      <c r="IGQ411" s="1679"/>
      <c r="IGR411" s="1679"/>
      <c r="IGS411" s="1679"/>
      <c r="IGT411" s="1679"/>
      <c r="IGU411" s="1679"/>
      <c r="IGV411" s="1679"/>
      <c r="IGW411" s="1679"/>
      <c r="IGX411" s="1679"/>
      <c r="IGY411" s="1679"/>
      <c r="IGZ411" s="1679"/>
      <c r="IHA411" s="1679"/>
      <c r="IHB411" s="1679"/>
      <c r="IHC411" s="1679"/>
      <c r="IHD411" s="1679"/>
      <c r="IHE411" s="1679"/>
      <c r="IHF411" s="1679"/>
      <c r="IHG411" s="1679"/>
      <c r="IHH411" s="1679"/>
      <c r="IHI411" s="1679"/>
      <c r="IHJ411" s="1679"/>
      <c r="IHK411" s="1679"/>
      <c r="IHL411" s="1679"/>
      <c r="IHM411" s="1679"/>
      <c r="IHN411" s="1679"/>
      <c r="IHO411" s="1679"/>
      <c r="IHP411" s="1679"/>
      <c r="IHQ411" s="1679"/>
      <c r="IHR411" s="1679"/>
      <c r="IHS411" s="1679"/>
      <c r="IHT411" s="1679"/>
      <c r="IHU411" s="1679"/>
      <c r="IHV411" s="1679"/>
      <c r="IHW411" s="1679"/>
      <c r="IHX411" s="1679"/>
      <c r="IHY411" s="1679"/>
      <c r="IHZ411" s="1679"/>
      <c r="IIA411" s="1679"/>
      <c r="IIB411" s="1679"/>
      <c r="IIC411" s="1679"/>
      <c r="IID411" s="1679"/>
      <c r="IIE411" s="1679"/>
      <c r="IIF411" s="1679"/>
      <c r="IIG411" s="1679"/>
      <c r="IIH411" s="1679"/>
      <c r="III411" s="1679"/>
      <c r="IIJ411" s="1679"/>
      <c r="IIK411" s="1679"/>
      <c r="IIL411" s="1679"/>
      <c r="IIM411" s="1679"/>
      <c r="IIN411" s="1679"/>
      <c r="IIO411" s="1679"/>
      <c r="IIP411" s="1679"/>
      <c r="IIQ411" s="1679"/>
      <c r="IIR411" s="1679"/>
      <c r="IIS411" s="1679"/>
      <c r="IIT411" s="1679"/>
      <c r="IIU411" s="1679"/>
      <c r="IIV411" s="1679"/>
      <c r="IIW411" s="1679"/>
      <c r="IIX411" s="1679"/>
      <c r="IIY411" s="1679"/>
      <c r="IIZ411" s="1679"/>
      <c r="IJA411" s="1679"/>
      <c r="IJB411" s="1679"/>
      <c r="IJC411" s="1679"/>
      <c r="IJD411" s="1679"/>
      <c r="IJE411" s="1679"/>
      <c r="IJF411" s="1679"/>
      <c r="IJG411" s="1679"/>
      <c r="IJH411" s="1679"/>
      <c r="IJI411" s="1679"/>
      <c r="IJJ411" s="1679"/>
      <c r="IJK411" s="1679"/>
      <c r="IJL411" s="1679"/>
      <c r="IJM411" s="1679"/>
      <c r="IJN411" s="1679"/>
      <c r="IJO411" s="1679"/>
      <c r="IJP411" s="1679"/>
      <c r="IJQ411" s="1679"/>
      <c r="IJR411" s="1679"/>
      <c r="IJS411" s="1679"/>
      <c r="IJT411" s="1679"/>
      <c r="IJU411" s="1679"/>
      <c r="IJV411" s="1679"/>
      <c r="IJW411" s="1679"/>
      <c r="IJX411" s="1679"/>
      <c r="IJY411" s="1679"/>
      <c r="IJZ411" s="1679"/>
      <c r="IKA411" s="1679"/>
      <c r="IKB411" s="1679"/>
      <c r="IKC411" s="1679"/>
      <c r="IKD411" s="1679"/>
      <c r="IKE411" s="1679"/>
      <c r="IKF411" s="1679"/>
      <c r="IKG411" s="1679"/>
      <c r="IKH411" s="1679"/>
      <c r="IKI411" s="1679"/>
      <c r="IKJ411" s="1679"/>
      <c r="IKK411" s="1679"/>
      <c r="IKL411" s="1679"/>
      <c r="IKM411" s="1679"/>
      <c r="IKN411" s="1679"/>
      <c r="IKO411" s="1679"/>
      <c r="IKP411" s="1679"/>
      <c r="IKQ411" s="1679"/>
      <c r="IKR411" s="1679"/>
      <c r="IKS411" s="1679"/>
      <c r="IKT411" s="1679"/>
      <c r="IKU411" s="1679"/>
      <c r="IKV411" s="1679"/>
      <c r="IKW411" s="1679"/>
      <c r="IKX411" s="1679"/>
      <c r="IKY411" s="1679"/>
      <c r="IKZ411" s="1679"/>
      <c r="ILA411" s="1679"/>
      <c r="ILB411" s="1679"/>
      <c r="ILC411" s="1679"/>
      <c r="ILD411" s="1679"/>
      <c r="ILE411" s="1679"/>
      <c r="ILF411" s="1679"/>
      <c r="ILG411" s="1679"/>
      <c r="ILH411" s="1679"/>
      <c r="ILI411" s="1679"/>
      <c r="ILJ411" s="1679"/>
      <c r="ILK411" s="1679"/>
      <c r="ILL411" s="1679"/>
      <c r="ILM411" s="1679"/>
      <c r="ILN411" s="1679"/>
      <c r="ILO411" s="1679"/>
      <c r="ILP411" s="1679"/>
      <c r="ILQ411" s="1679"/>
      <c r="ILR411" s="1679"/>
      <c r="ILS411" s="1679"/>
      <c r="ILT411" s="1679"/>
      <c r="ILU411" s="1679"/>
      <c r="ILV411" s="1679"/>
      <c r="ILW411" s="1679"/>
      <c r="ILX411" s="1679"/>
      <c r="ILY411" s="1679"/>
      <c r="ILZ411" s="1679"/>
      <c r="IMA411" s="1679"/>
      <c r="IMB411" s="1679"/>
      <c r="IMC411" s="1679"/>
      <c r="IMD411" s="1679"/>
      <c r="IME411" s="1679"/>
      <c r="IMF411" s="1679"/>
      <c r="IMG411" s="1679"/>
      <c r="IMH411" s="1679"/>
      <c r="IMI411" s="1679"/>
      <c r="IMJ411" s="1679"/>
      <c r="IMK411" s="1679"/>
      <c r="IML411" s="1679"/>
      <c r="IMM411" s="1679"/>
      <c r="IMN411" s="1679"/>
      <c r="IMO411" s="1679"/>
      <c r="IMP411" s="1679"/>
      <c r="IMQ411" s="1679"/>
      <c r="IMR411" s="1679"/>
      <c r="IMS411" s="1679"/>
      <c r="IMT411" s="1679"/>
      <c r="IMU411" s="1679"/>
      <c r="IMV411" s="1679"/>
      <c r="IMW411" s="1679"/>
      <c r="IMX411" s="1679"/>
      <c r="IMY411" s="1679"/>
      <c r="IMZ411" s="1679"/>
      <c r="INA411" s="1679"/>
      <c r="INB411" s="1679"/>
      <c r="INC411" s="1679"/>
      <c r="IND411" s="1679"/>
      <c r="INE411" s="1679"/>
      <c r="INF411" s="1679"/>
      <c r="ING411" s="1679"/>
      <c r="INH411" s="1679"/>
      <c r="INI411" s="1679"/>
      <c r="INJ411" s="1679"/>
      <c r="INK411" s="1679"/>
      <c r="INL411" s="1679"/>
      <c r="INM411" s="1679"/>
      <c r="INN411" s="1679"/>
      <c r="INO411" s="1679"/>
      <c r="INP411" s="1679"/>
      <c r="INQ411" s="1679"/>
      <c r="INR411" s="1679"/>
      <c r="INS411" s="1679"/>
      <c r="INT411" s="1679"/>
      <c r="INU411" s="1679"/>
      <c r="INV411" s="1679"/>
      <c r="INW411" s="1679"/>
      <c r="INX411" s="1679"/>
      <c r="INY411" s="1679"/>
      <c r="INZ411" s="1679"/>
      <c r="IOA411" s="1679"/>
      <c r="IOB411" s="1679"/>
      <c r="IOC411" s="1679"/>
      <c r="IOD411" s="1679"/>
      <c r="IOE411" s="1679"/>
      <c r="IOF411" s="1679"/>
      <c r="IOG411" s="1679"/>
      <c r="IOH411" s="1679"/>
      <c r="IOI411" s="1679"/>
      <c r="IOJ411" s="1679"/>
      <c r="IOK411" s="1679"/>
      <c r="IOL411" s="1679"/>
      <c r="IOM411" s="1679"/>
      <c r="ION411" s="1679"/>
      <c r="IOO411" s="1679"/>
      <c r="IOP411" s="1679"/>
      <c r="IOQ411" s="1679"/>
      <c r="IOR411" s="1679"/>
      <c r="IOS411" s="1679"/>
      <c r="IOT411" s="1679"/>
      <c r="IOU411" s="1679"/>
      <c r="IOV411" s="1679"/>
      <c r="IOW411" s="1679"/>
      <c r="IOX411" s="1679"/>
      <c r="IOY411" s="1679"/>
      <c r="IOZ411" s="1679"/>
      <c r="IPA411" s="1679"/>
      <c r="IPB411" s="1679"/>
      <c r="IPC411" s="1679"/>
      <c r="IPD411" s="1679"/>
      <c r="IPE411" s="1679"/>
      <c r="IPF411" s="1679"/>
      <c r="IPG411" s="1679"/>
      <c r="IPH411" s="1679"/>
      <c r="IPI411" s="1679"/>
      <c r="IPJ411" s="1679"/>
      <c r="IPK411" s="1679"/>
      <c r="IPL411" s="1679"/>
      <c r="IPM411" s="1679"/>
      <c r="IPN411" s="1679"/>
      <c r="IPO411" s="1679"/>
      <c r="IPP411" s="1679"/>
      <c r="IPQ411" s="1679"/>
      <c r="IPR411" s="1679"/>
      <c r="IPS411" s="1679"/>
      <c r="IPT411" s="1679"/>
      <c r="IPU411" s="1679"/>
      <c r="IPV411" s="1679"/>
      <c r="IPW411" s="1679"/>
      <c r="IPX411" s="1679"/>
      <c r="IPY411" s="1679"/>
      <c r="IPZ411" s="1679"/>
      <c r="IQA411" s="1679"/>
      <c r="IQB411" s="1679"/>
      <c r="IQC411" s="1679"/>
      <c r="IQD411" s="1679"/>
      <c r="IQE411" s="1679"/>
      <c r="IQF411" s="1679"/>
      <c r="IQG411" s="1679"/>
      <c r="IQH411" s="1679"/>
      <c r="IQI411" s="1679"/>
      <c r="IQJ411" s="1679"/>
      <c r="IQK411" s="1679"/>
      <c r="IQL411" s="1679"/>
      <c r="IQM411" s="1679"/>
      <c r="IQN411" s="1679"/>
      <c r="IQO411" s="1679"/>
      <c r="IQP411" s="1679"/>
      <c r="IQQ411" s="1679"/>
      <c r="IQR411" s="1679"/>
      <c r="IQS411" s="1679"/>
      <c r="IQT411" s="1679"/>
      <c r="IQU411" s="1679"/>
      <c r="IQV411" s="1679"/>
      <c r="IQW411" s="1679"/>
      <c r="IQX411" s="1679"/>
      <c r="IQY411" s="1679"/>
      <c r="IQZ411" s="1679"/>
      <c r="IRA411" s="1679"/>
      <c r="IRB411" s="1679"/>
      <c r="IRC411" s="1679"/>
      <c r="IRD411" s="1679"/>
      <c r="IRE411" s="1679"/>
      <c r="IRF411" s="1679"/>
      <c r="IRG411" s="1679"/>
      <c r="IRH411" s="1679"/>
      <c r="IRI411" s="1679"/>
      <c r="IRJ411" s="1679"/>
      <c r="IRK411" s="1679"/>
      <c r="IRL411" s="1679"/>
      <c r="IRM411" s="1679"/>
      <c r="IRN411" s="1679"/>
      <c r="IRO411" s="1679"/>
      <c r="IRP411" s="1679"/>
      <c r="IRQ411" s="1679"/>
      <c r="IRR411" s="1679"/>
      <c r="IRS411" s="1679"/>
      <c r="IRT411" s="1679"/>
      <c r="IRU411" s="1679"/>
      <c r="IRV411" s="1679"/>
      <c r="IRW411" s="1679"/>
      <c r="IRX411" s="1679"/>
      <c r="IRY411" s="1679"/>
      <c r="IRZ411" s="1679"/>
      <c r="ISA411" s="1679"/>
      <c r="ISB411" s="1679"/>
      <c r="ISC411" s="1679"/>
      <c r="ISD411" s="1679"/>
      <c r="ISE411" s="1679"/>
      <c r="ISF411" s="1679"/>
      <c r="ISG411" s="1679"/>
      <c r="ISH411" s="1679"/>
      <c r="ISI411" s="1679"/>
      <c r="ISJ411" s="1679"/>
      <c r="ISK411" s="1679"/>
      <c r="ISL411" s="1679"/>
      <c r="ISM411" s="1679"/>
      <c r="ISN411" s="1679"/>
      <c r="ISO411" s="1679"/>
      <c r="ISP411" s="1679"/>
      <c r="ISQ411" s="1679"/>
      <c r="ISR411" s="1679"/>
      <c r="ISS411" s="1679"/>
      <c r="IST411" s="1679"/>
      <c r="ISU411" s="1679"/>
      <c r="ISV411" s="1679"/>
      <c r="ISW411" s="1679"/>
      <c r="ISX411" s="1679"/>
      <c r="ISY411" s="1679"/>
      <c r="ISZ411" s="1679"/>
      <c r="ITA411" s="1679"/>
      <c r="ITB411" s="1679"/>
      <c r="ITC411" s="1679"/>
      <c r="ITD411" s="1679"/>
      <c r="ITE411" s="1679"/>
      <c r="ITF411" s="1679"/>
      <c r="ITG411" s="1679"/>
      <c r="ITH411" s="1679"/>
      <c r="ITI411" s="1679"/>
      <c r="ITJ411" s="1679"/>
      <c r="ITK411" s="1679"/>
      <c r="ITL411" s="1679"/>
      <c r="ITM411" s="1679"/>
      <c r="ITN411" s="1679"/>
      <c r="ITO411" s="1679"/>
      <c r="ITP411" s="1679"/>
      <c r="ITQ411" s="1679"/>
      <c r="ITR411" s="1679"/>
      <c r="ITS411" s="1679"/>
      <c r="ITT411" s="1679"/>
      <c r="ITU411" s="1679"/>
      <c r="ITV411" s="1679"/>
      <c r="ITW411" s="1679"/>
      <c r="ITX411" s="1679"/>
      <c r="ITY411" s="1679"/>
      <c r="ITZ411" s="1679"/>
      <c r="IUA411" s="1679"/>
      <c r="IUB411" s="1679"/>
      <c r="IUC411" s="1679"/>
      <c r="IUD411" s="1679"/>
      <c r="IUE411" s="1679"/>
      <c r="IUF411" s="1679"/>
      <c r="IUG411" s="1679"/>
      <c r="IUH411" s="1679"/>
      <c r="IUI411" s="1679"/>
      <c r="IUJ411" s="1679"/>
      <c r="IUK411" s="1679"/>
      <c r="IUL411" s="1679"/>
      <c r="IUM411" s="1679"/>
      <c r="IUN411" s="1679"/>
      <c r="IUO411" s="1679"/>
      <c r="IUP411" s="1679"/>
      <c r="IUQ411" s="1679"/>
      <c r="IUR411" s="1679"/>
      <c r="IUS411" s="1679"/>
      <c r="IUT411" s="1679"/>
      <c r="IUU411" s="1679"/>
      <c r="IUV411" s="1679"/>
      <c r="IUW411" s="1679"/>
      <c r="IUX411" s="1679"/>
      <c r="IUY411" s="1679"/>
      <c r="IUZ411" s="1679"/>
      <c r="IVA411" s="1679"/>
      <c r="IVB411" s="1679"/>
      <c r="IVC411" s="1679"/>
      <c r="IVD411" s="1679"/>
      <c r="IVE411" s="1679"/>
      <c r="IVF411" s="1679"/>
      <c r="IVG411" s="1679"/>
      <c r="IVH411" s="1679"/>
      <c r="IVI411" s="1679"/>
      <c r="IVJ411" s="1679"/>
      <c r="IVK411" s="1679"/>
      <c r="IVL411" s="1679"/>
      <c r="IVM411" s="1679"/>
      <c r="IVN411" s="1679"/>
      <c r="IVO411" s="1679"/>
      <c r="IVP411" s="1679"/>
      <c r="IVQ411" s="1679"/>
      <c r="IVR411" s="1679"/>
      <c r="IVS411" s="1679"/>
      <c r="IVT411" s="1679"/>
      <c r="IVU411" s="1679"/>
      <c r="IVV411" s="1679"/>
      <c r="IVW411" s="1679"/>
      <c r="IVX411" s="1679"/>
      <c r="IVY411" s="1679"/>
      <c r="IVZ411" s="1679"/>
      <c r="IWA411" s="1679"/>
      <c r="IWB411" s="1679"/>
      <c r="IWC411" s="1679"/>
      <c r="IWD411" s="1679"/>
      <c r="IWE411" s="1679"/>
      <c r="IWF411" s="1679"/>
      <c r="IWG411" s="1679"/>
      <c r="IWH411" s="1679"/>
      <c r="IWI411" s="1679"/>
      <c r="IWJ411" s="1679"/>
      <c r="IWK411" s="1679"/>
      <c r="IWL411" s="1679"/>
      <c r="IWM411" s="1679"/>
      <c r="IWN411" s="1679"/>
      <c r="IWO411" s="1679"/>
      <c r="IWP411" s="1679"/>
      <c r="IWQ411" s="1679"/>
      <c r="IWR411" s="1679"/>
      <c r="IWS411" s="1679"/>
      <c r="IWT411" s="1679"/>
      <c r="IWU411" s="1679"/>
      <c r="IWV411" s="1679"/>
      <c r="IWW411" s="1679"/>
      <c r="IWX411" s="1679"/>
      <c r="IWY411" s="1679"/>
      <c r="IWZ411" s="1679"/>
      <c r="IXA411" s="1679"/>
      <c r="IXB411" s="1679"/>
      <c r="IXC411" s="1679"/>
      <c r="IXD411" s="1679"/>
      <c r="IXE411" s="1679"/>
      <c r="IXF411" s="1679"/>
      <c r="IXG411" s="1679"/>
      <c r="IXH411" s="1679"/>
      <c r="IXI411" s="1679"/>
      <c r="IXJ411" s="1679"/>
      <c r="IXK411" s="1679"/>
      <c r="IXL411" s="1679"/>
      <c r="IXM411" s="1679"/>
      <c r="IXN411" s="1679"/>
      <c r="IXO411" s="1679"/>
      <c r="IXP411" s="1679"/>
      <c r="IXQ411" s="1679"/>
      <c r="IXR411" s="1679"/>
      <c r="IXS411" s="1679"/>
      <c r="IXT411" s="1679"/>
      <c r="IXU411" s="1679"/>
      <c r="IXV411" s="1679"/>
      <c r="IXW411" s="1679"/>
      <c r="IXX411" s="1679"/>
      <c r="IXY411" s="1679"/>
      <c r="IXZ411" s="1679"/>
      <c r="IYA411" s="1679"/>
      <c r="IYB411" s="1679"/>
      <c r="IYC411" s="1679"/>
      <c r="IYD411" s="1679"/>
      <c r="IYE411" s="1679"/>
      <c r="IYF411" s="1679"/>
      <c r="IYG411" s="1679"/>
      <c r="IYH411" s="1679"/>
      <c r="IYI411" s="1679"/>
      <c r="IYJ411" s="1679"/>
      <c r="IYK411" s="1679"/>
      <c r="IYL411" s="1679"/>
      <c r="IYM411" s="1679"/>
      <c r="IYN411" s="1679"/>
      <c r="IYO411" s="1679"/>
      <c r="IYP411" s="1679"/>
      <c r="IYQ411" s="1679"/>
      <c r="IYR411" s="1679"/>
      <c r="IYS411" s="1679"/>
      <c r="IYT411" s="1679"/>
      <c r="IYU411" s="1679"/>
      <c r="IYV411" s="1679"/>
      <c r="IYW411" s="1679"/>
      <c r="IYX411" s="1679"/>
      <c r="IYY411" s="1679"/>
      <c r="IYZ411" s="1679"/>
      <c r="IZA411" s="1679"/>
      <c r="IZB411" s="1679"/>
      <c r="IZC411" s="1679"/>
      <c r="IZD411" s="1679"/>
      <c r="IZE411" s="1679"/>
      <c r="IZF411" s="1679"/>
      <c r="IZG411" s="1679"/>
      <c r="IZH411" s="1679"/>
      <c r="IZI411" s="1679"/>
      <c r="IZJ411" s="1679"/>
      <c r="IZK411" s="1679"/>
      <c r="IZL411" s="1679"/>
      <c r="IZM411" s="1679"/>
      <c r="IZN411" s="1679"/>
      <c r="IZO411" s="1679"/>
      <c r="IZP411" s="1679"/>
      <c r="IZQ411" s="1679"/>
      <c r="IZR411" s="1679"/>
      <c r="IZS411" s="1679"/>
      <c r="IZT411" s="1679"/>
      <c r="IZU411" s="1679"/>
      <c r="IZV411" s="1679"/>
      <c r="IZW411" s="1679"/>
      <c r="IZX411" s="1679"/>
      <c r="IZY411" s="1679"/>
      <c r="IZZ411" s="1679"/>
      <c r="JAA411" s="1679"/>
      <c r="JAB411" s="1679"/>
      <c r="JAC411" s="1679"/>
      <c r="JAD411" s="1679"/>
      <c r="JAE411" s="1679"/>
      <c r="JAF411" s="1679"/>
      <c r="JAG411" s="1679"/>
      <c r="JAH411" s="1679"/>
      <c r="JAI411" s="1679"/>
      <c r="JAJ411" s="1679"/>
      <c r="JAK411" s="1679"/>
      <c r="JAL411" s="1679"/>
      <c r="JAM411" s="1679"/>
      <c r="JAN411" s="1679"/>
      <c r="JAO411" s="1679"/>
      <c r="JAP411" s="1679"/>
      <c r="JAQ411" s="1679"/>
      <c r="JAR411" s="1679"/>
      <c r="JAS411" s="1679"/>
      <c r="JAT411" s="1679"/>
      <c r="JAU411" s="1679"/>
      <c r="JAV411" s="1679"/>
      <c r="JAW411" s="1679"/>
      <c r="JAX411" s="1679"/>
      <c r="JAY411" s="1679"/>
      <c r="JAZ411" s="1679"/>
      <c r="JBA411" s="1679"/>
      <c r="JBB411" s="1679"/>
      <c r="JBC411" s="1679"/>
      <c r="JBD411" s="1679"/>
      <c r="JBE411" s="1679"/>
      <c r="JBF411" s="1679"/>
      <c r="JBG411" s="1679"/>
      <c r="JBH411" s="1679"/>
      <c r="JBI411" s="1679"/>
      <c r="JBJ411" s="1679"/>
      <c r="JBK411" s="1679"/>
      <c r="JBL411" s="1679"/>
      <c r="JBM411" s="1679"/>
      <c r="JBN411" s="1679"/>
      <c r="JBO411" s="1679"/>
      <c r="JBP411" s="1679"/>
      <c r="JBQ411" s="1679"/>
      <c r="JBR411" s="1679"/>
      <c r="JBS411" s="1679"/>
      <c r="JBT411" s="1679"/>
      <c r="JBU411" s="1679"/>
      <c r="JBV411" s="1679"/>
      <c r="JBW411" s="1679"/>
      <c r="JBX411" s="1679"/>
      <c r="JBY411" s="1679"/>
      <c r="JBZ411" s="1679"/>
      <c r="JCA411" s="1679"/>
      <c r="JCB411" s="1679"/>
      <c r="JCC411" s="1679"/>
      <c r="JCD411" s="1679"/>
      <c r="JCE411" s="1679"/>
      <c r="JCF411" s="1679"/>
      <c r="JCG411" s="1679"/>
      <c r="JCH411" s="1679"/>
      <c r="JCI411" s="1679"/>
      <c r="JCJ411" s="1679"/>
      <c r="JCK411" s="1679"/>
      <c r="JCL411" s="1679"/>
      <c r="JCM411" s="1679"/>
      <c r="JCN411" s="1679"/>
      <c r="JCO411" s="1679"/>
      <c r="JCP411" s="1679"/>
      <c r="JCQ411" s="1679"/>
      <c r="JCR411" s="1679"/>
      <c r="JCS411" s="1679"/>
      <c r="JCT411" s="1679"/>
      <c r="JCU411" s="1679"/>
      <c r="JCV411" s="1679"/>
      <c r="JCW411" s="1679"/>
      <c r="JCX411" s="1679"/>
      <c r="JCY411" s="1679"/>
      <c r="JCZ411" s="1679"/>
      <c r="JDA411" s="1679"/>
      <c r="JDB411" s="1679"/>
      <c r="JDC411" s="1679"/>
      <c r="JDD411" s="1679"/>
      <c r="JDE411" s="1679"/>
      <c r="JDF411" s="1679"/>
      <c r="JDG411" s="1679"/>
      <c r="JDH411" s="1679"/>
      <c r="JDI411" s="1679"/>
      <c r="JDJ411" s="1679"/>
      <c r="JDK411" s="1679"/>
      <c r="JDL411" s="1679"/>
      <c r="JDM411" s="1679"/>
      <c r="JDN411" s="1679"/>
      <c r="JDO411" s="1679"/>
      <c r="JDP411" s="1679"/>
      <c r="JDQ411" s="1679"/>
      <c r="JDR411" s="1679"/>
      <c r="JDS411" s="1679"/>
      <c r="JDT411" s="1679"/>
      <c r="JDU411" s="1679"/>
      <c r="JDV411" s="1679"/>
      <c r="JDW411" s="1679"/>
      <c r="JDX411" s="1679"/>
      <c r="JDY411" s="1679"/>
      <c r="JDZ411" s="1679"/>
      <c r="JEA411" s="1679"/>
      <c r="JEB411" s="1679"/>
      <c r="JEC411" s="1679"/>
      <c r="JED411" s="1679"/>
      <c r="JEE411" s="1679"/>
      <c r="JEF411" s="1679"/>
      <c r="JEG411" s="1679"/>
      <c r="JEH411" s="1679"/>
      <c r="JEI411" s="1679"/>
      <c r="JEJ411" s="1679"/>
      <c r="JEK411" s="1679"/>
      <c r="JEL411" s="1679"/>
      <c r="JEM411" s="1679"/>
      <c r="JEN411" s="1679"/>
      <c r="JEO411" s="1679"/>
      <c r="JEP411" s="1679"/>
      <c r="JEQ411" s="1679"/>
      <c r="JER411" s="1679"/>
      <c r="JES411" s="1679"/>
      <c r="JET411" s="1679"/>
      <c r="JEU411" s="1679"/>
      <c r="JEV411" s="1679"/>
      <c r="JEW411" s="1679"/>
      <c r="JEX411" s="1679"/>
      <c r="JEY411" s="1679"/>
      <c r="JEZ411" s="1679"/>
      <c r="JFA411" s="1679"/>
      <c r="JFB411" s="1679"/>
      <c r="JFC411" s="1679"/>
      <c r="JFD411" s="1679"/>
      <c r="JFE411" s="1679"/>
      <c r="JFF411" s="1679"/>
      <c r="JFG411" s="1679"/>
      <c r="JFH411" s="1679"/>
      <c r="JFI411" s="1679"/>
      <c r="JFJ411" s="1679"/>
      <c r="JFK411" s="1679"/>
      <c r="JFL411" s="1679"/>
      <c r="JFM411" s="1679"/>
      <c r="JFN411" s="1679"/>
      <c r="JFO411" s="1679"/>
      <c r="JFP411" s="1679"/>
      <c r="JFQ411" s="1679"/>
      <c r="JFR411" s="1679"/>
      <c r="JFS411" s="1679"/>
      <c r="JFT411" s="1679"/>
      <c r="JFU411" s="1679"/>
      <c r="JFV411" s="1679"/>
      <c r="JFW411" s="1679"/>
      <c r="JFX411" s="1679"/>
      <c r="JFY411" s="1679"/>
      <c r="JFZ411" s="1679"/>
      <c r="JGA411" s="1679"/>
      <c r="JGB411" s="1679"/>
      <c r="JGC411" s="1679"/>
      <c r="JGD411" s="1679"/>
      <c r="JGE411" s="1679"/>
      <c r="JGF411" s="1679"/>
      <c r="JGG411" s="1679"/>
      <c r="JGH411" s="1679"/>
      <c r="JGI411" s="1679"/>
      <c r="JGJ411" s="1679"/>
      <c r="JGK411" s="1679"/>
      <c r="JGL411" s="1679"/>
      <c r="JGM411" s="1679"/>
      <c r="JGN411" s="1679"/>
      <c r="JGO411" s="1679"/>
      <c r="JGP411" s="1679"/>
      <c r="JGQ411" s="1679"/>
      <c r="JGR411" s="1679"/>
      <c r="JGS411" s="1679"/>
      <c r="JGT411" s="1679"/>
      <c r="JGU411" s="1679"/>
      <c r="JGV411" s="1679"/>
      <c r="JGW411" s="1679"/>
      <c r="JGX411" s="1679"/>
      <c r="JGY411" s="1679"/>
      <c r="JGZ411" s="1679"/>
      <c r="JHA411" s="1679"/>
      <c r="JHB411" s="1679"/>
      <c r="JHC411" s="1679"/>
      <c r="JHD411" s="1679"/>
      <c r="JHE411" s="1679"/>
      <c r="JHF411" s="1679"/>
      <c r="JHG411" s="1679"/>
      <c r="JHH411" s="1679"/>
      <c r="JHI411" s="1679"/>
      <c r="JHJ411" s="1679"/>
      <c r="JHK411" s="1679"/>
      <c r="JHL411" s="1679"/>
      <c r="JHM411" s="1679"/>
      <c r="JHN411" s="1679"/>
      <c r="JHO411" s="1679"/>
      <c r="JHP411" s="1679"/>
      <c r="JHQ411" s="1679"/>
      <c r="JHR411" s="1679"/>
      <c r="JHS411" s="1679"/>
      <c r="JHT411" s="1679"/>
      <c r="JHU411" s="1679"/>
      <c r="JHV411" s="1679"/>
      <c r="JHW411" s="1679"/>
      <c r="JHX411" s="1679"/>
      <c r="JHY411" s="1679"/>
      <c r="JHZ411" s="1679"/>
      <c r="JIA411" s="1679"/>
      <c r="JIB411" s="1679"/>
      <c r="JIC411" s="1679"/>
      <c r="JID411" s="1679"/>
      <c r="JIE411" s="1679"/>
      <c r="JIF411" s="1679"/>
      <c r="JIG411" s="1679"/>
      <c r="JIH411" s="1679"/>
      <c r="JII411" s="1679"/>
      <c r="JIJ411" s="1679"/>
      <c r="JIK411" s="1679"/>
      <c r="JIL411" s="1679"/>
      <c r="JIM411" s="1679"/>
      <c r="JIN411" s="1679"/>
      <c r="JIO411" s="1679"/>
      <c r="JIP411" s="1679"/>
      <c r="JIQ411" s="1679"/>
      <c r="JIR411" s="1679"/>
      <c r="JIS411" s="1679"/>
      <c r="JIT411" s="1679"/>
      <c r="JIU411" s="1679"/>
      <c r="JIV411" s="1679"/>
      <c r="JIW411" s="1679"/>
      <c r="JIX411" s="1679"/>
      <c r="JIY411" s="1679"/>
      <c r="JIZ411" s="1679"/>
      <c r="JJA411" s="1679"/>
      <c r="JJB411" s="1679"/>
      <c r="JJC411" s="1679"/>
      <c r="JJD411" s="1679"/>
      <c r="JJE411" s="1679"/>
      <c r="JJF411" s="1679"/>
      <c r="JJG411" s="1679"/>
      <c r="JJH411" s="1679"/>
      <c r="JJI411" s="1679"/>
      <c r="JJJ411" s="1679"/>
      <c r="JJK411" s="1679"/>
      <c r="JJL411" s="1679"/>
      <c r="JJM411" s="1679"/>
      <c r="JJN411" s="1679"/>
      <c r="JJO411" s="1679"/>
      <c r="JJP411" s="1679"/>
      <c r="JJQ411" s="1679"/>
      <c r="JJR411" s="1679"/>
      <c r="JJS411" s="1679"/>
      <c r="JJT411" s="1679"/>
      <c r="JJU411" s="1679"/>
      <c r="JJV411" s="1679"/>
      <c r="JJW411" s="1679"/>
      <c r="JJX411" s="1679"/>
      <c r="JJY411" s="1679"/>
      <c r="JJZ411" s="1679"/>
      <c r="JKA411" s="1679"/>
      <c r="JKB411" s="1679"/>
      <c r="JKC411" s="1679"/>
      <c r="JKD411" s="1679"/>
      <c r="JKE411" s="1679"/>
      <c r="JKF411" s="1679"/>
      <c r="JKG411" s="1679"/>
      <c r="JKH411" s="1679"/>
      <c r="JKI411" s="1679"/>
      <c r="JKJ411" s="1679"/>
      <c r="JKK411" s="1679"/>
      <c r="JKL411" s="1679"/>
      <c r="JKM411" s="1679"/>
      <c r="JKN411" s="1679"/>
      <c r="JKO411" s="1679"/>
      <c r="JKP411" s="1679"/>
      <c r="JKQ411" s="1679"/>
      <c r="JKR411" s="1679"/>
      <c r="JKS411" s="1679"/>
      <c r="JKT411" s="1679"/>
      <c r="JKU411" s="1679"/>
      <c r="JKV411" s="1679"/>
      <c r="JKW411" s="1679"/>
      <c r="JKX411" s="1679"/>
      <c r="JKY411" s="1679"/>
      <c r="JKZ411" s="1679"/>
      <c r="JLA411" s="1679"/>
      <c r="JLB411" s="1679"/>
      <c r="JLC411" s="1679"/>
      <c r="JLD411" s="1679"/>
      <c r="JLE411" s="1679"/>
      <c r="JLF411" s="1679"/>
      <c r="JLG411" s="1679"/>
      <c r="JLH411" s="1679"/>
      <c r="JLI411" s="1679"/>
      <c r="JLJ411" s="1679"/>
      <c r="JLK411" s="1679"/>
      <c r="JLL411" s="1679"/>
      <c r="JLM411" s="1679"/>
      <c r="JLN411" s="1679"/>
      <c r="JLO411" s="1679"/>
      <c r="JLP411" s="1679"/>
      <c r="JLQ411" s="1679"/>
      <c r="JLR411" s="1679"/>
      <c r="JLS411" s="1679"/>
      <c r="JLT411" s="1679"/>
      <c r="JLU411" s="1679"/>
      <c r="JLV411" s="1679"/>
      <c r="JLW411" s="1679"/>
      <c r="JLX411" s="1679"/>
      <c r="JLY411" s="1679"/>
      <c r="JLZ411" s="1679"/>
      <c r="JMA411" s="1679"/>
      <c r="JMB411" s="1679"/>
      <c r="JMC411" s="1679"/>
      <c r="JMD411" s="1679"/>
      <c r="JME411" s="1679"/>
      <c r="JMF411" s="1679"/>
      <c r="JMG411" s="1679"/>
      <c r="JMH411" s="1679"/>
      <c r="JMI411" s="1679"/>
      <c r="JMJ411" s="1679"/>
      <c r="JMK411" s="1679"/>
      <c r="JML411" s="1679"/>
      <c r="JMM411" s="1679"/>
      <c r="JMN411" s="1679"/>
      <c r="JMO411" s="1679"/>
      <c r="JMP411" s="1679"/>
      <c r="JMQ411" s="1679"/>
      <c r="JMR411" s="1679"/>
      <c r="JMS411" s="1679"/>
      <c r="JMT411" s="1679"/>
      <c r="JMU411" s="1679"/>
      <c r="JMV411" s="1679"/>
      <c r="JMW411" s="1679"/>
      <c r="JMX411" s="1679"/>
      <c r="JMY411" s="1679"/>
      <c r="JMZ411" s="1679"/>
      <c r="JNA411" s="1679"/>
      <c r="JNB411" s="1679"/>
      <c r="JNC411" s="1679"/>
      <c r="JND411" s="1679"/>
      <c r="JNE411" s="1679"/>
      <c r="JNF411" s="1679"/>
      <c r="JNG411" s="1679"/>
      <c r="JNH411" s="1679"/>
      <c r="JNI411" s="1679"/>
      <c r="JNJ411" s="1679"/>
      <c r="JNK411" s="1679"/>
      <c r="JNL411" s="1679"/>
      <c r="JNM411" s="1679"/>
      <c r="JNN411" s="1679"/>
      <c r="JNO411" s="1679"/>
      <c r="JNP411" s="1679"/>
      <c r="JNQ411" s="1679"/>
      <c r="JNR411" s="1679"/>
      <c r="JNS411" s="1679"/>
      <c r="JNT411" s="1679"/>
      <c r="JNU411" s="1679"/>
      <c r="JNV411" s="1679"/>
      <c r="JNW411" s="1679"/>
      <c r="JNX411" s="1679"/>
      <c r="JNY411" s="1679"/>
      <c r="JNZ411" s="1679"/>
      <c r="JOA411" s="1679"/>
      <c r="JOB411" s="1679"/>
      <c r="JOC411" s="1679"/>
      <c r="JOD411" s="1679"/>
      <c r="JOE411" s="1679"/>
      <c r="JOF411" s="1679"/>
      <c r="JOG411" s="1679"/>
      <c r="JOH411" s="1679"/>
      <c r="JOI411" s="1679"/>
      <c r="JOJ411" s="1679"/>
      <c r="JOK411" s="1679"/>
      <c r="JOL411" s="1679"/>
      <c r="JOM411" s="1679"/>
      <c r="JON411" s="1679"/>
      <c r="JOO411" s="1679"/>
      <c r="JOP411" s="1679"/>
      <c r="JOQ411" s="1679"/>
      <c r="JOR411" s="1679"/>
      <c r="JOS411" s="1679"/>
      <c r="JOT411" s="1679"/>
      <c r="JOU411" s="1679"/>
      <c r="JOV411" s="1679"/>
      <c r="JOW411" s="1679"/>
      <c r="JOX411" s="1679"/>
      <c r="JOY411" s="1679"/>
      <c r="JOZ411" s="1679"/>
      <c r="JPA411" s="1679"/>
      <c r="JPB411" s="1679"/>
      <c r="JPC411" s="1679"/>
      <c r="JPD411" s="1679"/>
      <c r="JPE411" s="1679"/>
      <c r="JPF411" s="1679"/>
      <c r="JPG411" s="1679"/>
      <c r="JPH411" s="1679"/>
      <c r="JPI411" s="1679"/>
      <c r="JPJ411" s="1679"/>
      <c r="JPK411" s="1679"/>
      <c r="JPL411" s="1679"/>
      <c r="JPM411" s="1679"/>
      <c r="JPN411" s="1679"/>
      <c r="JPO411" s="1679"/>
      <c r="JPP411" s="1679"/>
      <c r="JPQ411" s="1679"/>
      <c r="JPR411" s="1679"/>
      <c r="JPS411" s="1679"/>
      <c r="JPT411" s="1679"/>
      <c r="JPU411" s="1679"/>
      <c r="JPV411" s="1679"/>
      <c r="JPW411" s="1679"/>
      <c r="JPX411" s="1679"/>
      <c r="JPY411" s="1679"/>
      <c r="JPZ411" s="1679"/>
      <c r="JQA411" s="1679"/>
      <c r="JQB411" s="1679"/>
      <c r="JQC411" s="1679"/>
      <c r="JQD411" s="1679"/>
      <c r="JQE411" s="1679"/>
      <c r="JQF411" s="1679"/>
      <c r="JQG411" s="1679"/>
      <c r="JQH411" s="1679"/>
      <c r="JQI411" s="1679"/>
      <c r="JQJ411" s="1679"/>
      <c r="JQK411" s="1679"/>
      <c r="JQL411" s="1679"/>
      <c r="JQM411" s="1679"/>
      <c r="JQN411" s="1679"/>
      <c r="JQO411" s="1679"/>
      <c r="JQP411" s="1679"/>
      <c r="JQQ411" s="1679"/>
      <c r="JQR411" s="1679"/>
      <c r="JQS411" s="1679"/>
      <c r="JQT411" s="1679"/>
      <c r="JQU411" s="1679"/>
      <c r="JQV411" s="1679"/>
      <c r="JQW411" s="1679"/>
      <c r="JQX411" s="1679"/>
      <c r="JQY411" s="1679"/>
      <c r="JQZ411" s="1679"/>
      <c r="JRA411" s="1679"/>
      <c r="JRB411" s="1679"/>
      <c r="JRC411" s="1679"/>
      <c r="JRD411" s="1679"/>
      <c r="JRE411" s="1679"/>
      <c r="JRF411" s="1679"/>
      <c r="JRG411" s="1679"/>
      <c r="JRH411" s="1679"/>
      <c r="JRI411" s="1679"/>
      <c r="JRJ411" s="1679"/>
      <c r="JRK411" s="1679"/>
      <c r="JRL411" s="1679"/>
      <c r="JRM411" s="1679"/>
      <c r="JRN411" s="1679"/>
      <c r="JRO411" s="1679"/>
      <c r="JRP411" s="1679"/>
      <c r="JRQ411" s="1679"/>
      <c r="JRR411" s="1679"/>
      <c r="JRS411" s="1679"/>
      <c r="JRT411" s="1679"/>
      <c r="JRU411" s="1679"/>
      <c r="JRV411" s="1679"/>
      <c r="JRW411" s="1679"/>
      <c r="JRX411" s="1679"/>
      <c r="JRY411" s="1679"/>
      <c r="JRZ411" s="1679"/>
      <c r="JSA411" s="1679"/>
      <c r="JSB411" s="1679"/>
      <c r="JSC411" s="1679"/>
      <c r="JSD411" s="1679"/>
      <c r="JSE411" s="1679"/>
      <c r="JSF411" s="1679"/>
      <c r="JSG411" s="1679"/>
      <c r="JSH411" s="1679"/>
      <c r="JSI411" s="1679"/>
      <c r="JSJ411" s="1679"/>
      <c r="JSK411" s="1679"/>
      <c r="JSL411" s="1679"/>
      <c r="JSM411" s="1679"/>
      <c r="JSN411" s="1679"/>
      <c r="JSO411" s="1679"/>
      <c r="JSP411" s="1679"/>
      <c r="JSQ411" s="1679"/>
      <c r="JSR411" s="1679"/>
      <c r="JSS411" s="1679"/>
      <c r="JST411" s="1679"/>
      <c r="JSU411" s="1679"/>
      <c r="JSV411" s="1679"/>
      <c r="JSW411" s="1679"/>
      <c r="JSX411" s="1679"/>
      <c r="JSY411" s="1679"/>
      <c r="JSZ411" s="1679"/>
      <c r="JTA411" s="1679"/>
      <c r="JTB411" s="1679"/>
      <c r="JTC411" s="1679"/>
      <c r="JTD411" s="1679"/>
      <c r="JTE411" s="1679"/>
      <c r="JTF411" s="1679"/>
      <c r="JTG411" s="1679"/>
      <c r="JTH411" s="1679"/>
      <c r="JTI411" s="1679"/>
      <c r="JTJ411" s="1679"/>
      <c r="JTK411" s="1679"/>
      <c r="JTL411" s="1679"/>
      <c r="JTM411" s="1679"/>
      <c r="JTN411" s="1679"/>
      <c r="JTO411" s="1679"/>
      <c r="JTP411" s="1679"/>
      <c r="JTQ411" s="1679"/>
      <c r="JTR411" s="1679"/>
      <c r="JTS411" s="1679"/>
      <c r="JTT411" s="1679"/>
      <c r="JTU411" s="1679"/>
      <c r="JTV411" s="1679"/>
      <c r="JTW411" s="1679"/>
      <c r="JTX411" s="1679"/>
      <c r="JTY411" s="1679"/>
      <c r="JTZ411" s="1679"/>
      <c r="JUA411" s="1679"/>
      <c r="JUB411" s="1679"/>
      <c r="JUC411" s="1679"/>
      <c r="JUD411" s="1679"/>
      <c r="JUE411" s="1679"/>
      <c r="JUF411" s="1679"/>
      <c r="JUG411" s="1679"/>
      <c r="JUH411" s="1679"/>
      <c r="JUI411" s="1679"/>
      <c r="JUJ411" s="1679"/>
      <c r="JUK411" s="1679"/>
      <c r="JUL411" s="1679"/>
      <c r="JUM411" s="1679"/>
      <c r="JUN411" s="1679"/>
      <c r="JUO411" s="1679"/>
      <c r="JUP411" s="1679"/>
      <c r="JUQ411" s="1679"/>
      <c r="JUR411" s="1679"/>
      <c r="JUS411" s="1679"/>
      <c r="JUT411" s="1679"/>
      <c r="JUU411" s="1679"/>
      <c r="JUV411" s="1679"/>
      <c r="JUW411" s="1679"/>
      <c r="JUX411" s="1679"/>
      <c r="JUY411" s="1679"/>
      <c r="JUZ411" s="1679"/>
      <c r="JVA411" s="1679"/>
      <c r="JVB411" s="1679"/>
      <c r="JVC411" s="1679"/>
      <c r="JVD411" s="1679"/>
      <c r="JVE411" s="1679"/>
      <c r="JVF411" s="1679"/>
      <c r="JVG411" s="1679"/>
      <c r="JVH411" s="1679"/>
      <c r="JVI411" s="1679"/>
      <c r="JVJ411" s="1679"/>
      <c r="JVK411" s="1679"/>
      <c r="JVL411" s="1679"/>
      <c r="JVM411" s="1679"/>
      <c r="JVN411" s="1679"/>
      <c r="JVO411" s="1679"/>
      <c r="JVP411" s="1679"/>
      <c r="JVQ411" s="1679"/>
      <c r="JVR411" s="1679"/>
      <c r="JVS411" s="1679"/>
      <c r="JVT411" s="1679"/>
      <c r="JVU411" s="1679"/>
      <c r="JVV411" s="1679"/>
      <c r="JVW411" s="1679"/>
      <c r="JVX411" s="1679"/>
      <c r="JVY411" s="1679"/>
      <c r="JVZ411" s="1679"/>
      <c r="JWA411" s="1679"/>
      <c r="JWB411" s="1679"/>
      <c r="JWC411" s="1679"/>
      <c r="JWD411" s="1679"/>
      <c r="JWE411" s="1679"/>
      <c r="JWF411" s="1679"/>
      <c r="JWG411" s="1679"/>
      <c r="JWH411" s="1679"/>
      <c r="JWI411" s="1679"/>
      <c r="JWJ411" s="1679"/>
      <c r="JWK411" s="1679"/>
      <c r="JWL411" s="1679"/>
      <c r="JWM411" s="1679"/>
      <c r="JWN411" s="1679"/>
      <c r="JWO411" s="1679"/>
      <c r="JWP411" s="1679"/>
      <c r="JWQ411" s="1679"/>
      <c r="JWR411" s="1679"/>
      <c r="JWS411" s="1679"/>
      <c r="JWT411" s="1679"/>
      <c r="JWU411" s="1679"/>
      <c r="JWV411" s="1679"/>
      <c r="JWW411" s="1679"/>
      <c r="JWX411" s="1679"/>
      <c r="JWY411" s="1679"/>
      <c r="JWZ411" s="1679"/>
      <c r="JXA411" s="1679"/>
      <c r="JXB411" s="1679"/>
      <c r="JXC411" s="1679"/>
      <c r="JXD411" s="1679"/>
      <c r="JXE411" s="1679"/>
      <c r="JXF411" s="1679"/>
      <c r="JXG411" s="1679"/>
      <c r="JXH411" s="1679"/>
      <c r="JXI411" s="1679"/>
      <c r="JXJ411" s="1679"/>
      <c r="JXK411" s="1679"/>
      <c r="JXL411" s="1679"/>
      <c r="JXM411" s="1679"/>
      <c r="JXN411" s="1679"/>
      <c r="JXO411" s="1679"/>
      <c r="JXP411" s="1679"/>
      <c r="JXQ411" s="1679"/>
      <c r="JXR411" s="1679"/>
      <c r="JXS411" s="1679"/>
      <c r="JXT411" s="1679"/>
      <c r="JXU411" s="1679"/>
      <c r="JXV411" s="1679"/>
      <c r="JXW411" s="1679"/>
      <c r="JXX411" s="1679"/>
      <c r="JXY411" s="1679"/>
      <c r="JXZ411" s="1679"/>
      <c r="JYA411" s="1679"/>
      <c r="JYB411" s="1679"/>
      <c r="JYC411" s="1679"/>
      <c r="JYD411" s="1679"/>
      <c r="JYE411" s="1679"/>
      <c r="JYF411" s="1679"/>
      <c r="JYG411" s="1679"/>
      <c r="JYH411" s="1679"/>
      <c r="JYI411" s="1679"/>
      <c r="JYJ411" s="1679"/>
      <c r="JYK411" s="1679"/>
      <c r="JYL411" s="1679"/>
      <c r="JYM411" s="1679"/>
      <c r="JYN411" s="1679"/>
      <c r="JYO411" s="1679"/>
      <c r="JYP411" s="1679"/>
      <c r="JYQ411" s="1679"/>
      <c r="JYR411" s="1679"/>
      <c r="JYS411" s="1679"/>
      <c r="JYT411" s="1679"/>
      <c r="JYU411" s="1679"/>
      <c r="JYV411" s="1679"/>
      <c r="JYW411" s="1679"/>
      <c r="JYX411" s="1679"/>
      <c r="JYY411" s="1679"/>
      <c r="JYZ411" s="1679"/>
      <c r="JZA411" s="1679"/>
      <c r="JZB411" s="1679"/>
      <c r="JZC411" s="1679"/>
      <c r="JZD411" s="1679"/>
      <c r="JZE411" s="1679"/>
      <c r="JZF411" s="1679"/>
      <c r="JZG411" s="1679"/>
      <c r="JZH411" s="1679"/>
      <c r="JZI411" s="1679"/>
      <c r="JZJ411" s="1679"/>
      <c r="JZK411" s="1679"/>
      <c r="JZL411" s="1679"/>
      <c r="JZM411" s="1679"/>
      <c r="JZN411" s="1679"/>
      <c r="JZO411" s="1679"/>
      <c r="JZP411" s="1679"/>
      <c r="JZQ411" s="1679"/>
      <c r="JZR411" s="1679"/>
      <c r="JZS411" s="1679"/>
      <c r="JZT411" s="1679"/>
      <c r="JZU411" s="1679"/>
      <c r="JZV411" s="1679"/>
      <c r="JZW411" s="1679"/>
      <c r="JZX411" s="1679"/>
      <c r="JZY411" s="1679"/>
      <c r="JZZ411" s="1679"/>
      <c r="KAA411" s="1679"/>
      <c r="KAB411" s="1679"/>
      <c r="KAC411" s="1679"/>
      <c r="KAD411" s="1679"/>
      <c r="KAE411" s="1679"/>
      <c r="KAF411" s="1679"/>
      <c r="KAG411" s="1679"/>
      <c r="KAH411" s="1679"/>
      <c r="KAI411" s="1679"/>
      <c r="KAJ411" s="1679"/>
      <c r="KAK411" s="1679"/>
      <c r="KAL411" s="1679"/>
      <c r="KAM411" s="1679"/>
      <c r="KAN411" s="1679"/>
      <c r="KAO411" s="1679"/>
      <c r="KAP411" s="1679"/>
      <c r="KAQ411" s="1679"/>
      <c r="KAR411" s="1679"/>
      <c r="KAS411" s="1679"/>
      <c r="KAT411" s="1679"/>
      <c r="KAU411" s="1679"/>
      <c r="KAV411" s="1679"/>
      <c r="KAW411" s="1679"/>
      <c r="KAX411" s="1679"/>
      <c r="KAY411" s="1679"/>
      <c r="KAZ411" s="1679"/>
      <c r="KBA411" s="1679"/>
      <c r="KBB411" s="1679"/>
      <c r="KBC411" s="1679"/>
      <c r="KBD411" s="1679"/>
      <c r="KBE411" s="1679"/>
      <c r="KBF411" s="1679"/>
      <c r="KBG411" s="1679"/>
      <c r="KBH411" s="1679"/>
      <c r="KBI411" s="1679"/>
      <c r="KBJ411" s="1679"/>
      <c r="KBK411" s="1679"/>
      <c r="KBL411" s="1679"/>
      <c r="KBM411" s="1679"/>
      <c r="KBN411" s="1679"/>
      <c r="KBO411" s="1679"/>
      <c r="KBP411" s="1679"/>
      <c r="KBQ411" s="1679"/>
      <c r="KBR411" s="1679"/>
      <c r="KBS411" s="1679"/>
      <c r="KBT411" s="1679"/>
      <c r="KBU411" s="1679"/>
      <c r="KBV411" s="1679"/>
      <c r="KBW411" s="1679"/>
      <c r="KBX411" s="1679"/>
      <c r="KBY411" s="1679"/>
      <c r="KBZ411" s="1679"/>
      <c r="KCA411" s="1679"/>
      <c r="KCB411" s="1679"/>
      <c r="KCC411" s="1679"/>
      <c r="KCD411" s="1679"/>
      <c r="KCE411" s="1679"/>
      <c r="KCF411" s="1679"/>
      <c r="KCG411" s="1679"/>
      <c r="KCH411" s="1679"/>
      <c r="KCI411" s="1679"/>
      <c r="KCJ411" s="1679"/>
      <c r="KCK411" s="1679"/>
      <c r="KCL411" s="1679"/>
      <c r="KCM411" s="1679"/>
      <c r="KCN411" s="1679"/>
      <c r="KCO411" s="1679"/>
      <c r="KCP411" s="1679"/>
      <c r="KCQ411" s="1679"/>
      <c r="KCR411" s="1679"/>
      <c r="KCS411" s="1679"/>
      <c r="KCT411" s="1679"/>
      <c r="KCU411" s="1679"/>
      <c r="KCV411" s="1679"/>
      <c r="KCW411" s="1679"/>
      <c r="KCX411" s="1679"/>
      <c r="KCY411" s="1679"/>
      <c r="KCZ411" s="1679"/>
      <c r="KDA411" s="1679"/>
      <c r="KDB411" s="1679"/>
      <c r="KDC411" s="1679"/>
      <c r="KDD411" s="1679"/>
      <c r="KDE411" s="1679"/>
      <c r="KDF411" s="1679"/>
      <c r="KDG411" s="1679"/>
      <c r="KDH411" s="1679"/>
      <c r="KDI411" s="1679"/>
      <c r="KDJ411" s="1679"/>
      <c r="KDK411" s="1679"/>
      <c r="KDL411" s="1679"/>
      <c r="KDM411" s="1679"/>
      <c r="KDN411" s="1679"/>
      <c r="KDO411" s="1679"/>
      <c r="KDP411" s="1679"/>
      <c r="KDQ411" s="1679"/>
      <c r="KDR411" s="1679"/>
      <c r="KDS411" s="1679"/>
      <c r="KDT411" s="1679"/>
      <c r="KDU411" s="1679"/>
      <c r="KDV411" s="1679"/>
      <c r="KDW411" s="1679"/>
      <c r="KDX411" s="1679"/>
      <c r="KDY411" s="1679"/>
      <c r="KDZ411" s="1679"/>
      <c r="KEA411" s="1679"/>
      <c r="KEB411" s="1679"/>
      <c r="KEC411" s="1679"/>
      <c r="KED411" s="1679"/>
      <c r="KEE411" s="1679"/>
      <c r="KEF411" s="1679"/>
      <c r="KEG411" s="1679"/>
      <c r="KEH411" s="1679"/>
      <c r="KEI411" s="1679"/>
      <c r="KEJ411" s="1679"/>
      <c r="KEK411" s="1679"/>
      <c r="KEL411" s="1679"/>
      <c r="KEM411" s="1679"/>
      <c r="KEN411" s="1679"/>
      <c r="KEO411" s="1679"/>
      <c r="KEP411" s="1679"/>
      <c r="KEQ411" s="1679"/>
      <c r="KER411" s="1679"/>
      <c r="KES411" s="1679"/>
      <c r="KET411" s="1679"/>
      <c r="KEU411" s="1679"/>
      <c r="KEV411" s="1679"/>
      <c r="KEW411" s="1679"/>
      <c r="KEX411" s="1679"/>
      <c r="KEY411" s="1679"/>
      <c r="KEZ411" s="1679"/>
      <c r="KFA411" s="1679"/>
      <c r="KFB411" s="1679"/>
      <c r="KFC411" s="1679"/>
      <c r="KFD411" s="1679"/>
      <c r="KFE411" s="1679"/>
      <c r="KFF411" s="1679"/>
      <c r="KFG411" s="1679"/>
      <c r="KFH411" s="1679"/>
      <c r="KFI411" s="1679"/>
      <c r="KFJ411" s="1679"/>
      <c r="KFK411" s="1679"/>
      <c r="KFL411" s="1679"/>
      <c r="KFM411" s="1679"/>
      <c r="KFN411" s="1679"/>
      <c r="KFO411" s="1679"/>
      <c r="KFP411" s="1679"/>
      <c r="KFQ411" s="1679"/>
      <c r="KFR411" s="1679"/>
      <c r="KFS411" s="1679"/>
      <c r="KFT411" s="1679"/>
      <c r="KFU411" s="1679"/>
      <c r="KFV411" s="1679"/>
      <c r="KFW411" s="1679"/>
      <c r="KFX411" s="1679"/>
      <c r="KFY411" s="1679"/>
      <c r="KFZ411" s="1679"/>
      <c r="KGA411" s="1679"/>
      <c r="KGB411" s="1679"/>
      <c r="KGC411" s="1679"/>
      <c r="KGD411" s="1679"/>
      <c r="KGE411" s="1679"/>
      <c r="KGF411" s="1679"/>
      <c r="KGG411" s="1679"/>
      <c r="KGH411" s="1679"/>
      <c r="KGI411" s="1679"/>
      <c r="KGJ411" s="1679"/>
      <c r="KGK411" s="1679"/>
      <c r="KGL411" s="1679"/>
      <c r="KGM411" s="1679"/>
      <c r="KGN411" s="1679"/>
      <c r="KGO411" s="1679"/>
      <c r="KGP411" s="1679"/>
      <c r="KGQ411" s="1679"/>
      <c r="KGR411" s="1679"/>
      <c r="KGS411" s="1679"/>
      <c r="KGT411" s="1679"/>
      <c r="KGU411" s="1679"/>
      <c r="KGV411" s="1679"/>
      <c r="KGW411" s="1679"/>
      <c r="KGX411" s="1679"/>
      <c r="KGY411" s="1679"/>
      <c r="KGZ411" s="1679"/>
      <c r="KHA411" s="1679"/>
      <c r="KHB411" s="1679"/>
      <c r="KHC411" s="1679"/>
      <c r="KHD411" s="1679"/>
      <c r="KHE411" s="1679"/>
      <c r="KHF411" s="1679"/>
      <c r="KHG411" s="1679"/>
      <c r="KHH411" s="1679"/>
      <c r="KHI411" s="1679"/>
      <c r="KHJ411" s="1679"/>
      <c r="KHK411" s="1679"/>
      <c r="KHL411" s="1679"/>
      <c r="KHM411" s="1679"/>
      <c r="KHN411" s="1679"/>
      <c r="KHO411" s="1679"/>
      <c r="KHP411" s="1679"/>
      <c r="KHQ411" s="1679"/>
      <c r="KHR411" s="1679"/>
      <c r="KHS411" s="1679"/>
      <c r="KHT411" s="1679"/>
      <c r="KHU411" s="1679"/>
      <c r="KHV411" s="1679"/>
      <c r="KHW411" s="1679"/>
      <c r="KHX411" s="1679"/>
      <c r="KHY411" s="1679"/>
      <c r="KHZ411" s="1679"/>
      <c r="KIA411" s="1679"/>
      <c r="KIB411" s="1679"/>
      <c r="KIC411" s="1679"/>
      <c r="KID411" s="1679"/>
      <c r="KIE411" s="1679"/>
      <c r="KIF411" s="1679"/>
      <c r="KIG411" s="1679"/>
      <c r="KIH411" s="1679"/>
      <c r="KII411" s="1679"/>
      <c r="KIJ411" s="1679"/>
      <c r="KIK411" s="1679"/>
      <c r="KIL411" s="1679"/>
      <c r="KIM411" s="1679"/>
      <c r="KIN411" s="1679"/>
      <c r="KIO411" s="1679"/>
      <c r="KIP411" s="1679"/>
      <c r="KIQ411" s="1679"/>
      <c r="KIR411" s="1679"/>
      <c r="KIS411" s="1679"/>
      <c r="KIT411" s="1679"/>
      <c r="KIU411" s="1679"/>
      <c r="KIV411" s="1679"/>
      <c r="KIW411" s="1679"/>
      <c r="KIX411" s="1679"/>
      <c r="KIY411" s="1679"/>
      <c r="KIZ411" s="1679"/>
      <c r="KJA411" s="1679"/>
      <c r="KJB411" s="1679"/>
      <c r="KJC411" s="1679"/>
      <c r="KJD411" s="1679"/>
      <c r="KJE411" s="1679"/>
      <c r="KJF411" s="1679"/>
      <c r="KJG411" s="1679"/>
      <c r="KJH411" s="1679"/>
      <c r="KJI411" s="1679"/>
      <c r="KJJ411" s="1679"/>
      <c r="KJK411" s="1679"/>
      <c r="KJL411" s="1679"/>
      <c r="KJM411" s="1679"/>
      <c r="KJN411" s="1679"/>
      <c r="KJO411" s="1679"/>
      <c r="KJP411" s="1679"/>
      <c r="KJQ411" s="1679"/>
      <c r="KJR411" s="1679"/>
      <c r="KJS411" s="1679"/>
      <c r="KJT411" s="1679"/>
      <c r="KJU411" s="1679"/>
      <c r="KJV411" s="1679"/>
      <c r="KJW411" s="1679"/>
      <c r="KJX411" s="1679"/>
      <c r="KJY411" s="1679"/>
      <c r="KJZ411" s="1679"/>
      <c r="KKA411" s="1679"/>
      <c r="KKB411" s="1679"/>
      <c r="KKC411" s="1679"/>
      <c r="KKD411" s="1679"/>
      <c r="KKE411" s="1679"/>
      <c r="KKF411" s="1679"/>
      <c r="KKG411" s="1679"/>
      <c r="KKH411" s="1679"/>
      <c r="KKI411" s="1679"/>
      <c r="KKJ411" s="1679"/>
      <c r="KKK411" s="1679"/>
      <c r="KKL411" s="1679"/>
      <c r="KKM411" s="1679"/>
      <c r="KKN411" s="1679"/>
      <c r="KKO411" s="1679"/>
      <c r="KKP411" s="1679"/>
      <c r="KKQ411" s="1679"/>
      <c r="KKR411" s="1679"/>
      <c r="KKS411" s="1679"/>
      <c r="KKT411" s="1679"/>
      <c r="KKU411" s="1679"/>
      <c r="KKV411" s="1679"/>
      <c r="KKW411" s="1679"/>
      <c r="KKX411" s="1679"/>
      <c r="KKY411" s="1679"/>
      <c r="KKZ411" s="1679"/>
      <c r="KLA411" s="1679"/>
      <c r="KLB411" s="1679"/>
      <c r="KLC411" s="1679"/>
      <c r="KLD411" s="1679"/>
      <c r="KLE411" s="1679"/>
      <c r="KLF411" s="1679"/>
      <c r="KLG411" s="1679"/>
      <c r="KLH411" s="1679"/>
      <c r="KLI411" s="1679"/>
      <c r="KLJ411" s="1679"/>
      <c r="KLK411" s="1679"/>
      <c r="KLL411" s="1679"/>
      <c r="KLM411" s="1679"/>
      <c r="KLN411" s="1679"/>
      <c r="KLO411" s="1679"/>
      <c r="KLP411" s="1679"/>
      <c r="KLQ411" s="1679"/>
      <c r="KLR411" s="1679"/>
      <c r="KLS411" s="1679"/>
      <c r="KLT411" s="1679"/>
      <c r="KLU411" s="1679"/>
      <c r="KLV411" s="1679"/>
      <c r="KLW411" s="1679"/>
      <c r="KLX411" s="1679"/>
      <c r="KLY411" s="1679"/>
      <c r="KLZ411" s="1679"/>
      <c r="KMA411" s="1679"/>
      <c r="KMB411" s="1679"/>
      <c r="KMC411" s="1679"/>
      <c r="KMD411" s="1679"/>
      <c r="KME411" s="1679"/>
      <c r="KMF411" s="1679"/>
      <c r="KMG411" s="1679"/>
      <c r="KMH411" s="1679"/>
      <c r="KMI411" s="1679"/>
      <c r="KMJ411" s="1679"/>
      <c r="KMK411" s="1679"/>
      <c r="KML411" s="1679"/>
      <c r="KMM411" s="1679"/>
      <c r="KMN411" s="1679"/>
      <c r="KMO411" s="1679"/>
      <c r="KMP411" s="1679"/>
      <c r="KMQ411" s="1679"/>
      <c r="KMR411" s="1679"/>
      <c r="KMS411" s="1679"/>
      <c r="KMT411" s="1679"/>
      <c r="KMU411" s="1679"/>
      <c r="KMV411" s="1679"/>
      <c r="KMW411" s="1679"/>
      <c r="KMX411" s="1679"/>
      <c r="KMY411" s="1679"/>
      <c r="KMZ411" s="1679"/>
      <c r="KNA411" s="1679"/>
      <c r="KNB411" s="1679"/>
      <c r="KNC411" s="1679"/>
      <c r="KND411" s="1679"/>
      <c r="KNE411" s="1679"/>
      <c r="KNF411" s="1679"/>
      <c r="KNG411" s="1679"/>
      <c r="KNH411" s="1679"/>
      <c r="KNI411" s="1679"/>
      <c r="KNJ411" s="1679"/>
      <c r="KNK411" s="1679"/>
      <c r="KNL411" s="1679"/>
      <c r="KNM411" s="1679"/>
      <c r="KNN411" s="1679"/>
      <c r="KNO411" s="1679"/>
      <c r="KNP411" s="1679"/>
      <c r="KNQ411" s="1679"/>
      <c r="KNR411" s="1679"/>
      <c r="KNS411" s="1679"/>
      <c r="KNT411" s="1679"/>
      <c r="KNU411" s="1679"/>
      <c r="KNV411" s="1679"/>
      <c r="KNW411" s="1679"/>
      <c r="KNX411" s="1679"/>
      <c r="KNY411" s="1679"/>
      <c r="KNZ411" s="1679"/>
      <c r="KOA411" s="1679"/>
      <c r="KOB411" s="1679"/>
      <c r="KOC411" s="1679"/>
      <c r="KOD411" s="1679"/>
      <c r="KOE411" s="1679"/>
      <c r="KOF411" s="1679"/>
      <c r="KOG411" s="1679"/>
      <c r="KOH411" s="1679"/>
      <c r="KOI411" s="1679"/>
      <c r="KOJ411" s="1679"/>
      <c r="KOK411" s="1679"/>
      <c r="KOL411" s="1679"/>
      <c r="KOM411" s="1679"/>
      <c r="KON411" s="1679"/>
      <c r="KOO411" s="1679"/>
      <c r="KOP411" s="1679"/>
      <c r="KOQ411" s="1679"/>
      <c r="KOR411" s="1679"/>
      <c r="KOS411" s="1679"/>
      <c r="KOT411" s="1679"/>
      <c r="KOU411" s="1679"/>
      <c r="KOV411" s="1679"/>
      <c r="KOW411" s="1679"/>
      <c r="KOX411" s="1679"/>
      <c r="KOY411" s="1679"/>
      <c r="KOZ411" s="1679"/>
      <c r="KPA411" s="1679"/>
      <c r="KPB411" s="1679"/>
      <c r="KPC411" s="1679"/>
      <c r="KPD411" s="1679"/>
      <c r="KPE411" s="1679"/>
      <c r="KPF411" s="1679"/>
      <c r="KPG411" s="1679"/>
      <c r="KPH411" s="1679"/>
      <c r="KPI411" s="1679"/>
      <c r="KPJ411" s="1679"/>
      <c r="KPK411" s="1679"/>
      <c r="KPL411" s="1679"/>
      <c r="KPM411" s="1679"/>
      <c r="KPN411" s="1679"/>
      <c r="KPO411" s="1679"/>
      <c r="KPP411" s="1679"/>
      <c r="KPQ411" s="1679"/>
      <c r="KPR411" s="1679"/>
      <c r="KPS411" s="1679"/>
      <c r="KPT411" s="1679"/>
      <c r="KPU411" s="1679"/>
      <c r="KPV411" s="1679"/>
      <c r="KPW411" s="1679"/>
      <c r="KPX411" s="1679"/>
      <c r="KPY411" s="1679"/>
      <c r="KPZ411" s="1679"/>
      <c r="KQA411" s="1679"/>
      <c r="KQB411" s="1679"/>
      <c r="KQC411" s="1679"/>
      <c r="KQD411" s="1679"/>
      <c r="KQE411" s="1679"/>
      <c r="KQF411" s="1679"/>
      <c r="KQG411" s="1679"/>
      <c r="KQH411" s="1679"/>
      <c r="KQI411" s="1679"/>
      <c r="KQJ411" s="1679"/>
      <c r="KQK411" s="1679"/>
      <c r="KQL411" s="1679"/>
      <c r="KQM411" s="1679"/>
      <c r="KQN411" s="1679"/>
      <c r="KQO411" s="1679"/>
      <c r="KQP411" s="1679"/>
      <c r="KQQ411" s="1679"/>
      <c r="KQR411" s="1679"/>
      <c r="KQS411" s="1679"/>
      <c r="KQT411" s="1679"/>
      <c r="KQU411" s="1679"/>
      <c r="KQV411" s="1679"/>
      <c r="KQW411" s="1679"/>
      <c r="KQX411" s="1679"/>
      <c r="KQY411" s="1679"/>
      <c r="KQZ411" s="1679"/>
      <c r="KRA411" s="1679"/>
      <c r="KRB411" s="1679"/>
      <c r="KRC411" s="1679"/>
      <c r="KRD411" s="1679"/>
      <c r="KRE411" s="1679"/>
      <c r="KRF411" s="1679"/>
      <c r="KRG411" s="1679"/>
      <c r="KRH411" s="1679"/>
      <c r="KRI411" s="1679"/>
      <c r="KRJ411" s="1679"/>
      <c r="KRK411" s="1679"/>
      <c r="KRL411" s="1679"/>
      <c r="KRM411" s="1679"/>
      <c r="KRN411" s="1679"/>
      <c r="KRO411" s="1679"/>
      <c r="KRP411" s="1679"/>
      <c r="KRQ411" s="1679"/>
      <c r="KRR411" s="1679"/>
      <c r="KRS411" s="1679"/>
      <c r="KRT411" s="1679"/>
      <c r="KRU411" s="1679"/>
      <c r="KRV411" s="1679"/>
      <c r="KRW411" s="1679"/>
      <c r="KRX411" s="1679"/>
      <c r="KRY411" s="1679"/>
      <c r="KRZ411" s="1679"/>
      <c r="KSA411" s="1679"/>
      <c r="KSB411" s="1679"/>
      <c r="KSC411" s="1679"/>
      <c r="KSD411" s="1679"/>
      <c r="KSE411" s="1679"/>
      <c r="KSF411" s="1679"/>
      <c r="KSG411" s="1679"/>
      <c r="KSH411" s="1679"/>
      <c r="KSI411" s="1679"/>
      <c r="KSJ411" s="1679"/>
      <c r="KSK411" s="1679"/>
      <c r="KSL411" s="1679"/>
      <c r="KSM411" s="1679"/>
      <c r="KSN411" s="1679"/>
      <c r="KSO411" s="1679"/>
      <c r="KSP411" s="1679"/>
      <c r="KSQ411" s="1679"/>
      <c r="KSR411" s="1679"/>
      <c r="KSS411" s="1679"/>
      <c r="KST411" s="1679"/>
      <c r="KSU411" s="1679"/>
      <c r="KSV411" s="1679"/>
      <c r="KSW411" s="1679"/>
      <c r="KSX411" s="1679"/>
      <c r="KSY411" s="1679"/>
      <c r="KSZ411" s="1679"/>
      <c r="KTA411" s="1679"/>
      <c r="KTB411" s="1679"/>
      <c r="KTC411" s="1679"/>
      <c r="KTD411" s="1679"/>
      <c r="KTE411" s="1679"/>
      <c r="KTF411" s="1679"/>
      <c r="KTG411" s="1679"/>
      <c r="KTH411" s="1679"/>
      <c r="KTI411" s="1679"/>
      <c r="KTJ411" s="1679"/>
      <c r="KTK411" s="1679"/>
      <c r="KTL411" s="1679"/>
      <c r="KTM411" s="1679"/>
      <c r="KTN411" s="1679"/>
      <c r="KTO411" s="1679"/>
      <c r="KTP411" s="1679"/>
      <c r="KTQ411" s="1679"/>
      <c r="KTR411" s="1679"/>
      <c r="KTS411" s="1679"/>
      <c r="KTT411" s="1679"/>
      <c r="KTU411" s="1679"/>
      <c r="KTV411" s="1679"/>
      <c r="KTW411" s="1679"/>
      <c r="KTX411" s="1679"/>
      <c r="KTY411" s="1679"/>
      <c r="KTZ411" s="1679"/>
      <c r="KUA411" s="1679"/>
      <c r="KUB411" s="1679"/>
      <c r="KUC411" s="1679"/>
      <c r="KUD411" s="1679"/>
      <c r="KUE411" s="1679"/>
      <c r="KUF411" s="1679"/>
      <c r="KUG411" s="1679"/>
      <c r="KUH411" s="1679"/>
      <c r="KUI411" s="1679"/>
      <c r="KUJ411" s="1679"/>
      <c r="KUK411" s="1679"/>
      <c r="KUL411" s="1679"/>
      <c r="KUM411" s="1679"/>
      <c r="KUN411" s="1679"/>
      <c r="KUO411" s="1679"/>
      <c r="KUP411" s="1679"/>
      <c r="KUQ411" s="1679"/>
      <c r="KUR411" s="1679"/>
      <c r="KUS411" s="1679"/>
      <c r="KUT411" s="1679"/>
      <c r="KUU411" s="1679"/>
      <c r="KUV411" s="1679"/>
      <c r="KUW411" s="1679"/>
      <c r="KUX411" s="1679"/>
      <c r="KUY411" s="1679"/>
      <c r="KUZ411" s="1679"/>
      <c r="KVA411" s="1679"/>
      <c r="KVB411" s="1679"/>
      <c r="KVC411" s="1679"/>
      <c r="KVD411" s="1679"/>
      <c r="KVE411" s="1679"/>
      <c r="KVF411" s="1679"/>
      <c r="KVG411" s="1679"/>
      <c r="KVH411" s="1679"/>
      <c r="KVI411" s="1679"/>
      <c r="KVJ411" s="1679"/>
      <c r="KVK411" s="1679"/>
      <c r="KVL411" s="1679"/>
      <c r="KVM411" s="1679"/>
      <c r="KVN411" s="1679"/>
      <c r="KVO411" s="1679"/>
      <c r="KVP411" s="1679"/>
      <c r="KVQ411" s="1679"/>
      <c r="KVR411" s="1679"/>
      <c r="KVS411" s="1679"/>
      <c r="KVT411" s="1679"/>
      <c r="KVU411" s="1679"/>
      <c r="KVV411" s="1679"/>
      <c r="KVW411" s="1679"/>
      <c r="KVX411" s="1679"/>
      <c r="KVY411" s="1679"/>
      <c r="KVZ411" s="1679"/>
      <c r="KWA411" s="1679"/>
      <c r="KWB411" s="1679"/>
      <c r="KWC411" s="1679"/>
      <c r="KWD411" s="1679"/>
      <c r="KWE411" s="1679"/>
      <c r="KWF411" s="1679"/>
      <c r="KWG411" s="1679"/>
      <c r="KWH411" s="1679"/>
      <c r="KWI411" s="1679"/>
      <c r="KWJ411" s="1679"/>
      <c r="KWK411" s="1679"/>
      <c r="KWL411" s="1679"/>
      <c r="KWM411" s="1679"/>
      <c r="KWN411" s="1679"/>
      <c r="KWO411" s="1679"/>
      <c r="KWP411" s="1679"/>
      <c r="KWQ411" s="1679"/>
      <c r="KWR411" s="1679"/>
      <c r="KWS411" s="1679"/>
      <c r="KWT411" s="1679"/>
      <c r="KWU411" s="1679"/>
      <c r="KWV411" s="1679"/>
      <c r="KWW411" s="1679"/>
      <c r="KWX411" s="1679"/>
      <c r="KWY411" s="1679"/>
      <c r="KWZ411" s="1679"/>
      <c r="KXA411" s="1679"/>
      <c r="KXB411" s="1679"/>
      <c r="KXC411" s="1679"/>
      <c r="KXD411" s="1679"/>
      <c r="KXE411" s="1679"/>
      <c r="KXF411" s="1679"/>
      <c r="KXG411" s="1679"/>
      <c r="KXH411" s="1679"/>
      <c r="KXI411" s="1679"/>
      <c r="KXJ411" s="1679"/>
      <c r="KXK411" s="1679"/>
      <c r="KXL411" s="1679"/>
      <c r="KXM411" s="1679"/>
      <c r="KXN411" s="1679"/>
      <c r="KXO411" s="1679"/>
      <c r="KXP411" s="1679"/>
      <c r="KXQ411" s="1679"/>
      <c r="KXR411" s="1679"/>
      <c r="KXS411" s="1679"/>
      <c r="KXT411" s="1679"/>
      <c r="KXU411" s="1679"/>
      <c r="KXV411" s="1679"/>
      <c r="KXW411" s="1679"/>
      <c r="KXX411" s="1679"/>
      <c r="KXY411" s="1679"/>
      <c r="KXZ411" s="1679"/>
      <c r="KYA411" s="1679"/>
      <c r="KYB411" s="1679"/>
      <c r="KYC411" s="1679"/>
      <c r="KYD411" s="1679"/>
      <c r="KYE411" s="1679"/>
      <c r="KYF411" s="1679"/>
      <c r="KYG411" s="1679"/>
      <c r="KYH411" s="1679"/>
      <c r="KYI411" s="1679"/>
      <c r="KYJ411" s="1679"/>
      <c r="KYK411" s="1679"/>
      <c r="KYL411" s="1679"/>
      <c r="KYM411" s="1679"/>
      <c r="KYN411" s="1679"/>
      <c r="KYO411" s="1679"/>
      <c r="KYP411" s="1679"/>
      <c r="KYQ411" s="1679"/>
      <c r="KYR411" s="1679"/>
      <c r="KYS411" s="1679"/>
      <c r="KYT411" s="1679"/>
      <c r="KYU411" s="1679"/>
      <c r="KYV411" s="1679"/>
      <c r="KYW411" s="1679"/>
      <c r="KYX411" s="1679"/>
      <c r="KYY411" s="1679"/>
      <c r="KYZ411" s="1679"/>
      <c r="KZA411" s="1679"/>
      <c r="KZB411" s="1679"/>
      <c r="KZC411" s="1679"/>
      <c r="KZD411" s="1679"/>
      <c r="KZE411" s="1679"/>
      <c r="KZF411" s="1679"/>
      <c r="KZG411" s="1679"/>
      <c r="KZH411" s="1679"/>
      <c r="KZI411" s="1679"/>
      <c r="KZJ411" s="1679"/>
      <c r="KZK411" s="1679"/>
      <c r="KZL411" s="1679"/>
      <c r="KZM411" s="1679"/>
      <c r="KZN411" s="1679"/>
      <c r="KZO411" s="1679"/>
      <c r="KZP411" s="1679"/>
      <c r="KZQ411" s="1679"/>
      <c r="KZR411" s="1679"/>
      <c r="KZS411" s="1679"/>
      <c r="KZT411" s="1679"/>
      <c r="KZU411" s="1679"/>
      <c r="KZV411" s="1679"/>
      <c r="KZW411" s="1679"/>
      <c r="KZX411" s="1679"/>
      <c r="KZY411" s="1679"/>
      <c r="KZZ411" s="1679"/>
      <c r="LAA411" s="1679"/>
      <c r="LAB411" s="1679"/>
      <c r="LAC411" s="1679"/>
      <c r="LAD411" s="1679"/>
      <c r="LAE411" s="1679"/>
      <c r="LAF411" s="1679"/>
      <c r="LAG411" s="1679"/>
      <c r="LAH411" s="1679"/>
      <c r="LAI411" s="1679"/>
      <c r="LAJ411" s="1679"/>
      <c r="LAK411" s="1679"/>
      <c r="LAL411" s="1679"/>
      <c r="LAM411" s="1679"/>
      <c r="LAN411" s="1679"/>
      <c r="LAO411" s="1679"/>
      <c r="LAP411" s="1679"/>
      <c r="LAQ411" s="1679"/>
      <c r="LAR411" s="1679"/>
      <c r="LAS411" s="1679"/>
      <c r="LAT411" s="1679"/>
      <c r="LAU411" s="1679"/>
      <c r="LAV411" s="1679"/>
      <c r="LAW411" s="1679"/>
      <c r="LAX411" s="1679"/>
      <c r="LAY411" s="1679"/>
      <c r="LAZ411" s="1679"/>
      <c r="LBA411" s="1679"/>
      <c r="LBB411" s="1679"/>
      <c r="LBC411" s="1679"/>
      <c r="LBD411" s="1679"/>
      <c r="LBE411" s="1679"/>
      <c r="LBF411" s="1679"/>
      <c r="LBG411" s="1679"/>
      <c r="LBH411" s="1679"/>
      <c r="LBI411" s="1679"/>
      <c r="LBJ411" s="1679"/>
      <c r="LBK411" s="1679"/>
      <c r="LBL411" s="1679"/>
      <c r="LBM411" s="1679"/>
      <c r="LBN411" s="1679"/>
      <c r="LBO411" s="1679"/>
      <c r="LBP411" s="1679"/>
      <c r="LBQ411" s="1679"/>
      <c r="LBR411" s="1679"/>
      <c r="LBS411" s="1679"/>
      <c r="LBT411" s="1679"/>
      <c r="LBU411" s="1679"/>
      <c r="LBV411" s="1679"/>
      <c r="LBW411" s="1679"/>
      <c r="LBX411" s="1679"/>
      <c r="LBY411" s="1679"/>
      <c r="LBZ411" s="1679"/>
      <c r="LCA411" s="1679"/>
      <c r="LCB411" s="1679"/>
      <c r="LCC411" s="1679"/>
      <c r="LCD411" s="1679"/>
      <c r="LCE411" s="1679"/>
      <c r="LCF411" s="1679"/>
      <c r="LCG411" s="1679"/>
      <c r="LCH411" s="1679"/>
      <c r="LCI411" s="1679"/>
      <c r="LCJ411" s="1679"/>
      <c r="LCK411" s="1679"/>
      <c r="LCL411" s="1679"/>
      <c r="LCM411" s="1679"/>
      <c r="LCN411" s="1679"/>
      <c r="LCO411" s="1679"/>
      <c r="LCP411" s="1679"/>
      <c r="LCQ411" s="1679"/>
      <c r="LCR411" s="1679"/>
      <c r="LCS411" s="1679"/>
      <c r="LCT411" s="1679"/>
      <c r="LCU411" s="1679"/>
      <c r="LCV411" s="1679"/>
      <c r="LCW411" s="1679"/>
      <c r="LCX411" s="1679"/>
      <c r="LCY411" s="1679"/>
      <c r="LCZ411" s="1679"/>
      <c r="LDA411" s="1679"/>
      <c r="LDB411" s="1679"/>
      <c r="LDC411" s="1679"/>
      <c r="LDD411" s="1679"/>
      <c r="LDE411" s="1679"/>
      <c r="LDF411" s="1679"/>
      <c r="LDG411" s="1679"/>
      <c r="LDH411" s="1679"/>
      <c r="LDI411" s="1679"/>
      <c r="LDJ411" s="1679"/>
      <c r="LDK411" s="1679"/>
      <c r="LDL411" s="1679"/>
      <c r="LDM411" s="1679"/>
      <c r="LDN411" s="1679"/>
      <c r="LDO411" s="1679"/>
      <c r="LDP411" s="1679"/>
      <c r="LDQ411" s="1679"/>
      <c r="LDR411" s="1679"/>
      <c r="LDS411" s="1679"/>
      <c r="LDT411" s="1679"/>
      <c r="LDU411" s="1679"/>
      <c r="LDV411" s="1679"/>
      <c r="LDW411" s="1679"/>
      <c r="LDX411" s="1679"/>
      <c r="LDY411" s="1679"/>
      <c r="LDZ411" s="1679"/>
      <c r="LEA411" s="1679"/>
      <c r="LEB411" s="1679"/>
      <c r="LEC411" s="1679"/>
      <c r="LED411" s="1679"/>
      <c r="LEE411" s="1679"/>
      <c r="LEF411" s="1679"/>
      <c r="LEG411" s="1679"/>
      <c r="LEH411" s="1679"/>
      <c r="LEI411" s="1679"/>
      <c r="LEJ411" s="1679"/>
      <c r="LEK411" s="1679"/>
      <c r="LEL411" s="1679"/>
      <c r="LEM411" s="1679"/>
      <c r="LEN411" s="1679"/>
      <c r="LEO411" s="1679"/>
      <c r="LEP411" s="1679"/>
      <c r="LEQ411" s="1679"/>
      <c r="LER411" s="1679"/>
      <c r="LES411" s="1679"/>
      <c r="LET411" s="1679"/>
      <c r="LEU411" s="1679"/>
      <c r="LEV411" s="1679"/>
      <c r="LEW411" s="1679"/>
      <c r="LEX411" s="1679"/>
      <c r="LEY411" s="1679"/>
      <c r="LEZ411" s="1679"/>
      <c r="LFA411" s="1679"/>
      <c r="LFB411" s="1679"/>
      <c r="LFC411" s="1679"/>
      <c r="LFD411" s="1679"/>
      <c r="LFE411" s="1679"/>
      <c r="LFF411" s="1679"/>
      <c r="LFG411" s="1679"/>
      <c r="LFH411" s="1679"/>
      <c r="LFI411" s="1679"/>
      <c r="LFJ411" s="1679"/>
      <c r="LFK411" s="1679"/>
      <c r="LFL411" s="1679"/>
      <c r="LFM411" s="1679"/>
      <c r="LFN411" s="1679"/>
      <c r="LFO411" s="1679"/>
      <c r="LFP411" s="1679"/>
      <c r="LFQ411" s="1679"/>
      <c r="LFR411" s="1679"/>
      <c r="LFS411" s="1679"/>
      <c r="LFT411" s="1679"/>
      <c r="LFU411" s="1679"/>
      <c r="LFV411" s="1679"/>
      <c r="LFW411" s="1679"/>
      <c r="LFX411" s="1679"/>
      <c r="LFY411" s="1679"/>
      <c r="LFZ411" s="1679"/>
      <c r="LGA411" s="1679"/>
      <c r="LGB411" s="1679"/>
      <c r="LGC411" s="1679"/>
      <c r="LGD411" s="1679"/>
      <c r="LGE411" s="1679"/>
      <c r="LGF411" s="1679"/>
      <c r="LGG411" s="1679"/>
      <c r="LGH411" s="1679"/>
      <c r="LGI411" s="1679"/>
      <c r="LGJ411" s="1679"/>
      <c r="LGK411" s="1679"/>
      <c r="LGL411" s="1679"/>
      <c r="LGM411" s="1679"/>
      <c r="LGN411" s="1679"/>
      <c r="LGO411" s="1679"/>
      <c r="LGP411" s="1679"/>
      <c r="LGQ411" s="1679"/>
      <c r="LGR411" s="1679"/>
      <c r="LGS411" s="1679"/>
      <c r="LGT411" s="1679"/>
      <c r="LGU411" s="1679"/>
      <c r="LGV411" s="1679"/>
      <c r="LGW411" s="1679"/>
      <c r="LGX411" s="1679"/>
      <c r="LGY411" s="1679"/>
      <c r="LGZ411" s="1679"/>
      <c r="LHA411" s="1679"/>
      <c r="LHB411" s="1679"/>
      <c r="LHC411" s="1679"/>
      <c r="LHD411" s="1679"/>
      <c r="LHE411" s="1679"/>
      <c r="LHF411" s="1679"/>
      <c r="LHG411" s="1679"/>
      <c r="LHH411" s="1679"/>
      <c r="LHI411" s="1679"/>
      <c r="LHJ411" s="1679"/>
      <c r="LHK411" s="1679"/>
      <c r="LHL411" s="1679"/>
      <c r="LHM411" s="1679"/>
      <c r="LHN411" s="1679"/>
      <c r="LHO411" s="1679"/>
      <c r="LHP411" s="1679"/>
      <c r="LHQ411" s="1679"/>
      <c r="LHR411" s="1679"/>
      <c r="LHS411" s="1679"/>
      <c r="LHT411" s="1679"/>
      <c r="LHU411" s="1679"/>
      <c r="LHV411" s="1679"/>
      <c r="LHW411" s="1679"/>
      <c r="LHX411" s="1679"/>
      <c r="LHY411" s="1679"/>
      <c r="LHZ411" s="1679"/>
      <c r="LIA411" s="1679"/>
      <c r="LIB411" s="1679"/>
      <c r="LIC411" s="1679"/>
      <c r="LID411" s="1679"/>
      <c r="LIE411" s="1679"/>
      <c r="LIF411" s="1679"/>
      <c r="LIG411" s="1679"/>
      <c r="LIH411" s="1679"/>
      <c r="LII411" s="1679"/>
      <c r="LIJ411" s="1679"/>
      <c r="LIK411" s="1679"/>
      <c r="LIL411" s="1679"/>
      <c r="LIM411" s="1679"/>
      <c r="LIN411" s="1679"/>
      <c r="LIO411" s="1679"/>
      <c r="LIP411" s="1679"/>
      <c r="LIQ411" s="1679"/>
      <c r="LIR411" s="1679"/>
      <c r="LIS411" s="1679"/>
      <c r="LIT411" s="1679"/>
      <c r="LIU411" s="1679"/>
      <c r="LIV411" s="1679"/>
      <c r="LIW411" s="1679"/>
      <c r="LIX411" s="1679"/>
      <c r="LIY411" s="1679"/>
      <c r="LIZ411" s="1679"/>
      <c r="LJA411" s="1679"/>
      <c r="LJB411" s="1679"/>
      <c r="LJC411" s="1679"/>
      <c r="LJD411" s="1679"/>
      <c r="LJE411" s="1679"/>
      <c r="LJF411" s="1679"/>
      <c r="LJG411" s="1679"/>
      <c r="LJH411" s="1679"/>
      <c r="LJI411" s="1679"/>
      <c r="LJJ411" s="1679"/>
      <c r="LJK411" s="1679"/>
      <c r="LJL411" s="1679"/>
      <c r="LJM411" s="1679"/>
      <c r="LJN411" s="1679"/>
      <c r="LJO411" s="1679"/>
      <c r="LJP411" s="1679"/>
      <c r="LJQ411" s="1679"/>
      <c r="LJR411" s="1679"/>
      <c r="LJS411" s="1679"/>
      <c r="LJT411" s="1679"/>
      <c r="LJU411" s="1679"/>
      <c r="LJV411" s="1679"/>
      <c r="LJW411" s="1679"/>
      <c r="LJX411" s="1679"/>
      <c r="LJY411" s="1679"/>
      <c r="LJZ411" s="1679"/>
      <c r="LKA411" s="1679"/>
      <c r="LKB411" s="1679"/>
      <c r="LKC411" s="1679"/>
      <c r="LKD411" s="1679"/>
      <c r="LKE411" s="1679"/>
      <c r="LKF411" s="1679"/>
      <c r="LKG411" s="1679"/>
      <c r="LKH411" s="1679"/>
      <c r="LKI411" s="1679"/>
      <c r="LKJ411" s="1679"/>
      <c r="LKK411" s="1679"/>
      <c r="LKL411" s="1679"/>
      <c r="LKM411" s="1679"/>
      <c r="LKN411" s="1679"/>
      <c r="LKO411" s="1679"/>
      <c r="LKP411" s="1679"/>
      <c r="LKQ411" s="1679"/>
      <c r="LKR411" s="1679"/>
      <c r="LKS411" s="1679"/>
      <c r="LKT411" s="1679"/>
      <c r="LKU411" s="1679"/>
      <c r="LKV411" s="1679"/>
      <c r="LKW411" s="1679"/>
      <c r="LKX411" s="1679"/>
      <c r="LKY411" s="1679"/>
      <c r="LKZ411" s="1679"/>
      <c r="LLA411" s="1679"/>
      <c r="LLB411" s="1679"/>
      <c r="LLC411" s="1679"/>
      <c r="LLD411" s="1679"/>
      <c r="LLE411" s="1679"/>
      <c r="LLF411" s="1679"/>
      <c r="LLG411" s="1679"/>
      <c r="LLH411" s="1679"/>
      <c r="LLI411" s="1679"/>
      <c r="LLJ411" s="1679"/>
      <c r="LLK411" s="1679"/>
      <c r="LLL411" s="1679"/>
      <c r="LLM411" s="1679"/>
      <c r="LLN411" s="1679"/>
      <c r="LLO411" s="1679"/>
      <c r="LLP411" s="1679"/>
      <c r="LLQ411" s="1679"/>
      <c r="LLR411" s="1679"/>
      <c r="LLS411" s="1679"/>
      <c r="LLT411" s="1679"/>
      <c r="LLU411" s="1679"/>
      <c r="LLV411" s="1679"/>
      <c r="LLW411" s="1679"/>
      <c r="LLX411" s="1679"/>
      <c r="LLY411" s="1679"/>
      <c r="LLZ411" s="1679"/>
      <c r="LMA411" s="1679"/>
      <c r="LMB411" s="1679"/>
      <c r="LMC411" s="1679"/>
      <c r="LMD411" s="1679"/>
      <c r="LME411" s="1679"/>
      <c r="LMF411" s="1679"/>
      <c r="LMG411" s="1679"/>
      <c r="LMH411" s="1679"/>
      <c r="LMI411" s="1679"/>
      <c r="LMJ411" s="1679"/>
      <c r="LMK411" s="1679"/>
      <c r="LML411" s="1679"/>
      <c r="LMM411" s="1679"/>
      <c r="LMN411" s="1679"/>
      <c r="LMO411" s="1679"/>
      <c r="LMP411" s="1679"/>
      <c r="LMQ411" s="1679"/>
      <c r="LMR411" s="1679"/>
      <c r="LMS411" s="1679"/>
      <c r="LMT411" s="1679"/>
      <c r="LMU411" s="1679"/>
      <c r="LMV411" s="1679"/>
      <c r="LMW411" s="1679"/>
      <c r="LMX411" s="1679"/>
      <c r="LMY411" s="1679"/>
      <c r="LMZ411" s="1679"/>
      <c r="LNA411" s="1679"/>
      <c r="LNB411" s="1679"/>
      <c r="LNC411" s="1679"/>
      <c r="LND411" s="1679"/>
      <c r="LNE411" s="1679"/>
      <c r="LNF411" s="1679"/>
      <c r="LNG411" s="1679"/>
      <c r="LNH411" s="1679"/>
      <c r="LNI411" s="1679"/>
      <c r="LNJ411" s="1679"/>
      <c r="LNK411" s="1679"/>
      <c r="LNL411" s="1679"/>
      <c r="LNM411" s="1679"/>
      <c r="LNN411" s="1679"/>
      <c r="LNO411" s="1679"/>
      <c r="LNP411" s="1679"/>
      <c r="LNQ411" s="1679"/>
      <c r="LNR411" s="1679"/>
      <c r="LNS411" s="1679"/>
      <c r="LNT411" s="1679"/>
      <c r="LNU411" s="1679"/>
      <c r="LNV411" s="1679"/>
      <c r="LNW411" s="1679"/>
      <c r="LNX411" s="1679"/>
      <c r="LNY411" s="1679"/>
      <c r="LNZ411" s="1679"/>
      <c r="LOA411" s="1679"/>
      <c r="LOB411" s="1679"/>
      <c r="LOC411" s="1679"/>
      <c r="LOD411" s="1679"/>
      <c r="LOE411" s="1679"/>
      <c r="LOF411" s="1679"/>
      <c r="LOG411" s="1679"/>
      <c r="LOH411" s="1679"/>
      <c r="LOI411" s="1679"/>
      <c r="LOJ411" s="1679"/>
      <c r="LOK411" s="1679"/>
      <c r="LOL411" s="1679"/>
      <c r="LOM411" s="1679"/>
      <c r="LON411" s="1679"/>
      <c r="LOO411" s="1679"/>
      <c r="LOP411" s="1679"/>
      <c r="LOQ411" s="1679"/>
      <c r="LOR411" s="1679"/>
      <c r="LOS411" s="1679"/>
      <c r="LOT411" s="1679"/>
      <c r="LOU411" s="1679"/>
      <c r="LOV411" s="1679"/>
      <c r="LOW411" s="1679"/>
      <c r="LOX411" s="1679"/>
      <c r="LOY411" s="1679"/>
      <c r="LOZ411" s="1679"/>
      <c r="LPA411" s="1679"/>
      <c r="LPB411" s="1679"/>
      <c r="LPC411" s="1679"/>
      <c r="LPD411" s="1679"/>
      <c r="LPE411" s="1679"/>
      <c r="LPF411" s="1679"/>
      <c r="LPG411" s="1679"/>
      <c r="LPH411" s="1679"/>
      <c r="LPI411" s="1679"/>
      <c r="LPJ411" s="1679"/>
      <c r="LPK411" s="1679"/>
      <c r="LPL411" s="1679"/>
      <c r="LPM411" s="1679"/>
      <c r="LPN411" s="1679"/>
      <c r="LPO411" s="1679"/>
      <c r="LPP411" s="1679"/>
      <c r="LPQ411" s="1679"/>
      <c r="LPR411" s="1679"/>
      <c r="LPS411" s="1679"/>
      <c r="LPT411" s="1679"/>
      <c r="LPU411" s="1679"/>
      <c r="LPV411" s="1679"/>
      <c r="LPW411" s="1679"/>
      <c r="LPX411" s="1679"/>
      <c r="LPY411" s="1679"/>
      <c r="LPZ411" s="1679"/>
      <c r="LQA411" s="1679"/>
      <c r="LQB411" s="1679"/>
      <c r="LQC411" s="1679"/>
      <c r="LQD411" s="1679"/>
      <c r="LQE411" s="1679"/>
      <c r="LQF411" s="1679"/>
      <c r="LQG411" s="1679"/>
      <c r="LQH411" s="1679"/>
      <c r="LQI411" s="1679"/>
      <c r="LQJ411" s="1679"/>
      <c r="LQK411" s="1679"/>
      <c r="LQL411" s="1679"/>
      <c r="LQM411" s="1679"/>
      <c r="LQN411" s="1679"/>
      <c r="LQO411" s="1679"/>
      <c r="LQP411" s="1679"/>
      <c r="LQQ411" s="1679"/>
      <c r="LQR411" s="1679"/>
      <c r="LQS411" s="1679"/>
      <c r="LQT411" s="1679"/>
      <c r="LQU411" s="1679"/>
      <c r="LQV411" s="1679"/>
      <c r="LQW411" s="1679"/>
      <c r="LQX411" s="1679"/>
      <c r="LQY411" s="1679"/>
      <c r="LQZ411" s="1679"/>
      <c r="LRA411" s="1679"/>
      <c r="LRB411" s="1679"/>
      <c r="LRC411" s="1679"/>
      <c r="LRD411" s="1679"/>
      <c r="LRE411" s="1679"/>
      <c r="LRF411" s="1679"/>
      <c r="LRG411" s="1679"/>
      <c r="LRH411" s="1679"/>
      <c r="LRI411" s="1679"/>
      <c r="LRJ411" s="1679"/>
      <c r="LRK411" s="1679"/>
      <c r="LRL411" s="1679"/>
      <c r="LRM411" s="1679"/>
      <c r="LRN411" s="1679"/>
      <c r="LRO411" s="1679"/>
      <c r="LRP411" s="1679"/>
      <c r="LRQ411" s="1679"/>
      <c r="LRR411" s="1679"/>
      <c r="LRS411" s="1679"/>
      <c r="LRT411" s="1679"/>
      <c r="LRU411" s="1679"/>
      <c r="LRV411" s="1679"/>
      <c r="LRW411" s="1679"/>
      <c r="LRX411" s="1679"/>
      <c r="LRY411" s="1679"/>
      <c r="LRZ411" s="1679"/>
      <c r="LSA411" s="1679"/>
      <c r="LSB411" s="1679"/>
      <c r="LSC411" s="1679"/>
      <c r="LSD411" s="1679"/>
      <c r="LSE411" s="1679"/>
      <c r="LSF411" s="1679"/>
      <c r="LSG411" s="1679"/>
      <c r="LSH411" s="1679"/>
      <c r="LSI411" s="1679"/>
      <c r="LSJ411" s="1679"/>
      <c r="LSK411" s="1679"/>
      <c r="LSL411" s="1679"/>
      <c r="LSM411" s="1679"/>
      <c r="LSN411" s="1679"/>
      <c r="LSO411" s="1679"/>
      <c r="LSP411" s="1679"/>
      <c r="LSQ411" s="1679"/>
      <c r="LSR411" s="1679"/>
      <c r="LSS411" s="1679"/>
      <c r="LST411" s="1679"/>
      <c r="LSU411" s="1679"/>
      <c r="LSV411" s="1679"/>
      <c r="LSW411" s="1679"/>
      <c r="LSX411" s="1679"/>
      <c r="LSY411" s="1679"/>
      <c r="LSZ411" s="1679"/>
      <c r="LTA411" s="1679"/>
      <c r="LTB411" s="1679"/>
      <c r="LTC411" s="1679"/>
      <c r="LTD411" s="1679"/>
      <c r="LTE411" s="1679"/>
      <c r="LTF411" s="1679"/>
      <c r="LTG411" s="1679"/>
      <c r="LTH411" s="1679"/>
      <c r="LTI411" s="1679"/>
      <c r="LTJ411" s="1679"/>
      <c r="LTK411" s="1679"/>
      <c r="LTL411" s="1679"/>
      <c r="LTM411" s="1679"/>
      <c r="LTN411" s="1679"/>
      <c r="LTO411" s="1679"/>
      <c r="LTP411" s="1679"/>
      <c r="LTQ411" s="1679"/>
      <c r="LTR411" s="1679"/>
      <c r="LTS411" s="1679"/>
      <c r="LTT411" s="1679"/>
      <c r="LTU411" s="1679"/>
      <c r="LTV411" s="1679"/>
      <c r="LTW411" s="1679"/>
      <c r="LTX411" s="1679"/>
      <c r="LTY411" s="1679"/>
      <c r="LTZ411" s="1679"/>
      <c r="LUA411" s="1679"/>
      <c r="LUB411" s="1679"/>
      <c r="LUC411" s="1679"/>
      <c r="LUD411" s="1679"/>
      <c r="LUE411" s="1679"/>
      <c r="LUF411" s="1679"/>
      <c r="LUG411" s="1679"/>
      <c r="LUH411" s="1679"/>
      <c r="LUI411" s="1679"/>
      <c r="LUJ411" s="1679"/>
      <c r="LUK411" s="1679"/>
      <c r="LUL411" s="1679"/>
      <c r="LUM411" s="1679"/>
      <c r="LUN411" s="1679"/>
      <c r="LUO411" s="1679"/>
      <c r="LUP411" s="1679"/>
      <c r="LUQ411" s="1679"/>
      <c r="LUR411" s="1679"/>
      <c r="LUS411" s="1679"/>
      <c r="LUT411" s="1679"/>
      <c r="LUU411" s="1679"/>
      <c r="LUV411" s="1679"/>
      <c r="LUW411" s="1679"/>
      <c r="LUX411" s="1679"/>
      <c r="LUY411" s="1679"/>
      <c r="LUZ411" s="1679"/>
      <c r="LVA411" s="1679"/>
      <c r="LVB411" s="1679"/>
      <c r="LVC411" s="1679"/>
      <c r="LVD411" s="1679"/>
      <c r="LVE411" s="1679"/>
      <c r="LVF411" s="1679"/>
      <c r="LVG411" s="1679"/>
      <c r="LVH411" s="1679"/>
      <c r="LVI411" s="1679"/>
      <c r="LVJ411" s="1679"/>
      <c r="LVK411" s="1679"/>
      <c r="LVL411" s="1679"/>
      <c r="LVM411" s="1679"/>
      <c r="LVN411" s="1679"/>
      <c r="LVO411" s="1679"/>
      <c r="LVP411" s="1679"/>
      <c r="LVQ411" s="1679"/>
      <c r="LVR411" s="1679"/>
      <c r="LVS411" s="1679"/>
      <c r="LVT411" s="1679"/>
      <c r="LVU411" s="1679"/>
      <c r="LVV411" s="1679"/>
      <c r="LVW411" s="1679"/>
      <c r="LVX411" s="1679"/>
      <c r="LVY411" s="1679"/>
      <c r="LVZ411" s="1679"/>
      <c r="LWA411" s="1679"/>
      <c r="LWB411" s="1679"/>
      <c r="LWC411" s="1679"/>
      <c r="LWD411" s="1679"/>
      <c r="LWE411" s="1679"/>
      <c r="LWF411" s="1679"/>
      <c r="LWG411" s="1679"/>
      <c r="LWH411" s="1679"/>
      <c r="LWI411" s="1679"/>
      <c r="LWJ411" s="1679"/>
      <c r="LWK411" s="1679"/>
      <c r="LWL411" s="1679"/>
      <c r="LWM411" s="1679"/>
      <c r="LWN411" s="1679"/>
      <c r="LWO411" s="1679"/>
      <c r="LWP411" s="1679"/>
      <c r="LWQ411" s="1679"/>
      <c r="LWR411" s="1679"/>
      <c r="LWS411" s="1679"/>
      <c r="LWT411" s="1679"/>
      <c r="LWU411" s="1679"/>
      <c r="LWV411" s="1679"/>
      <c r="LWW411" s="1679"/>
      <c r="LWX411" s="1679"/>
      <c r="LWY411" s="1679"/>
      <c r="LWZ411" s="1679"/>
      <c r="LXA411" s="1679"/>
      <c r="LXB411" s="1679"/>
      <c r="LXC411" s="1679"/>
      <c r="LXD411" s="1679"/>
      <c r="LXE411" s="1679"/>
      <c r="LXF411" s="1679"/>
      <c r="LXG411" s="1679"/>
      <c r="LXH411" s="1679"/>
      <c r="LXI411" s="1679"/>
      <c r="LXJ411" s="1679"/>
      <c r="LXK411" s="1679"/>
      <c r="LXL411" s="1679"/>
      <c r="LXM411" s="1679"/>
      <c r="LXN411" s="1679"/>
      <c r="LXO411" s="1679"/>
      <c r="LXP411" s="1679"/>
      <c r="LXQ411" s="1679"/>
      <c r="LXR411" s="1679"/>
      <c r="LXS411" s="1679"/>
      <c r="LXT411" s="1679"/>
      <c r="LXU411" s="1679"/>
      <c r="LXV411" s="1679"/>
      <c r="LXW411" s="1679"/>
      <c r="LXX411" s="1679"/>
      <c r="LXY411" s="1679"/>
      <c r="LXZ411" s="1679"/>
      <c r="LYA411" s="1679"/>
      <c r="LYB411" s="1679"/>
      <c r="LYC411" s="1679"/>
      <c r="LYD411" s="1679"/>
      <c r="LYE411" s="1679"/>
      <c r="LYF411" s="1679"/>
      <c r="LYG411" s="1679"/>
      <c r="LYH411" s="1679"/>
      <c r="LYI411" s="1679"/>
      <c r="LYJ411" s="1679"/>
      <c r="LYK411" s="1679"/>
      <c r="LYL411" s="1679"/>
      <c r="LYM411" s="1679"/>
      <c r="LYN411" s="1679"/>
      <c r="LYO411" s="1679"/>
      <c r="LYP411" s="1679"/>
      <c r="LYQ411" s="1679"/>
      <c r="LYR411" s="1679"/>
      <c r="LYS411" s="1679"/>
      <c r="LYT411" s="1679"/>
      <c r="LYU411" s="1679"/>
      <c r="LYV411" s="1679"/>
      <c r="LYW411" s="1679"/>
      <c r="LYX411" s="1679"/>
      <c r="LYY411" s="1679"/>
      <c r="LYZ411" s="1679"/>
      <c r="LZA411" s="1679"/>
      <c r="LZB411" s="1679"/>
      <c r="LZC411" s="1679"/>
      <c r="LZD411" s="1679"/>
      <c r="LZE411" s="1679"/>
      <c r="LZF411" s="1679"/>
      <c r="LZG411" s="1679"/>
      <c r="LZH411" s="1679"/>
      <c r="LZI411" s="1679"/>
      <c r="LZJ411" s="1679"/>
      <c r="LZK411" s="1679"/>
      <c r="LZL411" s="1679"/>
      <c r="LZM411" s="1679"/>
      <c r="LZN411" s="1679"/>
      <c r="LZO411" s="1679"/>
      <c r="LZP411" s="1679"/>
      <c r="LZQ411" s="1679"/>
      <c r="LZR411" s="1679"/>
      <c r="LZS411" s="1679"/>
      <c r="LZT411" s="1679"/>
      <c r="LZU411" s="1679"/>
      <c r="LZV411" s="1679"/>
      <c r="LZW411" s="1679"/>
      <c r="LZX411" s="1679"/>
      <c r="LZY411" s="1679"/>
      <c r="LZZ411" s="1679"/>
      <c r="MAA411" s="1679"/>
      <c r="MAB411" s="1679"/>
      <c r="MAC411" s="1679"/>
      <c r="MAD411" s="1679"/>
      <c r="MAE411" s="1679"/>
      <c r="MAF411" s="1679"/>
      <c r="MAG411" s="1679"/>
      <c r="MAH411" s="1679"/>
      <c r="MAI411" s="1679"/>
      <c r="MAJ411" s="1679"/>
      <c r="MAK411" s="1679"/>
      <c r="MAL411" s="1679"/>
      <c r="MAM411" s="1679"/>
      <c r="MAN411" s="1679"/>
      <c r="MAO411" s="1679"/>
      <c r="MAP411" s="1679"/>
      <c r="MAQ411" s="1679"/>
      <c r="MAR411" s="1679"/>
      <c r="MAS411" s="1679"/>
      <c r="MAT411" s="1679"/>
      <c r="MAU411" s="1679"/>
      <c r="MAV411" s="1679"/>
      <c r="MAW411" s="1679"/>
      <c r="MAX411" s="1679"/>
      <c r="MAY411" s="1679"/>
      <c r="MAZ411" s="1679"/>
      <c r="MBA411" s="1679"/>
      <c r="MBB411" s="1679"/>
      <c r="MBC411" s="1679"/>
      <c r="MBD411" s="1679"/>
      <c r="MBE411" s="1679"/>
      <c r="MBF411" s="1679"/>
      <c r="MBG411" s="1679"/>
      <c r="MBH411" s="1679"/>
      <c r="MBI411" s="1679"/>
      <c r="MBJ411" s="1679"/>
      <c r="MBK411" s="1679"/>
      <c r="MBL411" s="1679"/>
      <c r="MBM411" s="1679"/>
      <c r="MBN411" s="1679"/>
      <c r="MBO411" s="1679"/>
      <c r="MBP411" s="1679"/>
      <c r="MBQ411" s="1679"/>
      <c r="MBR411" s="1679"/>
      <c r="MBS411" s="1679"/>
      <c r="MBT411" s="1679"/>
      <c r="MBU411" s="1679"/>
      <c r="MBV411" s="1679"/>
      <c r="MBW411" s="1679"/>
      <c r="MBX411" s="1679"/>
      <c r="MBY411" s="1679"/>
      <c r="MBZ411" s="1679"/>
      <c r="MCA411" s="1679"/>
      <c r="MCB411" s="1679"/>
      <c r="MCC411" s="1679"/>
      <c r="MCD411" s="1679"/>
      <c r="MCE411" s="1679"/>
      <c r="MCF411" s="1679"/>
      <c r="MCG411" s="1679"/>
      <c r="MCH411" s="1679"/>
      <c r="MCI411" s="1679"/>
      <c r="MCJ411" s="1679"/>
      <c r="MCK411" s="1679"/>
      <c r="MCL411" s="1679"/>
      <c r="MCM411" s="1679"/>
      <c r="MCN411" s="1679"/>
      <c r="MCO411" s="1679"/>
      <c r="MCP411" s="1679"/>
      <c r="MCQ411" s="1679"/>
      <c r="MCR411" s="1679"/>
      <c r="MCS411" s="1679"/>
      <c r="MCT411" s="1679"/>
      <c r="MCU411" s="1679"/>
      <c r="MCV411" s="1679"/>
      <c r="MCW411" s="1679"/>
      <c r="MCX411" s="1679"/>
      <c r="MCY411" s="1679"/>
      <c r="MCZ411" s="1679"/>
      <c r="MDA411" s="1679"/>
      <c r="MDB411" s="1679"/>
      <c r="MDC411" s="1679"/>
      <c r="MDD411" s="1679"/>
      <c r="MDE411" s="1679"/>
      <c r="MDF411" s="1679"/>
      <c r="MDG411" s="1679"/>
      <c r="MDH411" s="1679"/>
      <c r="MDI411" s="1679"/>
      <c r="MDJ411" s="1679"/>
      <c r="MDK411" s="1679"/>
      <c r="MDL411" s="1679"/>
      <c r="MDM411" s="1679"/>
      <c r="MDN411" s="1679"/>
      <c r="MDO411" s="1679"/>
      <c r="MDP411" s="1679"/>
      <c r="MDQ411" s="1679"/>
      <c r="MDR411" s="1679"/>
      <c r="MDS411" s="1679"/>
      <c r="MDT411" s="1679"/>
      <c r="MDU411" s="1679"/>
      <c r="MDV411" s="1679"/>
      <c r="MDW411" s="1679"/>
      <c r="MDX411" s="1679"/>
      <c r="MDY411" s="1679"/>
      <c r="MDZ411" s="1679"/>
      <c r="MEA411" s="1679"/>
      <c r="MEB411" s="1679"/>
      <c r="MEC411" s="1679"/>
      <c r="MED411" s="1679"/>
      <c r="MEE411" s="1679"/>
      <c r="MEF411" s="1679"/>
      <c r="MEG411" s="1679"/>
      <c r="MEH411" s="1679"/>
      <c r="MEI411" s="1679"/>
      <c r="MEJ411" s="1679"/>
      <c r="MEK411" s="1679"/>
      <c r="MEL411" s="1679"/>
      <c r="MEM411" s="1679"/>
      <c r="MEN411" s="1679"/>
      <c r="MEO411" s="1679"/>
      <c r="MEP411" s="1679"/>
      <c r="MEQ411" s="1679"/>
      <c r="MER411" s="1679"/>
      <c r="MES411" s="1679"/>
      <c r="MET411" s="1679"/>
      <c r="MEU411" s="1679"/>
      <c r="MEV411" s="1679"/>
      <c r="MEW411" s="1679"/>
      <c r="MEX411" s="1679"/>
      <c r="MEY411" s="1679"/>
      <c r="MEZ411" s="1679"/>
      <c r="MFA411" s="1679"/>
      <c r="MFB411" s="1679"/>
      <c r="MFC411" s="1679"/>
      <c r="MFD411" s="1679"/>
      <c r="MFE411" s="1679"/>
      <c r="MFF411" s="1679"/>
      <c r="MFG411" s="1679"/>
      <c r="MFH411" s="1679"/>
      <c r="MFI411" s="1679"/>
      <c r="MFJ411" s="1679"/>
      <c r="MFK411" s="1679"/>
      <c r="MFL411" s="1679"/>
      <c r="MFM411" s="1679"/>
      <c r="MFN411" s="1679"/>
      <c r="MFO411" s="1679"/>
      <c r="MFP411" s="1679"/>
      <c r="MFQ411" s="1679"/>
      <c r="MFR411" s="1679"/>
      <c r="MFS411" s="1679"/>
      <c r="MFT411" s="1679"/>
      <c r="MFU411" s="1679"/>
      <c r="MFV411" s="1679"/>
      <c r="MFW411" s="1679"/>
      <c r="MFX411" s="1679"/>
      <c r="MFY411" s="1679"/>
      <c r="MFZ411" s="1679"/>
      <c r="MGA411" s="1679"/>
      <c r="MGB411" s="1679"/>
      <c r="MGC411" s="1679"/>
      <c r="MGD411" s="1679"/>
      <c r="MGE411" s="1679"/>
      <c r="MGF411" s="1679"/>
      <c r="MGG411" s="1679"/>
      <c r="MGH411" s="1679"/>
      <c r="MGI411" s="1679"/>
      <c r="MGJ411" s="1679"/>
      <c r="MGK411" s="1679"/>
      <c r="MGL411" s="1679"/>
      <c r="MGM411" s="1679"/>
      <c r="MGN411" s="1679"/>
      <c r="MGO411" s="1679"/>
      <c r="MGP411" s="1679"/>
      <c r="MGQ411" s="1679"/>
      <c r="MGR411" s="1679"/>
      <c r="MGS411" s="1679"/>
      <c r="MGT411" s="1679"/>
      <c r="MGU411" s="1679"/>
      <c r="MGV411" s="1679"/>
      <c r="MGW411" s="1679"/>
      <c r="MGX411" s="1679"/>
      <c r="MGY411" s="1679"/>
      <c r="MGZ411" s="1679"/>
      <c r="MHA411" s="1679"/>
      <c r="MHB411" s="1679"/>
      <c r="MHC411" s="1679"/>
      <c r="MHD411" s="1679"/>
      <c r="MHE411" s="1679"/>
      <c r="MHF411" s="1679"/>
      <c r="MHG411" s="1679"/>
      <c r="MHH411" s="1679"/>
      <c r="MHI411" s="1679"/>
      <c r="MHJ411" s="1679"/>
      <c r="MHK411" s="1679"/>
      <c r="MHL411" s="1679"/>
      <c r="MHM411" s="1679"/>
      <c r="MHN411" s="1679"/>
      <c r="MHO411" s="1679"/>
      <c r="MHP411" s="1679"/>
      <c r="MHQ411" s="1679"/>
      <c r="MHR411" s="1679"/>
      <c r="MHS411" s="1679"/>
      <c r="MHT411" s="1679"/>
      <c r="MHU411" s="1679"/>
      <c r="MHV411" s="1679"/>
      <c r="MHW411" s="1679"/>
      <c r="MHX411" s="1679"/>
      <c r="MHY411" s="1679"/>
      <c r="MHZ411" s="1679"/>
      <c r="MIA411" s="1679"/>
      <c r="MIB411" s="1679"/>
      <c r="MIC411" s="1679"/>
      <c r="MID411" s="1679"/>
      <c r="MIE411" s="1679"/>
      <c r="MIF411" s="1679"/>
      <c r="MIG411" s="1679"/>
      <c r="MIH411" s="1679"/>
      <c r="MII411" s="1679"/>
      <c r="MIJ411" s="1679"/>
      <c r="MIK411" s="1679"/>
      <c r="MIL411" s="1679"/>
      <c r="MIM411" s="1679"/>
      <c r="MIN411" s="1679"/>
      <c r="MIO411" s="1679"/>
      <c r="MIP411" s="1679"/>
      <c r="MIQ411" s="1679"/>
      <c r="MIR411" s="1679"/>
      <c r="MIS411" s="1679"/>
      <c r="MIT411" s="1679"/>
      <c r="MIU411" s="1679"/>
      <c r="MIV411" s="1679"/>
      <c r="MIW411" s="1679"/>
      <c r="MIX411" s="1679"/>
      <c r="MIY411" s="1679"/>
      <c r="MIZ411" s="1679"/>
      <c r="MJA411" s="1679"/>
      <c r="MJB411" s="1679"/>
      <c r="MJC411" s="1679"/>
      <c r="MJD411" s="1679"/>
      <c r="MJE411" s="1679"/>
      <c r="MJF411" s="1679"/>
      <c r="MJG411" s="1679"/>
      <c r="MJH411" s="1679"/>
      <c r="MJI411" s="1679"/>
      <c r="MJJ411" s="1679"/>
      <c r="MJK411" s="1679"/>
      <c r="MJL411" s="1679"/>
      <c r="MJM411" s="1679"/>
      <c r="MJN411" s="1679"/>
      <c r="MJO411" s="1679"/>
      <c r="MJP411" s="1679"/>
      <c r="MJQ411" s="1679"/>
      <c r="MJR411" s="1679"/>
      <c r="MJS411" s="1679"/>
      <c r="MJT411" s="1679"/>
      <c r="MJU411" s="1679"/>
      <c r="MJV411" s="1679"/>
      <c r="MJW411" s="1679"/>
      <c r="MJX411" s="1679"/>
      <c r="MJY411" s="1679"/>
      <c r="MJZ411" s="1679"/>
      <c r="MKA411" s="1679"/>
      <c r="MKB411" s="1679"/>
      <c r="MKC411" s="1679"/>
      <c r="MKD411" s="1679"/>
      <c r="MKE411" s="1679"/>
      <c r="MKF411" s="1679"/>
      <c r="MKG411" s="1679"/>
      <c r="MKH411" s="1679"/>
      <c r="MKI411" s="1679"/>
      <c r="MKJ411" s="1679"/>
      <c r="MKK411" s="1679"/>
      <c r="MKL411" s="1679"/>
      <c r="MKM411" s="1679"/>
      <c r="MKN411" s="1679"/>
      <c r="MKO411" s="1679"/>
      <c r="MKP411" s="1679"/>
      <c r="MKQ411" s="1679"/>
      <c r="MKR411" s="1679"/>
      <c r="MKS411" s="1679"/>
      <c r="MKT411" s="1679"/>
      <c r="MKU411" s="1679"/>
      <c r="MKV411" s="1679"/>
      <c r="MKW411" s="1679"/>
      <c r="MKX411" s="1679"/>
      <c r="MKY411" s="1679"/>
      <c r="MKZ411" s="1679"/>
      <c r="MLA411" s="1679"/>
      <c r="MLB411" s="1679"/>
      <c r="MLC411" s="1679"/>
      <c r="MLD411" s="1679"/>
      <c r="MLE411" s="1679"/>
      <c r="MLF411" s="1679"/>
      <c r="MLG411" s="1679"/>
      <c r="MLH411" s="1679"/>
      <c r="MLI411" s="1679"/>
      <c r="MLJ411" s="1679"/>
      <c r="MLK411" s="1679"/>
      <c r="MLL411" s="1679"/>
      <c r="MLM411" s="1679"/>
      <c r="MLN411" s="1679"/>
      <c r="MLO411" s="1679"/>
      <c r="MLP411" s="1679"/>
      <c r="MLQ411" s="1679"/>
      <c r="MLR411" s="1679"/>
      <c r="MLS411" s="1679"/>
      <c r="MLT411" s="1679"/>
      <c r="MLU411" s="1679"/>
      <c r="MLV411" s="1679"/>
      <c r="MLW411" s="1679"/>
      <c r="MLX411" s="1679"/>
      <c r="MLY411" s="1679"/>
      <c r="MLZ411" s="1679"/>
      <c r="MMA411" s="1679"/>
      <c r="MMB411" s="1679"/>
      <c r="MMC411" s="1679"/>
      <c r="MMD411" s="1679"/>
      <c r="MME411" s="1679"/>
      <c r="MMF411" s="1679"/>
      <c r="MMG411" s="1679"/>
      <c r="MMH411" s="1679"/>
      <c r="MMI411" s="1679"/>
      <c r="MMJ411" s="1679"/>
      <c r="MMK411" s="1679"/>
      <c r="MML411" s="1679"/>
      <c r="MMM411" s="1679"/>
      <c r="MMN411" s="1679"/>
      <c r="MMO411" s="1679"/>
      <c r="MMP411" s="1679"/>
      <c r="MMQ411" s="1679"/>
      <c r="MMR411" s="1679"/>
      <c r="MMS411" s="1679"/>
      <c r="MMT411" s="1679"/>
      <c r="MMU411" s="1679"/>
      <c r="MMV411" s="1679"/>
      <c r="MMW411" s="1679"/>
      <c r="MMX411" s="1679"/>
      <c r="MMY411" s="1679"/>
      <c r="MMZ411" s="1679"/>
      <c r="MNA411" s="1679"/>
      <c r="MNB411" s="1679"/>
      <c r="MNC411" s="1679"/>
      <c r="MND411" s="1679"/>
      <c r="MNE411" s="1679"/>
      <c r="MNF411" s="1679"/>
      <c r="MNG411" s="1679"/>
      <c r="MNH411" s="1679"/>
      <c r="MNI411" s="1679"/>
      <c r="MNJ411" s="1679"/>
      <c r="MNK411" s="1679"/>
      <c r="MNL411" s="1679"/>
      <c r="MNM411" s="1679"/>
      <c r="MNN411" s="1679"/>
      <c r="MNO411" s="1679"/>
      <c r="MNP411" s="1679"/>
      <c r="MNQ411" s="1679"/>
      <c r="MNR411" s="1679"/>
      <c r="MNS411" s="1679"/>
      <c r="MNT411" s="1679"/>
      <c r="MNU411" s="1679"/>
      <c r="MNV411" s="1679"/>
      <c r="MNW411" s="1679"/>
      <c r="MNX411" s="1679"/>
      <c r="MNY411" s="1679"/>
      <c r="MNZ411" s="1679"/>
      <c r="MOA411" s="1679"/>
      <c r="MOB411" s="1679"/>
      <c r="MOC411" s="1679"/>
      <c r="MOD411" s="1679"/>
      <c r="MOE411" s="1679"/>
      <c r="MOF411" s="1679"/>
      <c r="MOG411" s="1679"/>
      <c r="MOH411" s="1679"/>
      <c r="MOI411" s="1679"/>
      <c r="MOJ411" s="1679"/>
      <c r="MOK411" s="1679"/>
      <c r="MOL411" s="1679"/>
      <c r="MOM411" s="1679"/>
      <c r="MON411" s="1679"/>
      <c r="MOO411" s="1679"/>
      <c r="MOP411" s="1679"/>
      <c r="MOQ411" s="1679"/>
      <c r="MOR411" s="1679"/>
      <c r="MOS411" s="1679"/>
      <c r="MOT411" s="1679"/>
      <c r="MOU411" s="1679"/>
      <c r="MOV411" s="1679"/>
      <c r="MOW411" s="1679"/>
      <c r="MOX411" s="1679"/>
      <c r="MOY411" s="1679"/>
      <c r="MOZ411" s="1679"/>
      <c r="MPA411" s="1679"/>
      <c r="MPB411" s="1679"/>
      <c r="MPC411" s="1679"/>
      <c r="MPD411" s="1679"/>
      <c r="MPE411" s="1679"/>
      <c r="MPF411" s="1679"/>
      <c r="MPG411" s="1679"/>
      <c r="MPH411" s="1679"/>
      <c r="MPI411" s="1679"/>
      <c r="MPJ411" s="1679"/>
      <c r="MPK411" s="1679"/>
      <c r="MPL411" s="1679"/>
      <c r="MPM411" s="1679"/>
      <c r="MPN411" s="1679"/>
      <c r="MPO411" s="1679"/>
      <c r="MPP411" s="1679"/>
      <c r="MPQ411" s="1679"/>
      <c r="MPR411" s="1679"/>
      <c r="MPS411" s="1679"/>
      <c r="MPT411" s="1679"/>
      <c r="MPU411" s="1679"/>
      <c r="MPV411" s="1679"/>
      <c r="MPW411" s="1679"/>
      <c r="MPX411" s="1679"/>
      <c r="MPY411" s="1679"/>
      <c r="MPZ411" s="1679"/>
      <c r="MQA411" s="1679"/>
      <c r="MQB411" s="1679"/>
      <c r="MQC411" s="1679"/>
      <c r="MQD411" s="1679"/>
      <c r="MQE411" s="1679"/>
      <c r="MQF411" s="1679"/>
      <c r="MQG411" s="1679"/>
      <c r="MQH411" s="1679"/>
      <c r="MQI411" s="1679"/>
      <c r="MQJ411" s="1679"/>
      <c r="MQK411" s="1679"/>
      <c r="MQL411" s="1679"/>
      <c r="MQM411" s="1679"/>
      <c r="MQN411" s="1679"/>
      <c r="MQO411" s="1679"/>
      <c r="MQP411" s="1679"/>
      <c r="MQQ411" s="1679"/>
      <c r="MQR411" s="1679"/>
      <c r="MQS411" s="1679"/>
      <c r="MQT411" s="1679"/>
      <c r="MQU411" s="1679"/>
      <c r="MQV411" s="1679"/>
      <c r="MQW411" s="1679"/>
      <c r="MQX411" s="1679"/>
      <c r="MQY411" s="1679"/>
      <c r="MQZ411" s="1679"/>
      <c r="MRA411" s="1679"/>
      <c r="MRB411" s="1679"/>
      <c r="MRC411" s="1679"/>
      <c r="MRD411" s="1679"/>
      <c r="MRE411" s="1679"/>
      <c r="MRF411" s="1679"/>
      <c r="MRG411" s="1679"/>
      <c r="MRH411" s="1679"/>
      <c r="MRI411" s="1679"/>
      <c r="MRJ411" s="1679"/>
      <c r="MRK411" s="1679"/>
      <c r="MRL411" s="1679"/>
      <c r="MRM411" s="1679"/>
      <c r="MRN411" s="1679"/>
      <c r="MRO411" s="1679"/>
      <c r="MRP411" s="1679"/>
      <c r="MRQ411" s="1679"/>
      <c r="MRR411" s="1679"/>
      <c r="MRS411" s="1679"/>
      <c r="MRT411" s="1679"/>
      <c r="MRU411" s="1679"/>
      <c r="MRV411" s="1679"/>
      <c r="MRW411" s="1679"/>
      <c r="MRX411" s="1679"/>
      <c r="MRY411" s="1679"/>
      <c r="MRZ411" s="1679"/>
      <c r="MSA411" s="1679"/>
      <c r="MSB411" s="1679"/>
      <c r="MSC411" s="1679"/>
      <c r="MSD411" s="1679"/>
      <c r="MSE411" s="1679"/>
      <c r="MSF411" s="1679"/>
      <c r="MSG411" s="1679"/>
      <c r="MSH411" s="1679"/>
      <c r="MSI411" s="1679"/>
      <c r="MSJ411" s="1679"/>
      <c r="MSK411" s="1679"/>
      <c r="MSL411" s="1679"/>
      <c r="MSM411" s="1679"/>
      <c r="MSN411" s="1679"/>
      <c r="MSO411" s="1679"/>
      <c r="MSP411" s="1679"/>
      <c r="MSQ411" s="1679"/>
      <c r="MSR411" s="1679"/>
      <c r="MSS411" s="1679"/>
      <c r="MST411" s="1679"/>
      <c r="MSU411" s="1679"/>
      <c r="MSV411" s="1679"/>
      <c r="MSW411" s="1679"/>
      <c r="MSX411" s="1679"/>
      <c r="MSY411" s="1679"/>
      <c r="MSZ411" s="1679"/>
      <c r="MTA411" s="1679"/>
      <c r="MTB411" s="1679"/>
      <c r="MTC411" s="1679"/>
      <c r="MTD411" s="1679"/>
      <c r="MTE411" s="1679"/>
      <c r="MTF411" s="1679"/>
      <c r="MTG411" s="1679"/>
      <c r="MTH411" s="1679"/>
      <c r="MTI411" s="1679"/>
      <c r="MTJ411" s="1679"/>
      <c r="MTK411" s="1679"/>
      <c r="MTL411" s="1679"/>
      <c r="MTM411" s="1679"/>
      <c r="MTN411" s="1679"/>
      <c r="MTO411" s="1679"/>
      <c r="MTP411" s="1679"/>
      <c r="MTQ411" s="1679"/>
      <c r="MTR411" s="1679"/>
      <c r="MTS411" s="1679"/>
      <c r="MTT411" s="1679"/>
      <c r="MTU411" s="1679"/>
      <c r="MTV411" s="1679"/>
      <c r="MTW411" s="1679"/>
      <c r="MTX411" s="1679"/>
      <c r="MTY411" s="1679"/>
      <c r="MTZ411" s="1679"/>
      <c r="MUA411" s="1679"/>
      <c r="MUB411" s="1679"/>
      <c r="MUC411" s="1679"/>
      <c r="MUD411" s="1679"/>
      <c r="MUE411" s="1679"/>
      <c r="MUF411" s="1679"/>
      <c r="MUG411" s="1679"/>
      <c r="MUH411" s="1679"/>
      <c r="MUI411" s="1679"/>
      <c r="MUJ411" s="1679"/>
      <c r="MUK411" s="1679"/>
      <c r="MUL411" s="1679"/>
      <c r="MUM411" s="1679"/>
      <c r="MUN411" s="1679"/>
      <c r="MUO411" s="1679"/>
      <c r="MUP411" s="1679"/>
      <c r="MUQ411" s="1679"/>
      <c r="MUR411" s="1679"/>
      <c r="MUS411" s="1679"/>
      <c r="MUT411" s="1679"/>
      <c r="MUU411" s="1679"/>
      <c r="MUV411" s="1679"/>
      <c r="MUW411" s="1679"/>
      <c r="MUX411" s="1679"/>
      <c r="MUY411" s="1679"/>
      <c r="MUZ411" s="1679"/>
      <c r="MVA411" s="1679"/>
      <c r="MVB411" s="1679"/>
      <c r="MVC411" s="1679"/>
      <c r="MVD411" s="1679"/>
      <c r="MVE411" s="1679"/>
      <c r="MVF411" s="1679"/>
      <c r="MVG411" s="1679"/>
      <c r="MVH411" s="1679"/>
      <c r="MVI411" s="1679"/>
      <c r="MVJ411" s="1679"/>
      <c r="MVK411" s="1679"/>
      <c r="MVL411" s="1679"/>
      <c r="MVM411" s="1679"/>
      <c r="MVN411" s="1679"/>
      <c r="MVO411" s="1679"/>
      <c r="MVP411" s="1679"/>
      <c r="MVQ411" s="1679"/>
      <c r="MVR411" s="1679"/>
      <c r="MVS411" s="1679"/>
      <c r="MVT411" s="1679"/>
      <c r="MVU411" s="1679"/>
      <c r="MVV411" s="1679"/>
      <c r="MVW411" s="1679"/>
      <c r="MVX411" s="1679"/>
      <c r="MVY411" s="1679"/>
      <c r="MVZ411" s="1679"/>
      <c r="MWA411" s="1679"/>
      <c r="MWB411" s="1679"/>
      <c r="MWC411" s="1679"/>
      <c r="MWD411" s="1679"/>
      <c r="MWE411" s="1679"/>
      <c r="MWF411" s="1679"/>
      <c r="MWG411" s="1679"/>
      <c r="MWH411" s="1679"/>
      <c r="MWI411" s="1679"/>
      <c r="MWJ411" s="1679"/>
      <c r="MWK411" s="1679"/>
      <c r="MWL411" s="1679"/>
      <c r="MWM411" s="1679"/>
      <c r="MWN411" s="1679"/>
      <c r="MWO411" s="1679"/>
      <c r="MWP411" s="1679"/>
      <c r="MWQ411" s="1679"/>
      <c r="MWR411" s="1679"/>
      <c r="MWS411" s="1679"/>
      <c r="MWT411" s="1679"/>
      <c r="MWU411" s="1679"/>
      <c r="MWV411" s="1679"/>
      <c r="MWW411" s="1679"/>
      <c r="MWX411" s="1679"/>
      <c r="MWY411" s="1679"/>
      <c r="MWZ411" s="1679"/>
      <c r="MXA411" s="1679"/>
      <c r="MXB411" s="1679"/>
      <c r="MXC411" s="1679"/>
      <c r="MXD411" s="1679"/>
      <c r="MXE411" s="1679"/>
      <c r="MXF411" s="1679"/>
      <c r="MXG411" s="1679"/>
      <c r="MXH411" s="1679"/>
      <c r="MXI411" s="1679"/>
      <c r="MXJ411" s="1679"/>
      <c r="MXK411" s="1679"/>
      <c r="MXL411" s="1679"/>
      <c r="MXM411" s="1679"/>
      <c r="MXN411" s="1679"/>
      <c r="MXO411" s="1679"/>
      <c r="MXP411" s="1679"/>
      <c r="MXQ411" s="1679"/>
      <c r="MXR411" s="1679"/>
      <c r="MXS411" s="1679"/>
      <c r="MXT411" s="1679"/>
      <c r="MXU411" s="1679"/>
      <c r="MXV411" s="1679"/>
      <c r="MXW411" s="1679"/>
      <c r="MXX411" s="1679"/>
      <c r="MXY411" s="1679"/>
      <c r="MXZ411" s="1679"/>
      <c r="MYA411" s="1679"/>
      <c r="MYB411" s="1679"/>
      <c r="MYC411" s="1679"/>
      <c r="MYD411" s="1679"/>
      <c r="MYE411" s="1679"/>
      <c r="MYF411" s="1679"/>
      <c r="MYG411" s="1679"/>
      <c r="MYH411" s="1679"/>
      <c r="MYI411" s="1679"/>
      <c r="MYJ411" s="1679"/>
      <c r="MYK411" s="1679"/>
      <c r="MYL411" s="1679"/>
      <c r="MYM411" s="1679"/>
      <c r="MYN411" s="1679"/>
      <c r="MYO411" s="1679"/>
      <c r="MYP411" s="1679"/>
      <c r="MYQ411" s="1679"/>
      <c r="MYR411" s="1679"/>
      <c r="MYS411" s="1679"/>
      <c r="MYT411" s="1679"/>
      <c r="MYU411" s="1679"/>
      <c r="MYV411" s="1679"/>
      <c r="MYW411" s="1679"/>
      <c r="MYX411" s="1679"/>
      <c r="MYY411" s="1679"/>
      <c r="MYZ411" s="1679"/>
      <c r="MZA411" s="1679"/>
      <c r="MZB411" s="1679"/>
      <c r="MZC411" s="1679"/>
      <c r="MZD411" s="1679"/>
      <c r="MZE411" s="1679"/>
      <c r="MZF411" s="1679"/>
      <c r="MZG411" s="1679"/>
      <c r="MZH411" s="1679"/>
      <c r="MZI411" s="1679"/>
      <c r="MZJ411" s="1679"/>
      <c r="MZK411" s="1679"/>
      <c r="MZL411" s="1679"/>
      <c r="MZM411" s="1679"/>
      <c r="MZN411" s="1679"/>
      <c r="MZO411" s="1679"/>
      <c r="MZP411" s="1679"/>
      <c r="MZQ411" s="1679"/>
      <c r="MZR411" s="1679"/>
      <c r="MZS411" s="1679"/>
      <c r="MZT411" s="1679"/>
      <c r="MZU411" s="1679"/>
      <c r="MZV411" s="1679"/>
      <c r="MZW411" s="1679"/>
      <c r="MZX411" s="1679"/>
      <c r="MZY411" s="1679"/>
      <c r="MZZ411" s="1679"/>
      <c r="NAA411" s="1679"/>
      <c r="NAB411" s="1679"/>
      <c r="NAC411" s="1679"/>
      <c r="NAD411" s="1679"/>
      <c r="NAE411" s="1679"/>
      <c r="NAF411" s="1679"/>
      <c r="NAG411" s="1679"/>
      <c r="NAH411" s="1679"/>
      <c r="NAI411" s="1679"/>
      <c r="NAJ411" s="1679"/>
      <c r="NAK411" s="1679"/>
      <c r="NAL411" s="1679"/>
      <c r="NAM411" s="1679"/>
      <c r="NAN411" s="1679"/>
      <c r="NAO411" s="1679"/>
      <c r="NAP411" s="1679"/>
      <c r="NAQ411" s="1679"/>
      <c r="NAR411" s="1679"/>
      <c r="NAS411" s="1679"/>
      <c r="NAT411" s="1679"/>
      <c r="NAU411" s="1679"/>
      <c r="NAV411" s="1679"/>
      <c r="NAW411" s="1679"/>
      <c r="NAX411" s="1679"/>
      <c r="NAY411" s="1679"/>
      <c r="NAZ411" s="1679"/>
      <c r="NBA411" s="1679"/>
      <c r="NBB411" s="1679"/>
      <c r="NBC411" s="1679"/>
      <c r="NBD411" s="1679"/>
      <c r="NBE411" s="1679"/>
      <c r="NBF411" s="1679"/>
      <c r="NBG411" s="1679"/>
      <c r="NBH411" s="1679"/>
      <c r="NBI411" s="1679"/>
      <c r="NBJ411" s="1679"/>
      <c r="NBK411" s="1679"/>
      <c r="NBL411" s="1679"/>
      <c r="NBM411" s="1679"/>
      <c r="NBN411" s="1679"/>
      <c r="NBO411" s="1679"/>
      <c r="NBP411" s="1679"/>
      <c r="NBQ411" s="1679"/>
      <c r="NBR411" s="1679"/>
      <c r="NBS411" s="1679"/>
      <c r="NBT411" s="1679"/>
      <c r="NBU411" s="1679"/>
      <c r="NBV411" s="1679"/>
      <c r="NBW411" s="1679"/>
      <c r="NBX411" s="1679"/>
      <c r="NBY411" s="1679"/>
      <c r="NBZ411" s="1679"/>
      <c r="NCA411" s="1679"/>
      <c r="NCB411" s="1679"/>
      <c r="NCC411" s="1679"/>
      <c r="NCD411" s="1679"/>
      <c r="NCE411" s="1679"/>
      <c r="NCF411" s="1679"/>
      <c r="NCG411" s="1679"/>
      <c r="NCH411" s="1679"/>
      <c r="NCI411" s="1679"/>
      <c r="NCJ411" s="1679"/>
      <c r="NCK411" s="1679"/>
      <c r="NCL411" s="1679"/>
      <c r="NCM411" s="1679"/>
      <c r="NCN411" s="1679"/>
      <c r="NCO411" s="1679"/>
      <c r="NCP411" s="1679"/>
      <c r="NCQ411" s="1679"/>
      <c r="NCR411" s="1679"/>
      <c r="NCS411" s="1679"/>
      <c r="NCT411" s="1679"/>
      <c r="NCU411" s="1679"/>
      <c r="NCV411" s="1679"/>
      <c r="NCW411" s="1679"/>
      <c r="NCX411" s="1679"/>
      <c r="NCY411" s="1679"/>
      <c r="NCZ411" s="1679"/>
      <c r="NDA411" s="1679"/>
      <c r="NDB411" s="1679"/>
      <c r="NDC411" s="1679"/>
      <c r="NDD411" s="1679"/>
      <c r="NDE411" s="1679"/>
      <c r="NDF411" s="1679"/>
      <c r="NDG411" s="1679"/>
      <c r="NDH411" s="1679"/>
      <c r="NDI411" s="1679"/>
      <c r="NDJ411" s="1679"/>
      <c r="NDK411" s="1679"/>
      <c r="NDL411" s="1679"/>
      <c r="NDM411" s="1679"/>
      <c r="NDN411" s="1679"/>
      <c r="NDO411" s="1679"/>
      <c r="NDP411" s="1679"/>
      <c r="NDQ411" s="1679"/>
      <c r="NDR411" s="1679"/>
      <c r="NDS411" s="1679"/>
      <c r="NDT411" s="1679"/>
      <c r="NDU411" s="1679"/>
      <c r="NDV411" s="1679"/>
      <c r="NDW411" s="1679"/>
      <c r="NDX411" s="1679"/>
      <c r="NDY411" s="1679"/>
      <c r="NDZ411" s="1679"/>
      <c r="NEA411" s="1679"/>
      <c r="NEB411" s="1679"/>
      <c r="NEC411" s="1679"/>
      <c r="NED411" s="1679"/>
      <c r="NEE411" s="1679"/>
      <c r="NEF411" s="1679"/>
      <c r="NEG411" s="1679"/>
      <c r="NEH411" s="1679"/>
      <c r="NEI411" s="1679"/>
      <c r="NEJ411" s="1679"/>
      <c r="NEK411" s="1679"/>
      <c r="NEL411" s="1679"/>
      <c r="NEM411" s="1679"/>
      <c r="NEN411" s="1679"/>
      <c r="NEO411" s="1679"/>
      <c r="NEP411" s="1679"/>
      <c r="NEQ411" s="1679"/>
      <c r="NER411" s="1679"/>
      <c r="NES411" s="1679"/>
      <c r="NET411" s="1679"/>
      <c r="NEU411" s="1679"/>
      <c r="NEV411" s="1679"/>
      <c r="NEW411" s="1679"/>
      <c r="NEX411" s="1679"/>
      <c r="NEY411" s="1679"/>
      <c r="NEZ411" s="1679"/>
      <c r="NFA411" s="1679"/>
      <c r="NFB411" s="1679"/>
      <c r="NFC411" s="1679"/>
      <c r="NFD411" s="1679"/>
      <c r="NFE411" s="1679"/>
      <c r="NFF411" s="1679"/>
      <c r="NFG411" s="1679"/>
      <c r="NFH411" s="1679"/>
      <c r="NFI411" s="1679"/>
      <c r="NFJ411" s="1679"/>
      <c r="NFK411" s="1679"/>
      <c r="NFL411" s="1679"/>
      <c r="NFM411" s="1679"/>
      <c r="NFN411" s="1679"/>
      <c r="NFO411" s="1679"/>
      <c r="NFP411" s="1679"/>
      <c r="NFQ411" s="1679"/>
      <c r="NFR411" s="1679"/>
      <c r="NFS411" s="1679"/>
      <c r="NFT411" s="1679"/>
      <c r="NFU411" s="1679"/>
      <c r="NFV411" s="1679"/>
      <c r="NFW411" s="1679"/>
      <c r="NFX411" s="1679"/>
      <c r="NFY411" s="1679"/>
      <c r="NFZ411" s="1679"/>
      <c r="NGA411" s="1679"/>
      <c r="NGB411" s="1679"/>
      <c r="NGC411" s="1679"/>
      <c r="NGD411" s="1679"/>
      <c r="NGE411" s="1679"/>
      <c r="NGF411" s="1679"/>
      <c r="NGG411" s="1679"/>
      <c r="NGH411" s="1679"/>
      <c r="NGI411" s="1679"/>
      <c r="NGJ411" s="1679"/>
      <c r="NGK411" s="1679"/>
      <c r="NGL411" s="1679"/>
      <c r="NGM411" s="1679"/>
      <c r="NGN411" s="1679"/>
      <c r="NGO411" s="1679"/>
      <c r="NGP411" s="1679"/>
      <c r="NGQ411" s="1679"/>
      <c r="NGR411" s="1679"/>
      <c r="NGS411" s="1679"/>
      <c r="NGT411" s="1679"/>
      <c r="NGU411" s="1679"/>
      <c r="NGV411" s="1679"/>
      <c r="NGW411" s="1679"/>
      <c r="NGX411" s="1679"/>
      <c r="NGY411" s="1679"/>
      <c r="NGZ411" s="1679"/>
      <c r="NHA411" s="1679"/>
      <c r="NHB411" s="1679"/>
      <c r="NHC411" s="1679"/>
      <c r="NHD411" s="1679"/>
      <c r="NHE411" s="1679"/>
      <c r="NHF411" s="1679"/>
      <c r="NHG411" s="1679"/>
      <c r="NHH411" s="1679"/>
      <c r="NHI411" s="1679"/>
      <c r="NHJ411" s="1679"/>
      <c r="NHK411" s="1679"/>
      <c r="NHL411" s="1679"/>
      <c r="NHM411" s="1679"/>
      <c r="NHN411" s="1679"/>
      <c r="NHO411" s="1679"/>
      <c r="NHP411" s="1679"/>
      <c r="NHQ411" s="1679"/>
      <c r="NHR411" s="1679"/>
      <c r="NHS411" s="1679"/>
      <c r="NHT411" s="1679"/>
      <c r="NHU411" s="1679"/>
      <c r="NHV411" s="1679"/>
      <c r="NHW411" s="1679"/>
      <c r="NHX411" s="1679"/>
      <c r="NHY411" s="1679"/>
      <c r="NHZ411" s="1679"/>
      <c r="NIA411" s="1679"/>
      <c r="NIB411" s="1679"/>
      <c r="NIC411" s="1679"/>
      <c r="NID411" s="1679"/>
      <c r="NIE411" s="1679"/>
      <c r="NIF411" s="1679"/>
      <c r="NIG411" s="1679"/>
      <c r="NIH411" s="1679"/>
      <c r="NII411" s="1679"/>
      <c r="NIJ411" s="1679"/>
      <c r="NIK411" s="1679"/>
      <c r="NIL411" s="1679"/>
      <c r="NIM411" s="1679"/>
      <c r="NIN411" s="1679"/>
      <c r="NIO411" s="1679"/>
      <c r="NIP411" s="1679"/>
      <c r="NIQ411" s="1679"/>
      <c r="NIR411" s="1679"/>
      <c r="NIS411" s="1679"/>
      <c r="NIT411" s="1679"/>
      <c r="NIU411" s="1679"/>
      <c r="NIV411" s="1679"/>
      <c r="NIW411" s="1679"/>
      <c r="NIX411" s="1679"/>
      <c r="NIY411" s="1679"/>
      <c r="NIZ411" s="1679"/>
      <c r="NJA411" s="1679"/>
      <c r="NJB411" s="1679"/>
      <c r="NJC411" s="1679"/>
      <c r="NJD411" s="1679"/>
      <c r="NJE411" s="1679"/>
      <c r="NJF411" s="1679"/>
      <c r="NJG411" s="1679"/>
      <c r="NJH411" s="1679"/>
      <c r="NJI411" s="1679"/>
      <c r="NJJ411" s="1679"/>
      <c r="NJK411" s="1679"/>
      <c r="NJL411" s="1679"/>
      <c r="NJM411" s="1679"/>
      <c r="NJN411" s="1679"/>
      <c r="NJO411" s="1679"/>
      <c r="NJP411" s="1679"/>
      <c r="NJQ411" s="1679"/>
      <c r="NJR411" s="1679"/>
      <c r="NJS411" s="1679"/>
      <c r="NJT411" s="1679"/>
      <c r="NJU411" s="1679"/>
      <c r="NJV411" s="1679"/>
      <c r="NJW411" s="1679"/>
      <c r="NJX411" s="1679"/>
      <c r="NJY411" s="1679"/>
      <c r="NJZ411" s="1679"/>
      <c r="NKA411" s="1679"/>
      <c r="NKB411" s="1679"/>
      <c r="NKC411" s="1679"/>
      <c r="NKD411" s="1679"/>
      <c r="NKE411" s="1679"/>
      <c r="NKF411" s="1679"/>
      <c r="NKG411" s="1679"/>
      <c r="NKH411" s="1679"/>
      <c r="NKI411" s="1679"/>
      <c r="NKJ411" s="1679"/>
      <c r="NKK411" s="1679"/>
      <c r="NKL411" s="1679"/>
      <c r="NKM411" s="1679"/>
      <c r="NKN411" s="1679"/>
      <c r="NKO411" s="1679"/>
      <c r="NKP411" s="1679"/>
      <c r="NKQ411" s="1679"/>
      <c r="NKR411" s="1679"/>
      <c r="NKS411" s="1679"/>
      <c r="NKT411" s="1679"/>
      <c r="NKU411" s="1679"/>
      <c r="NKV411" s="1679"/>
      <c r="NKW411" s="1679"/>
      <c r="NKX411" s="1679"/>
      <c r="NKY411" s="1679"/>
      <c r="NKZ411" s="1679"/>
      <c r="NLA411" s="1679"/>
      <c r="NLB411" s="1679"/>
      <c r="NLC411" s="1679"/>
      <c r="NLD411" s="1679"/>
      <c r="NLE411" s="1679"/>
      <c r="NLF411" s="1679"/>
      <c r="NLG411" s="1679"/>
      <c r="NLH411" s="1679"/>
      <c r="NLI411" s="1679"/>
      <c r="NLJ411" s="1679"/>
      <c r="NLK411" s="1679"/>
      <c r="NLL411" s="1679"/>
      <c r="NLM411" s="1679"/>
      <c r="NLN411" s="1679"/>
      <c r="NLO411" s="1679"/>
      <c r="NLP411" s="1679"/>
      <c r="NLQ411" s="1679"/>
      <c r="NLR411" s="1679"/>
      <c r="NLS411" s="1679"/>
      <c r="NLT411" s="1679"/>
      <c r="NLU411" s="1679"/>
      <c r="NLV411" s="1679"/>
      <c r="NLW411" s="1679"/>
      <c r="NLX411" s="1679"/>
      <c r="NLY411" s="1679"/>
      <c r="NLZ411" s="1679"/>
      <c r="NMA411" s="1679"/>
      <c r="NMB411" s="1679"/>
      <c r="NMC411" s="1679"/>
      <c r="NMD411" s="1679"/>
      <c r="NME411" s="1679"/>
      <c r="NMF411" s="1679"/>
      <c r="NMG411" s="1679"/>
      <c r="NMH411" s="1679"/>
      <c r="NMI411" s="1679"/>
      <c r="NMJ411" s="1679"/>
      <c r="NMK411" s="1679"/>
      <c r="NML411" s="1679"/>
      <c r="NMM411" s="1679"/>
      <c r="NMN411" s="1679"/>
      <c r="NMO411" s="1679"/>
      <c r="NMP411" s="1679"/>
      <c r="NMQ411" s="1679"/>
      <c r="NMR411" s="1679"/>
      <c r="NMS411" s="1679"/>
      <c r="NMT411" s="1679"/>
      <c r="NMU411" s="1679"/>
      <c r="NMV411" s="1679"/>
      <c r="NMW411" s="1679"/>
      <c r="NMX411" s="1679"/>
      <c r="NMY411" s="1679"/>
      <c r="NMZ411" s="1679"/>
      <c r="NNA411" s="1679"/>
      <c r="NNB411" s="1679"/>
      <c r="NNC411" s="1679"/>
      <c r="NND411" s="1679"/>
      <c r="NNE411" s="1679"/>
      <c r="NNF411" s="1679"/>
      <c r="NNG411" s="1679"/>
      <c r="NNH411" s="1679"/>
      <c r="NNI411" s="1679"/>
      <c r="NNJ411" s="1679"/>
      <c r="NNK411" s="1679"/>
      <c r="NNL411" s="1679"/>
      <c r="NNM411" s="1679"/>
      <c r="NNN411" s="1679"/>
      <c r="NNO411" s="1679"/>
      <c r="NNP411" s="1679"/>
      <c r="NNQ411" s="1679"/>
      <c r="NNR411" s="1679"/>
      <c r="NNS411" s="1679"/>
      <c r="NNT411" s="1679"/>
      <c r="NNU411" s="1679"/>
      <c r="NNV411" s="1679"/>
      <c r="NNW411" s="1679"/>
      <c r="NNX411" s="1679"/>
      <c r="NNY411" s="1679"/>
      <c r="NNZ411" s="1679"/>
      <c r="NOA411" s="1679"/>
      <c r="NOB411" s="1679"/>
      <c r="NOC411" s="1679"/>
      <c r="NOD411" s="1679"/>
      <c r="NOE411" s="1679"/>
      <c r="NOF411" s="1679"/>
      <c r="NOG411" s="1679"/>
      <c r="NOH411" s="1679"/>
      <c r="NOI411" s="1679"/>
      <c r="NOJ411" s="1679"/>
      <c r="NOK411" s="1679"/>
      <c r="NOL411" s="1679"/>
      <c r="NOM411" s="1679"/>
      <c r="NON411" s="1679"/>
      <c r="NOO411" s="1679"/>
      <c r="NOP411" s="1679"/>
      <c r="NOQ411" s="1679"/>
      <c r="NOR411" s="1679"/>
      <c r="NOS411" s="1679"/>
      <c r="NOT411" s="1679"/>
      <c r="NOU411" s="1679"/>
      <c r="NOV411" s="1679"/>
      <c r="NOW411" s="1679"/>
      <c r="NOX411" s="1679"/>
      <c r="NOY411" s="1679"/>
      <c r="NOZ411" s="1679"/>
      <c r="NPA411" s="1679"/>
      <c r="NPB411" s="1679"/>
      <c r="NPC411" s="1679"/>
      <c r="NPD411" s="1679"/>
      <c r="NPE411" s="1679"/>
      <c r="NPF411" s="1679"/>
      <c r="NPG411" s="1679"/>
      <c r="NPH411" s="1679"/>
      <c r="NPI411" s="1679"/>
      <c r="NPJ411" s="1679"/>
      <c r="NPK411" s="1679"/>
      <c r="NPL411" s="1679"/>
      <c r="NPM411" s="1679"/>
      <c r="NPN411" s="1679"/>
      <c r="NPO411" s="1679"/>
      <c r="NPP411" s="1679"/>
      <c r="NPQ411" s="1679"/>
      <c r="NPR411" s="1679"/>
      <c r="NPS411" s="1679"/>
      <c r="NPT411" s="1679"/>
      <c r="NPU411" s="1679"/>
      <c r="NPV411" s="1679"/>
      <c r="NPW411" s="1679"/>
      <c r="NPX411" s="1679"/>
      <c r="NPY411" s="1679"/>
      <c r="NPZ411" s="1679"/>
      <c r="NQA411" s="1679"/>
      <c r="NQB411" s="1679"/>
      <c r="NQC411" s="1679"/>
      <c r="NQD411" s="1679"/>
      <c r="NQE411" s="1679"/>
      <c r="NQF411" s="1679"/>
      <c r="NQG411" s="1679"/>
      <c r="NQH411" s="1679"/>
      <c r="NQI411" s="1679"/>
      <c r="NQJ411" s="1679"/>
      <c r="NQK411" s="1679"/>
      <c r="NQL411" s="1679"/>
      <c r="NQM411" s="1679"/>
      <c r="NQN411" s="1679"/>
      <c r="NQO411" s="1679"/>
      <c r="NQP411" s="1679"/>
      <c r="NQQ411" s="1679"/>
      <c r="NQR411" s="1679"/>
      <c r="NQS411" s="1679"/>
      <c r="NQT411" s="1679"/>
      <c r="NQU411" s="1679"/>
      <c r="NQV411" s="1679"/>
      <c r="NQW411" s="1679"/>
      <c r="NQX411" s="1679"/>
      <c r="NQY411" s="1679"/>
      <c r="NQZ411" s="1679"/>
      <c r="NRA411" s="1679"/>
      <c r="NRB411" s="1679"/>
      <c r="NRC411" s="1679"/>
      <c r="NRD411" s="1679"/>
      <c r="NRE411" s="1679"/>
      <c r="NRF411" s="1679"/>
      <c r="NRG411" s="1679"/>
      <c r="NRH411" s="1679"/>
      <c r="NRI411" s="1679"/>
      <c r="NRJ411" s="1679"/>
      <c r="NRK411" s="1679"/>
      <c r="NRL411" s="1679"/>
      <c r="NRM411" s="1679"/>
      <c r="NRN411" s="1679"/>
      <c r="NRO411" s="1679"/>
      <c r="NRP411" s="1679"/>
      <c r="NRQ411" s="1679"/>
      <c r="NRR411" s="1679"/>
      <c r="NRS411" s="1679"/>
      <c r="NRT411" s="1679"/>
      <c r="NRU411" s="1679"/>
      <c r="NRV411" s="1679"/>
      <c r="NRW411" s="1679"/>
      <c r="NRX411" s="1679"/>
      <c r="NRY411" s="1679"/>
      <c r="NRZ411" s="1679"/>
      <c r="NSA411" s="1679"/>
      <c r="NSB411" s="1679"/>
      <c r="NSC411" s="1679"/>
      <c r="NSD411" s="1679"/>
      <c r="NSE411" s="1679"/>
      <c r="NSF411" s="1679"/>
      <c r="NSG411" s="1679"/>
      <c r="NSH411" s="1679"/>
      <c r="NSI411" s="1679"/>
      <c r="NSJ411" s="1679"/>
      <c r="NSK411" s="1679"/>
      <c r="NSL411" s="1679"/>
      <c r="NSM411" s="1679"/>
      <c r="NSN411" s="1679"/>
      <c r="NSO411" s="1679"/>
      <c r="NSP411" s="1679"/>
      <c r="NSQ411" s="1679"/>
      <c r="NSR411" s="1679"/>
      <c r="NSS411" s="1679"/>
      <c r="NST411" s="1679"/>
      <c r="NSU411" s="1679"/>
      <c r="NSV411" s="1679"/>
      <c r="NSW411" s="1679"/>
      <c r="NSX411" s="1679"/>
      <c r="NSY411" s="1679"/>
      <c r="NSZ411" s="1679"/>
      <c r="NTA411" s="1679"/>
      <c r="NTB411" s="1679"/>
      <c r="NTC411" s="1679"/>
      <c r="NTD411" s="1679"/>
      <c r="NTE411" s="1679"/>
      <c r="NTF411" s="1679"/>
      <c r="NTG411" s="1679"/>
      <c r="NTH411" s="1679"/>
      <c r="NTI411" s="1679"/>
      <c r="NTJ411" s="1679"/>
      <c r="NTK411" s="1679"/>
      <c r="NTL411" s="1679"/>
      <c r="NTM411" s="1679"/>
      <c r="NTN411" s="1679"/>
      <c r="NTO411" s="1679"/>
      <c r="NTP411" s="1679"/>
      <c r="NTQ411" s="1679"/>
      <c r="NTR411" s="1679"/>
      <c r="NTS411" s="1679"/>
      <c r="NTT411" s="1679"/>
      <c r="NTU411" s="1679"/>
      <c r="NTV411" s="1679"/>
      <c r="NTW411" s="1679"/>
      <c r="NTX411" s="1679"/>
      <c r="NTY411" s="1679"/>
      <c r="NTZ411" s="1679"/>
      <c r="NUA411" s="1679"/>
      <c r="NUB411" s="1679"/>
      <c r="NUC411" s="1679"/>
      <c r="NUD411" s="1679"/>
      <c r="NUE411" s="1679"/>
      <c r="NUF411" s="1679"/>
      <c r="NUG411" s="1679"/>
      <c r="NUH411" s="1679"/>
      <c r="NUI411" s="1679"/>
      <c r="NUJ411" s="1679"/>
      <c r="NUK411" s="1679"/>
      <c r="NUL411" s="1679"/>
      <c r="NUM411" s="1679"/>
      <c r="NUN411" s="1679"/>
      <c r="NUO411" s="1679"/>
      <c r="NUP411" s="1679"/>
      <c r="NUQ411" s="1679"/>
      <c r="NUR411" s="1679"/>
      <c r="NUS411" s="1679"/>
      <c r="NUT411" s="1679"/>
      <c r="NUU411" s="1679"/>
      <c r="NUV411" s="1679"/>
      <c r="NUW411" s="1679"/>
      <c r="NUX411" s="1679"/>
      <c r="NUY411" s="1679"/>
      <c r="NUZ411" s="1679"/>
      <c r="NVA411" s="1679"/>
      <c r="NVB411" s="1679"/>
      <c r="NVC411" s="1679"/>
      <c r="NVD411" s="1679"/>
      <c r="NVE411" s="1679"/>
      <c r="NVF411" s="1679"/>
      <c r="NVG411" s="1679"/>
      <c r="NVH411" s="1679"/>
      <c r="NVI411" s="1679"/>
      <c r="NVJ411" s="1679"/>
      <c r="NVK411" s="1679"/>
      <c r="NVL411" s="1679"/>
      <c r="NVM411" s="1679"/>
      <c r="NVN411" s="1679"/>
      <c r="NVO411" s="1679"/>
      <c r="NVP411" s="1679"/>
      <c r="NVQ411" s="1679"/>
      <c r="NVR411" s="1679"/>
      <c r="NVS411" s="1679"/>
      <c r="NVT411" s="1679"/>
      <c r="NVU411" s="1679"/>
      <c r="NVV411" s="1679"/>
      <c r="NVW411" s="1679"/>
      <c r="NVX411" s="1679"/>
      <c r="NVY411" s="1679"/>
      <c r="NVZ411" s="1679"/>
      <c r="NWA411" s="1679"/>
      <c r="NWB411" s="1679"/>
      <c r="NWC411" s="1679"/>
      <c r="NWD411" s="1679"/>
      <c r="NWE411" s="1679"/>
      <c r="NWF411" s="1679"/>
      <c r="NWG411" s="1679"/>
      <c r="NWH411" s="1679"/>
      <c r="NWI411" s="1679"/>
      <c r="NWJ411" s="1679"/>
      <c r="NWK411" s="1679"/>
      <c r="NWL411" s="1679"/>
      <c r="NWM411" s="1679"/>
      <c r="NWN411" s="1679"/>
      <c r="NWO411" s="1679"/>
      <c r="NWP411" s="1679"/>
      <c r="NWQ411" s="1679"/>
      <c r="NWR411" s="1679"/>
      <c r="NWS411" s="1679"/>
      <c r="NWT411" s="1679"/>
      <c r="NWU411" s="1679"/>
      <c r="NWV411" s="1679"/>
      <c r="NWW411" s="1679"/>
      <c r="NWX411" s="1679"/>
      <c r="NWY411" s="1679"/>
      <c r="NWZ411" s="1679"/>
      <c r="NXA411" s="1679"/>
      <c r="NXB411" s="1679"/>
      <c r="NXC411" s="1679"/>
      <c r="NXD411" s="1679"/>
      <c r="NXE411" s="1679"/>
      <c r="NXF411" s="1679"/>
      <c r="NXG411" s="1679"/>
      <c r="NXH411" s="1679"/>
      <c r="NXI411" s="1679"/>
      <c r="NXJ411" s="1679"/>
      <c r="NXK411" s="1679"/>
      <c r="NXL411" s="1679"/>
      <c r="NXM411" s="1679"/>
      <c r="NXN411" s="1679"/>
      <c r="NXO411" s="1679"/>
      <c r="NXP411" s="1679"/>
      <c r="NXQ411" s="1679"/>
      <c r="NXR411" s="1679"/>
      <c r="NXS411" s="1679"/>
      <c r="NXT411" s="1679"/>
      <c r="NXU411" s="1679"/>
      <c r="NXV411" s="1679"/>
      <c r="NXW411" s="1679"/>
      <c r="NXX411" s="1679"/>
      <c r="NXY411" s="1679"/>
      <c r="NXZ411" s="1679"/>
      <c r="NYA411" s="1679"/>
      <c r="NYB411" s="1679"/>
      <c r="NYC411" s="1679"/>
      <c r="NYD411" s="1679"/>
      <c r="NYE411" s="1679"/>
      <c r="NYF411" s="1679"/>
      <c r="NYG411" s="1679"/>
      <c r="NYH411" s="1679"/>
      <c r="NYI411" s="1679"/>
      <c r="NYJ411" s="1679"/>
      <c r="NYK411" s="1679"/>
      <c r="NYL411" s="1679"/>
      <c r="NYM411" s="1679"/>
      <c r="NYN411" s="1679"/>
      <c r="NYO411" s="1679"/>
      <c r="NYP411" s="1679"/>
      <c r="NYQ411" s="1679"/>
      <c r="NYR411" s="1679"/>
      <c r="NYS411" s="1679"/>
      <c r="NYT411" s="1679"/>
      <c r="NYU411" s="1679"/>
      <c r="NYV411" s="1679"/>
      <c r="NYW411" s="1679"/>
      <c r="NYX411" s="1679"/>
      <c r="NYY411" s="1679"/>
      <c r="NYZ411" s="1679"/>
      <c r="NZA411" s="1679"/>
      <c r="NZB411" s="1679"/>
      <c r="NZC411" s="1679"/>
      <c r="NZD411" s="1679"/>
      <c r="NZE411" s="1679"/>
      <c r="NZF411" s="1679"/>
      <c r="NZG411" s="1679"/>
      <c r="NZH411" s="1679"/>
      <c r="NZI411" s="1679"/>
      <c r="NZJ411" s="1679"/>
      <c r="NZK411" s="1679"/>
      <c r="NZL411" s="1679"/>
      <c r="NZM411" s="1679"/>
      <c r="NZN411" s="1679"/>
      <c r="NZO411" s="1679"/>
      <c r="NZP411" s="1679"/>
      <c r="NZQ411" s="1679"/>
      <c r="NZR411" s="1679"/>
      <c r="NZS411" s="1679"/>
      <c r="NZT411" s="1679"/>
      <c r="NZU411" s="1679"/>
      <c r="NZV411" s="1679"/>
      <c r="NZW411" s="1679"/>
      <c r="NZX411" s="1679"/>
      <c r="NZY411" s="1679"/>
      <c r="NZZ411" s="1679"/>
      <c r="OAA411" s="1679"/>
      <c r="OAB411" s="1679"/>
      <c r="OAC411" s="1679"/>
      <c r="OAD411" s="1679"/>
      <c r="OAE411" s="1679"/>
      <c r="OAF411" s="1679"/>
      <c r="OAG411" s="1679"/>
      <c r="OAH411" s="1679"/>
      <c r="OAI411" s="1679"/>
      <c r="OAJ411" s="1679"/>
      <c r="OAK411" s="1679"/>
      <c r="OAL411" s="1679"/>
      <c r="OAM411" s="1679"/>
      <c r="OAN411" s="1679"/>
      <c r="OAO411" s="1679"/>
      <c r="OAP411" s="1679"/>
      <c r="OAQ411" s="1679"/>
      <c r="OAR411" s="1679"/>
      <c r="OAS411" s="1679"/>
      <c r="OAT411" s="1679"/>
      <c r="OAU411" s="1679"/>
      <c r="OAV411" s="1679"/>
      <c r="OAW411" s="1679"/>
      <c r="OAX411" s="1679"/>
      <c r="OAY411" s="1679"/>
      <c r="OAZ411" s="1679"/>
      <c r="OBA411" s="1679"/>
      <c r="OBB411" s="1679"/>
      <c r="OBC411" s="1679"/>
      <c r="OBD411" s="1679"/>
      <c r="OBE411" s="1679"/>
      <c r="OBF411" s="1679"/>
      <c r="OBG411" s="1679"/>
      <c r="OBH411" s="1679"/>
      <c r="OBI411" s="1679"/>
      <c r="OBJ411" s="1679"/>
      <c r="OBK411" s="1679"/>
      <c r="OBL411" s="1679"/>
      <c r="OBM411" s="1679"/>
      <c r="OBN411" s="1679"/>
      <c r="OBO411" s="1679"/>
      <c r="OBP411" s="1679"/>
      <c r="OBQ411" s="1679"/>
      <c r="OBR411" s="1679"/>
      <c r="OBS411" s="1679"/>
      <c r="OBT411" s="1679"/>
      <c r="OBU411" s="1679"/>
      <c r="OBV411" s="1679"/>
      <c r="OBW411" s="1679"/>
      <c r="OBX411" s="1679"/>
      <c r="OBY411" s="1679"/>
      <c r="OBZ411" s="1679"/>
      <c r="OCA411" s="1679"/>
      <c r="OCB411" s="1679"/>
      <c r="OCC411" s="1679"/>
      <c r="OCD411" s="1679"/>
      <c r="OCE411" s="1679"/>
      <c r="OCF411" s="1679"/>
      <c r="OCG411" s="1679"/>
      <c r="OCH411" s="1679"/>
      <c r="OCI411" s="1679"/>
      <c r="OCJ411" s="1679"/>
      <c r="OCK411" s="1679"/>
      <c r="OCL411" s="1679"/>
      <c r="OCM411" s="1679"/>
      <c r="OCN411" s="1679"/>
      <c r="OCO411" s="1679"/>
      <c r="OCP411" s="1679"/>
      <c r="OCQ411" s="1679"/>
      <c r="OCR411" s="1679"/>
      <c r="OCS411" s="1679"/>
      <c r="OCT411" s="1679"/>
      <c r="OCU411" s="1679"/>
      <c r="OCV411" s="1679"/>
      <c r="OCW411" s="1679"/>
      <c r="OCX411" s="1679"/>
      <c r="OCY411" s="1679"/>
      <c r="OCZ411" s="1679"/>
      <c r="ODA411" s="1679"/>
      <c r="ODB411" s="1679"/>
      <c r="ODC411" s="1679"/>
      <c r="ODD411" s="1679"/>
      <c r="ODE411" s="1679"/>
      <c r="ODF411" s="1679"/>
      <c r="ODG411" s="1679"/>
      <c r="ODH411" s="1679"/>
      <c r="ODI411" s="1679"/>
      <c r="ODJ411" s="1679"/>
      <c r="ODK411" s="1679"/>
      <c r="ODL411" s="1679"/>
      <c r="ODM411" s="1679"/>
      <c r="ODN411" s="1679"/>
      <c r="ODO411" s="1679"/>
      <c r="ODP411" s="1679"/>
      <c r="ODQ411" s="1679"/>
      <c r="ODR411" s="1679"/>
      <c r="ODS411" s="1679"/>
      <c r="ODT411" s="1679"/>
      <c r="ODU411" s="1679"/>
      <c r="ODV411" s="1679"/>
      <c r="ODW411" s="1679"/>
      <c r="ODX411" s="1679"/>
      <c r="ODY411" s="1679"/>
      <c r="ODZ411" s="1679"/>
      <c r="OEA411" s="1679"/>
      <c r="OEB411" s="1679"/>
      <c r="OEC411" s="1679"/>
      <c r="OED411" s="1679"/>
      <c r="OEE411" s="1679"/>
      <c r="OEF411" s="1679"/>
      <c r="OEG411" s="1679"/>
      <c r="OEH411" s="1679"/>
      <c r="OEI411" s="1679"/>
      <c r="OEJ411" s="1679"/>
      <c r="OEK411" s="1679"/>
      <c r="OEL411" s="1679"/>
      <c r="OEM411" s="1679"/>
      <c r="OEN411" s="1679"/>
      <c r="OEO411" s="1679"/>
      <c r="OEP411" s="1679"/>
      <c r="OEQ411" s="1679"/>
      <c r="OER411" s="1679"/>
      <c r="OES411" s="1679"/>
      <c r="OET411" s="1679"/>
      <c r="OEU411" s="1679"/>
      <c r="OEV411" s="1679"/>
      <c r="OEW411" s="1679"/>
      <c r="OEX411" s="1679"/>
      <c r="OEY411" s="1679"/>
      <c r="OEZ411" s="1679"/>
      <c r="OFA411" s="1679"/>
      <c r="OFB411" s="1679"/>
      <c r="OFC411" s="1679"/>
      <c r="OFD411" s="1679"/>
      <c r="OFE411" s="1679"/>
      <c r="OFF411" s="1679"/>
      <c r="OFG411" s="1679"/>
      <c r="OFH411" s="1679"/>
      <c r="OFI411" s="1679"/>
      <c r="OFJ411" s="1679"/>
      <c r="OFK411" s="1679"/>
      <c r="OFL411" s="1679"/>
      <c r="OFM411" s="1679"/>
      <c r="OFN411" s="1679"/>
      <c r="OFO411" s="1679"/>
      <c r="OFP411" s="1679"/>
      <c r="OFQ411" s="1679"/>
      <c r="OFR411" s="1679"/>
      <c r="OFS411" s="1679"/>
      <c r="OFT411" s="1679"/>
      <c r="OFU411" s="1679"/>
      <c r="OFV411" s="1679"/>
      <c r="OFW411" s="1679"/>
      <c r="OFX411" s="1679"/>
      <c r="OFY411" s="1679"/>
      <c r="OFZ411" s="1679"/>
      <c r="OGA411" s="1679"/>
      <c r="OGB411" s="1679"/>
      <c r="OGC411" s="1679"/>
      <c r="OGD411" s="1679"/>
      <c r="OGE411" s="1679"/>
      <c r="OGF411" s="1679"/>
      <c r="OGG411" s="1679"/>
      <c r="OGH411" s="1679"/>
      <c r="OGI411" s="1679"/>
      <c r="OGJ411" s="1679"/>
      <c r="OGK411" s="1679"/>
      <c r="OGL411" s="1679"/>
      <c r="OGM411" s="1679"/>
      <c r="OGN411" s="1679"/>
      <c r="OGO411" s="1679"/>
      <c r="OGP411" s="1679"/>
      <c r="OGQ411" s="1679"/>
      <c r="OGR411" s="1679"/>
      <c r="OGS411" s="1679"/>
      <c r="OGT411" s="1679"/>
      <c r="OGU411" s="1679"/>
      <c r="OGV411" s="1679"/>
      <c r="OGW411" s="1679"/>
      <c r="OGX411" s="1679"/>
      <c r="OGY411" s="1679"/>
      <c r="OGZ411" s="1679"/>
      <c r="OHA411" s="1679"/>
      <c r="OHB411" s="1679"/>
      <c r="OHC411" s="1679"/>
      <c r="OHD411" s="1679"/>
      <c r="OHE411" s="1679"/>
      <c r="OHF411" s="1679"/>
      <c r="OHG411" s="1679"/>
      <c r="OHH411" s="1679"/>
      <c r="OHI411" s="1679"/>
      <c r="OHJ411" s="1679"/>
      <c r="OHK411" s="1679"/>
      <c r="OHL411" s="1679"/>
      <c r="OHM411" s="1679"/>
      <c r="OHN411" s="1679"/>
      <c r="OHO411" s="1679"/>
      <c r="OHP411" s="1679"/>
      <c r="OHQ411" s="1679"/>
      <c r="OHR411" s="1679"/>
      <c r="OHS411" s="1679"/>
      <c r="OHT411" s="1679"/>
      <c r="OHU411" s="1679"/>
      <c r="OHV411" s="1679"/>
      <c r="OHW411" s="1679"/>
      <c r="OHX411" s="1679"/>
      <c r="OHY411" s="1679"/>
      <c r="OHZ411" s="1679"/>
      <c r="OIA411" s="1679"/>
      <c r="OIB411" s="1679"/>
      <c r="OIC411" s="1679"/>
      <c r="OID411" s="1679"/>
      <c r="OIE411" s="1679"/>
      <c r="OIF411" s="1679"/>
      <c r="OIG411" s="1679"/>
      <c r="OIH411" s="1679"/>
      <c r="OII411" s="1679"/>
      <c r="OIJ411" s="1679"/>
      <c r="OIK411" s="1679"/>
      <c r="OIL411" s="1679"/>
      <c r="OIM411" s="1679"/>
      <c r="OIN411" s="1679"/>
      <c r="OIO411" s="1679"/>
      <c r="OIP411" s="1679"/>
      <c r="OIQ411" s="1679"/>
      <c r="OIR411" s="1679"/>
      <c r="OIS411" s="1679"/>
      <c r="OIT411" s="1679"/>
      <c r="OIU411" s="1679"/>
      <c r="OIV411" s="1679"/>
      <c r="OIW411" s="1679"/>
      <c r="OIX411" s="1679"/>
      <c r="OIY411" s="1679"/>
      <c r="OIZ411" s="1679"/>
      <c r="OJA411" s="1679"/>
      <c r="OJB411" s="1679"/>
      <c r="OJC411" s="1679"/>
      <c r="OJD411" s="1679"/>
      <c r="OJE411" s="1679"/>
      <c r="OJF411" s="1679"/>
      <c r="OJG411" s="1679"/>
      <c r="OJH411" s="1679"/>
      <c r="OJI411" s="1679"/>
      <c r="OJJ411" s="1679"/>
      <c r="OJK411" s="1679"/>
      <c r="OJL411" s="1679"/>
      <c r="OJM411" s="1679"/>
      <c r="OJN411" s="1679"/>
      <c r="OJO411" s="1679"/>
      <c r="OJP411" s="1679"/>
      <c r="OJQ411" s="1679"/>
      <c r="OJR411" s="1679"/>
      <c r="OJS411" s="1679"/>
      <c r="OJT411" s="1679"/>
      <c r="OJU411" s="1679"/>
      <c r="OJV411" s="1679"/>
      <c r="OJW411" s="1679"/>
      <c r="OJX411" s="1679"/>
      <c r="OJY411" s="1679"/>
      <c r="OJZ411" s="1679"/>
      <c r="OKA411" s="1679"/>
      <c r="OKB411" s="1679"/>
      <c r="OKC411" s="1679"/>
      <c r="OKD411" s="1679"/>
      <c r="OKE411" s="1679"/>
      <c r="OKF411" s="1679"/>
      <c r="OKG411" s="1679"/>
      <c r="OKH411" s="1679"/>
      <c r="OKI411" s="1679"/>
      <c r="OKJ411" s="1679"/>
      <c r="OKK411" s="1679"/>
      <c r="OKL411" s="1679"/>
      <c r="OKM411" s="1679"/>
      <c r="OKN411" s="1679"/>
      <c r="OKO411" s="1679"/>
      <c r="OKP411" s="1679"/>
      <c r="OKQ411" s="1679"/>
      <c r="OKR411" s="1679"/>
      <c r="OKS411" s="1679"/>
      <c r="OKT411" s="1679"/>
      <c r="OKU411" s="1679"/>
      <c r="OKV411" s="1679"/>
      <c r="OKW411" s="1679"/>
      <c r="OKX411" s="1679"/>
      <c r="OKY411" s="1679"/>
      <c r="OKZ411" s="1679"/>
      <c r="OLA411" s="1679"/>
      <c r="OLB411" s="1679"/>
      <c r="OLC411" s="1679"/>
      <c r="OLD411" s="1679"/>
      <c r="OLE411" s="1679"/>
      <c r="OLF411" s="1679"/>
      <c r="OLG411" s="1679"/>
      <c r="OLH411" s="1679"/>
      <c r="OLI411" s="1679"/>
      <c r="OLJ411" s="1679"/>
      <c r="OLK411" s="1679"/>
      <c r="OLL411" s="1679"/>
      <c r="OLM411" s="1679"/>
      <c r="OLN411" s="1679"/>
      <c r="OLO411" s="1679"/>
      <c r="OLP411" s="1679"/>
      <c r="OLQ411" s="1679"/>
      <c r="OLR411" s="1679"/>
      <c r="OLS411" s="1679"/>
      <c r="OLT411" s="1679"/>
      <c r="OLU411" s="1679"/>
      <c r="OLV411" s="1679"/>
      <c r="OLW411" s="1679"/>
      <c r="OLX411" s="1679"/>
      <c r="OLY411" s="1679"/>
      <c r="OLZ411" s="1679"/>
      <c r="OMA411" s="1679"/>
      <c r="OMB411" s="1679"/>
      <c r="OMC411" s="1679"/>
      <c r="OMD411" s="1679"/>
      <c r="OME411" s="1679"/>
      <c r="OMF411" s="1679"/>
      <c r="OMG411" s="1679"/>
      <c r="OMH411" s="1679"/>
      <c r="OMI411" s="1679"/>
      <c r="OMJ411" s="1679"/>
      <c r="OMK411" s="1679"/>
      <c r="OML411" s="1679"/>
      <c r="OMM411" s="1679"/>
      <c r="OMN411" s="1679"/>
      <c r="OMO411" s="1679"/>
      <c r="OMP411" s="1679"/>
      <c r="OMQ411" s="1679"/>
      <c r="OMR411" s="1679"/>
      <c r="OMS411" s="1679"/>
      <c r="OMT411" s="1679"/>
      <c r="OMU411" s="1679"/>
      <c r="OMV411" s="1679"/>
      <c r="OMW411" s="1679"/>
      <c r="OMX411" s="1679"/>
      <c r="OMY411" s="1679"/>
      <c r="OMZ411" s="1679"/>
      <c r="ONA411" s="1679"/>
      <c r="ONB411" s="1679"/>
      <c r="ONC411" s="1679"/>
      <c r="OND411" s="1679"/>
      <c r="ONE411" s="1679"/>
      <c r="ONF411" s="1679"/>
      <c r="ONG411" s="1679"/>
      <c r="ONH411" s="1679"/>
      <c r="ONI411" s="1679"/>
      <c r="ONJ411" s="1679"/>
      <c r="ONK411" s="1679"/>
      <c r="ONL411" s="1679"/>
      <c r="ONM411" s="1679"/>
      <c r="ONN411" s="1679"/>
      <c r="ONO411" s="1679"/>
      <c r="ONP411" s="1679"/>
      <c r="ONQ411" s="1679"/>
      <c r="ONR411" s="1679"/>
      <c r="ONS411" s="1679"/>
      <c r="ONT411" s="1679"/>
      <c r="ONU411" s="1679"/>
      <c r="ONV411" s="1679"/>
      <c r="ONW411" s="1679"/>
      <c r="ONX411" s="1679"/>
      <c r="ONY411" s="1679"/>
      <c r="ONZ411" s="1679"/>
      <c r="OOA411" s="1679"/>
      <c r="OOB411" s="1679"/>
      <c r="OOC411" s="1679"/>
      <c r="OOD411" s="1679"/>
      <c r="OOE411" s="1679"/>
      <c r="OOF411" s="1679"/>
      <c r="OOG411" s="1679"/>
      <c r="OOH411" s="1679"/>
      <c r="OOI411" s="1679"/>
      <c r="OOJ411" s="1679"/>
      <c r="OOK411" s="1679"/>
      <c r="OOL411" s="1679"/>
      <c r="OOM411" s="1679"/>
      <c r="OON411" s="1679"/>
      <c r="OOO411" s="1679"/>
      <c r="OOP411" s="1679"/>
      <c r="OOQ411" s="1679"/>
      <c r="OOR411" s="1679"/>
      <c r="OOS411" s="1679"/>
      <c r="OOT411" s="1679"/>
      <c r="OOU411" s="1679"/>
      <c r="OOV411" s="1679"/>
      <c r="OOW411" s="1679"/>
      <c r="OOX411" s="1679"/>
      <c r="OOY411" s="1679"/>
      <c r="OOZ411" s="1679"/>
      <c r="OPA411" s="1679"/>
      <c r="OPB411" s="1679"/>
      <c r="OPC411" s="1679"/>
      <c r="OPD411" s="1679"/>
      <c r="OPE411" s="1679"/>
      <c r="OPF411" s="1679"/>
      <c r="OPG411" s="1679"/>
      <c r="OPH411" s="1679"/>
      <c r="OPI411" s="1679"/>
      <c r="OPJ411" s="1679"/>
      <c r="OPK411" s="1679"/>
      <c r="OPL411" s="1679"/>
      <c r="OPM411" s="1679"/>
      <c r="OPN411" s="1679"/>
      <c r="OPO411" s="1679"/>
      <c r="OPP411" s="1679"/>
      <c r="OPQ411" s="1679"/>
      <c r="OPR411" s="1679"/>
      <c r="OPS411" s="1679"/>
      <c r="OPT411" s="1679"/>
      <c r="OPU411" s="1679"/>
      <c r="OPV411" s="1679"/>
      <c r="OPW411" s="1679"/>
      <c r="OPX411" s="1679"/>
      <c r="OPY411" s="1679"/>
      <c r="OPZ411" s="1679"/>
      <c r="OQA411" s="1679"/>
      <c r="OQB411" s="1679"/>
      <c r="OQC411" s="1679"/>
      <c r="OQD411" s="1679"/>
      <c r="OQE411" s="1679"/>
      <c r="OQF411" s="1679"/>
      <c r="OQG411" s="1679"/>
      <c r="OQH411" s="1679"/>
      <c r="OQI411" s="1679"/>
      <c r="OQJ411" s="1679"/>
      <c r="OQK411" s="1679"/>
      <c r="OQL411" s="1679"/>
      <c r="OQM411" s="1679"/>
      <c r="OQN411" s="1679"/>
      <c r="OQO411" s="1679"/>
      <c r="OQP411" s="1679"/>
      <c r="OQQ411" s="1679"/>
      <c r="OQR411" s="1679"/>
      <c r="OQS411" s="1679"/>
      <c r="OQT411" s="1679"/>
      <c r="OQU411" s="1679"/>
      <c r="OQV411" s="1679"/>
      <c r="OQW411" s="1679"/>
      <c r="OQX411" s="1679"/>
      <c r="OQY411" s="1679"/>
      <c r="OQZ411" s="1679"/>
      <c r="ORA411" s="1679"/>
      <c r="ORB411" s="1679"/>
      <c r="ORC411" s="1679"/>
      <c r="ORD411" s="1679"/>
      <c r="ORE411" s="1679"/>
      <c r="ORF411" s="1679"/>
      <c r="ORG411" s="1679"/>
      <c r="ORH411" s="1679"/>
      <c r="ORI411" s="1679"/>
      <c r="ORJ411" s="1679"/>
      <c r="ORK411" s="1679"/>
      <c r="ORL411" s="1679"/>
      <c r="ORM411" s="1679"/>
      <c r="ORN411" s="1679"/>
      <c r="ORO411" s="1679"/>
      <c r="ORP411" s="1679"/>
      <c r="ORQ411" s="1679"/>
      <c r="ORR411" s="1679"/>
      <c r="ORS411" s="1679"/>
      <c r="ORT411" s="1679"/>
      <c r="ORU411" s="1679"/>
      <c r="ORV411" s="1679"/>
      <c r="ORW411" s="1679"/>
      <c r="ORX411" s="1679"/>
      <c r="ORY411" s="1679"/>
      <c r="ORZ411" s="1679"/>
      <c r="OSA411" s="1679"/>
      <c r="OSB411" s="1679"/>
      <c r="OSC411" s="1679"/>
      <c r="OSD411" s="1679"/>
      <c r="OSE411" s="1679"/>
      <c r="OSF411" s="1679"/>
      <c r="OSG411" s="1679"/>
      <c r="OSH411" s="1679"/>
      <c r="OSI411" s="1679"/>
      <c r="OSJ411" s="1679"/>
      <c r="OSK411" s="1679"/>
      <c r="OSL411" s="1679"/>
      <c r="OSM411" s="1679"/>
      <c r="OSN411" s="1679"/>
      <c r="OSO411" s="1679"/>
      <c r="OSP411" s="1679"/>
      <c r="OSQ411" s="1679"/>
      <c r="OSR411" s="1679"/>
      <c r="OSS411" s="1679"/>
      <c r="OST411" s="1679"/>
      <c r="OSU411" s="1679"/>
      <c r="OSV411" s="1679"/>
      <c r="OSW411" s="1679"/>
      <c r="OSX411" s="1679"/>
      <c r="OSY411" s="1679"/>
      <c r="OSZ411" s="1679"/>
      <c r="OTA411" s="1679"/>
      <c r="OTB411" s="1679"/>
      <c r="OTC411" s="1679"/>
      <c r="OTD411" s="1679"/>
      <c r="OTE411" s="1679"/>
      <c r="OTF411" s="1679"/>
      <c r="OTG411" s="1679"/>
      <c r="OTH411" s="1679"/>
      <c r="OTI411" s="1679"/>
      <c r="OTJ411" s="1679"/>
      <c r="OTK411" s="1679"/>
      <c r="OTL411" s="1679"/>
      <c r="OTM411" s="1679"/>
      <c r="OTN411" s="1679"/>
      <c r="OTO411" s="1679"/>
      <c r="OTP411" s="1679"/>
      <c r="OTQ411" s="1679"/>
      <c r="OTR411" s="1679"/>
      <c r="OTS411" s="1679"/>
      <c r="OTT411" s="1679"/>
      <c r="OTU411" s="1679"/>
      <c r="OTV411" s="1679"/>
      <c r="OTW411" s="1679"/>
      <c r="OTX411" s="1679"/>
      <c r="OTY411" s="1679"/>
      <c r="OTZ411" s="1679"/>
      <c r="OUA411" s="1679"/>
      <c r="OUB411" s="1679"/>
      <c r="OUC411" s="1679"/>
      <c r="OUD411" s="1679"/>
      <c r="OUE411" s="1679"/>
      <c r="OUF411" s="1679"/>
      <c r="OUG411" s="1679"/>
      <c r="OUH411" s="1679"/>
      <c r="OUI411" s="1679"/>
      <c r="OUJ411" s="1679"/>
      <c r="OUK411" s="1679"/>
      <c r="OUL411" s="1679"/>
      <c r="OUM411" s="1679"/>
      <c r="OUN411" s="1679"/>
      <c r="OUO411" s="1679"/>
      <c r="OUP411" s="1679"/>
      <c r="OUQ411" s="1679"/>
      <c r="OUR411" s="1679"/>
      <c r="OUS411" s="1679"/>
      <c r="OUT411" s="1679"/>
      <c r="OUU411" s="1679"/>
      <c r="OUV411" s="1679"/>
      <c r="OUW411" s="1679"/>
      <c r="OUX411" s="1679"/>
      <c r="OUY411" s="1679"/>
      <c r="OUZ411" s="1679"/>
      <c r="OVA411" s="1679"/>
      <c r="OVB411" s="1679"/>
      <c r="OVC411" s="1679"/>
      <c r="OVD411" s="1679"/>
      <c r="OVE411" s="1679"/>
      <c r="OVF411" s="1679"/>
      <c r="OVG411" s="1679"/>
      <c r="OVH411" s="1679"/>
      <c r="OVI411" s="1679"/>
      <c r="OVJ411" s="1679"/>
      <c r="OVK411" s="1679"/>
      <c r="OVL411" s="1679"/>
      <c r="OVM411" s="1679"/>
      <c r="OVN411" s="1679"/>
      <c r="OVO411" s="1679"/>
      <c r="OVP411" s="1679"/>
      <c r="OVQ411" s="1679"/>
      <c r="OVR411" s="1679"/>
      <c r="OVS411" s="1679"/>
      <c r="OVT411" s="1679"/>
      <c r="OVU411" s="1679"/>
      <c r="OVV411" s="1679"/>
      <c r="OVW411" s="1679"/>
      <c r="OVX411" s="1679"/>
      <c r="OVY411" s="1679"/>
      <c r="OVZ411" s="1679"/>
      <c r="OWA411" s="1679"/>
      <c r="OWB411" s="1679"/>
      <c r="OWC411" s="1679"/>
      <c r="OWD411" s="1679"/>
      <c r="OWE411" s="1679"/>
      <c r="OWF411" s="1679"/>
      <c r="OWG411" s="1679"/>
      <c r="OWH411" s="1679"/>
      <c r="OWI411" s="1679"/>
      <c r="OWJ411" s="1679"/>
      <c r="OWK411" s="1679"/>
      <c r="OWL411" s="1679"/>
      <c r="OWM411" s="1679"/>
      <c r="OWN411" s="1679"/>
      <c r="OWO411" s="1679"/>
      <c r="OWP411" s="1679"/>
      <c r="OWQ411" s="1679"/>
      <c r="OWR411" s="1679"/>
      <c r="OWS411" s="1679"/>
      <c r="OWT411" s="1679"/>
      <c r="OWU411" s="1679"/>
      <c r="OWV411" s="1679"/>
      <c r="OWW411" s="1679"/>
      <c r="OWX411" s="1679"/>
      <c r="OWY411" s="1679"/>
      <c r="OWZ411" s="1679"/>
      <c r="OXA411" s="1679"/>
      <c r="OXB411" s="1679"/>
      <c r="OXC411" s="1679"/>
      <c r="OXD411" s="1679"/>
      <c r="OXE411" s="1679"/>
      <c r="OXF411" s="1679"/>
      <c r="OXG411" s="1679"/>
      <c r="OXH411" s="1679"/>
      <c r="OXI411" s="1679"/>
      <c r="OXJ411" s="1679"/>
      <c r="OXK411" s="1679"/>
      <c r="OXL411" s="1679"/>
      <c r="OXM411" s="1679"/>
      <c r="OXN411" s="1679"/>
      <c r="OXO411" s="1679"/>
      <c r="OXP411" s="1679"/>
      <c r="OXQ411" s="1679"/>
      <c r="OXR411" s="1679"/>
      <c r="OXS411" s="1679"/>
      <c r="OXT411" s="1679"/>
      <c r="OXU411" s="1679"/>
      <c r="OXV411" s="1679"/>
      <c r="OXW411" s="1679"/>
      <c r="OXX411" s="1679"/>
      <c r="OXY411" s="1679"/>
      <c r="OXZ411" s="1679"/>
      <c r="OYA411" s="1679"/>
      <c r="OYB411" s="1679"/>
      <c r="OYC411" s="1679"/>
      <c r="OYD411" s="1679"/>
      <c r="OYE411" s="1679"/>
      <c r="OYF411" s="1679"/>
      <c r="OYG411" s="1679"/>
      <c r="OYH411" s="1679"/>
      <c r="OYI411" s="1679"/>
      <c r="OYJ411" s="1679"/>
      <c r="OYK411" s="1679"/>
      <c r="OYL411" s="1679"/>
      <c r="OYM411" s="1679"/>
      <c r="OYN411" s="1679"/>
      <c r="OYO411" s="1679"/>
      <c r="OYP411" s="1679"/>
      <c r="OYQ411" s="1679"/>
      <c r="OYR411" s="1679"/>
      <c r="OYS411" s="1679"/>
      <c r="OYT411" s="1679"/>
      <c r="OYU411" s="1679"/>
      <c r="OYV411" s="1679"/>
      <c r="OYW411" s="1679"/>
      <c r="OYX411" s="1679"/>
      <c r="OYY411" s="1679"/>
      <c r="OYZ411" s="1679"/>
      <c r="OZA411" s="1679"/>
      <c r="OZB411" s="1679"/>
      <c r="OZC411" s="1679"/>
      <c r="OZD411" s="1679"/>
      <c r="OZE411" s="1679"/>
      <c r="OZF411" s="1679"/>
      <c r="OZG411" s="1679"/>
      <c r="OZH411" s="1679"/>
      <c r="OZI411" s="1679"/>
      <c r="OZJ411" s="1679"/>
      <c r="OZK411" s="1679"/>
      <c r="OZL411" s="1679"/>
      <c r="OZM411" s="1679"/>
      <c r="OZN411" s="1679"/>
      <c r="OZO411" s="1679"/>
      <c r="OZP411" s="1679"/>
      <c r="OZQ411" s="1679"/>
      <c r="OZR411" s="1679"/>
      <c r="OZS411" s="1679"/>
      <c r="OZT411" s="1679"/>
      <c r="OZU411" s="1679"/>
      <c r="OZV411" s="1679"/>
      <c r="OZW411" s="1679"/>
      <c r="OZX411" s="1679"/>
      <c r="OZY411" s="1679"/>
      <c r="OZZ411" s="1679"/>
      <c r="PAA411" s="1679"/>
      <c r="PAB411" s="1679"/>
      <c r="PAC411" s="1679"/>
      <c r="PAD411" s="1679"/>
      <c r="PAE411" s="1679"/>
      <c r="PAF411" s="1679"/>
      <c r="PAG411" s="1679"/>
      <c r="PAH411" s="1679"/>
      <c r="PAI411" s="1679"/>
      <c r="PAJ411" s="1679"/>
      <c r="PAK411" s="1679"/>
      <c r="PAL411" s="1679"/>
      <c r="PAM411" s="1679"/>
      <c r="PAN411" s="1679"/>
      <c r="PAO411" s="1679"/>
      <c r="PAP411" s="1679"/>
      <c r="PAQ411" s="1679"/>
      <c r="PAR411" s="1679"/>
      <c r="PAS411" s="1679"/>
      <c r="PAT411" s="1679"/>
      <c r="PAU411" s="1679"/>
      <c r="PAV411" s="1679"/>
      <c r="PAW411" s="1679"/>
      <c r="PAX411" s="1679"/>
      <c r="PAY411" s="1679"/>
      <c r="PAZ411" s="1679"/>
      <c r="PBA411" s="1679"/>
      <c r="PBB411" s="1679"/>
      <c r="PBC411" s="1679"/>
      <c r="PBD411" s="1679"/>
      <c r="PBE411" s="1679"/>
      <c r="PBF411" s="1679"/>
      <c r="PBG411" s="1679"/>
      <c r="PBH411" s="1679"/>
      <c r="PBI411" s="1679"/>
      <c r="PBJ411" s="1679"/>
      <c r="PBK411" s="1679"/>
      <c r="PBL411" s="1679"/>
      <c r="PBM411" s="1679"/>
      <c r="PBN411" s="1679"/>
      <c r="PBO411" s="1679"/>
      <c r="PBP411" s="1679"/>
      <c r="PBQ411" s="1679"/>
      <c r="PBR411" s="1679"/>
      <c r="PBS411" s="1679"/>
      <c r="PBT411" s="1679"/>
      <c r="PBU411" s="1679"/>
      <c r="PBV411" s="1679"/>
      <c r="PBW411" s="1679"/>
      <c r="PBX411" s="1679"/>
      <c r="PBY411" s="1679"/>
      <c r="PBZ411" s="1679"/>
      <c r="PCA411" s="1679"/>
      <c r="PCB411" s="1679"/>
      <c r="PCC411" s="1679"/>
      <c r="PCD411" s="1679"/>
      <c r="PCE411" s="1679"/>
      <c r="PCF411" s="1679"/>
      <c r="PCG411" s="1679"/>
      <c r="PCH411" s="1679"/>
      <c r="PCI411" s="1679"/>
      <c r="PCJ411" s="1679"/>
      <c r="PCK411" s="1679"/>
      <c r="PCL411" s="1679"/>
      <c r="PCM411" s="1679"/>
      <c r="PCN411" s="1679"/>
      <c r="PCO411" s="1679"/>
      <c r="PCP411" s="1679"/>
      <c r="PCQ411" s="1679"/>
      <c r="PCR411" s="1679"/>
      <c r="PCS411" s="1679"/>
      <c r="PCT411" s="1679"/>
      <c r="PCU411" s="1679"/>
      <c r="PCV411" s="1679"/>
      <c r="PCW411" s="1679"/>
      <c r="PCX411" s="1679"/>
      <c r="PCY411" s="1679"/>
      <c r="PCZ411" s="1679"/>
      <c r="PDA411" s="1679"/>
      <c r="PDB411" s="1679"/>
      <c r="PDC411" s="1679"/>
      <c r="PDD411" s="1679"/>
      <c r="PDE411" s="1679"/>
      <c r="PDF411" s="1679"/>
      <c r="PDG411" s="1679"/>
      <c r="PDH411" s="1679"/>
      <c r="PDI411" s="1679"/>
      <c r="PDJ411" s="1679"/>
      <c r="PDK411" s="1679"/>
      <c r="PDL411" s="1679"/>
      <c r="PDM411" s="1679"/>
      <c r="PDN411" s="1679"/>
      <c r="PDO411" s="1679"/>
      <c r="PDP411" s="1679"/>
      <c r="PDQ411" s="1679"/>
      <c r="PDR411" s="1679"/>
      <c r="PDS411" s="1679"/>
      <c r="PDT411" s="1679"/>
      <c r="PDU411" s="1679"/>
      <c r="PDV411" s="1679"/>
      <c r="PDW411" s="1679"/>
      <c r="PDX411" s="1679"/>
      <c r="PDY411" s="1679"/>
      <c r="PDZ411" s="1679"/>
      <c r="PEA411" s="1679"/>
      <c r="PEB411" s="1679"/>
      <c r="PEC411" s="1679"/>
      <c r="PED411" s="1679"/>
      <c r="PEE411" s="1679"/>
      <c r="PEF411" s="1679"/>
      <c r="PEG411" s="1679"/>
      <c r="PEH411" s="1679"/>
      <c r="PEI411" s="1679"/>
      <c r="PEJ411" s="1679"/>
      <c r="PEK411" s="1679"/>
      <c r="PEL411" s="1679"/>
      <c r="PEM411" s="1679"/>
      <c r="PEN411" s="1679"/>
      <c r="PEO411" s="1679"/>
      <c r="PEP411" s="1679"/>
      <c r="PEQ411" s="1679"/>
      <c r="PER411" s="1679"/>
      <c r="PES411" s="1679"/>
      <c r="PET411" s="1679"/>
      <c r="PEU411" s="1679"/>
      <c r="PEV411" s="1679"/>
      <c r="PEW411" s="1679"/>
      <c r="PEX411" s="1679"/>
      <c r="PEY411" s="1679"/>
      <c r="PEZ411" s="1679"/>
      <c r="PFA411" s="1679"/>
      <c r="PFB411" s="1679"/>
      <c r="PFC411" s="1679"/>
      <c r="PFD411" s="1679"/>
      <c r="PFE411" s="1679"/>
      <c r="PFF411" s="1679"/>
      <c r="PFG411" s="1679"/>
      <c r="PFH411" s="1679"/>
      <c r="PFI411" s="1679"/>
      <c r="PFJ411" s="1679"/>
      <c r="PFK411" s="1679"/>
      <c r="PFL411" s="1679"/>
      <c r="PFM411" s="1679"/>
      <c r="PFN411" s="1679"/>
      <c r="PFO411" s="1679"/>
      <c r="PFP411" s="1679"/>
      <c r="PFQ411" s="1679"/>
      <c r="PFR411" s="1679"/>
      <c r="PFS411" s="1679"/>
      <c r="PFT411" s="1679"/>
      <c r="PFU411" s="1679"/>
      <c r="PFV411" s="1679"/>
      <c r="PFW411" s="1679"/>
      <c r="PFX411" s="1679"/>
      <c r="PFY411" s="1679"/>
      <c r="PFZ411" s="1679"/>
      <c r="PGA411" s="1679"/>
      <c r="PGB411" s="1679"/>
      <c r="PGC411" s="1679"/>
      <c r="PGD411" s="1679"/>
      <c r="PGE411" s="1679"/>
      <c r="PGF411" s="1679"/>
      <c r="PGG411" s="1679"/>
      <c r="PGH411" s="1679"/>
      <c r="PGI411" s="1679"/>
      <c r="PGJ411" s="1679"/>
      <c r="PGK411" s="1679"/>
      <c r="PGL411" s="1679"/>
      <c r="PGM411" s="1679"/>
      <c r="PGN411" s="1679"/>
      <c r="PGO411" s="1679"/>
      <c r="PGP411" s="1679"/>
      <c r="PGQ411" s="1679"/>
      <c r="PGR411" s="1679"/>
      <c r="PGS411" s="1679"/>
      <c r="PGT411" s="1679"/>
      <c r="PGU411" s="1679"/>
      <c r="PGV411" s="1679"/>
      <c r="PGW411" s="1679"/>
      <c r="PGX411" s="1679"/>
      <c r="PGY411" s="1679"/>
      <c r="PGZ411" s="1679"/>
      <c r="PHA411" s="1679"/>
      <c r="PHB411" s="1679"/>
      <c r="PHC411" s="1679"/>
      <c r="PHD411" s="1679"/>
      <c r="PHE411" s="1679"/>
      <c r="PHF411" s="1679"/>
      <c r="PHG411" s="1679"/>
      <c r="PHH411" s="1679"/>
      <c r="PHI411" s="1679"/>
      <c r="PHJ411" s="1679"/>
      <c r="PHK411" s="1679"/>
      <c r="PHL411" s="1679"/>
      <c r="PHM411" s="1679"/>
      <c r="PHN411" s="1679"/>
      <c r="PHO411" s="1679"/>
      <c r="PHP411" s="1679"/>
      <c r="PHQ411" s="1679"/>
      <c r="PHR411" s="1679"/>
      <c r="PHS411" s="1679"/>
      <c r="PHT411" s="1679"/>
      <c r="PHU411" s="1679"/>
      <c r="PHV411" s="1679"/>
      <c r="PHW411" s="1679"/>
      <c r="PHX411" s="1679"/>
      <c r="PHY411" s="1679"/>
      <c r="PHZ411" s="1679"/>
      <c r="PIA411" s="1679"/>
      <c r="PIB411" s="1679"/>
      <c r="PIC411" s="1679"/>
      <c r="PID411" s="1679"/>
      <c r="PIE411" s="1679"/>
      <c r="PIF411" s="1679"/>
      <c r="PIG411" s="1679"/>
      <c r="PIH411" s="1679"/>
      <c r="PII411" s="1679"/>
      <c r="PIJ411" s="1679"/>
      <c r="PIK411" s="1679"/>
      <c r="PIL411" s="1679"/>
      <c r="PIM411" s="1679"/>
      <c r="PIN411" s="1679"/>
      <c r="PIO411" s="1679"/>
      <c r="PIP411" s="1679"/>
      <c r="PIQ411" s="1679"/>
      <c r="PIR411" s="1679"/>
      <c r="PIS411" s="1679"/>
      <c r="PIT411" s="1679"/>
      <c r="PIU411" s="1679"/>
      <c r="PIV411" s="1679"/>
      <c r="PIW411" s="1679"/>
      <c r="PIX411" s="1679"/>
      <c r="PIY411" s="1679"/>
      <c r="PIZ411" s="1679"/>
      <c r="PJA411" s="1679"/>
      <c r="PJB411" s="1679"/>
      <c r="PJC411" s="1679"/>
      <c r="PJD411" s="1679"/>
      <c r="PJE411" s="1679"/>
      <c r="PJF411" s="1679"/>
      <c r="PJG411" s="1679"/>
      <c r="PJH411" s="1679"/>
      <c r="PJI411" s="1679"/>
      <c r="PJJ411" s="1679"/>
      <c r="PJK411" s="1679"/>
      <c r="PJL411" s="1679"/>
      <c r="PJM411" s="1679"/>
      <c r="PJN411" s="1679"/>
      <c r="PJO411" s="1679"/>
      <c r="PJP411" s="1679"/>
      <c r="PJQ411" s="1679"/>
      <c r="PJR411" s="1679"/>
      <c r="PJS411" s="1679"/>
      <c r="PJT411" s="1679"/>
      <c r="PJU411" s="1679"/>
      <c r="PJV411" s="1679"/>
      <c r="PJW411" s="1679"/>
      <c r="PJX411" s="1679"/>
      <c r="PJY411" s="1679"/>
      <c r="PJZ411" s="1679"/>
      <c r="PKA411" s="1679"/>
      <c r="PKB411" s="1679"/>
      <c r="PKC411" s="1679"/>
      <c r="PKD411" s="1679"/>
      <c r="PKE411" s="1679"/>
      <c r="PKF411" s="1679"/>
      <c r="PKG411" s="1679"/>
      <c r="PKH411" s="1679"/>
      <c r="PKI411" s="1679"/>
      <c r="PKJ411" s="1679"/>
      <c r="PKK411" s="1679"/>
      <c r="PKL411" s="1679"/>
      <c r="PKM411" s="1679"/>
      <c r="PKN411" s="1679"/>
      <c r="PKO411" s="1679"/>
      <c r="PKP411" s="1679"/>
      <c r="PKQ411" s="1679"/>
      <c r="PKR411" s="1679"/>
      <c r="PKS411" s="1679"/>
      <c r="PKT411" s="1679"/>
      <c r="PKU411" s="1679"/>
      <c r="PKV411" s="1679"/>
      <c r="PKW411" s="1679"/>
      <c r="PKX411" s="1679"/>
      <c r="PKY411" s="1679"/>
      <c r="PKZ411" s="1679"/>
      <c r="PLA411" s="1679"/>
      <c r="PLB411" s="1679"/>
      <c r="PLC411" s="1679"/>
      <c r="PLD411" s="1679"/>
      <c r="PLE411" s="1679"/>
      <c r="PLF411" s="1679"/>
      <c r="PLG411" s="1679"/>
      <c r="PLH411" s="1679"/>
      <c r="PLI411" s="1679"/>
      <c r="PLJ411" s="1679"/>
      <c r="PLK411" s="1679"/>
      <c r="PLL411" s="1679"/>
      <c r="PLM411" s="1679"/>
      <c r="PLN411" s="1679"/>
      <c r="PLO411" s="1679"/>
      <c r="PLP411" s="1679"/>
      <c r="PLQ411" s="1679"/>
      <c r="PLR411" s="1679"/>
      <c r="PLS411" s="1679"/>
      <c r="PLT411" s="1679"/>
      <c r="PLU411" s="1679"/>
      <c r="PLV411" s="1679"/>
      <c r="PLW411" s="1679"/>
      <c r="PLX411" s="1679"/>
      <c r="PLY411" s="1679"/>
      <c r="PLZ411" s="1679"/>
      <c r="PMA411" s="1679"/>
      <c r="PMB411" s="1679"/>
      <c r="PMC411" s="1679"/>
      <c r="PMD411" s="1679"/>
      <c r="PME411" s="1679"/>
      <c r="PMF411" s="1679"/>
      <c r="PMG411" s="1679"/>
      <c r="PMH411" s="1679"/>
      <c r="PMI411" s="1679"/>
      <c r="PMJ411" s="1679"/>
      <c r="PMK411" s="1679"/>
      <c r="PML411" s="1679"/>
      <c r="PMM411" s="1679"/>
      <c r="PMN411" s="1679"/>
      <c r="PMO411" s="1679"/>
      <c r="PMP411" s="1679"/>
      <c r="PMQ411" s="1679"/>
      <c r="PMR411" s="1679"/>
      <c r="PMS411" s="1679"/>
      <c r="PMT411" s="1679"/>
      <c r="PMU411" s="1679"/>
      <c r="PMV411" s="1679"/>
      <c r="PMW411" s="1679"/>
      <c r="PMX411" s="1679"/>
      <c r="PMY411" s="1679"/>
      <c r="PMZ411" s="1679"/>
      <c r="PNA411" s="1679"/>
      <c r="PNB411" s="1679"/>
      <c r="PNC411" s="1679"/>
      <c r="PND411" s="1679"/>
      <c r="PNE411" s="1679"/>
      <c r="PNF411" s="1679"/>
      <c r="PNG411" s="1679"/>
      <c r="PNH411" s="1679"/>
      <c r="PNI411" s="1679"/>
      <c r="PNJ411" s="1679"/>
      <c r="PNK411" s="1679"/>
      <c r="PNL411" s="1679"/>
      <c r="PNM411" s="1679"/>
      <c r="PNN411" s="1679"/>
      <c r="PNO411" s="1679"/>
      <c r="PNP411" s="1679"/>
      <c r="PNQ411" s="1679"/>
      <c r="PNR411" s="1679"/>
      <c r="PNS411" s="1679"/>
      <c r="PNT411" s="1679"/>
      <c r="PNU411" s="1679"/>
      <c r="PNV411" s="1679"/>
      <c r="PNW411" s="1679"/>
      <c r="PNX411" s="1679"/>
      <c r="PNY411" s="1679"/>
      <c r="PNZ411" s="1679"/>
      <c r="POA411" s="1679"/>
      <c r="POB411" s="1679"/>
      <c r="POC411" s="1679"/>
      <c r="POD411" s="1679"/>
      <c r="POE411" s="1679"/>
      <c r="POF411" s="1679"/>
      <c r="POG411" s="1679"/>
      <c r="POH411" s="1679"/>
      <c r="POI411" s="1679"/>
      <c r="POJ411" s="1679"/>
      <c r="POK411" s="1679"/>
      <c r="POL411" s="1679"/>
      <c r="POM411" s="1679"/>
      <c r="PON411" s="1679"/>
      <c r="POO411" s="1679"/>
      <c r="POP411" s="1679"/>
      <c r="POQ411" s="1679"/>
      <c r="POR411" s="1679"/>
      <c r="POS411" s="1679"/>
      <c r="POT411" s="1679"/>
      <c r="POU411" s="1679"/>
      <c r="POV411" s="1679"/>
      <c r="POW411" s="1679"/>
      <c r="POX411" s="1679"/>
      <c r="POY411" s="1679"/>
      <c r="POZ411" s="1679"/>
      <c r="PPA411" s="1679"/>
      <c r="PPB411" s="1679"/>
      <c r="PPC411" s="1679"/>
      <c r="PPD411" s="1679"/>
      <c r="PPE411" s="1679"/>
      <c r="PPF411" s="1679"/>
      <c r="PPG411" s="1679"/>
      <c r="PPH411" s="1679"/>
      <c r="PPI411" s="1679"/>
      <c r="PPJ411" s="1679"/>
      <c r="PPK411" s="1679"/>
      <c r="PPL411" s="1679"/>
      <c r="PPM411" s="1679"/>
      <c r="PPN411" s="1679"/>
      <c r="PPO411" s="1679"/>
      <c r="PPP411" s="1679"/>
      <c r="PPQ411" s="1679"/>
      <c r="PPR411" s="1679"/>
      <c r="PPS411" s="1679"/>
      <c r="PPT411" s="1679"/>
      <c r="PPU411" s="1679"/>
      <c r="PPV411" s="1679"/>
      <c r="PPW411" s="1679"/>
      <c r="PPX411" s="1679"/>
      <c r="PPY411" s="1679"/>
      <c r="PPZ411" s="1679"/>
      <c r="PQA411" s="1679"/>
      <c r="PQB411" s="1679"/>
      <c r="PQC411" s="1679"/>
      <c r="PQD411" s="1679"/>
      <c r="PQE411" s="1679"/>
      <c r="PQF411" s="1679"/>
      <c r="PQG411" s="1679"/>
      <c r="PQH411" s="1679"/>
      <c r="PQI411" s="1679"/>
      <c r="PQJ411" s="1679"/>
      <c r="PQK411" s="1679"/>
      <c r="PQL411" s="1679"/>
      <c r="PQM411" s="1679"/>
      <c r="PQN411" s="1679"/>
      <c r="PQO411" s="1679"/>
      <c r="PQP411" s="1679"/>
      <c r="PQQ411" s="1679"/>
      <c r="PQR411" s="1679"/>
      <c r="PQS411" s="1679"/>
      <c r="PQT411" s="1679"/>
      <c r="PQU411" s="1679"/>
      <c r="PQV411" s="1679"/>
      <c r="PQW411" s="1679"/>
      <c r="PQX411" s="1679"/>
      <c r="PQY411" s="1679"/>
      <c r="PQZ411" s="1679"/>
      <c r="PRA411" s="1679"/>
      <c r="PRB411" s="1679"/>
      <c r="PRC411" s="1679"/>
      <c r="PRD411" s="1679"/>
      <c r="PRE411" s="1679"/>
      <c r="PRF411" s="1679"/>
      <c r="PRG411" s="1679"/>
      <c r="PRH411" s="1679"/>
      <c r="PRI411" s="1679"/>
      <c r="PRJ411" s="1679"/>
      <c r="PRK411" s="1679"/>
      <c r="PRL411" s="1679"/>
      <c r="PRM411" s="1679"/>
      <c r="PRN411" s="1679"/>
      <c r="PRO411" s="1679"/>
      <c r="PRP411" s="1679"/>
      <c r="PRQ411" s="1679"/>
      <c r="PRR411" s="1679"/>
      <c r="PRS411" s="1679"/>
      <c r="PRT411" s="1679"/>
      <c r="PRU411" s="1679"/>
      <c r="PRV411" s="1679"/>
      <c r="PRW411" s="1679"/>
      <c r="PRX411" s="1679"/>
      <c r="PRY411" s="1679"/>
      <c r="PRZ411" s="1679"/>
      <c r="PSA411" s="1679"/>
      <c r="PSB411" s="1679"/>
      <c r="PSC411" s="1679"/>
      <c r="PSD411" s="1679"/>
      <c r="PSE411" s="1679"/>
      <c r="PSF411" s="1679"/>
      <c r="PSG411" s="1679"/>
      <c r="PSH411" s="1679"/>
      <c r="PSI411" s="1679"/>
      <c r="PSJ411" s="1679"/>
      <c r="PSK411" s="1679"/>
      <c r="PSL411" s="1679"/>
      <c r="PSM411" s="1679"/>
      <c r="PSN411" s="1679"/>
      <c r="PSO411" s="1679"/>
      <c r="PSP411" s="1679"/>
      <c r="PSQ411" s="1679"/>
      <c r="PSR411" s="1679"/>
      <c r="PSS411" s="1679"/>
      <c r="PST411" s="1679"/>
      <c r="PSU411" s="1679"/>
      <c r="PSV411" s="1679"/>
      <c r="PSW411" s="1679"/>
      <c r="PSX411" s="1679"/>
      <c r="PSY411" s="1679"/>
      <c r="PSZ411" s="1679"/>
      <c r="PTA411" s="1679"/>
      <c r="PTB411" s="1679"/>
      <c r="PTC411" s="1679"/>
      <c r="PTD411" s="1679"/>
      <c r="PTE411" s="1679"/>
      <c r="PTF411" s="1679"/>
      <c r="PTG411" s="1679"/>
      <c r="PTH411" s="1679"/>
      <c r="PTI411" s="1679"/>
      <c r="PTJ411" s="1679"/>
      <c r="PTK411" s="1679"/>
      <c r="PTL411" s="1679"/>
      <c r="PTM411" s="1679"/>
      <c r="PTN411" s="1679"/>
      <c r="PTO411" s="1679"/>
      <c r="PTP411" s="1679"/>
      <c r="PTQ411" s="1679"/>
      <c r="PTR411" s="1679"/>
      <c r="PTS411" s="1679"/>
      <c r="PTT411" s="1679"/>
      <c r="PTU411" s="1679"/>
      <c r="PTV411" s="1679"/>
      <c r="PTW411" s="1679"/>
      <c r="PTX411" s="1679"/>
      <c r="PTY411" s="1679"/>
      <c r="PTZ411" s="1679"/>
      <c r="PUA411" s="1679"/>
      <c r="PUB411" s="1679"/>
      <c r="PUC411" s="1679"/>
      <c r="PUD411" s="1679"/>
      <c r="PUE411" s="1679"/>
      <c r="PUF411" s="1679"/>
      <c r="PUG411" s="1679"/>
      <c r="PUH411" s="1679"/>
      <c r="PUI411" s="1679"/>
      <c r="PUJ411" s="1679"/>
      <c r="PUK411" s="1679"/>
      <c r="PUL411" s="1679"/>
      <c r="PUM411" s="1679"/>
      <c r="PUN411" s="1679"/>
      <c r="PUO411" s="1679"/>
      <c r="PUP411" s="1679"/>
      <c r="PUQ411" s="1679"/>
      <c r="PUR411" s="1679"/>
      <c r="PUS411" s="1679"/>
      <c r="PUT411" s="1679"/>
      <c r="PUU411" s="1679"/>
      <c r="PUV411" s="1679"/>
      <c r="PUW411" s="1679"/>
      <c r="PUX411" s="1679"/>
      <c r="PUY411" s="1679"/>
      <c r="PUZ411" s="1679"/>
      <c r="PVA411" s="1679"/>
      <c r="PVB411" s="1679"/>
      <c r="PVC411" s="1679"/>
      <c r="PVD411" s="1679"/>
      <c r="PVE411" s="1679"/>
      <c r="PVF411" s="1679"/>
      <c r="PVG411" s="1679"/>
      <c r="PVH411" s="1679"/>
      <c r="PVI411" s="1679"/>
      <c r="PVJ411" s="1679"/>
      <c r="PVK411" s="1679"/>
      <c r="PVL411" s="1679"/>
      <c r="PVM411" s="1679"/>
      <c r="PVN411" s="1679"/>
      <c r="PVO411" s="1679"/>
      <c r="PVP411" s="1679"/>
      <c r="PVQ411" s="1679"/>
      <c r="PVR411" s="1679"/>
      <c r="PVS411" s="1679"/>
      <c r="PVT411" s="1679"/>
      <c r="PVU411" s="1679"/>
      <c r="PVV411" s="1679"/>
      <c r="PVW411" s="1679"/>
      <c r="PVX411" s="1679"/>
      <c r="PVY411" s="1679"/>
      <c r="PVZ411" s="1679"/>
      <c r="PWA411" s="1679"/>
      <c r="PWB411" s="1679"/>
      <c r="PWC411" s="1679"/>
      <c r="PWD411" s="1679"/>
      <c r="PWE411" s="1679"/>
      <c r="PWF411" s="1679"/>
      <c r="PWG411" s="1679"/>
      <c r="PWH411" s="1679"/>
      <c r="PWI411" s="1679"/>
      <c r="PWJ411" s="1679"/>
      <c r="PWK411" s="1679"/>
      <c r="PWL411" s="1679"/>
      <c r="PWM411" s="1679"/>
      <c r="PWN411" s="1679"/>
      <c r="PWO411" s="1679"/>
      <c r="PWP411" s="1679"/>
      <c r="PWQ411" s="1679"/>
      <c r="PWR411" s="1679"/>
      <c r="PWS411" s="1679"/>
      <c r="PWT411" s="1679"/>
      <c r="PWU411" s="1679"/>
      <c r="PWV411" s="1679"/>
      <c r="PWW411" s="1679"/>
      <c r="PWX411" s="1679"/>
      <c r="PWY411" s="1679"/>
      <c r="PWZ411" s="1679"/>
      <c r="PXA411" s="1679"/>
      <c r="PXB411" s="1679"/>
      <c r="PXC411" s="1679"/>
      <c r="PXD411" s="1679"/>
      <c r="PXE411" s="1679"/>
      <c r="PXF411" s="1679"/>
      <c r="PXG411" s="1679"/>
      <c r="PXH411" s="1679"/>
      <c r="PXI411" s="1679"/>
      <c r="PXJ411" s="1679"/>
      <c r="PXK411" s="1679"/>
      <c r="PXL411" s="1679"/>
      <c r="PXM411" s="1679"/>
      <c r="PXN411" s="1679"/>
      <c r="PXO411" s="1679"/>
      <c r="PXP411" s="1679"/>
      <c r="PXQ411" s="1679"/>
      <c r="PXR411" s="1679"/>
      <c r="PXS411" s="1679"/>
      <c r="PXT411" s="1679"/>
      <c r="PXU411" s="1679"/>
      <c r="PXV411" s="1679"/>
      <c r="PXW411" s="1679"/>
      <c r="PXX411" s="1679"/>
      <c r="PXY411" s="1679"/>
      <c r="PXZ411" s="1679"/>
      <c r="PYA411" s="1679"/>
      <c r="PYB411" s="1679"/>
      <c r="PYC411" s="1679"/>
      <c r="PYD411" s="1679"/>
      <c r="PYE411" s="1679"/>
      <c r="PYF411" s="1679"/>
      <c r="PYG411" s="1679"/>
      <c r="PYH411" s="1679"/>
      <c r="PYI411" s="1679"/>
      <c r="PYJ411" s="1679"/>
      <c r="PYK411" s="1679"/>
      <c r="PYL411" s="1679"/>
      <c r="PYM411" s="1679"/>
      <c r="PYN411" s="1679"/>
      <c r="PYO411" s="1679"/>
      <c r="PYP411" s="1679"/>
      <c r="PYQ411" s="1679"/>
      <c r="PYR411" s="1679"/>
      <c r="PYS411" s="1679"/>
      <c r="PYT411" s="1679"/>
      <c r="PYU411" s="1679"/>
      <c r="PYV411" s="1679"/>
      <c r="PYW411" s="1679"/>
      <c r="PYX411" s="1679"/>
      <c r="PYY411" s="1679"/>
      <c r="PYZ411" s="1679"/>
      <c r="PZA411" s="1679"/>
      <c r="PZB411" s="1679"/>
      <c r="PZC411" s="1679"/>
      <c r="PZD411" s="1679"/>
      <c r="PZE411" s="1679"/>
      <c r="PZF411" s="1679"/>
      <c r="PZG411" s="1679"/>
      <c r="PZH411" s="1679"/>
      <c r="PZI411" s="1679"/>
      <c r="PZJ411" s="1679"/>
      <c r="PZK411" s="1679"/>
      <c r="PZL411" s="1679"/>
      <c r="PZM411" s="1679"/>
      <c r="PZN411" s="1679"/>
      <c r="PZO411" s="1679"/>
      <c r="PZP411" s="1679"/>
      <c r="PZQ411" s="1679"/>
      <c r="PZR411" s="1679"/>
      <c r="PZS411" s="1679"/>
      <c r="PZT411" s="1679"/>
      <c r="PZU411" s="1679"/>
      <c r="PZV411" s="1679"/>
      <c r="PZW411" s="1679"/>
      <c r="PZX411" s="1679"/>
      <c r="PZY411" s="1679"/>
      <c r="PZZ411" s="1679"/>
      <c r="QAA411" s="1679"/>
      <c r="QAB411" s="1679"/>
      <c r="QAC411" s="1679"/>
      <c r="QAD411" s="1679"/>
      <c r="QAE411" s="1679"/>
      <c r="QAF411" s="1679"/>
      <c r="QAG411" s="1679"/>
      <c r="QAH411" s="1679"/>
      <c r="QAI411" s="1679"/>
      <c r="QAJ411" s="1679"/>
      <c r="QAK411" s="1679"/>
      <c r="QAL411" s="1679"/>
      <c r="QAM411" s="1679"/>
      <c r="QAN411" s="1679"/>
      <c r="QAO411" s="1679"/>
      <c r="QAP411" s="1679"/>
      <c r="QAQ411" s="1679"/>
      <c r="QAR411" s="1679"/>
      <c r="QAS411" s="1679"/>
      <c r="QAT411" s="1679"/>
      <c r="QAU411" s="1679"/>
      <c r="QAV411" s="1679"/>
      <c r="QAW411" s="1679"/>
      <c r="QAX411" s="1679"/>
      <c r="QAY411" s="1679"/>
      <c r="QAZ411" s="1679"/>
      <c r="QBA411" s="1679"/>
      <c r="QBB411" s="1679"/>
      <c r="QBC411" s="1679"/>
      <c r="QBD411" s="1679"/>
      <c r="QBE411" s="1679"/>
      <c r="QBF411" s="1679"/>
      <c r="QBG411" s="1679"/>
      <c r="QBH411" s="1679"/>
      <c r="QBI411" s="1679"/>
      <c r="QBJ411" s="1679"/>
      <c r="QBK411" s="1679"/>
      <c r="QBL411" s="1679"/>
      <c r="QBM411" s="1679"/>
      <c r="QBN411" s="1679"/>
      <c r="QBO411" s="1679"/>
      <c r="QBP411" s="1679"/>
      <c r="QBQ411" s="1679"/>
      <c r="QBR411" s="1679"/>
      <c r="QBS411" s="1679"/>
      <c r="QBT411" s="1679"/>
      <c r="QBU411" s="1679"/>
      <c r="QBV411" s="1679"/>
      <c r="QBW411" s="1679"/>
      <c r="QBX411" s="1679"/>
      <c r="QBY411" s="1679"/>
      <c r="QBZ411" s="1679"/>
      <c r="QCA411" s="1679"/>
      <c r="QCB411" s="1679"/>
      <c r="QCC411" s="1679"/>
      <c r="QCD411" s="1679"/>
      <c r="QCE411" s="1679"/>
      <c r="QCF411" s="1679"/>
      <c r="QCG411" s="1679"/>
      <c r="QCH411" s="1679"/>
      <c r="QCI411" s="1679"/>
      <c r="QCJ411" s="1679"/>
      <c r="QCK411" s="1679"/>
      <c r="QCL411" s="1679"/>
      <c r="QCM411" s="1679"/>
      <c r="QCN411" s="1679"/>
      <c r="QCO411" s="1679"/>
      <c r="QCP411" s="1679"/>
      <c r="QCQ411" s="1679"/>
      <c r="QCR411" s="1679"/>
      <c r="QCS411" s="1679"/>
      <c r="QCT411" s="1679"/>
      <c r="QCU411" s="1679"/>
      <c r="QCV411" s="1679"/>
      <c r="QCW411" s="1679"/>
      <c r="QCX411" s="1679"/>
      <c r="QCY411" s="1679"/>
      <c r="QCZ411" s="1679"/>
      <c r="QDA411" s="1679"/>
      <c r="QDB411" s="1679"/>
      <c r="QDC411" s="1679"/>
      <c r="QDD411" s="1679"/>
      <c r="QDE411" s="1679"/>
      <c r="QDF411" s="1679"/>
      <c r="QDG411" s="1679"/>
      <c r="QDH411" s="1679"/>
      <c r="QDI411" s="1679"/>
      <c r="QDJ411" s="1679"/>
      <c r="QDK411" s="1679"/>
      <c r="QDL411" s="1679"/>
      <c r="QDM411" s="1679"/>
      <c r="QDN411" s="1679"/>
      <c r="QDO411" s="1679"/>
      <c r="QDP411" s="1679"/>
      <c r="QDQ411" s="1679"/>
      <c r="QDR411" s="1679"/>
      <c r="QDS411" s="1679"/>
      <c r="QDT411" s="1679"/>
      <c r="QDU411" s="1679"/>
      <c r="QDV411" s="1679"/>
      <c r="QDW411" s="1679"/>
      <c r="QDX411" s="1679"/>
      <c r="QDY411" s="1679"/>
      <c r="QDZ411" s="1679"/>
      <c r="QEA411" s="1679"/>
      <c r="QEB411" s="1679"/>
      <c r="QEC411" s="1679"/>
      <c r="QED411" s="1679"/>
      <c r="QEE411" s="1679"/>
      <c r="QEF411" s="1679"/>
      <c r="QEG411" s="1679"/>
      <c r="QEH411" s="1679"/>
      <c r="QEI411" s="1679"/>
      <c r="QEJ411" s="1679"/>
      <c r="QEK411" s="1679"/>
      <c r="QEL411" s="1679"/>
      <c r="QEM411" s="1679"/>
      <c r="QEN411" s="1679"/>
      <c r="QEO411" s="1679"/>
      <c r="QEP411" s="1679"/>
      <c r="QEQ411" s="1679"/>
      <c r="QER411" s="1679"/>
      <c r="QES411" s="1679"/>
      <c r="QET411" s="1679"/>
      <c r="QEU411" s="1679"/>
      <c r="QEV411" s="1679"/>
      <c r="QEW411" s="1679"/>
      <c r="QEX411" s="1679"/>
      <c r="QEY411" s="1679"/>
      <c r="QEZ411" s="1679"/>
      <c r="QFA411" s="1679"/>
      <c r="QFB411" s="1679"/>
      <c r="QFC411" s="1679"/>
      <c r="QFD411" s="1679"/>
      <c r="QFE411" s="1679"/>
      <c r="QFF411" s="1679"/>
      <c r="QFG411" s="1679"/>
      <c r="QFH411" s="1679"/>
      <c r="QFI411" s="1679"/>
      <c r="QFJ411" s="1679"/>
      <c r="QFK411" s="1679"/>
      <c r="QFL411" s="1679"/>
      <c r="QFM411" s="1679"/>
      <c r="QFN411" s="1679"/>
      <c r="QFO411" s="1679"/>
      <c r="QFP411" s="1679"/>
      <c r="QFQ411" s="1679"/>
      <c r="QFR411" s="1679"/>
      <c r="QFS411" s="1679"/>
      <c r="QFT411" s="1679"/>
      <c r="QFU411" s="1679"/>
      <c r="QFV411" s="1679"/>
      <c r="QFW411" s="1679"/>
      <c r="QFX411" s="1679"/>
      <c r="QFY411" s="1679"/>
      <c r="QFZ411" s="1679"/>
      <c r="QGA411" s="1679"/>
      <c r="QGB411" s="1679"/>
      <c r="QGC411" s="1679"/>
      <c r="QGD411" s="1679"/>
      <c r="QGE411" s="1679"/>
      <c r="QGF411" s="1679"/>
      <c r="QGG411" s="1679"/>
      <c r="QGH411" s="1679"/>
      <c r="QGI411" s="1679"/>
      <c r="QGJ411" s="1679"/>
      <c r="QGK411" s="1679"/>
      <c r="QGL411" s="1679"/>
      <c r="QGM411" s="1679"/>
      <c r="QGN411" s="1679"/>
      <c r="QGO411" s="1679"/>
      <c r="QGP411" s="1679"/>
      <c r="QGQ411" s="1679"/>
      <c r="QGR411" s="1679"/>
      <c r="QGS411" s="1679"/>
      <c r="QGT411" s="1679"/>
      <c r="QGU411" s="1679"/>
      <c r="QGV411" s="1679"/>
      <c r="QGW411" s="1679"/>
      <c r="QGX411" s="1679"/>
      <c r="QGY411" s="1679"/>
      <c r="QGZ411" s="1679"/>
      <c r="QHA411" s="1679"/>
      <c r="QHB411" s="1679"/>
      <c r="QHC411" s="1679"/>
      <c r="QHD411" s="1679"/>
      <c r="QHE411" s="1679"/>
      <c r="QHF411" s="1679"/>
      <c r="QHG411" s="1679"/>
      <c r="QHH411" s="1679"/>
      <c r="QHI411" s="1679"/>
      <c r="QHJ411" s="1679"/>
      <c r="QHK411" s="1679"/>
      <c r="QHL411" s="1679"/>
      <c r="QHM411" s="1679"/>
      <c r="QHN411" s="1679"/>
      <c r="QHO411" s="1679"/>
      <c r="QHP411" s="1679"/>
      <c r="QHQ411" s="1679"/>
      <c r="QHR411" s="1679"/>
      <c r="QHS411" s="1679"/>
      <c r="QHT411" s="1679"/>
      <c r="QHU411" s="1679"/>
      <c r="QHV411" s="1679"/>
      <c r="QHW411" s="1679"/>
      <c r="QHX411" s="1679"/>
      <c r="QHY411" s="1679"/>
      <c r="QHZ411" s="1679"/>
      <c r="QIA411" s="1679"/>
      <c r="QIB411" s="1679"/>
      <c r="QIC411" s="1679"/>
      <c r="QID411" s="1679"/>
      <c r="QIE411" s="1679"/>
      <c r="QIF411" s="1679"/>
      <c r="QIG411" s="1679"/>
      <c r="QIH411" s="1679"/>
      <c r="QII411" s="1679"/>
      <c r="QIJ411" s="1679"/>
      <c r="QIK411" s="1679"/>
      <c r="QIL411" s="1679"/>
      <c r="QIM411" s="1679"/>
      <c r="QIN411" s="1679"/>
      <c r="QIO411" s="1679"/>
      <c r="QIP411" s="1679"/>
      <c r="QIQ411" s="1679"/>
      <c r="QIR411" s="1679"/>
      <c r="QIS411" s="1679"/>
      <c r="QIT411" s="1679"/>
      <c r="QIU411" s="1679"/>
      <c r="QIV411" s="1679"/>
      <c r="QIW411" s="1679"/>
      <c r="QIX411" s="1679"/>
      <c r="QIY411" s="1679"/>
      <c r="QIZ411" s="1679"/>
      <c r="QJA411" s="1679"/>
      <c r="QJB411" s="1679"/>
      <c r="QJC411" s="1679"/>
      <c r="QJD411" s="1679"/>
      <c r="QJE411" s="1679"/>
      <c r="QJF411" s="1679"/>
      <c r="QJG411" s="1679"/>
      <c r="QJH411" s="1679"/>
      <c r="QJI411" s="1679"/>
      <c r="QJJ411" s="1679"/>
      <c r="QJK411" s="1679"/>
      <c r="QJL411" s="1679"/>
      <c r="QJM411" s="1679"/>
      <c r="QJN411" s="1679"/>
      <c r="QJO411" s="1679"/>
      <c r="QJP411" s="1679"/>
      <c r="QJQ411" s="1679"/>
      <c r="QJR411" s="1679"/>
      <c r="QJS411" s="1679"/>
      <c r="QJT411" s="1679"/>
      <c r="QJU411" s="1679"/>
      <c r="QJV411" s="1679"/>
      <c r="QJW411" s="1679"/>
      <c r="QJX411" s="1679"/>
      <c r="QJY411" s="1679"/>
      <c r="QJZ411" s="1679"/>
      <c r="QKA411" s="1679"/>
      <c r="QKB411" s="1679"/>
      <c r="QKC411" s="1679"/>
      <c r="QKD411" s="1679"/>
      <c r="QKE411" s="1679"/>
      <c r="QKF411" s="1679"/>
      <c r="QKG411" s="1679"/>
      <c r="QKH411" s="1679"/>
      <c r="QKI411" s="1679"/>
      <c r="QKJ411" s="1679"/>
      <c r="QKK411" s="1679"/>
      <c r="QKL411" s="1679"/>
      <c r="QKM411" s="1679"/>
      <c r="QKN411" s="1679"/>
      <c r="QKO411" s="1679"/>
      <c r="QKP411" s="1679"/>
      <c r="QKQ411" s="1679"/>
      <c r="QKR411" s="1679"/>
      <c r="QKS411" s="1679"/>
      <c r="QKT411" s="1679"/>
      <c r="QKU411" s="1679"/>
      <c r="QKV411" s="1679"/>
      <c r="QKW411" s="1679"/>
      <c r="QKX411" s="1679"/>
      <c r="QKY411" s="1679"/>
      <c r="QKZ411" s="1679"/>
      <c r="QLA411" s="1679"/>
      <c r="QLB411" s="1679"/>
      <c r="QLC411" s="1679"/>
      <c r="QLD411" s="1679"/>
      <c r="QLE411" s="1679"/>
      <c r="QLF411" s="1679"/>
      <c r="QLG411" s="1679"/>
      <c r="QLH411" s="1679"/>
      <c r="QLI411" s="1679"/>
      <c r="QLJ411" s="1679"/>
      <c r="QLK411" s="1679"/>
      <c r="QLL411" s="1679"/>
      <c r="QLM411" s="1679"/>
      <c r="QLN411" s="1679"/>
      <c r="QLO411" s="1679"/>
      <c r="QLP411" s="1679"/>
      <c r="QLQ411" s="1679"/>
      <c r="QLR411" s="1679"/>
      <c r="QLS411" s="1679"/>
      <c r="QLT411" s="1679"/>
      <c r="QLU411" s="1679"/>
      <c r="QLV411" s="1679"/>
      <c r="QLW411" s="1679"/>
      <c r="QLX411" s="1679"/>
      <c r="QLY411" s="1679"/>
      <c r="QLZ411" s="1679"/>
      <c r="QMA411" s="1679"/>
      <c r="QMB411" s="1679"/>
      <c r="QMC411" s="1679"/>
      <c r="QMD411" s="1679"/>
      <c r="QME411" s="1679"/>
      <c r="QMF411" s="1679"/>
      <c r="QMG411" s="1679"/>
      <c r="QMH411" s="1679"/>
      <c r="QMI411" s="1679"/>
      <c r="QMJ411" s="1679"/>
      <c r="QMK411" s="1679"/>
      <c r="QML411" s="1679"/>
      <c r="QMM411" s="1679"/>
      <c r="QMN411" s="1679"/>
      <c r="QMO411" s="1679"/>
      <c r="QMP411" s="1679"/>
      <c r="QMQ411" s="1679"/>
      <c r="QMR411" s="1679"/>
      <c r="QMS411" s="1679"/>
      <c r="QMT411" s="1679"/>
      <c r="QMU411" s="1679"/>
      <c r="QMV411" s="1679"/>
      <c r="QMW411" s="1679"/>
      <c r="QMX411" s="1679"/>
      <c r="QMY411" s="1679"/>
      <c r="QMZ411" s="1679"/>
      <c r="QNA411" s="1679"/>
      <c r="QNB411" s="1679"/>
      <c r="QNC411" s="1679"/>
      <c r="QND411" s="1679"/>
      <c r="QNE411" s="1679"/>
      <c r="QNF411" s="1679"/>
      <c r="QNG411" s="1679"/>
      <c r="QNH411" s="1679"/>
      <c r="QNI411" s="1679"/>
      <c r="QNJ411" s="1679"/>
      <c r="QNK411" s="1679"/>
      <c r="QNL411" s="1679"/>
      <c r="QNM411" s="1679"/>
      <c r="QNN411" s="1679"/>
      <c r="QNO411" s="1679"/>
      <c r="QNP411" s="1679"/>
      <c r="QNQ411" s="1679"/>
      <c r="QNR411" s="1679"/>
      <c r="QNS411" s="1679"/>
      <c r="QNT411" s="1679"/>
      <c r="QNU411" s="1679"/>
      <c r="QNV411" s="1679"/>
      <c r="QNW411" s="1679"/>
      <c r="QNX411" s="1679"/>
      <c r="QNY411" s="1679"/>
      <c r="QNZ411" s="1679"/>
      <c r="QOA411" s="1679"/>
      <c r="QOB411" s="1679"/>
      <c r="QOC411" s="1679"/>
      <c r="QOD411" s="1679"/>
      <c r="QOE411" s="1679"/>
      <c r="QOF411" s="1679"/>
      <c r="QOG411" s="1679"/>
      <c r="QOH411" s="1679"/>
      <c r="QOI411" s="1679"/>
      <c r="QOJ411" s="1679"/>
      <c r="QOK411" s="1679"/>
      <c r="QOL411" s="1679"/>
      <c r="QOM411" s="1679"/>
      <c r="QON411" s="1679"/>
      <c r="QOO411" s="1679"/>
      <c r="QOP411" s="1679"/>
      <c r="QOQ411" s="1679"/>
      <c r="QOR411" s="1679"/>
      <c r="QOS411" s="1679"/>
      <c r="QOT411" s="1679"/>
      <c r="QOU411" s="1679"/>
      <c r="QOV411" s="1679"/>
      <c r="QOW411" s="1679"/>
      <c r="QOX411" s="1679"/>
      <c r="QOY411" s="1679"/>
      <c r="QOZ411" s="1679"/>
      <c r="QPA411" s="1679"/>
      <c r="QPB411" s="1679"/>
      <c r="QPC411" s="1679"/>
      <c r="QPD411" s="1679"/>
      <c r="QPE411" s="1679"/>
      <c r="QPF411" s="1679"/>
      <c r="QPG411" s="1679"/>
      <c r="QPH411" s="1679"/>
      <c r="QPI411" s="1679"/>
      <c r="QPJ411" s="1679"/>
      <c r="QPK411" s="1679"/>
      <c r="QPL411" s="1679"/>
      <c r="QPM411" s="1679"/>
      <c r="QPN411" s="1679"/>
      <c r="QPO411" s="1679"/>
      <c r="QPP411" s="1679"/>
      <c r="QPQ411" s="1679"/>
      <c r="QPR411" s="1679"/>
      <c r="QPS411" s="1679"/>
      <c r="QPT411" s="1679"/>
      <c r="QPU411" s="1679"/>
      <c r="QPV411" s="1679"/>
      <c r="QPW411" s="1679"/>
      <c r="QPX411" s="1679"/>
      <c r="QPY411" s="1679"/>
      <c r="QPZ411" s="1679"/>
      <c r="QQA411" s="1679"/>
      <c r="QQB411" s="1679"/>
      <c r="QQC411" s="1679"/>
      <c r="QQD411" s="1679"/>
      <c r="QQE411" s="1679"/>
      <c r="QQF411" s="1679"/>
      <c r="QQG411" s="1679"/>
      <c r="QQH411" s="1679"/>
      <c r="QQI411" s="1679"/>
      <c r="QQJ411" s="1679"/>
      <c r="QQK411" s="1679"/>
      <c r="QQL411" s="1679"/>
      <c r="QQM411" s="1679"/>
      <c r="QQN411" s="1679"/>
      <c r="QQO411" s="1679"/>
      <c r="QQP411" s="1679"/>
      <c r="QQQ411" s="1679"/>
      <c r="QQR411" s="1679"/>
      <c r="QQS411" s="1679"/>
      <c r="QQT411" s="1679"/>
      <c r="QQU411" s="1679"/>
      <c r="QQV411" s="1679"/>
      <c r="QQW411" s="1679"/>
      <c r="QQX411" s="1679"/>
      <c r="QQY411" s="1679"/>
      <c r="QQZ411" s="1679"/>
      <c r="QRA411" s="1679"/>
      <c r="QRB411" s="1679"/>
      <c r="QRC411" s="1679"/>
      <c r="QRD411" s="1679"/>
      <c r="QRE411" s="1679"/>
      <c r="QRF411" s="1679"/>
      <c r="QRG411" s="1679"/>
      <c r="QRH411" s="1679"/>
      <c r="QRI411" s="1679"/>
      <c r="QRJ411" s="1679"/>
      <c r="QRK411" s="1679"/>
      <c r="QRL411" s="1679"/>
      <c r="QRM411" s="1679"/>
      <c r="QRN411" s="1679"/>
      <c r="QRO411" s="1679"/>
      <c r="QRP411" s="1679"/>
      <c r="QRQ411" s="1679"/>
      <c r="QRR411" s="1679"/>
      <c r="QRS411" s="1679"/>
      <c r="QRT411" s="1679"/>
      <c r="QRU411" s="1679"/>
      <c r="QRV411" s="1679"/>
      <c r="QRW411" s="1679"/>
      <c r="QRX411" s="1679"/>
      <c r="QRY411" s="1679"/>
      <c r="QRZ411" s="1679"/>
      <c r="QSA411" s="1679"/>
      <c r="QSB411" s="1679"/>
      <c r="QSC411" s="1679"/>
      <c r="QSD411" s="1679"/>
      <c r="QSE411" s="1679"/>
      <c r="QSF411" s="1679"/>
      <c r="QSG411" s="1679"/>
      <c r="QSH411" s="1679"/>
      <c r="QSI411" s="1679"/>
      <c r="QSJ411" s="1679"/>
      <c r="QSK411" s="1679"/>
      <c r="QSL411" s="1679"/>
      <c r="QSM411" s="1679"/>
      <c r="QSN411" s="1679"/>
      <c r="QSO411" s="1679"/>
      <c r="QSP411" s="1679"/>
      <c r="QSQ411" s="1679"/>
      <c r="QSR411" s="1679"/>
      <c r="QSS411" s="1679"/>
      <c r="QST411" s="1679"/>
      <c r="QSU411" s="1679"/>
      <c r="QSV411" s="1679"/>
      <c r="QSW411" s="1679"/>
      <c r="QSX411" s="1679"/>
      <c r="QSY411" s="1679"/>
      <c r="QSZ411" s="1679"/>
      <c r="QTA411" s="1679"/>
      <c r="QTB411" s="1679"/>
      <c r="QTC411" s="1679"/>
      <c r="QTD411" s="1679"/>
      <c r="QTE411" s="1679"/>
      <c r="QTF411" s="1679"/>
      <c r="QTG411" s="1679"/>
      <c r="QTH411" s="1679"/>
      <c r="QTI411" s="1679"/>
      <c r="QTJ411" s="1679"/>
      <c r="QTK411" s="1679"/>
      <c r="QTL411" s="1679"/>
      <c r="QTM411" s="1679"/>
      <c r="QTN411" s="1679"/>
      <c r="QTO411" s="1679"/>
      <c r="QTP411" s="1679"/>
      <c r="QTQ411" s="1679"/>
      <c r="QTR411" s="1679"/>
      <c r="QTS411" s="1679"/>
      <c r="QTT411" s="1679"/>
      <c r="QTU411" s="1679"/>
      <c r="QTV411" s="1679"/>
      <c r="QTW411" s="1679"/>
      <c r="QTX411" s="1679"/>
      <c r="QTY411" s="1679"/>
      <c r="QTZ411" s="1679"/>
      <c r="QUA411" s="1679"/>
      <c r="QUB411" s="1679"/>
      <c r="QUC411" s="1679"/>
      <c r="QUD411" s="1679"/>
      <c r="QUE411" s="1679"/>
      <c r="QUF411" s="1679"/>
      <c r="QUG411" s="1679"/>
      <c r="QUH411" s="1679"/>
      <c r="QUI411" s="1679"/>
      <c r="QUJ411" s="1679"/>
      <c r="QUK411" s="1679"/>
      <c r="QUL411" s="1679"/>
      <c r="QUM411" s="1679"/>
      <c r="QUN411" s="1679"/>
      <c r="QUO411" s="1679"/>
      <c r="QUP411" s="1679"/>
      <c r="QUQ411" s="1679"/>
      <c r="QUR411" s="1679"/>
      <c r="QUS411" s="1679"/>
      <c r="QUT411" s="1679"/>
      <c r="QUU411" s="1679"/>
      <c r="QUV411" s="1679"/>
      <c r="QUW411" s="1679"/>
      <c r="QUX411" s="1679"/>
      <c r="QUY411" s="1679"/>
      <c r="QUZ411" s="1679"/>
      <c r="QVA411" s="1679"/>
      <c r="QVB411" s="1679"/>
      <c r="QVC411" s="1679"/>
      <c r="QVD411" s="1679"/>
      <c r="QVE411" s="1679"/>
      <c r="QVF411" s="1679"/>
      <c r="QVG411" s="1679"/>
      <c r="QVH411" s="1679"/>
      <c r="QVI411" s="1679"/>
      <c r="QVJ411" s="1679"/>
      <c r="QVK411" s="1679"/>
      <c r="QVL411" s="1679"/>
      <c r="QVM411" s="1679"/>
      <c r="QVN411" s="1679"/>
      <c r="QVO411" s="1679"/>
      <c r="QVP411" s="1679"/>
      <c r="QVQ411" s="1679"/>
      <c r="QVR411" s="1679"/>
      <c r="QVS411" s="1679"/>
      <c r="QVT411" s="1679"/>
      <c r="QVU411" s="1679"/>
      <c r="QVV411" s="1679"/>
      <c r="QVW411" s="1679"/>
      <c r="QVX411" s="1679"/>
      <c r="QVY411" s="1679"/>
      <c r="QVZ411" s="1679"/>
      <c r="QWA411" s="1679"/>
      <c r="QWB411" s="1679"/>
      <c r="QWC411" s="1679"/>
      <c r="QWD411" s="1679"/>
      <c r="QWE411" s="1679"/>
      <c r="QWF411" s="1679"/>
      <c r="QWG411" s="1679"/>
      <c r="QWH411" s="1679"/>
      <c r="QWI411" s="1679"/>
      <c r="QWJ411" s="1679"/>
      <c r="QWK411" s="1679"/>
      <c r="QWL411" s="1679"/>
      <c r="QWM411" s="1679"/>
      <c r="QWN411" s="1679"/>
      <c r="QWO411" s="1679"/>
      <c r="QWP411" s="1679"/>
      <c r="QWQ411" s="1679"/>
      <c r="QWR411" s="1679"/>
      <c r="QWS411" s="1679"/>
      <c r="QWT411" s="1679"/>
      <c r="QWU411" s="1679"/>
      <c r="QWV411" s="1679"/>
      <c r="QWW411" s="1679"/>
      <c r="QWX411" s="1679"/>
      <c r="QWY411" s="1679"/>
      <c r="QWZ411" s="1679"/>
      <c r="QXA411" s="1679"/>
      <c r="QXB411" s="1679"/>
      <c r="QXC411" s="1679"/>
      <c r="QXD411" s="1679"/>
      <c r="QXE411" s="1679"/>
      <c r="QXF411" s="1679"/>
      <c r="QXG411" s="1679"/>
      <c r="QXH411" s="1679"/>
      <c r="QXI411" s="1679"/>
      <c r="QXJ411" s="1679"/>
      <c r="QXK411" s="1679"/>
      <c r="QXL411" s="1679"/>
      <c r="QXM411" s="1679"/>
      <c r="QXN411" s="1679"/>
      <c r="QXO411" s="1679"/>
      <c r="QXP411" s="1679"/>
      <c r="QXQ411" s="1679"/>
      <c r="QXR411" s="1679"/>
      <c r="QXS411" s="1679"/>
      <c r="QXT411" s="1679"/>
      <c r="QXU411" s="1679"/>
      <c r="QXV411" s="1679"/>
      <c r="QXW411" s="1679"/>
      <c r="QXX411" s="1679"/>
      <c r="QXY411" s="1679"/>
      <c r="QXZ411" s="1679"/>
      <c r="QYA411" s="1679"/>
      <c r="QYB411" s="1679"/>
      <c r="QYC411" s="1679"/>
      <c r="QYD411" s="1679"/>
      <c r="QYE411" s="1679"/>
      <c r="QYF411" s="1679"/>
      <c r="QYG411" s="1679"/>
      <c r="QYH411" s="1679"/>
      <c r="QYI411" s="1679"/>
      <c r="QYJ411" s="1679"/>
      <c r="QYK411" s="1679"/>
      <c r="QYL411" s="1679"/>
      <c r="QYM411" s="1679"/>
      <c r="QYN411" s="1679"/>
      <c r="QYO411" s="1679"/>
      <c r="QYP411" s="1679"/>
      <c r="QYQ411" s="1679"/>
      <c r="QYR411" s="1679"/>
      <c r="QYS411" s="1679"/>
      <c r="QYT411" s="1679"/>
      <c r="QYU411" s="1679"/>
      <c r="QYV411" s="1679"/>
      <c r="QYW411" s="1679"/>
      <c r="QYX411" s="1679"/>
      <c r="QYY411" s="1679"/>
      <c r="QYZ411" s="1679"/>
      <c r="QZA411" s="1679"/>
      <c r="QZB411" s="1679"/>
      <c r="QZC411" s="1679"/>
      <c r="QZD411" s="1679"/>
      <c r="QZE411" s="1679"/>
      <c r="QZF411" s="1679"/>
      <c r="QZG411" s="1679"/>
      <c r="QZH411" s="1679"/>
      <c r="QZI411" s="1679"/>
      <c r="QZJ411" s="1679"/>
      <c r="QZK411" s="1679"/>
      <c r="QZL411" s="1679"/>
      <c r="QZM411" s="1679"/>
      <c r="QZN411" s="1679"/>
      <c r="QZO411" s="1679"/>
      <c r="QZP411" s="1679"/>
      <c r="QZQ411" s="1679"/>
      <c r="QZR411" s="1679"/>
      <c r="QZS411" s="1679"/>
      <c r="QZT411" s="1679"/>
      <c r="QZU411" s="1679"/>
      <c r="QZV411" s="1679"/>
      <c r="QZW411" s="1679"/>
      <c r="QZX411" s="1679"/>
      <c r="QZY411" s="1679"/>
      <c r="QZZ411" s="1679"/>
      <c r="RAA411" s="1679"/>
      <c r="RAB411" s="1679"/>
      <c r="RAC411" s="1679"/>
      <c r="RAD411" s="1679"/>
      <c r="RAE411" s="1679"/>
      <c r="RAF411" s="1679"/>
      <c r="RAG411" s="1679"/>
      <c r="RAH411" s="1679"/>
      <c r="RAI411" s="1679"/>
      <c r="RAJ411" s="1679"/>
      <c r="RAK411" s="1679"/>
      <c r="RAL411" s="1679"/>
      <c r="RAM411" s="1679"/>
      <c r="RAN411" s="1679"/>
      <c r="RAO411" s="1679"/>
      <c r="RAP411" s="1679"/>
      <c r="RAQ411" s="1679"/>
      <c r="RAR411" s="1679"/>
      <c r="RAS411" s="1679"/>
      <c r="RAT411" s="1679"/>
      <c r="RAU411" s="1679"/>
      <c r="RAV411" s="1679"/>
      <c r="RAW411" s="1679"/>
      <c r="RAX411" s="1679"/>
      <c r="RAY411" s="1679"/>
      <c r="RAZ411" s="1679"/>
      <c r="RBA411" s="1679"/>
      <c r="RBB411" s="1679"/>
      <c r="RBC411" s="1679"/>
      <c r="RBD411" s="1679"/>
      <c r="RBE411" s="1679"/>
      <c r="RBF411" s="1679"/>
      <c r="RBG411" s="1679"/>
      <c r="RBH411" s="1679"/>
      <c r="RBI411" s="1679"/>
      <c r="RBJ411" s="1679"/>
      <c r="RBK411" s="1679"/>
      <c r="RBL411" s="1679"/>
      <c r="RBM411" s="1679"/>
      <c r="RBN411" s="1679"/>
      <c r="RBO411" s="1679"/>
      <c r="RBP411" s="1679"/>
      <c r="RBQ411" s="1679"/>
      <c r="RBR411" s="1679"/>
      <c r="RBS411" s="1679"/>
      <c r="RBT411" s="1679"/>
      <c r="RBU411" s="1679"/>
      <c r="RBV411" s="1679"/>
      <c r="RBW411" s="1679"/>
      <c r="RBX411" s="1679"/>
      <c r="RBY411" s="1679"/>
      <c r="RBZ411" s="1679"/>
      <c r="RCA411" s="1679"/>
      <c r="RCB411" s="1679"/>
      <c r="RCC411" s="1679"/>
      <c r="RCD411" s="1679"/>
      <c r="RCE411" s="1679"/>
      <c r="RCF411" s="1679"/>
      <c r="RCG411" s="1679"/>
      <c r="RCH411" s="1679"/>
      <c r="RCI411" s="1679"/>
      <c r="RCJ411" s="1679"/>
      <c r="RCK411" s="1679"/>
      <c r="RCL411" s="1679"/>
      <c r="RCM411" s="1679"/>
      <c r="RCN411" s="1679"/>
      <c r="RCO411" s="1679"/>
      <c r="RCP411" s="1679"/>
      <c r="RCQ411" s="1679"/>
      <c r="RCR411" s="1679"/>
      <c r="RCS411" s="1679"/>
      <c r="RCT411" s="1679"/>
      <c r="RCU411" s="1679"/>
      <c r="RCV411" s="1679"/>
      <c r="RCW411" s="1679"/>
      <c r="RCX411" s="1679"/>
      <c r="RCY411" s="1679"/>
      <c r="RCZ411" s="1679"/>
      <c r="RDA411" s="1679"/>
      <c r="RDB411" s="1679"/>
      <c r="RDC411" s="1679"/>
      <c r="RDD411" s="1679"/>
      <c r="RDE411" s="1679"/>
      <c r="RDF411" s="1679"/>
      <c r="RDG411" s="1679"/>
      <c r="RDH411" s="1679"/>
      <c r="RDI411" s="1679"/>
      <c r="RDJ411" s="1679"/>
      <c r="RDK411" s="1679"/>
      <c r="RDL411" s="1679"/>
      <c r="RDM411" s="1679"/>
      <c r="RDN411" s="1679"/>
      <c r="RDO411" s="1679"/>
      <c r="RDP411" s="1679"/>
      <c r="RDQ411" s="1679"/>
      <c r="RDR411" s="1679"/>
      <c r="RDS411" s="1679"/>
      <c r="RDT411" s="1679"/>
      <c r="RDU411" s="1679"/>
      <c r="RDV411" s="1679"/>
      <c r="RDW411" s="1679"/>
      <c r="RDX411" s="1679"/>
      <c r="RDY411" s="1679"/>
      <c r="RDZ411" s="1679"/>
      <c r="REA411" s="1679"/>
      <c r="REB411" s="1679"/>
      <c r="REC411" s="1679"/>
      <c r="RED411" s="1679"/>
      <c r="REE411" s="1679"/>
      <c r="REF411" s="1679"/>
      <c r="REG411" s="1679"/>
      <c r="REH411" s="1679"/>
      <c r="REI411" s="1679"/>
      <c r="REJ411" s="1679"/>
      <c r="REK411" s="1679"/>
      <c r="REL411" s="1679"/>
      <c r="REM411" s="1679"/>
      <c r="REN411" s="1679"/>
      <c r="REO411" s="1679"/>
      <c r="REP411" s="1679"/>
      <c r="REQ411" s="1679"/>
      <c r="RER411" s="1679"/>
      <c r="RES411" s="1679"/>
      <c r="RET411" s="1679"/>
      <c r="REU411" s="1679"/>
      <c r="REV411" s="1679"/>
      <c r="REW411" s="1679"/>
      <c r="REX411" s="1679"/>
      <c r="REY411" s="1679"/>
      <c r="REZ411" s="1679"/>
      <c r="RFA411" s="1679"/>
      <c r="RFB411" s="1679"/>
      <c r="RFC411" s="1679"/>
      <c r="RFD411" s="1679"/>
      <c r="RFE411" s="1679"/>
      <c r="RFF411" s="1679"/>
      <c r="RFG411" s="1679"/>
      <c r="RFH411" s="1679"/>
      <c r="RFI411" s="1679"/>
      <c r="RFJ411" s="1679"/>
      <c r="RFK411" s="1679"/>
      <c r="RFL411" s="1679"/>
      <c r="RFM411" s="1679"/>
      <c r="RFN411" s="1679"/>
      <c r="RFO411" s="1679"/>
      <c r="RFP411" s="1679"/>
      <c r="RFQ411" s="1679"/>
      <c r="RFR411" s="1679"/>
      <c r="RFS411" s="1679"/>
      <c r="RFT411" s="1679"/>
      <c r="RFU411" s="1679"/>
      <c r="RFV411" s="1679"/>
      <c r="RFW411" s="1679"/>
      <c r="RFX411" s="1679"/>
      <c r="RFY411" s="1679"/>
      <c r="RFZ411" s="1679"/>
      <c r="RGA411" s="1679"/>
      <c r="RGB411" s="1679"/>
      <c r="RGC411" s="1679"/>
      <c r="RGD411" s="1679"/>
      <c r="RGE411" s="1679"/>
      <c r="RGF411" s="1679"/>
      <c r="RGG411" s="1679"/>
      <c r="RGH411" s="1679"/>
      <c r="RGI411" s="1679"/>
      <c r="RGJ411" s="1679"/>
      <c r="RGK411" s="1679"/>
      <c r="RGL411" s="1679"/>
      <c r="RGM411" s="1679"/>
      <c r="RGN411" s="1679"/>
      <c r="RGO411" s="1679"/>
      <c r="RGP411" s="1679"/>
      <c r="RGQ411" s="1679"/>
      <c r="RGR411" s="1679"/>
      <c r="RGS411" s="1679"/>
      <c r="RGT411" s="1679"/>
      <c r="RGU411" s="1679"/>
      <c r="RGV411" s="1679"/>
      <c r="RGW411" s="1679"/>
      <c r="RGX411" s="1679"/>
      <c r="RGY411" s="1679"/>
      <c r="RGZ411" s="1679"/>
      <c r="RHA411" s="1679"/>
      <c r="RHB411" s="1679"/>
      <c r="RHC411" s="1679"/>
      <c r="RHD411" s="1679"/>
      <c r="RHE411" s="1679"/>
      <c r="RHF411" s="1679"/>
      <c r="RHG411" s="1679"/>
      <c r="RHH411" s="1679"/>
      <c r="RHI411" s="1679"/>
      <c r="RHJ411" s="1679"/>
      <c r="RHK411" s="1679"/>
      <c r="RHL411" s="1679"/>
      <c r="RHM411" s="1679"/>
      <c r="RHN411" s="1679"/>
      <c r="RHO411" s="1679"/>
      <c r="RHP411" s="1679"/>
      <c r="RHQ411" s="1679"/>
      <c r="RHR411" s="1679"/>
      <c r="RHS411" s="1679"/>
      <c r="RHT411" s="1679"/>
      <c r="RHU411" s="1679"/>
      <c r="RHV411" s="1679"/>
      <c r="RHW411" s="1679"/>
      <c r="RHX411" s="1679"/>
      <c r="RHY411" s="1679"/>
      <c r="RHZ411" s="1679"/>
      <c r="RIA411" s="1679"/>
      <c r="RIB411" s="1679"/>
      <c r="RIC411" s="1679"/>
      <c r="RID411" s="1679"/>
      <c r="RIE411" s="1679"/>
      <c r="RIF411" s="1679"/>
      <c r="RIG411" s="1679"/>
      <c r="RIH411" s="1679"/>
      <c r="RII411" s="1679"/>
      <c r="RIJ411" s="1679"/>
      <c r="RIK411" s="1679"/>
      <c r="RIL411" s="1679"/>
      <c r="RIM411" s="1679"/>
      <c r="RIN411" s="1679"/>
      <c r="RIO411" s="1679"/>
      <c r="RIP411" s="1679"/>
      <c r="RIQ411" s="1679"/>
      <c r="RIR411" s="1679"/>
      <c r="RIS411" s="1679"/>
      <c r="RIT411" s="1679"/>
      <c r="RIU411" s="1679"/>
      <c r="RIV411" s="1679"/>
      <c r="RIW411" s="1679"/>
      <c r="RIX411" s="1679"/>
      <c r="RIY411" s="1679"/>
      <c r="RIZ411" s="1679"/>
      <c r="RJA411" s="1679"/>
      <c r="RJB411" s="1679"/>
      <c r="RJC411" s="1679"/>
      <c r="RJD411" s="1679"/>
      <c r="RJE411" s="1679"/>
      <c r="RJF411" s="1679"/>
      <c r="RJG411" s="1679"/>
      <c r="RJH411" s="1679"/>
      <c r="RJI411" s="1679"/>
      <c r="RJJ411" s="1679"/>
      <c r="RJK411" s="1679"/>
      <c r="RJL411" s="1679"/>
      <c r="RJM411" s="1679"/>
      <c r="RJN411" s="1679"/>
      <c r="RJO411" s="1679"/>
      <c r="RJP411" s="1679"/>
      <c r="RJQ411" s="1679"/>
      <c r="RJR411" s="1679"/>
      <c r="RJS411" s="1679"/>
      <c r="RJT411" s="1679"/>
      <c r="RJU411" s="1679"/>
      <c r="RJV411" s="1679"/>
      <c r="RJW411" s="1679"/>
      <c r="RJX411" s="1679"/>
      <c r="RJY411" s="1679"/>
      <c r="RJZ411" s="1679"/>
      <c r="RKA411" s="1679"/>
      <c r="RKB411" s="1679"/>
      <c r="RKC411" s="1679"/>
      <c r="RKD411" s="1679"/>
      <c r="RKE411" s="1679"/>
      <c r="RKF411" s="1679"/>
      <c r="RKG411" s="1679"/>
      <c r="RKH411" s="1679"/>
      <c r="RKI411" s="1679"/>
      <c r="RKJ411" s="1679"/>
      <c r="RKK411" s="1679"/>
      <c r="RKL411" s="1679"/>
      <c r="RKM411" s="1679"/>
      <c r="RKN411" s="1679"/>
      <c r="RKO411" s="1679"/>
      <c r="RKP411" s="1679"/>
      <c r="RKQ411" s="1679"/>
      <c r="RKR411" s="1679"/>
      <c r="RKS411" s="1679"/>
      <c r="RKT411" s="1679"/>
      <c r="RKU411" s="1679"/>
      <c r="RKV411" s="1679"/>
      <c r="RKW411" s="1679"/>
      <c r="RKX411" s="1679"/>
      <c r="RKY411" s="1679"/>
      <c r="RKZ411" s="1679"/>
      <c r="RLA411" s="1679"/>
      <c r="RLB411" s="1679"/>
      <c r="RLC411" s="1679"/>
      <c r="RLD411" s="1679"/>
      <c r="RLE411" s="1679"/>
      <c r="RLF411" s="1679"/>
      <c r="RLG411" s="1679"/>
      <c r="RLH411" s="1679"/>
      <c r="RLI411" s="1679"/>
      <c r="RLJ411" s="1679"/>
      <c r="RLK411" s="1679"/>
      <c r="RLL411" s="1679"/>
      <c r="RLM411" s="1679"/>
      <c r="RLN411" s="1679"/>
      <c r="RLO411" s="1679"/>
      <c r="RLP411" s="1679"/>
      <c r="RLQ411" s="1679"/>
      <c r="RLR411" s="1679"/>
      <c r="RLS411" s="1679"/>
      <c r="RLT411" s="1679"/>
      <c r="RLU411" s="1679"/>
      <c r="RLV411" s="1679"/>
      <c r="RLW411" s="1679"/>
      <c r="RLX411" s="1679"/>
      <c r="RLY411" s="1679"/>
      <c r="RLZ411" s="1679"/>
      <c r="RMA411" s="1679"/>
      <c r="RMB411" s="1679"/>
      <c r="RMC411" s="1679"/>
      <c r="RMD411" s="1679"/>
      <c r="RME411" s="1679"/>
      <c r="RMF411" s="1679"/>
      <c r="RMG411" s="1679"/>
      <c r="RMH411" s="1679"/>
      <c r="RMI411" s="1679"/>
      <c r="RMJ411" s="1679"/>
      <c r="RMK411" s="1679"/>
      <c r="RML411" s="1679"/>
      <c r="RMM411" s="1679"/>
      <c r="RMN411" s="1679"/>
      <c r="RMO411" s="1679"/>
      <c r="RMP411" s="1679"/>
      <c r="RMQ411" s="1679"/>
      <c r="RMR411" s="1679"/>
      <c r="RMS411" s="1679"/>
      <c r="RMT411" s="1679"/>
      <c r="RMU411" s="1679"/>
      <c r="RMV411" s="1679"/>
      <c r="RMW411" s="1679"/>
      <c r="RMX411" s="1679"/>
      <c r="RMY411" s="1679"/>
      <c r="RMZ411" s="1679"/>
      <c r="RNA411" s="1679"/>
      <c r="RNB411" s="1679"/>
      <c r="RNC411" s="1679"/>
      <c r="RND411" s="1679"/>
      <c r="RNE411" s="1679"/>
      <c r="RNF411" s="1679"/>
      <c r="RNG411" s="1679"/>
      <c r="RNH411" s="1679"/>
      <c r="RNI411" s="1679"/>
      <c r="RNJ411" s="1679"/>
      <c r="RNK411" s="1679"/>
      <c r="RNL411" s="1679"/>
      <c r="RNM411" s="1679"/>
      <c r="RNN411" s="1679"/>
      <c r="RNO411" s="1679"/>
      <c r="RNP411" s="1679"/>
      <c r="RNQ411" s="1679"/>
      <c r="RNR411" s="1679"/>
      <c r="RNS411" s="1679"/>
      <c r="RNT411" s="1679"/>
      <c r="RNU411" s="1679"/>
      <c r="RNV411" s="1679"/>
      <c r="RNW411" s="1679"/>
      <c r="RNX411" s="1679"/>
      <c r="RNY411" s="1679"/>
      <c r="RNZ411" s="1679"/>
      <c r="ROA411" s="1679"/>
      <c r="ROB411" s="1679"/>
      <c r="ROC411" s="1679"/>
      <c r="ROD411" s="1679"/>
      <c r="ROE411" s="1679"/>
      <c r="ROF411" s="1679"/>
      <c r="ROG411" s="1679"/>
      <c r="ROH411" s="1679"/>
      <c r="ROI411" s="1679"/>
      <c r="ROJ411" s="1679"/>
      <c r="ROK411" s="1679"/>
      <c r="ROL411" s="1679"/>
      <c r="ROM411" s="1679"/>
      <c r="RON411" s="1679"/>
      <c r="ROO411" s="1679"/>
      <c r="ROP411" s="1679"/>
      <c r="ROQ411" s="1679"/>
      <c r="ROR411" s="1679"/>
      <c r="ROS411" s="1679"/>
      <c r="ROT411" s="1679"/>
      <c r="ROU411" s="1679"/>
      <c r="ROV411" s="1679"/>
      <c r="ROW411" s="1679"/>
      <c r="ROX411" s="1679"/>
      <c r="ROY411" s="1679"/>
      <c r="ROZ411" s="1679"/>
      <c r="RPA411" s="1679"/>
      <c r="RPB411" s="1679"/>
      <c r="RPC411" s="1679"/>
      <c r="RPD411" s="1679"/>
      <c r="RPE411" s="1679"/>
      <c r="RPF411" s="1679"/>
      <c r="RPG411" s="1679"/>
      <c r="RPH411" s="1679"/>
      <c r="RPI411" s="1679"/>
      <c r="RPJ411" s="1679"/>
      <c r="RPK411" s="1679"/>
      <c r="RPL411" s="1679"/>
      <c r="RPM411" s="1679"/>
      <c r="RPN411" s="1679"/>
      <c r="RPO411" s="1679"/>
      <c r="RPP411" s="1679"/>
      <c r="RPQ411" s="1679"/>
      <c r="RPR411" s="1679"/>
      <c r="RPS411" s="1679"/>
      <c r="RPT411" s="1679"/>
      <c r="RPU411" s="1679"/>
      <c r="RPV411" s="1679"/>
      <c r="RPW411" s="1679"/>
      <c r="RPX411" s="1679"/>
      <c r="RPY411" s="1679"/>
      <c r="RPZ411" s="1679"/>
      <c r="RQA411" s="1679"/>
      <c r="RQB411" s="1679"/>
      <c r="RQC411" s="1679"/>
      <c r="RQD411" s="1679"/>
      <c r="RQE411" s="1679"/>
      <c r="RQF411" s="1679"/>
      <c r="RQG411" s="1679"/>
      <c r="RQH411" s="1679"/>
      <c r="RQI411" s="1679"/>
      <c r="RQJ411" s="1679"/>
      <c r="RQK411" s="1679"/>
      <c r="RQL411" s="1679"/>
      <c r="RQM411" s="1679"/>
      <c r="RQN411" s="1679"/>
      <c r="RQO411" s="1679"/>
      <c r="RQP411" s="1679"/>
      <c r="RQQ411" s="1679"/>
      <c r="RQR411" s="1679"/>
      <c r="RQS411" s="1679"/>
      <c r="RQT411" s="1679"/>
      <c r="RQU411" s="1679"/>
      <c r="RQV411" s="1679"/>
      <c r="RQW411" s="1679"/>
      <c r="RQX411" s="1679"/>
      <c r="RQY411" s="1679"/>
      <c r="RQZ411" s="1679"/>
      <c r="RRA411" s="1679"/>
      <c r="RRB411" s="1679"/>
      <c r="RRC411" s="1679"/>
      <c r="RRD411" s="1679"/>
      <c r="RRE411" s="1679"/>
      <c r="RRF411" s="1679"/>
      <c r="RRG411" s="1679"/>
      <c r="RRH411" s="1679"/>
      <c r="RRI411" s="1679"/>
      <c r="RRJ411" s="1679"/>
      <c r="RRK411" s="1679"/>
      <c r="RRL411" s="1679"/>
      <c r="RRM411" s="1679"/>
      <c r="RRN411" s="1679"/>
      <c r="RRO411" s="1679"/>
      <c r="RRP411" s="1679"/>
      <c r="RRQ411" s="1679"/>
      <c r="RRR411" s="1679"/>
      <c r="RRS411" s="1679"/>
      <c r="RRT411" s="1679"/>
      <c r="RRU411" s="1679"/>
      <c r="RRV411" s="1679"/>
      <c r="RRW411" s="1679"/>
      <c r="RRX411" s="1679"/>
      <c r="RRY411" s="1679"/>
      <c r="RRZ411" s="1679"/>
      <c r="RSA411" s="1679"/>
      <c r="RSB411" s="1679"/>
      <c r="RSC411" s="1679"/>
      <c r="RSD411" s="1679"/>
      <c r="RSE411" s="1679"/>
      <c r="RSF411" s="1679"/>
      <c r="RSG411" s="1679"/>
      <c r="RSH411" s="1679"/>
      <c r="RSI411" s="1679"/>
      <c r="RSJ411" s="1679"/>
      <c r="RSK411" s="1679"/>
      <c r="RSL411" s="1679"/>
      <c r="RSM411" s="1679"/>
      <c r="RSN411" s="1679"/>
      <c r="RSO411" s="1679"/>
      <c r="RSP411" s="1679"/>
      <c r="RSQ411" s="1679"/>
      <c r="RSR411" s="1679"/>
      <c r="RSS411" s="1679"/>
      <c r="RST411" s="1679"/>
      <c r="RSU411" s="1679"/>
      <c r="RSV411" s="1679"/>
      <c r="RSW411" s="1679"/>
      <c r="RSX411" s="1679"/>
      <c r="RSY411" s="1679"/>
      <c r="RSZ411" s="1679"/>
      <c r="RTA411" s="1679"/>
      <c r="RTB411" s="1679"/>
      <c r="RTC411" s="1679"/>
      <c r="RTD411" s="1679"/>
      <c r="RTE411" s="1679"/>
      <c r="RTF411" s="1679"/>
      <c r="RTG411" s="1679"/>
      <c r="RTH411" s="1679"/>
      <c r="RTI411" s="1679"/>
      <c r="RTJ411" s="1679"/>
      <c r="RTK411" s="1679"/>
      <c r="RTL411" s="1679"/>
      <c r="RTM411" s="1679"/>
      <c r="RTN411" s="1679"/>
      <c r="RTO411" s="1679"/>
      <c r="RTP411" s="1679"/>
      <c r="RTQ411" s="1679"/>
      <c r="RTR411" s="1679"/>
      <c r="RTS411" s="1679"/>
      <c r="RTT411" s="1679"/>
      <c r="RTU411" s="1679"/>
      <c r="RTV411" s="1679"/>
      <c r="RTW411" s="1679"/>
      <c r="RTX411" s="1679"/>
      <c r="RTY411" s="1679"/>
      <c r="RTZ411" s="1679"/>
      <c r="RUA411" s="1679"/>
      <c r="RUB411" s="1679"/>
      <c r="RUC411" s="1679"/>
      <c r="RUD411" s="1679"/>
      <c r="RUE411" s="1679"/>
      <c r="RUF411" s="1679"/>
      <c r="RUG411" s="1679"/>
      <c r="RUH411" s="1679"/>
      <c r="RUI411" s="1679"/>
      <c r="RUJ411" s="1679"/>
      <c r="RUK411" s="1679"/>
      <c r="RUL411" s="1679"/>
      <c r="RUM411" s="1679"/>
      <c r="RUN411" s="1679"/>
      <c r="RUO411" s="1679"/>
      <c r="RUP411" s="1679"/>
      <c r="RUQ411" s="1679"/>
      <c r="RUR411" s="1679"/>
      <c r="RUS411" s="1679"/>
      <c r="RUT411" s="1679"/>
      <c r="RUU411" s="1679"/>
      <c r="RUV411" s="1679"/>
      <c r="RUW411" s="1679"/>
      <c r="RUX411" s="1679"/>
      <c r="RUY411" s="1679"/>
      <c r="RUZ411" s="1679"/>
      <c r="RVA411" s="1679"/>
      <c r="RVB411" s="1679"/>
      <c r="RVC411" s="1679"/>
      <c r="RVD411" s="1679"/>
      <c r="RVE411" s="1679"/>
      <c r="RVF411" s="1679"/>
      <c r="RVG411" s="1679"/>
      <c r="RVH411" s="1679"/>
      <c r="RVI411" s="1679"/>
      <c r="RVJ411" s="1679"/>
      <c r="RVK411" s="1679"/>
      <c r="RVL411" s="1679"/>
      <c r="RVM411" s="1679"/>
      <c r="RVN411" s="1679"/>
      <c r="RVO411" s="1679"/>
      <c r="RVP411" s="1679"/>
      <c r="RVQ411" s="1679"/>
      <c r="RVR411" s="1679"/>
      <c r="RVS411" s="1679"/>
      <c r="RVT411" s="1679"/>
      <c r="RVU411" s="1679"/>
      <c r="RVV411" s="1679"/>
      <c r="RVW411" s="1679"/>
      <c r="RVX411" s="1679"/>
      <c r="RVY411" s="1679"/>
      <c r="RVZ411" s="1679"/>
      <c r="RWA411" s="1679"/>
      <c r="RWB411" s="1679"/>
      <c r="RWC411" s="1679"/>
      <c r="RWD411" s="1679"/>
      <c r="RWE411" s="1679"/>
      <c r="RWF411" s="1679"/>
      <c r="RWG411" s="1679"/>
      <c r="RWH411" s="1679"/>
      <c r="RWI411" s="1679"/>
      <c r="RWJ411" s="1679"/>
      <c r="RWK411" s="1679"/>
      <c r="RWL411" s="1679"/>
      <c r="RWM411" s="1679"/>
      <c r="RWN411" s="1679"/>
      <c r="RWO411" s="1679"/>
      <c r="RWP411" s="1679"/>
      <c r="RWQ411" s="1679"/>
      <c r="RWR411" s="1679"/>
      <c r="RWS411" s="1679"/>
      <c r="RWT411" s="1679"/>
      <c r="RWU411" s="1679"/>
      <c r="RWV411" s="1679"/>
      <c r="RWW411" s="1679"/>
      <c r="RWX411" s="1679"/>
      <c r="RWY411" s="1679"/>
      <c r="RWZ411" s="1679"/>
      <c r="RXA411" s="1679"/>
      <c r="RXB411" s="1679"/>
      <c r="RXC411" s="1679"/>
      <c r="RXD411" s="1679"/>
      <c r="RXE411" s="1679"/>
      <c r="RXF411" s="1679"/>
      <c r="RXG411" s="1679"/>
      <c r="RXH411" s="1679"/>
      <c r="RXI411" s="1679"/>
      <c r="RXJ411" s="1679"/>
      <c r="RXK411" s="1679"/>
      <c r="RXL411" s="1679"/>
      <c r="RXM411" s="1679"/>
      <c r="RXN411" s="1679"/>
      <c r="RXO411" s="1679"/>
      <c r="RXP411" s="1679"/>
      <c r="RXQ411" s="1679"/>
      <c r="RXR411" s="1679"/>
      <c r="RXS411" s="1679"/>
      <c r="RXT411" s="1679"/>
      <c r="RXU411" s="1679"/>
      <c r="RXV411" s="1679"/>
      <c r="RXW411" s="1679"/>
      <c r="RXX411" s="1679"/>
      <c r="RXY411" s="1679"/>
      <c r="RXZ411" s="1679"/>
      <c r="RYA411" s="1679"/>
      <c r="RYB411" s="1679"/>
      <c r="RYC411" s="1679"/>
      <c r="RYD411" s="1679"/>
      <c r="RYE411" s="1679"/>
      <c r="RYF411" s="1679"/>
      <c r="RYG411" s="1679"/>
      <c r="RYH411" s="1679"/>
      <c r="RYI411" s="1679"/>
      <c r="RYJ411" s="1679"/>
      <c r="RYK411" s="1679"/>
      <c r="RYL411" s="1679"/>
      <c r="RYM411" s="1679"/>
      <c r="RYN411" s="1679"/>
      <c r="RYO411" s="1679"/>
      <c r="RYP411" s="1679"/>
      <c r="RYQ411" s="1679"/>
      <c r="RYR411" s="1679"/>
      <c r="RYS411" s="1679"/>
      <c r="RYT411" s="1679"/>
      <c r="RYU411" s="1679"/>
      <c r="RYV411" s="1679"/>
      <c r="RYW411" s="1679"/>
      <c r="RYX411" s="1679"/>
      <c r="RYY411" s="1679"/>
      <c r="RYZ411" s="1679"/>
      <c r="RZA411" s="1679"/>
      <c r="RZB411" s="1679"/>
      <c r="RZC411" s="1679"/>
      <c r="RZD411" s="1679"/>
      <c r="RZE411" s="1679"/>
      <c r="RZF411" s="1679"/>
      <c r="RZG411" s="1679"/>
      <c r="RZH411" s="1679"/>
      <c r="RZI411" s="1679"/>
      <c r="RZJ411" s="1679"/>
      <c r="RZK411" s="1679"/>
      <c r="RZL411" s="1679"/>
      <c r="RZM411" s="1679"/>
      <c r="RZN411" s="1679"/>
      <c r="RZO411" s="1679"/>
      <c r="RZP411" s="1679"/>
      <c r="RZQ411" s="1679"/>
      <c r="RZR411" s="1679"/>
      <c r="RZS411" s="1679"/>
      <c r="RZT411" s="1679"/>
      <c r="RZU411" s="1679"/>
      <c r="RZV411" s="1679"/>
      <c r="RZW411" s="1679"/>
      <c r="RZX411" s="1679"/>
      <c r="RZY411" s="1679"/>
      <c r="RZZ411" s="1679"/>
      <c r="SAA411" s="1679"/>
      <c r="SAB411" s="1679"/>
      <c r="SAC411" s="1679"/>
      <c r="SAD411" s="1679"/>
      <c r="SAE411" s="1679"/>
      <c r="SAF411" s="1679"/>
      <c r="SAG411" s="1679"/>
      <c r="SAH411" s="1679"/>
      <c r="SAI411" s="1679"/>
      <c r="SAJ411" s="1679"/>
      <c r="SAK411" s="1679"/>
      <c r="SAL411" s="1679"/>
      <c r="SAM411" s="1679"/>
      <c r="SAN411" s="1679"/>
      <c r="SAO411" s="1679"/>
      <c r="SAP411" s="1679"/>
      <c r="SAQ411" s="1679"/>
      <c r="SAR411" s="1679"/>
      <c r="SAS411" s="1679"/>
      <c r="SAT411" s="1679"/>
      <c r="SAU411" s="1679"/>
      <c r="SAV411" s="1679"/>
      <c r="SAW411" s="1679"/>
      <c r="SAX411" s="1679"/>
      <c r="SAY411" s="1679"/>
      <c r="SAZ411" s="1679"/>
      <c r="SBA411" s="1679"/>
      <c r="SBB411" s="1679"/>
      <c r="SBC411" s="1679"/>
      <c r="SBD411" s="1679"/>
      <c r="SBE411" s="1679"/>
      <c r="SBF411" s="1679"/>
      <c r="SBG411" s="1679"/>
      <c r="SBH411" s="1679"/>
      <c r="SBI411" s="1679"/>
      <c r="SBJ411" s="1679"/>
      <c r="SBK411" s="1679"/>
      <c r="SBL411" s="1679"/>
      <c r="SBM411" s="1679"/>
      <c r="SBN411" s="1679"/>
      <c r="SBO411" s="1679"/>
      <c r="SBP411" s="1679"/>
      <c r="SBQ411" s="1679"/>
      <c r="SBR411" s="1679"/>
      <c r="SBS411" s="1679"/>
      <c r="SBT411" s="1679"/>
      <c r="SBU411" s="1679"/>
      <c r="SBV411" s="1679"/>
      <c r="SBW411" s="1679"/>
      <c r="SBX411" s="1679"/>
      <c r="SBY411" s="1679"/>
      <c r="SBZ411" s="1679"/>
      <c r="SCA411" s="1679"/>
      <c r="SCB411" s="1679"/>
      <c r="SCC411" s="1679"/>
      <c r="SCD411" s="1679"/>
      <c r="SCE411" s="1679"/>
      <c r="SCF411" s="1679"/>
      <c r="SCG411" s="1679"/>
      <c r="SCH411" s="1679"/>
      <c r="SCI411" s="1679"/>
      <c r="SCJ411" s="1679"/>
      <c r="SCK411" s="1679"/>
      <c r="SCL411" s="1679"/>
      <c r="SCM411" s="1679"/>
      <c r="SCN411" s="1679"/>
      <c r="SCO411" s="1679"/>
      <c r="SCP411" s="1679"/>
      <c r="SCQ411" s="1679"/>
      <c r="SCR411" s="1679"/>
      <c r="SCS411" s="1679"/>
      <c r="SCT411" s="1679"/>
      <c r="SCU411" s="1679"/>
      <c r="SCV411" s="1679"/>
      <c r="SCW411" s="1679"/>
      <c r="SCX411" s="1679"/>
      <c r="SCY411" s="1679"/>
      <c r="SCZ411" s="1679"/>
      <c r="SDA411" s="1679"/>
      <c r="SDB411" s="1679"/>
      <c r="SDC411" s="1679"/>
      <c r="SDD411" s="1679"/>
      <c r="SDE411" s="1679"/>
      <c r="SDF411" s="1679"/>
      <c r="SDG411" s="1679"/>
      <c r="SDH411" s="1679"/>
      <c r="SDI411" s="1679"/>
      <c r="SDJ411" s="1679"/>
      <c r="SDK411" s="1679"/>
      <c r="SDL411" s="1679"/>
      <c r="SDM411" s="1679"/>
      <c r="SDN411" s="1679"/>
      <c r="SDO411" s="1679"/>
      <c r="SDP411" s="1679"/>
      <c r="SDQ411" s="1679"/>
      <c r="SDR411" s="1679"/>
      <c r="SDS411" s="1679"/>
      <c r="SDT411" s="1679"/>
      <c r="SDU411" s="1679"/>
      <c r="SDV411" s="1679"/>
      <c r="SDW411" s="1679"/>
      <c r="SDX411" s="1679"/>
      <c r="SDY411" s="1679"/>
      <c r="SDZ411" s="1679"/>
      <c r="SEA411" s="1679"/>
      <c r="SEB411" s="1679"/>
      <c r="SEC411" s="1679"/>
      <c r="SED411" s="1679"/>
      <c r="SEE411" s="1679"/>
      <c r="SEF411" s="1679"/>
      <c r="SEG411" s="1679"/>
      <c r="SEH411" s="1679"/>
      <c r="SEI411" s="1679"/>
      <c r="SEJ411" s="1679"/>
      <c r="SEK411" s="1679"/>
      <c r="SEL411" s="1679"/>
      <c r="SEM411" s="1679"/>
      <c r="SEN411" s="1679"/>
      <c r="SEO411" s="1679"/>
      <c r="SEP411" s="1679"/>
      <c r="SEQ411" s="1679"/>
      <c r="SER411" s="1679"/>
      <c r="SES411" s="1679"/>
      <c r="SET411" s="1679"/>
      <c r="SEU411" s="1679"/>
      <c r="SEV411" s="1679"/>
      <c r="SEW411" s="1679"/>
      <c r="SEX411" s="1679"/>
      <c r="SEY411" s="1679"/>
      <c r="SEZ411" s="1679"/>
      <c r="SFA411" s="1679"/>
      <c r="SFB411" s="1679"/>
      <c r="SFC411" s="1679"/>
      <c r="SFD411" s="1679"/>
      <c r="SFE411" s="1679"/>
      <c r="SFF411" s="1679"/>
      <c r="SFG411" s="1679"/>
      <c r="SFH411" s="1679"/>
      <c r="SFI411" s="1679"/>
      <c r="SFJ411" s="1679"/>
      <c r="SFK411" s="1679"/>
      <c r="SFL411" s="1679"/>
      <c r="SFM411" s="1679"/>
      <c r="SFN411" s="1679"/>
      <c r="SFO411" s="1679"/>
      <c r="SFP411" s="1679"/>
      <c r="SFQ411" s="1679"/>
      <c r="SFR411" s="1679"/>
      <c r="SFS411" s="1679"/>
      <c r="SFT411" s="1679"/>
      <c r="SFU411" s="1679"/>
      <c r="SFV411" s="1679"/>
      <c r="SFW411" s="1679"/>
      <c r="SFX411" s="1679"/>
      <c r="SFY411" s="1679"/>
      <c r="SFZ411" s="1679"/>
      <c r="SGA411" s="1679"/>
      <c r="SGB411" s="1679"/>
      <c r="SGC411" s="1679"/>
      <c r="SGD411" s="1679"/>
      <c r="SGE411" s="1679"/>
      <c r="SGF411" s="1679"/>
      <c r="SGG411" s="1679"/>
      <c r="SGH411" s="1679"/>
      <c r="SGI411" s="1679"/>
      <c r="SGJ411" s="1679"/>
      <c r="SGK411" s="1679"/>
      <c r="SGL411" s="1679"/>
      <c r="SGM411" s="1679"/>
      <c r="SGN411" s="1679"/>
      <c r="SGO411" s="1679"/>
      <c r="SGP411" s="1679"/>
      <c r="SGQ411" s="1679"/>
      <c r="SGR411" s="1679"/>
      <c r="SGS411" s="1679"/>
      <c r="SGT411" s="1679"/>
      <c r="SGU411" s="1679"/>
      <c r="SGV411" s="1679"/>
      <c r="SGW411" s="1679"/>
      <c r="SGX411" s="1679"/>
      <c r="SGY411" s="1679"/>
      <c r="SGZ411" s="1679"/>
      <c r="SHA411" s="1679"/>
      <c r="SHB411" s="1679"/>
      <c r="SHC411" s="1679"/>
      <c r="SHD411" s="1679"/>
      <c r="SHE411" s="1679"/>
      <c r="SHF411" s="1679"/>
      <c r="SHG411" s="1679"/>
      <c r="SHH411" s="1679"/>
      <c r="SHI411" s="1679"/>
      <c r="SHJ411" s="1679"/>
      <c r="SHK411" s="1679"/>
      <c r="SHL411" s="1679"/>
      <c r="SHM411" s="1679"/>
      <c r="SHN411" s="1679"/>
      <c r="SHO411" s="1679"/>
      <c r="SHP411" s="1679"/>
      <c r="SHQ411" s="1679"/>
      <c r="SHR411" s="1679"/>
      <c r="SHS411" s="1679"/>
      <c r="SHT411" s="1679"/>
      <c r="SHU411" s="1679"/>
      <c r="SHV411" s="1679"/>
      <c r="SHW411" s="1679"/>
      <c r="SHX411" s="1679"/>
      <c r="SHY411" s="1679"/>
      <c r="SHZ411" s="1679"/>
      <c r="SIA411" s="1679"/>
      <c r="SIB411" s="1679"/>
      <c r="SIC411" s="1679"/>
      <c r="SID411" s="1679"/>
      <c r="SIE411" s="1679"/>
      <c r="SIF411" s="1679"/>
      <c r="SIG411" s="1679"/>
      <c r="SIH411" s="1679"/>
      <c r="SII411" s="1679"/>
      <c r="SIJ411" s="1679"/>
      <c r="SIK411" s="1679"/>
      <c r="SIL411" s="1679"/>
      <c r="SIM411" s="1679"/>
      <c r="SIN411" s="1679"/>
      <c r="SIO411" s="1679"/>
      <c r="SIP411" s="1679"/>
      <c r="SIQ411" s="1679"/>
      <c r="SIR411" s="1679"/>
      <c r="SIS411" s="1679"/>
      <c r="SIT411" s="1679"/>
      <c r="SIU411" s="1679"/>
      <c r="SIV411" s="1679"/>
      <c r="SIW411" s="1679"/>
      <c r="SIX411" s="1679"/>
      <c r="SIY411" s="1679"/>
      <c r="SIZ411" s="1679"/>
      <c r="SJA411" s="1679"/>
      <c r="SJB411" s="1679"/>
      <c r="SJC411" s="1679"/>
      <c r="SJD411" s="1679"/>
      <c r="SJE411" s="1679"/>
      <c r="SJF411" s="1679"/>
      <c r="SJG411" s="1679"/>
      <c r="SJH411" s="1679"/>
      <c r="SJI411" s="1679"/>
      <c r="SJJ411" s="1679"/>
      <c r="SJK411" s="1679"/>
      <c r="SJL411" s="1679"/>
      <c r="SJM411" s="1679"/>
      <c r="SJN411" s="1679"/>
      <c r="SJO411" s="1679"/>
      <c r="SJP411" s="1679"/>
      <c r="SJQ411" s="1679"/>
      <c r="SJR411" s="1679"/>
      <c r="SJS411" s="1679"/>
      <c r="SJT411" s="1679"/>
      <c r="SJU411" s="1679"/>
      <c r="SJV411" s="1679"/>
      <c r="SJW411" s="1679"/>
      <c r="SJX411" s="1679"/>
      <c r="SJY411" s="1679"/>
      <c r="SJZ411" s="1679"/>
      <c r="SKA411" s="1679"/>
      <c r="SKB411" s="1679"/>
      <c r="SKC411" s="1679"/>
      <c r="SKD411" s="1679"/>
      <c r="SKE411" s="1679"/>
      <c r="SKF411" s="1679"/>
      <c r="SKG411" s="1679"/>
      <c r="SKH411" s="1679"/>
      <c r="SKI411" s="1679"/>
      <c r="SKJ411" s="1679"/>
      <c r="SKK411" s="1679"/>
      <c r="SKL411" s="1679"/>
      <c r="SKM411" s="1679"/>
      <c r="SKN411" s="1679"/>
      <c r="SKO411" s="1679"/>
      <c r="SKP411" s="1679"/>
      <c r="SKQ411" s="1679"/>
      <c r="SKR411" s="1679"/>
      <c r="SKS411" s="1679"/>
      <c r="SKT411" s="1679"/>
      <c r="SKU411" s="1679"/>
      <c r="SKV411" s="1679"/>
      <c r="SKW411" s="1679"/>
      <c r="SKX411" s="1679"/>
      <c r="SKY411" s="1679"/>
      <c r="SKZ411" s="1679"/>
      <c r="SLA411" s="1679"/>
      <c r="SLB411" s="1679"/>
      <c r="SLC411" s="1679"/>
      <c r="SLD411" s="1679"/>
      <c r="SLE411" s="1679"/>
      <c r="SLF411" s="1679"/>
      <c r="SLG411" s="1679"/>
      <c r="SLH411" s="1679"/>
      <c r="SLI411" s="1679"/>
      <c r="SLJ411" s="1679"/>
      <c r="SLK411" s="1679"/>
      <c r="SLL411" s="1679"/>
      <c r="SLM411" s="1679"/>
      <c r="SLN411" s="1679"/>
      <c r="SLO411" s="1679"/>
      <c r="SLP411" s="1679"/>
      <c r="SLQ411" s="1679"/>
      <c r="SLR411" s="1679"/>
      <c r="SLS411" s="1679"/>
      <c r="SLT411" s="1679"/>
      <c r="SLU411" s="1679"/>
      <c r="SLV411" s="1679"/>
      <c r="SLW411" s="1679"/>
      <c r="SLX411" s="1679"/>
      <c r="SLY411" s="1679"/>
      <c r="SLZ411" s="1679"/>
      <c r="SMA411" s="1679"/>
      <c r="SMB411" s="1679"/>
      <c r="SMC411" s="1679"/>
      <c r="SMD411" s="1679"/>
      <c r="SME411" s="1679"/>
      <c r="SMF411" s="1679"/>
      <c r="SMG411" s="1679"/>
      <c r="SMH411" s="1679"/>
      <c r="SMI411" s="1679"/>
      <c r="SMJ411" s="1679"/>
      <c r="SMK411" s="1679"/>
      <c r="SML411" s="1679"/>
      <c r="SMM411" s="1679"/>
      <c r="SMN411" s="1679"/>
      <c r="SMO411" s="1679"/>
      <c r="SMP411" s="1679"/>
      <c r="SMQ411" s="1679"/>
      <c r="SMR411" s="1679"/>
      <c r="SMS411" s="1679"/>
      <c r="SMT411" s="1679"/>
      <c r="SMU411" s="1679"/>
      <c r="SMV411" s="1679"/>
      <c r="SMW411" s="1679"/>
      <c r="SMX411" s="1679"/>
      <c r="SMY411" s="1679"/>
      <c r="SMZ411" s="1679"/>
      <c r="SNA411" s="1679"/>
      <c r="SNB411" s="1679"/>
      <c r="SNC411" s="1679"/>
      <c r="SND411" s="1679"/>
      <c r="SNE411" s="1679"/>
      <c r="SNF411" s="1679"/>
      <c r="SNG411" s="1679"/>
      <c r="SNH411" s="1679"/>
      <c r="SNI411" s="1679"/>
      <c r="SNJ411" s="1679"/>
      <c r="SNK411" s="1679"/>
      <c r="SNL411" s="1679"/>
      <c r="SNM411" s="1679"/>
      <c r="SNN411" s="1679"/>
      <c r="SNO411" s="1679"/>
      <c r="SNP411" s="1679"/>
      <c r="SNQ411" s="1679"/>
      <c r="SNR411" s="1679"/>
      <c r="SNS411" s="1679"/>
      <c r="SNT411" s="1679"/>
      <c r="SNU411" s="1679"/>
      <c r="SNV411" s="1679"/>
      <c r="SNW411" s="1679"/>
      <c r="SNX411" s="1679"/>
      <c r="SNY411" s="1679"/>
      <c r="SNZ411" s="1679"/>
      <c r="SOA411" s="1679"/>
      <c r="SOB411" s="1679"/>
      <c r="SOC411" s="1679"/>
      <c r="SOD411" s="1679"/>
      <c r="SOE411" s="1679"/>
      <c r="SOF411" s="1679"/>
      <c r="SOG411" s="1679"/>
      <c r="SOH411" s="1679"/>
      <c r="SOI411" s="1679"/>
      <c r="SOJ411" s="1679"/>
      <c r="SOK411" s="1679"/>
      <c r="SOL411" s="1679"/>
      <c r="SOM411" s="1679"/>
      <c r="SON411" s="1679"/>
      <c r="SOO411" s="1679"/>
      <c r="SOP411" s="1679"/>
      <c r="SOQ411" s="1679"/>
      <c r="SOR411" s="1679"/>
      <c r="SOS411" s="1679"/>
      <c r="SOT411" s="1679"/>
      <c r="SOU411" s="1679"/>
      <c r="SOV411" s="1679"/>
      <c r="SOW411" s="1679"/>
      <c r="SOX411" s="1679"/>
      <c r="SOY411" s="1679"/>
      <c r="SOZ411" s="1679"/>
      <c r="SPA411" s="1679"/>
      <c r="SPB411" s="1679"/>
      <c r="SPC411" s="1679"/>
      <c r="SPD411" s="1679"/>
      <c r="SPE411" s="1679"/>
      <c r="SPF411" s="1679"/>
      <c r="SPG411" s="1679"/>
      <c r="SPH411" s="1679"/>
      <c r="SPI411" s="1679"/>
      <c r="SPJ411" s="1679"/>
      <c r="SPK411" s="1679"/>
      <c r="SPL411" s="1679"/>
      <c r="SPM411" s="1679"/>
      <c r="SPN411" s="1679"/>
      <c r="SPO411" s="1679"/>
      <c r="SPP411" s="1679"/>
      <c r="SPQ411" s="1679"/>
      <c r="SPR411" s="1679"/>
      <c r="SPS411" s="1679"/>
      <c r="SPT411" s="1679"/>
      <c r="SPU411" s="1679"/>
      <c r="SPV411" s="1679"/>
      <c r="SPW411" s="1679"/>
      <c r="SPX411" s="1679"/>
      <c r="SPY411" s="1679"/>
      <c r="SPZ411" s="1679"/>
      <c r="SQA411" s="1679"/>
      <c r="SQB411" s="1679"/>
      <c r="SQC411" s="1679"/>
      <c r="SQD411" s="1679"/>
      <c r="SQE411" s="1679"/>
      <c r="SQF411" s="1679"/>
      <c r="SQG411" s="1679"/>
      <c r="SQH411" s="1679"/>
      <c r="SQI411" s="1679"/>
      <c r="SQJ411" s="1679"/>
      <c r="SQK411" s="1679"/>
      <c r="SQL411" s="1679"/>
      <c r="SQM411" s="1679"/>
      <c r="SQN411" s="1679"/>
      <c r="SQO411" s="1679"/>
      <c r="SQP411" s="1679"/>
      <c r="SQQ411" s="1679"/>
      <c r="SQR411" s="1679"/>
      <c r="SQS411" s="1679"/>
      <c r="SQT411" s="1679"/>
      <c r="SQU411" s="1679"/>
      <c r="SQV411" s="1679"/>
      <c r="SQW411" s="1679"/>
      <c r="SQX411" s="1679"/>
      <c r="SQY411" s="1679"/>
      <c r="SQZ411" s="1679"/>
      <c r="SRA411" s="1679"/>
      <c r="SRB411" s="1679"/>
      <c r="SRC411" s="1679"/>
      <c r="SRD411" s="1679"/>
      <c r="SRE411" s="1679"/>
      <c r="SRF411" s="1679"/>
      <c r="SRG411" s="1679"/>
      <c r="SRH411" s="1679"/>
      <c r="SRI411" s="1679"/>
      <c r="SRJ411" s="1679"/>
      <c r="SRK411" s="1679"/>
      <c r="SRL411" s="1679"/>
      <c r="SRM411" s="1679"/>
      <c r="SRN411" s="1679"/>
      <c r="SRO411" s="1679"/>
      <c r="SRP411" s="1679"/>
      <c r="SRQ411" s="1679"/>
      <c r="SRR411" s="1679"/>
      <c r="SRS411" s="1679"/>
      <c r="SRT411" s="1679"/>
      <c r="SRU411" s="1679"/>
      <c r="SRV411" s="1679"/>
      <c r="SRW411" s="1679"/>
      <c r="SRX411" s="1679"/>
      <c r="SRY411" s="1679"/>
      <c r="SRZ411" s="1679"/>
      <c r="SSA411" s="1679"/>
      <c r="SSB411" s="1679"/>
      <c r="SSC411" s="1679"/>
      <c r="SSD411" s="1679"/>
      <c r="SSE411" s="1679"/>
      <c r="SSF411" s="1679"/>
      <c r="SSG411" s="1679"/>
      <c r="SSH411" s="1679"/>
      <c r="SSI411" s="1679"/>
      <c r="SSJ411" s="1679"/>
      <c r="SSK411" s="1679"/>
      <c r="SSL411" s="1679"/>
      <c r="SSM411" s="1679"/>
      <c r="SSN411" s="1679"/>
      <c r="SSO411" s="1679"/>
      <c r="SSP411" s="1679"/>
      <c r="SSQ411" s="1679"/>
      <c r="SSR411" s="1679"/>
      <c r="SSS411" s="1679"/>
      <c r="SST411" s="1679"/>
      <c r="SSU411" s="1679"/>
      <c r="SSV411" s="1679"/>
      <c r="SSW411" s="1679"/>
      <c r="SSX411" s="1679"/>
      <c r="SSY411" s="1679"/>
      <c r="SSZ411" s="1679"/>
      <c r="STA411" s="1679"/>
      <c r="STB411" s="1679"/>
      <c r="STC411" s="1679"/>
      <c r="STD411" s="1679"/>
      <c r="STE411" s="1679"/>
      <c r="STF411" s="1679"/>
      <c r="STG411" s="1679"/>
      <c r="STH411" s="1679"/>
      <c r="STI411" s="1679"/>
      <c r="STJ411" s="1679"/>
      <c r="STK411" s="1679"/>
      <c r="STL411" s="1679"/>
      <c r="STM411" s="1679"/>
      <c r="STN411" s="1679"/>
      <c r="STO411" s="1679"/>
      <c r="STP411" s="1679"/>
      <c r="STQ411" s="1679"/>
      <c r="STR411" s="1679"/>
      <c r="STS411" s="1679"/>
      <c r="STT411" s="1679"/>
      <c r="STU411" s="1679"/>
      <c r="STV411" s="1679"/>
      <c r="STW411" s="1679"/>
      <c r="STX411" s="1679"/>
      <c r="STY411" s="1679"/>
      <c r="STZ411" s="1679"/>
      <c r="SUA411" s="1679"/>
      <c r="SUB411" s="1679"/>
      <c r="SUC411" s="1679"/>
      <c r="SUD411" s="1679"/>
      <c r="SUE411" s="1679"/>
      <c r="SUF411" s="1679"/>
      <c r="SUG411" s="1679"/>
      <c r="SUH411" s="1679"/>
      <c r="SUI411" s="1679"/>
      <c r="SUJ411" s="1679"/>
      <c r="SUK411" s="1679"/>
      <c r="SUL411" s="1679"/>
      <c r="SUM411" s="1679"/>
      <c r="SUN411" s="1679"/>
      <c r="SUO411" s="1679"/>
      <c r="SUP411" s="1679"/>
      <c r="SUQ411" s="1679"/>
      <c r="SUR411" s="1679"/>
      <c r="SUS411" s="1679"/>
      <c r="SUT411" s="1679"/>
      <c r="SUU411" s="1679"/>
      <c r="SUV411" s="1679"/>
      <c r="SUW411" s="1679"/>
      <c r="SUX411" s="1679"/>
      <c r="SUY411" s="1679"/>
      <c r="SUZ411" s="1679"/>
      <c r="SVA411" s="1679"/>
      <c r="SVB411" s="1679"/>
      <c r="SVC411" s="1679"/>
      <c r="SVD411" s="1679"/>
      <c r="SVE411" s="1679"/>
      <c r="SVF411" s="1679"/>
      <c r="SVG411" s="1679"/>
      <c r="SVH411" s="1679"/>
      <c r="SVI411" s="1679"/>
      <c r="SVJ411" s="1679"/>
      <c r="SVK411" s="1679"/>
      <c r="SVL411" s="1679"/>
      <c r="SVM411" s="1679"/>
      <c r="SVN411" s="1679"/>
      <c r="SVO411" s="1679"/>
      <c r="SVP411" s="1679"/>
      <c r="SVQ411" s="1679"/>
      <c r="SVR411" s="1679"/>
      <c r="SVS411" s="1679"/>
      <c r="SVT411" s="1679"/>
      <c r="SVU411" s="1679"/>
      <c r="SVV411" s="1679"/>
      <c r="SVW411" s="1679"/>
      <c r="SVX411" s="1679"/>
      <c r="SVY411" s="1679"/>
      <c r="SVZ411" s="1679"/>
      <c r="SWA411" s="1679"/>
      <c r="SWB411" s="1679"/>
      <c r="SWC411" s="1679"/>
      <c r="SWD411" s="1679"/>
      <c r="SWE411" s="1679"/>
      <c r="SWF411" s="1679"/>
      <c r="SWG411" s="1679"/>
      <c r="SWH411" s="1679"/>
      <c r="SWI411" s="1679"/>
      <c r="SWJ411" s="1679"/>
      <c r="SWK411" s="1679"/>
      <c r="SWL411" s="1679"/>
      <c r="SWM411" s="1679"/>
      <c r="SWN411" s="1679"/>
      <c r="SWO411" s="1679"/>
      <c r="SWP411" s="1679"/>
      <c r="SWQ411" s="1679"/>
      <c r="SWR411" s="1679"/>
      <c r="SWS411" s="1679"/>
      <c r="SWT411" s="1679"/>
      <c r="SWU411" s="1679"/>
      <c r="SWV411" s="1679"/>
      <c r="SWW411" s="1679"/>
      <c r="SWX411" s="1679"/>
      <c r="SWY411" s="1679"/>
      <c r="SWZ411" s="1679"/>
      <c r="SXA411" s="1679"/>
      <c r="SXB411" s="1679"/>
      <c r="SXC411" s="1679"/>
      <c r="SXD411" s="1679"/>
      <c r="SXE411" s="1679"/>
      <c r="SXF411" s="1679"/>
      <c r="SXG411" s="1679"/>
      <c r="SXH411" s="1679"/>
      <c r="SXI411" s="1679"/>
      <c r="SXJ411" s="1679"/>
      <c r="SXK411" s="1679"/>
      <c r="SXL411" s="1679"/>
      <c r="SXM411" s="1679"/>
      <c r="SXN411" s="1679"/>
      <c r="SXO411" s="1679"/>
      <c r="SXP411" s="1679"/>
      <c r="SXQ411" s="1679"/>
      <c r="SXR411" s="1679"/>
      <c r="SXS411" s="1679"/>
      <c r="SXT411" s="1679"/>
      <c r="SXU411" s="1679"/>
      <c r="SXV411" s="1679"/>
      <c r="SXW411" s="1679"/>
      <c r="SXX411" s="1679"/>
      <c r="SXY411" s="1679"/>
      <c r="SXZ411" s="1679"/>
      <c r="SYA411" s="1679"/>
      <c r="SYB411" s="1679"/>
      <c r="SYC411" s="1679"/>
      <c r="SYD411" s="1679"/>
      <c r="SYE411" s="1679"/>
      <c r="SYF411" s="1679"/>
      <c r="SYG411" s="1679"/>
      <c r="SYH411" s="1679"/>
      <c r="SYI411" s="1679"/>
      <c r="SYJ411" s="1679"/>
      <c r="SYK411" s="1679"/>
      <c r="SYL411" s="1679"/>
      <c r="SYM411" s="1679"/>
      <c r="SYN411" s="1679"/>
      <c r="SYO411" s="1679"/>
      <c r="SYP411" s="1679"/>
      <c r="SYQ411" s="1679"/>
      <c r="SYR411" s="1679"/>
      <c r="SYS411" s="1679"/>
      <c r="SYT411" s="1679"/>
      <c r="SYU411" s="1679"/>
      <c r="SYV411" s="1679"/>
      <c r="SYW411" s="1679"/>
      <c r="SYX411" s="1679"/>
      <c r="SYY411" s="1679"/>
      <c r="SYZ411" s="1679"/>
      <c r="SZA411" s="1679"/>
      <c r="SZB411" s="1679"/>
      <c r="SZC411" s="1679"/>
      <c r="SZD411" s="1679"/>
      <c r="SZE411" s="1679"/>
      <c r="SZF411" s="1679"/>
      <c r="SZG411" s="1679"/>
      <c r="SZH411" s="1679"/>
      <c r="SZI411" s="1679"/>
      <c r="SZJ411" s="1679"/>
      <c r="SZK411" s="1679"/>
      <c r="SZL411" s="1679"/>
      <c r="SZM411" s="1679"/>
      <c r="SZN411" s="1679"/>
      <c r="SZO411" s="1679"/>
      <c r="SZP411" s="1679"/>
      <c r="SZQ411" s="1679"/>
      <c r="SZR411" s="1679"/>
      <c r="SZS411" s="1679"/>
      <c r="SZT411" s="1679"/>
      <c r="SZU411" s="1679"/>
      <c r="SZV411" s="1679"/>
      <c r="SZW411" s="1679"/>
      <c r="SZX411" s="1679"/>
      <c r="SZY411" s="1679"/>
      <c r="SZZ411" s="1679"/>
      <c r="TAA411" s="1679"/>
      <c r="TAB411" s="1679"/>
      <c r="TAC411" s="1679"/>
      <c r="TAD411" s="1679"/>
      <c r="TAE411" s="1679"/>
      <c r="TAF411" s="1679"/>
      <c r="TAG411" s="1679"/>
      <c r="TAH411" s="1679"/>
      <c r="TAI411" s="1679"/>
      <c r="TAJ411" s="1679"/>
      <c r="TAK411" s="1679"/>
      <c r="TAL411" s="1679"/>
      <c r="TAM411" s="1679"/>
      <c r="TAN411" s="1679"/>
      <c r="TAO411" s="1679"/>
      <c r="TAP411" s="1679"/>
      <c r="TAQ411" s="1679"/>
      <c r="TAR411" s="1679"/>
      <c r="TAS411" s="1679"/>
      <c r="TAT411" s="1679"/>
      <c r="TAU411" s="1679"/>
      <c r="TAV411" s="1679"/>
      <c r="TAW411" s="1679"/>
      <c r="TAX411" s="1679"/>
      <c r="TAY411" s="1679"/>
      <c r="TAZ411" s="1679"/>
      <c r="TBA411" s="1679"/>
      <c r="TBB411" s="1679"/>
      <c r="TBC411" s="1679"/>
      <c r="TBD411" s="1679"/>
      <c r="TBE411" s="1679"/>
      <c r="TBF411" s="1679"/>
      <c r="TBG411" s="1679"/>
      <c r="TBH411" s="1679"/>
      <c r="TBI411" s="1679"/>
      <c r="TBJ411" s="1679"/>
      <c r="TBK411" s="1679"/>
      <c r="TBL411" s="1679"/>
      <c r="TBM411" s="1679"/>
      <c r="TBN411" s="1679"/>
      <c r="TBO411" s="1679"/>
      <c r="TBP411" s="1679"/>
      <c r="TBQ411" s="1679"/>
      <c r="TBR411" s="1679"/>
      <c r="TBS411" s="1679"/>
      <c r="TBT411" s="1679"/>
      <c r="TBU411" s="1679"/>
      <c r="TBV411" s="1679"/>
      <c r="TBW411" s="1679"/>
      <c r="TBX411" s="1679"/>
      <c r="TBY411" s="1679"/>
      <c r="TBZ411" s="1679"/>
      <c r="TCA411" s="1679"/>
      <c r="TCB411" s="1679"/>
      <c r="TCC411" s="1679"/>
      <c r="TCD411" s="1679"/>
      <c r="TCE411" s="1679"/>
      <c r="TCF411" s="1679"/>
      <c r="TCG411" s="1679"/>
      <c r="TCH411" s="1679"/>
      <c r="TCI411" s="1679"/>
      <c r="TCJ411" s="1679"/>
      <c r="TCK411" s="1679"/>
      <c r="TCL411" s="1679"/>
      <c r="TCM411" s="1679"/>
      <c r="TCN411" s="1679"/>
      <c r="TCO411" s="1679"/>
      <c r="TCP411" s="1679"/>
      <c r="TCQ411" s="1679"/>
      <c r="TCR411" s="1679"/>
      <c r="TCS411" s="1679"/>
      <c r="TCT411" s="1679"/>
      <c r="TCU411" s="1679"/>
      <c r="TCV411" s="1679"/>
      <c r="TCW411" s="1679"/>
      <c r="TCX411" s="1679"/>
      <c r="TCY411" s="1679"/>
      <c r="TCZ411" s="1679"/>
      <c r="TDA411" s="1679"/>
      <c r="TDB411" s="1679"/>
      <c r="TDC411" s="1679"/>
      <c r="TDD411" s="1679"/>
      <c r="TDE411" s="1679"/>
      <c r="TDF411" s="1679"/>
      <c r="TDG411" s="1679"/>
      <c r="TDH411" s="1679"/>
      <c r="TDI411" s="1679"/>
      <c r="TDJ411" s="1679"/>
      <c r="TDK411" s="1679"/>
      <c r="TDL411" s="1679"/>
      <c r="TDM411" s="1679"/>
      <c r="TDN411" s="1679"/>
      <c r="TDO411" s="1679"/>
      <c r="TDP411" s="1679"/>
      <c r="TDQ411" s="1679"/>
      <c r="TDR411" s="1679"/>
      <c r="TDS411" s="1679"/>
      <c r="TDT411" s="1679"/>
      <c r="TDU411" s="1679"/>
      <c r="TDV411" s="1679"/>
      <c r="TDW411" s="1679"/>
      <c r="TDX411" s="1679"/>
      <c r="TDY411" s="1679"/>
      <c r="TDZ411" s="1679"/>
      <c r="TEA411" s="1679"/>
      <c r="TEB411" s="1679"/>
      <c r="TEC411" s="1679"/>
      <c r="TED411" s="1679"/>
      <c r="TEE411" s="1679"/>
      <c r="TEF411" s="1679"/>
      <c r="TEG411" s="1679"/>
      <c r="TEH411" s="1679"/>
      <c r="TEI411" s="1679"/>
      <c r="TEJ411" s="1679"/>
      <c r="TEK411" s="1679"/>
      <c r="TEL411" s="1679"/>
      <c r="TEM411" s="1679"/>
      <c r="TEN411" s="1679"/>
      <c r="TEO411" s="1679"/>
      <c r="TEP411" s="1679"/>
      <c r="TEQ411" s="1679"/>
      <c r="TER411" s="1679"/>
      <c r="TES411" s="1679"/>
      <c r="TET411" s="1679"/>
      <c r="TEU411" s="1679"/>
      <c r="TEV411" s="1679"/>
      <c r="TEW411" s="1679"/>
      <c r="TEX411" s="1679"/>
      <c r="TEY411" s="1679"/>
      <c r="TEZ411" s="1679"/>
      <c r="TFA411" s="1679"/>
      <c r="TFB411" s="1679"/>
      <c r="TFC411" s="1679"/>
      <c r="TFD411" s="1679"/>
      <c r="TFE411" s="1679"/>
      <c r="TFF411" s="1679"/>
      <c r="TFG411" s="1679"/>
      <c r="TFH411" s="1679"/>
      <c r="TFI411" s="1679"/>
      <c r="TFJ411" s="1679"/>
      <c r="TFK411" s="1679"/>
      <c r="TFL411" s="1679"/>
      <c r="TFM411" s="1679"/>
      <c r="TFN411" s="1679"/>
      <c r="TFO411" s="1679"/>
      <c r="TFP411" s="1679"/>
      <c r="TFQ411" s="1679"/>
      <c r="TFR411" s="1679"/>
      <c r="TFS411" s="1679"/>
      <c r="TFT411" s="1679"/>
      <c r="TFU411" s="1679"/>
      <c r="TFV411" s="1679"/>
      <c r="TFW411" s="1679"/>
      <c r="TFX411" s="1679"/>
      <c r="TFY411" s="1679"/>
      <c r="TFZ411" s="1679"/>
      <c r="TGA411" s="1679"/>
      <c r="TGB411" s="1679"/>
      <c r="TGC411" s="1679"/>
      <c r="TGD411" s="1679"/>
      <c r="TGE411" s="1679"/>
      <c r="TGF411" s="1679"/>
      <c r="TGG411" s="1679"/>
      <c r="TGH411" s="1679"/>
      <c r="TGI411" s="1679"/>
      <c r="TGJ411" s="1679"/>
      <c r="TGK411" s="1679"/>
      <c r="TGL411" s="1679"/>
      <c r="TGM411" s="1679"/>
      <c r="TGN411" s="1679"/>
      <c r="TGO411" s="1679"/>
      <c r="TGP411" s="1679"/>
      <c r="TGQ411" s="1679"/>
      <c r="TGR411" s="1679"/>
      <c r="TGS411" s="1679"/>
      <c r="TGT411" s="1679"/>
      <c r="TGU411" s="1679"/>
      <c r="TGV411" s="1679"/>
      <c r="TGW411" s="1679"/>
      <c r="TGX411" s="1679"/>
      <c r="TGY411" s="1679"/>
      <c r="TGZ411" s="1679"/>
      <c r="THA411" s="1679"/>
      <c r="THB411" s="1679"/>
      <c r="THC411" s="1679"/>
      <c r="THD411" s="1679"/>
      <c r="THE411" s="1679"/>
      <c r="THF411" s="1679"/>
      <c r="THG411" s="1679"/>
      <c r="THH411" s="1679"/>
      <c r="THI411" s="1679"/>
      <c r="THJ411" s="1679"/>
      <c r="THK411" s="1679"/>
      <c r="THL411" s="1679"/>
      <c r="THM411" s="1679"/>
      <c r="THN411" s="1679"/>
      <c r="THO411" s="1679"/>
      <c r="THP411" s="1679"/>
      <c r="THQ411" s="1679"/>
      <c r="THR411" s="1679"/>
      <c r="THS411" s="1679"/>
      <c r="THT411" s="1679"/>
      <c r="THU411" s="1679"/>
      <c r="THV411" s="1679"/>
      <c r="THW411" s="1679"/>
      <c r="THX411" s="1679"/>
      <c r="THY411" s="1679"/>
      <c r="THZ411" s="1679"/>
      <c r="TIA411" s="1679"/>
      <c r="TIB411" s="1679"/>
      <c r="TIC411" s="1679"/>
      <c r="TID411" s="1679"/>
      <c r="TIE411" s="1679"/>
      <c r="TIF411" s="1679"/>
      <c r="TIG411" s="1679"/>
      <c r="TIH411" s="1679"/>
      <c r="TII411" s="1679"/>
      <c r="TIJ411" s="1679"/>
      <c r="TIK411" s="1679"/>
      <c r="TIL411" s="1679"/>
      <c r="TIM411" s="1679"/>
      <c r="TIN411" s="1679"/>
      <c r="TIO411" s="1679"/>
      <c r="TIP411" s="1679"/>
      <c r="TIQ411" s="1679"/>
      <c r="TIR411" s="1679"/>
      <c r="TIS411" s="1679"/>
      <c r="TIT411" s="1679"/>
      <c r="TIU411" s="1679"/>
      <c r="TIV411" s="1679"/>
      <c r="TIW411" s="1679"/>
      <c r="TIX411" s="1679"/>
      <c r="TIY411" s="1679"/>
      <c r="TIZ411" s="1679"/>
      <c r="TJA411" s="1679"/>
      <c r="TJB411" s="1679"/>
      <c r="TJC411" s="1679"/>
      <c r="TJD411" s="1679"/>
      <c r="TJE411" s="1679"/>
      <c r="TJF411" s="1679"/>
      <c r="TJG411" s="1679"/>
      <c r="TJH411" s="1679"/>
      <c r="TJI411" s="1679"/>
      <c r="TJJ411" s="1679"/>
      <c r="TJK411" s="1679"/>
      <c r="TJL411" s="1679"/>
      <c r="TJM411" s="1679"/>
      <c r="TJN411" s="1679"/>
      <c r="TJO411" s="1679"/>
      <c r="TJP411" s="1679"/>
      <c r="TJQ411" s="1679"/>
      <c r="TJR411" s="1679"/>
      <c r="TJS411" s="1679"/>
      <c r="TJT411" s="1679"/>
      <c r="TJU411" s="1679"/>
      <c r="TJV411" s="1679"/>
      <c r="TJW411" s="1679"/>
      <c r="TJX411" s="1679"/>
      <c r="TJY411" s="1679"/>
      <c r="TJZ411" s="1679"/>
      <c r="TKA411" s="1679"/>
      <c r="TKB411" s="1679"/>
      <c r="TKC411" s="1679"/>
      <c r="TKD411" s="1679"/>
      <c r="TKE411" s="1679"/>
      <c r="TKF411" s="1679"/>
      <c r="TKG411" s="1679"/>
      <c r="TKH411" s="1679"/>
      <c r="TKI411" s="1679"/>
      <c r="TKJ411" s="1679"/>
      <c r="TKK411" s="1679"/>
      <c r="TKL411" s="1679"/>
      <c r="TKM411" s="1679"/>
      <c r="TKN411" s="1679"/>
      <c r="TKO411" s="1679"/>
      <c r="TKP411" s="1679"/>
      <c r="TKQ411" s="1679"/>
      <c r="TKR411" s="1679"/>
      <c r="TKS411" s="1679"/>
      <c r="TKT411" s="1679"/>
      <c r="TKU411" s="1679"/>
      <c r="TKV411" s="1679"/>
      <c r="TKW411" s="1679"/>
      <c r="TKX411" s="1679"/>
      <c r="TKY411" s="1679"/>
      <c r="TKZ411" s="1679"/>
      <c r="TLA411" s="1679"/>
      <c r="TLB411" s="1679"/>
      <c r="TLC411" s="1679"/>
      <c r="TLD411" s="1679"/>
      <c r="TLE411" s="1679"/>
      <c r="TLF411" s="1679"/>
      <c r="TLG411" s="1679"/>
      <c r="TLH411" s="1679"/>
      <c r="TLI411" s="1679"/>
      <c r="TLJ411" s="1679"/>
      <c r="TLK411" s="1679"/>
      <c r="TLL411" s="1679"/>
      <c r="TLM411" s="1679"/>
      <c r="TLN411" s="1679"/>
      <c r="TLO411" s="1679"/>
      <c r="TLP411" s="1679"/>
      <c r="TLQ411" s="1679"/>
      <c r="TLR411" s="1679"/>
      <c r="TLS411" s="1679"/>
      <c r="TLT411" s="1679"/>
      <c r="TLU411" s="1679"/>
      <c r="TLV411" s="1679"/>
      <c r="TLW411" s="1679"/>
      <c r="TLX411" s="1679"/>
      <c r="TLY411" s="1679"/>
      <c r="TLZ411" s="1679"/>
      <c r="TMA411" s="1679"/>
      <c r="TMB411" s="1679"/>
      <c r="TMC411" s="1679"/>
      <c r="TMD411" s="1679"/>
      <c r="TME411" s="1679"/>
      <c r="TMF411" s="1679"/>
      <c r="TMG411" s="1679"/>
      <c r="TMH411" s="1679"/>
      <c r="TMI411" s="1679"/>
      <c r="TMJ411" s="1679"/>
      <c r="TMK411" s="1679"/>
      <c r="TML411" s="1679"/>
      <c r="TMM411" s="1679"/>
      <c r="TMN411" s="1679"/>
      <c r="TMO411" s="1679"/>
      <c r="TMP411" s="1679"/>
      <c r="TMQ411" s="1679"/>
      <c r="TMR411" s="1679"/>
      <c r="TMS411" s="1679"/>
      <c r="TMT411" s="1679"/>
      <c r="TMU411" s="1679"/>
      <c r="TMV411" s="1679"/>
      <c r="TMW411" s="1679"/>
      <c r="TMX411" s="1679"/>
      <c r="TMY411" s="1679"/>
      <c r="TMZ411" s="1679"/>
      <c r="TNA411" s="1679"/>
      <c r="TNB411" s="1679"/>
      <c r="TNC411" s="1679"/>
      <c r="TND411" s="1679"/>
      <c r="TNE411" s="1679"/>
      <c r="TNF411" s="1679"/>
      <c r="TNG411" s="1679"/>
      <c r="TNH411" s="1679"/>
      <c r="TNI411" s="1679"/>
      <c r="TNJ411" s="1679"/>
      <c r="TNK411" s="1679"/>
      <c r="TNL411" s="1679"/>
      <c r="TNM411" s="1679"/>
      <c r="TNN411" s="1679"/>
      <c r="TNO411" s="1679"/>
      <c r="TNP411" s="1679"/>
      <c r="TNQ411" s="1679"/>
      <c r="TNR411" s="1679"/>
      <c r="TNS411" s="1679"/>
      <c r="TNT411" s="1679"/>
      <c r="TNU411" s="1679"/>
      <c r="TNV411" s="1679"/>
      <c r="TNW411" s="1679"/>
      <c r="TNX411" s="1679"/>
      <c r="TNY411" s="1679"/>
      <c r="TNZ411" s="1679"/>
      <c r="TOA411" s="1679"/>
      <c r="TOB411" s="1679"/>
      <c r="TOC411" s="1679"/>
      <c r="TOD411" s="1679"/>
      <c r="TOE411" s="1679"/>
      <c r="TOF411" s="1679"/>
      <c r="TOG411" s="1679"/>
      <c r="TOH411" s="1679"/>
      <c r="TOI411" s="1679"/>
      <c r="TOJ411" s="1679"/>
      <c r="TOK411" s="1679"/>
      <c r="TOL411" s="1679"/>
      <c r="TOM411" s="1679"/>
      <c r="TON411" s="1679"/>
      <c r="TOO411" s="1679"/>
      <c r="TOP411" s="1679"/>
      <c r="TOQ411" s="1679"/>
      <c r="TOR411" s="1679"/>
      <c r="TOS411" s="1679"/>
      <c r="TOT411" s="1679"/>
      <c r="TOU411" s="1679"/>
      <c r="TOV411" s="1679"/>
      <c r="TOW411" s="1679"/>
      <c r="TOX411" s="1679"/>
      <c r="TOY411" s="1679"/>
      <c r="TOZ411" s="1679"/>
      <c r="TPA411" s="1679"/>
      <c r="TPB411" s="1679"/>
      <c r="TPC411" s="1679"/>
      <c r="TPD411" s="1679"/>
      <c r="TPE411" s="1679"/>
      <c r="TPF411" s="1679"/>
      <c r="TPG411" s="1679"/>
      <c r="TPH411" s="1679"/>
      <c r="TPI411" s="1679"/>
      <c r="TPJ411" s="1679"/>
      <c r="TPK411" s="1679"/>
      <c r="TPL411" s="1679"/>
      <c r="TPM411" s="1679"/>
      <c r="TPN411" s="1679"/>
      <c r="TPO411" s="1679"/>
      <c r="TPP411" s="1679"/>
      <c r="TPQ411" s="1679"/>
      <c r="TPR411" s="1679"/>
      <c r="TPS411" s="1679"/>
      <c r="TPT411" s="1679"/>
      <c r="TPU411" s="1679"/>
      <c r="TPV411" s="1679"/>
      <c r="TPW411" s="1679"/>
      <c r="TPX411" s="1679"/>
      <c r="TPY411" s="1679"/>
      <c r="TPZ411" s="1679"/>
      <c r="TQA411" s="1679"/>
      <c r="TQB411" s="1679"/>
      <c r="TQC411" s="1679"/>
      <c r="TQD411" s="1679"/>
      <c r="TQE411" s="1679"/>
      <c r="TQF411" s="1679"/>
      <c r="TQG411" s="1679"/>
      <c r="TQH411" s="1679"/>
      <c r="TQI411" s="1679"/>
      <c r="TQJ411" s="1679"/>
      <c r="TQK411" s="1679"/>
      <c r="TQL411" s="1679"/>
      <c r="TQM411" s="1679"/>
      <c r="TQN411" s="1679"/>
      <c r="TQO411" s="1679"/>
      <c r="TQP411" s="1679"/>
      <c r="TQQ411" s="1679"/>
      <c r="TQR411" s="1679"/>
      <c r="TQS411" s="1679"/>
      <c r="TQT411" s="1679"/>
      <c r="TQU411" s="1679"/>
      <c r="TQV411" s="1679"/>
      <c r="TQW411" s="1679"/>
      <c r="TQX411" s="1679"/>
      <c r="TQY411" s="1679"/>
      <c r="TQZ411" s="1679"/>
      <c r="TRA411" s="1679"/>
      <c r="TRB411" s="1679"/>
      <c r="TRC411" s="1679"/>
      <c r="TRD411" s="1679"/>
      <c r="TRE411" s="1679"/>
      <c r="TRF411" s="1679"/>
      <c r="TRG411" s="1679"/>
      <c r="TRH411" s="1679"/>
      <c r="TRI411" s="1679"/>
      <c r="TRJ411" s="1679"/>
      <c r="TRK411" s="1679"/>
      <c r="TRL411" s="1679"/>
      <c r="TRM411" s="1679"/>
      <c r="TRN411" s="1679"/>
      <c r="TRO411" s="1679"/>
      <c r="TRP411" s="1679"/>
      <c r="TRQ411" s="1679"/>
      <c r="TRR411" s="1679"/>
      <c r="TRS411" s="1679"/>
      <c r="TRT411" s="1679"/>
      <c r="TRU411" s="1679"/>
      <c r="TRV411" s="1679"/>
      <c r="TRW411" s="1679"/>
      <c r="TRX411" s="1679"/>
      <c r="TRY411" s="1679"/>
      <c r="TRZ411" s="1679"/>
      <c r="TSA411" s="1679"/>
      <c r="TSB411" s="1679"/>
      <c r="TSC411" s="1679"/>
      <c r="TSD411" s="1679"/>
      <c r="TSE411" s="1679"/>
      <c r="TSF411" s="1679"/>
      <c r="TSG411" s="1679"/>
      <c r="TSH411" s="1679"/>
      <c r="TSI411" s="1679"/>
      <c r="TSJ411" s="1679"/>
      <c r="TSK411" s="1679"/>
      <c r="TSL411" s="1679"/>
      <c r="TSM411" s="1679"/>
      <c r="TSN411" s="1679"/>
      <c r="TSO411" s="1679"/>
      <c r="TSP411" s="1679"/>
      <c r="TSQ411" s="1679"/>
      <c r="TSR411" s="1679"/>
      <c r="TSS411" s="1679"/>
      <c r="TST411" s="1679"/>
      <c r="TSU411" s="1679"/>
      <c r="TSV411" s="1679"/>
      <c r="TSW411" s="1679"/>
      <c r="TSX411" s="1679"/>
      <c r="TSY411" s="1679"/>
      <c r="TSZ411" s="1679"/>
      <c r="TTA411" s="1679"/>
      <c r="TTB411" s="1679"/>
      <c r="TTC411" s="1679"/>
      <c r="TTD411" s="1679"/>
      <c r="TTE411" s="1679"/>
      <c r="TTF411" s="1679"/>
      <c r="TTG411" s="1679"/>
      <c r="TTH411" s="1679"/>
      <c r="TTI411" s="1679"/>
      <c r="TTJ411" s="1679"/>
      <c r="TTK411" s="1679"/>
      <c r="TTL411" s="1679"/>
      <c r="TTM411" s="1679"/>
      <c r="TTN411" s="1679"/>
      <c r="TTO411" s="1679"/>
      <c r="TTP411" s="1679"/>
      <c r="TTQ411" s="1679"/>
      <c r="TTR411" s="1679"/>
      <c r="TTS411" s="1679"/>
      <c r="TTT411" s="1679"/>
      <c r="TTU411" s="1679"/>
      <c r="TTV411" s="1679"/>
      <c r="TTW411" s="1679"/>
      <c r="TTX411" s="1679"/>
      <c r="TTY411" s="1679"/>
      <c r="TTZ411" s="1679"/>
      <c r="TUA411" s="1679"/>
      <c r="TUB411" s="1679"/>
      <c r="TUC411" s="1679"/>
      <c r="TUD411" s="1679"/>
      <c r="TUE411" s="1679"/>
      <c r="TUF411" s="1679"/>
      <c r="TUG411" s="1679"/>
      <c r="TUH411" s="1679"/>
      <c r="TUI411" s="1679"/>
      <c r="TUJ411" s="1679"/>
      <c r="TUK411" s="1679"/>
      <c r="TUL411" s="1679"/>
      <c r="TUM411" s="1679"/>
      <c r="TUN411" s="1679"/>
      <c r="TUO411" s="1679"/>
      <c r="TUP411" s="1679"/>
      <c r="TUQ411" s="1679"/>
      <c r="TUR411" s="1679"/>
      <c r="TUS411" s="1679"/>
      <c r="TUT411" s="1679"/>
      <c r="TUU411" s="1679"/>
      <c r="TUV411" s="1679"/>
      <c r="TUW411" s="1679"/>
      <c r="TUX411" s="1679"/>
      <c r="TUY411" s="1679"/>
      <c r="TUZ411" s="1679"/>
      <c r="TVA411" s="1679"/>
      <c r="TVB411" s="1679"/>
      <c r="TVC411" s="1679"/>
      <c r="TVD411" s="1679"/>
      <c r="TVE411" s="1679"/>
      <c r="TVF411" s="1679"/>
      <c r="TVG411" s="1679"/>
      <c r="TVH411" s="1679"/>
      <c r="TVI411" s="1679"/>
      <c r="TVJ411" s="1679"/>
      <c r="TVK411" s="1679"/>
      <c r="TVL411" s="1679"/>
      <c r="TVM411" s="1679"/>
      <c r="TVN411" s="1679"/>
      <c r="TVO411" s="1679"/>
      <c r="TVP411" s="1679"/>
      <c r="TVQ411" s="1679"/>
      <c r="TVR411" s="1679"/>
      <c r="TVS411" s="1679"/>
      <c r="TVT411" s="1679"/>
      <c r="TVU411" s="1679"/>
      <c r="TVV411" s="1679"/>
      <c r="TVW411" s="1679"/>
      <c r="TVX411" s="1679"/>
      <c r="TVY411" s="1679"/>
      <c r="TVZ411" s="1679"/>
      <c r="TWA411" s="1679"/>
      <c r="TWB411" s="1679"/>
      <c r="TWC411" s="1679"/>
      <c r="TWD411" s="1679"/>
      <c r="TWE411" s="1679"/>
      <c r="TWF411" s="1679"/>
      <c r="TWG411" s="1679"/>
      <c r="TWH411" s="1679"/>
      <c r="TWI411" s="1679"/>
      <c r="TWJ411" s="1679"/>
      <c r="TWK411" s="1679"/>
      <c r="TWL411" s="1679"/>
      <c r="TWM411" s="1679"/>
      <c r="TWN411" s="1679"/>
      <c r="TWO411" s="1679"/>
      <c r="TWP411" s="1679"/>
      <c r="TWQ411" s="1679"/>
      <c r="TWR411" s="1679"/>
      <c r="TWS411" s="1679"/>
      <c r="TWT411" s="1679"/>
      <c r="TWU411" s="1679"/>
      <c r="TWV411" s="1679"/>
      <c r="TWW411" s="1679"/>
      <c r="TWX411" s="1679"/>
      <c r="TWY411" s="1679"/>
      <c r="TWZ411" s="1679"/>
      <c r="TXA411" s="1679"/>
      <c r="TXB411" s="1679"/>
      <c r="TXC411" s="1679"/>
      <c r="TXD411" s="1679"/>
      <c r="TXE411" s="1679"/>
      <c r="TXF411" s="1679"/>
      <c r="TXG411" s="1679"/>
      <c r="TXH411" s="1679"/>
      <c r="TXI411" s="1679"/>
      <c r="TXJ411" s="1679"/>
      <c r="TXK411" s="1679"/>
      <c r="TXL411" s="1679"/>
      <c r="TXM411" s="1679"/>
      <c r="TXN411" s="1679"/>
      <c r="TXO411" s="1679"/>
      <c r="TXP411" s="1679"/>
      <c r="TXQ411" s="1679"/>
      <c r="TXR411" s="1679"/>
      <c r="TXS411" s="1679"/>
      <c r="TXT411" s="1679"/>
      <c r="TXU411" s="1679"/>
      <c r="TXV411" s="1679"/>
      <c r="TXW411" s="1679"/>
      <c r="TXX411" s="1679"/>
      <c r="TXY411" s="1679"/>
      <c r="TXZ411" s="1679"/>
      <c r="TYA411" s="1679"/>
      <c r="TYB411" s="1679"/>
      <c r="TYC411" s="1679"/>
      <c r="TYD411" s="1679"/>
      <c r="TYE411" s="1679"/>
      <c r="TYF411" s="1679"/>
      <c r="TYG411" s="1679"/>
      <c r="TYH411" s="1679"/>
      <c r="TYI411" s="1679"/>
      <c r="TYJ411" s="1679"/>
      <c r="TYK411" s="1679"/>
      <c r="TYL411" s="1679"/>
      <c r="TYM411" s="1679"/>
      <c r="TYN411" s="1679"/>
      <c r="TYO411" s="1679"/>
      <c r="TYP411" s="1679"/>
      <c r="TYQ411" s="1679"/>
      <c r="TYR411" s="1679"/>
      <c r="TYS411" s="1679"/>
      <c r="TYT411" s="1679"/>
      <c r="TYU411" s="1679"/>
      <c r="TYV411" s="1679"/>
      <c r="TYW411" s="1679"/>
      <c r="TYX411" s="1679"/>
      <c r="TYY411" s="1679"/>
      <c r="TYZ411" s="1679"/>
      <c r="TZA411" s="1679"/>
      <c r="TZB411" s="1679"/>
      <c r="TZC411" s="1679"/>
      <c r="TZD411" s="1679"/>
      <c r="TZE411" s="1679"/>
      <c r="TZF411" s="1679"/>
      <c r="TZG411" s="1679"/>
      <c r="TZH411" s="1679"/>
      <c r="TZI411" s="1679"/>
      <c r="TZJ411" s="1679"/>
      <c r="TZK411" s="1679"/>
      <c r="TZL411" s="1679"/>
      <c r="TZM411" s="1679"/>
      <c r="TZN411" s="1679"/>
      <c r="TZO411" s="1679"/>
      <c r="TZP411" s="1679"/>
      <c r="TZQ411" s="1679"/>
      <c r="TZR411" s="1679"/>
      <c r="TZS411" s="1679"/>
      <c r="TZT411" s="1679"/>
      <c r="TZU411" s="1679"/>
      <c r="TZV411" s="1679"/>
      <c r="TZW411" s="1679"/>
      <c r="TZX411" s="1679"/>
      <c r="TZY411" s="1679"/>
      <c r="TZZ411" s="1679"/>
      <c r="UAA411" s="1679"/>
      <c r="UAB411" s="1679"/>
      <c r="UAC411" s="1679"/>
      <c r="UAD411" s="1679"/>
      <c r="UAE411" s="1679"/>
      <c r="UAF411" s="1679"/>
      <c r="UAG411" s="1679"/>
      <c r="UAH411" s="1679"/>
      <c r="UAI411" s="1679"/>
      <c r="UAJ411" s="1679"/>
      <c r="UAK411" s="1679"/>
      <c r="UAL411" s="1679"/>
      <c r="UAM411" s="1679"/>
      <c r="UAN411" s="1679"/>
      <c r="UAO411" s="1679"/>
      <c r="UAP411" s="1679"/>
      <c r="UAQ411" s="1679"/>
      <c r="UAR411" s="1679"/>
      <c r="UAS411" s="1679"/>
      <c r="UAT411" s="1679"/>
      <c r="UAU411" s="1679"/>
      <c r="UAV411" s="1679"/>
      <c r="UAW411" s="1679"/>
      <c r="UAX411" s="1679"/>
      <c r="UAY411" s="1679"/>
      <c r="UAZ411" s="1679"/>
      <c r="UBA411" s="1679"/>
      <c r="UBB411" s="1679"/>
      <c r="UBC411" s="1679"/>
      <c r="UBD411" s="1679"/>
      <c r="UBE411" s="1679"/>
      <c r="UBF411" s="1679"/>
      <c r="UBG411" s="1679"/>
      <c r="UBH411" s="1679"/>
      <c r="UBI411" s="1679"/>
      <c r="UBJ411" s="1679"/>
      <c r="UBK411" s="1679"/>
      <c r="UBL411" s="1679"/>
      <c r="UBM411" s="1679"/>
      <c r="UBN411" s="1679"/>
      <c r="UBO411" s="1679"/>
      <c r="UBP411" s="1679"/>
      <c r="UBQ411" s="1679"/>
      <c r="UBR411" s="1679"/>
      <c r="UBS411" s="1679"/>
      <c r="UBT411" s="1679"/>
      <c r="UBU411" s="1679"/>
      <c r="UBV411" s="1679"/>
      <c r="UBW411" s="1679"/>
      <c r="UBX411" s="1679"/>
      <c r="UBY411" s="1679"/>
      <c r="UBZ411" s="1679"/>
      <c r="UCA411" s="1679"/>
      <c r="UCB411" s="1679"/>
      <c r="UCC411" s="1679"/>
      <c r="UCD411" s="1679"/>
      <c r="UCE411" s="1679"/>
      <c r="UCF411" s="1679"/>
      <c r="UCG411" s="1679"/>
      <c r="UCH411" s="1679"/>
      <c r="UCI411" s="1679"/>
      <c r="UCJ411" s="1679"/>
      <c r="UCK411" s="1679"/>
      <c r="UCL411" s="1679"/>
      <c r="UCM411" s="1679"/>
      <c r="UCN411" s="1679"/>
      <c r="UCO411" s="1679"/>
      <c r="UCP411" s="1679"/>
      <c r="UCQ411" s="1679"/>
      <c r="UCR411" s="1679"/>
      <c r="UCS411" s="1679"/>
      <c r="UCT411" s="1679"/>
      <c r="UCU411" s="1679"/>
      <c r="UCV411" s="1679"/>
      <c r="UCW411" s="1679"/>
      <c r="UCX411" s="1679"/>
      <c r="UCY411" s="1679"/>
      <c r="UCZ411" s="1679"/>
      <c r="UDA411" s="1679"/>
      <c r="UDB411" s="1679"/>
      <c r="UDC411" s="1679"/>
      <c r="UDD411" s="1679"/>
      <c r="UDE411" s="1679"/>
      <c r="UDF411" s="1679"/>
      <c r="UDG411" s="1679"/>
      <c r="UDH411" s="1679"/>
      <c r="UDI411" s="1679"/>
      <c r="UDJ411" s="1679"/>
      <c r="UDK411" s="1679"/>
      <c r="UDL411" s="1679"/>
      <c r="UDM411" s="1679"/>
      <c r="UDN411" s="1679"/>
      <c r="UDO411" s="1679"/>
      <c r="UDP411" s="1679"/>
      <c r="UDQ411" s="1679"/>
      <c r="UDR411" s="1679"/>
      <c r="UDS411" s="1679"/>
      <c r="UDT411" s="1679"/>
      <c r="UDU411" s="1679"/>
      <c r="UDV411" s="1679"/>
      <c r="UDW411" s="1679"/>
      <c r="UDX411" s="1679"/>
      <c r="UDY411" s="1679"/>
      <c r="UDZ411" s="1679"/>
      <c r="UEA411" s="1679"/>
      <c r="UEB411" s="1679"/>
      <c r="UEC411" s="1679"/>
      <c r="UED411" s="1679"/>
      <c r="UEE411" s="1679"/>
      <c r="UEF411" s="1679"/>
      <c r="UEG411" s="1679"/>
      <c r="UEH411" s="1679"/>
      <c r="UEI411" s="1679"/>
      <c r="UEJ411" s="1679"/>
      <c r="UEK411" s="1679"/>
      <c r="UEL411" s="1679"/>
      <c r="UEM411" s="1679"/>
      <c r="UEN411" s="1679"/>
      <c r="UEO411" s="1679"/>
      <c r="UEP411" s="1679"/>
      <c r="UEQ411" s="1679"/>
      <c r="UER411" s="1679"/>
      <c r="UES411" s="1679"/>
      <c r="UET411" s="1679"/>
      <c r="UEU411" s="1679"/>
      <c r="UEV411" s="1679"/>
      <c r="UEW411" s="1679"/>
      <c r="UEX411" s="1679"/>
      <c r="UEY411" s="1679"/>
      <c r="UEZ411" s="1679"/>
      <c r="UFA411" s="1679"/>
      <c r="UFB411" s="1679"/>
      <c r="UFC411" s="1679"/>
      <c r="UFD411" s="1679"/>
      <c r="UFE411" s="1679"/>
      <c r="UFF411" s="1679"/>
      <c r="UFG411" s="1679"/>
      <c r="UFH411" s="1679"/>
      <c r="UFI411" s="1679"/>
      <c r="UFJ411" s="1679"/>
      <c r="UFK411" s="1679"/>
      <c r="UFL411" s="1679"/>
      <c r="UFM411" s="1679"/>
      <c r="UFN411" s="1679"/>
      <c r="UFO411" s="1679"/>
      <c r="UFP411" s="1679"/>
      <c r="UFQ411" s="1679"/>
      <c r="UFR411" s="1679"/>
      <c r="UFS411" s="1679"/>
      <c r="UFT411" s="1679"/>
      <c r="UFU411" s="1679"/>
      <c r="UFV411" s="1679"/>
      <c r="UFW411" s="1679"/>
      <c r="UFX411" s="1679"/>
      <c r="UFY411" s="1679"/>
      <c r="UFZ411" s="1679"/>
      <c r="UGA411" s="1679"/>
      <c r="UGB411" s="1679"/>
      <c r="UGC411" s="1679"/>
      <c r="UGD411" s="1679"/>
      <c r="UGE411" s="1679"/>
      <c r="UGF411" s="1679"/>
      <c r="UGG411" s="1679"/>
      <c r="UGH411" s="1679"/>
      <c r="UGI411" s="1679"/>
      <c r="UGJ411" s="1679"/>
      <c r="UGK411" s="1679"/>
      <c r="UGL411" s="1679"/>
      <c r="UGM411" s="1679"/>
      <c r="UGN411" s="1679"/>
      <c r="UGO411" s="1679"/>
      <c r="UGP411" s="1679"/>
      <c r="UGQ411" s="1679"/>
      <c r="UGR411" s="1679"/>
      <c r="UGS411" s="1679"/>
      <c r="UGT411" s="1679"/>
      <c r="UGU411" s="1679"/>
      <c r="UGV411" s="1679"/>
      <c r="UGW411" s="1679"/>
      <c r="UGX411" s="1679"/>
      <c r="UGY411" s="1679"/>
      <c r="UGZ411" s="1679"/>
      <c r="UHA411" s="1679"/>
      <c r="UHB411" s="1679"/>
      <c r="UHC411" s="1679"/>
      <c r="UHD411" s="1679"/>
      <c r="UHE411" s="1679"/>
      <c r="UHF411" s="1679"/>
      <c r="UHG411" s="1679"/>
      <c r="UHH411" s="1679"/>
      <c r="UHI411" s="1679"/>
      <c r="UHJ411" s="1679"/>
      <c r="UHK411" s="1679"/>
      <c r="UHL411" s="1679"/>
      <c r="UHM411" s="1679"/>
      <c r="UHN411" s="1679"/>
      <c r="UHO411" s="1679"/>
      <c r="UHP411" s="1679"/>
      <c r="UHQ411" s="1679"/>
      <c r="UHR411" s="1679"/>
      <c r="UHS411" s="1679"/>
      <c r="UHT411" s="1679"/>
      <c r="UHU411" s="1679"/>
      <c r="UHV411" s="1679"/>
      <c r="UHW411" s="1679"/>
      <c r="UHX411" s="1679"/>
      <c r="UHY411" s="1679"/>
      <c r="UHZ411" s="1679"/>
      <c r="UIA411" s="1679"/>
      <c r="UIB411" s="1679"/>
      <c r="UIC411" s="1679"/>
      <c r="UID411" s="1679"/>
      <c r="UIE411" s="1679"/>
      <c r="UIF411" s="1679"/>
      <c r="UIG411" s="1679"/>
      <c r="UIH411" s="1679"/>
      <c r="UII411" s="1679"/>
      <c r="UIJ411" s="1679"/>
      <c r="UIK411" s="1679"/>
      <c r="UIL411" s="1679"/>
      <c r="UIM411" s="1679"/>
      <c r="UIN411" s="1679"/>
      <c r="UIO411" s="1679"/>
      <c r="UIP411" s="1679"/>
      <c r="UIQ411" s="1679"/>
      <c r="UIR411" s="1679"/>
      <c r="UIS411" s="1679"/>
      <c r="UIT411" s="1679"/>
      <c r="UIU411" s="1679"/>
      <c r="UIV411" s="1679"/>
      <c r="UIW411" s="1679"/>
      <c r="UIX411" s="1679"/>
      <c r="UIY411" s="1679"/>
      <c r="UIZ411" s="1679"/>
      <c r="UJA411" s="1679"/>
      <c r="UJB411" s="1679"/>
      <c r="UJC411" s="1679"/>
      <c r="UJD411" s="1679"/>
      <c r="UJE411" s="1679"/>
      <c r="UJF411" s="1679"/>
      <c r="UJG411" s="1679"/>
      <c r="UJH411" s="1679"/>
      <c r="UJI411" s="1679"/>
      <c r="UJJ411" s="1679"/>
      <c r="UJK411" s="1679"/>
      <c r="UJL411" s="1679"/>
      <c r="UJM411" s="1679"/>
      <c r="UJN411" s="1679"/>
      <c r="UJO411" s="1679"/>
      <c r="UJP411" s="1679"/>
      <c r="UJQ411" s="1679"/>
      <c r="UJR411" s="1679"/>
      <c r="UJS411" s="1679"/>
      <c r="UJT411" s="1679"/>
      <c r="UJU411" s="1679"/>
      <c r="UJV411" s="1679"/>
      <c r="UJW411" s="1679"/>
      <c r="UJX411" s="1679"/>
      <c r="UJY411" s="1679"/>
      <c r="UJZ411" s="1679"/>
      <c r="UKA411" s="1679"/>
      <c r="UKB411" s="1679"/>
      <c r="UKC411" s="1679"/>
      <c r="UKD411" s="1679"/>
      <c r="UKE411" s="1679"/>
      <c r="UKF411" s="1679"/>
      <c r="UKG411" s="1679"/>
      <c r="UKH411" s="1679"/>
      <c r="UKI411" s="1679"/>
      <c r="UKJ411" s="1679"/>
      <c r="UKK411" s="1679"/>
      <c r="UKL411" s="1679"/>
      <c r="UKM411" s="1679"/>
      <c r="UKN411" s="1679"/>
      <c r="UKO411" s="1679"/>
      <c r="UKP411" s="1679"/>
      <c r="UKQ411" s="1679"/>
      <c r="UKR411" s="1679"/>
      <c r="UKS411" s="1679"/>
      <c r="UKT411" s="1679"/>
      <c r="UKU411" s="1679"/>
      <c r="UKV411" s="1679"/>
      <c r="UKW411" s="1679"/>
      <c r="UKX411" s="1679"/>
      <c r="UKY411" s="1679"/>
      <c r="UKZ411" s="1679"/>
      <c r="ULA411" s="1679"/>
      <c r="ULB411" s="1679"/>
      <c r="ULC411" s="1679"/>
      <c r="ULD411" s="1679"/>
      <c r="ULE411" s="1679"/>
      <c r="ULF411" s="1679"/>
      <c r="ULG411" s="1679"/>
      <c r="ULH411" s="1679"/>
      <c r="ULI411" s="1679"/>
      <c r="ULJ411" s="1679"/>
      <c r="ULK411" s="1679"/>
      <c r="ULL411" s="1679"/>
      <c r="ULM411" s="1679"/>
      <c r="ULN411" s="1679"/>
      <c r="ULO411" s="1679"/>
      <c r="ULP411" s="1679"/>
      <c r="ULQ411" s="1679"/>
      <c r="ULR411" s="1679"/>
      <c r="ULS411" s="1679"/>
      <c r="ULT411" s="1679"/>
      <c r="ULU411" s="1679"/>
      <c r="ULV411" s="1679"/>
      <c r="ULW411" s="1679"/>
      <c r="ULX411" s="1679"/>
      <c r="ULY411" s="1679"/>
      <c r="ULZ411" s="1679"/>
      <c r="UMA411" s="1679"/>
      <c r="UMB411" s="1679"/>
      <c r="UMC411" s="1679"/>
      <c r="UMD411" s="1679"/>
      <c r="UME411" s="1679"/>
      <c r="UMF411" s="1679"/>
      <c r="UMG411" s="1679"/>
      <c r="UMH411" s="1679"/>
      <c r="UMI411" s="1679"/>
      <c r="UMJ411" s="1679"/>
      <c r="UMK411" s="1679"/>
      <c r="UML411" s="1679"/>
      <c r="UMM411" s="1679"/>
      <c r="UMN411" s="1679"/>
      <c r="UMO411" s="1679"/>
      <c r="UMP411" s="1679"/>
      <c r="UMQ411" s="1679"/>
      <c r="UMR411" s="1679"/>
      <c r="UMS411" s="1679"/>
      <c r="UMT411" s="1679"/>
      <c r="UMU411" s="1679"/>
      <c r="UMV411" s="1679"/>
      <c r="UMW411" s="1679"/>
      <c r="UMX411" s="1679"/>
      <c r="UMY411" s="1679"/>
      <c r="UMZ411" s="1679"/>
      <c r="UNA411" s="1679"/>
      <c r="UNB411" s="1679"/>
      <c r="UNC411" s="1679"/>
      <c r="UND411" s="1679"/>
      <c r="UNE411" s="1679"/>
      <c r="UNF411" s="1679"/>
      <c r="UNG411" s="1679"/>
      <c r="UNH411" s="1679"/>
      <c r="UNI411" s="1679"/>
      <c r="UNJ411" s="1679"/>
      <c r="UNK411" s="1679"/>
      <c r="UNL411" s="1679"/>
      <c r="UNM411" s="1679"/>
      <c r="UNN411" s="1679"/>
      <c r="UNO411" s="1679"/>
      <c r="UNP411" s="1679"/>
      <c r="UNQ411" s="1679"/>
      <c r="UNR411" s="1679"/>
      <c r="UNS411" s="1679"/>
      <c r="UNT411" s="1679"/>
      <c r="UNU411" s="1679"/>
      <c r="UNV411" s="1679"/>
      <c r="UNW411" s="1679"/>
      <c r="UNX411" s="1679"/>
      <c r="UNY411" s="1679"/>
      <c r="UNZ411" s="1679"/>
      <c r="UOA411" s="1679"/>
      <c r="UOB411" s="1679"/>
      <c r="UOC411" s="1679"/>
      <c r="UOD411" s="1679"/>
      <c r="UOE411" s="1679"/>
      <c r="UOF411" s="1679"/>
      <c r="UOG411" s="1679"/>
      <c r="UOH411" s="1679"/>
      <c r="UOI411" s="1679"/>
      <c r="UOJ411" s="1679"/>
      <c r="UOK411" s="1679"/>
      <c r="UOL411" s="1679"/>
      <c r="UOM411" s="1679"/>
      <c r="UON411" s="1679"/>
      <c r="UOO411" s="1679"/>
      <c r="UOP411" s="1679"/>
      <c r="UOQ411" s="1679"/>
      <c r="UOR411" s="1679"/>
      <c r="UOS411" s="1679"/>
      <c r="UOT411" s="1679"/>
      <c r="UOU411" s="1679"/>
      <c r="UOV411" s="1679"/>
      <c r="UOW411" s="1679"/>
      <c r="UOX411" s="1679"/>
      <c r="UOY411" s="1679"/>
      <c r="UOZ411" s="1679"/>
      <c r="UPA411" s="1679"/>
      <c r="UPB411" s="1679"/>
      <c r="UPC411" s="1679"/>
      <c r="UPD411" s="1679"/>
      <c r="UPE411" s="1679"/>
      <c r="UPF411" s="1679"/>
      <c r="UPG411" s="1679"/>
      <c r="UPH411" s="1679"/>
      <c r="UPI411" s="1679"/>
      <c r="UPJ411" s="1679"/>
      <c r="UPK411" s="1679"/>
      <c r="UPL411" s="1679"/>
      <c r="UPM411" s="1679"/>
      <c r="UPN411" s="1679"/>
      <c r="UPO411" s="1679"/>
      <c r="UPP411" s="1679"/>
      <c r="UPQ411" s="1679"/>
      <c r="UPR411" s="1679"/>
      <c r="UPS411" s="1679"/>
      <c r="UPT411" s="1679"/>
      <c r="UPU411" s="1679"/>
      <c r="UPV411" s="1679"/>
      <c r="UPW411" s="1679"/>
      <c r="UPX411" s="1679"/>
      <c r="UPY411" s="1679"/>
      <c r="UPZ411" s="1679"/>
      <c r="UQA411" s="1679"/>
      <c r="UQB411" s="1679"/>
      <c r="UQC411" s="1679"/>
      <c r="UQD411" s="1679"/>
      <c r="UQE411" s="1679"/>
      <c r="UQF411" s="1679"/>
      <c r="UQG411" s="1679"/>
      <c r="UQH411" s="1679"/>
      <c r="UQI411" s="1679"/>
      <c r="UQJ411" s="1679"/>
      <c r="UQK411" s="1679"/>
      <c r="UQL411" s="1679"/>
      <c r="UQM411" s="1679"/>
      <c r="UQN411" s="1679"/>
      <c r="UQO411" s="1679"/>
      <c r="UQP411" s="1679"/>
      <c r="UQQ411" s="1679"/>
      <c r="UQR411" s="1679"/>
      <c r="UQS411" s="1679"/>
      <c r="UQT411" s="1679"/>
      <c r="UQU411" s="1679"/>
      <c r="UQV411" s="1679"/>
      <c r="UQW411" s="1679"/>
      <c r="UQX411" s="1679"/>
      <c r="UQY411" s="1679"/>
      <c r="UQZ411" s="1679"/>
      <c r="URA411" s="1679"/>
      <c r="URB411" s="1679"/>
      <c r="URC411" s="1679"/>
      <c r="URD411" s="1679"/>
      <c r="URE411" s="1679"/>
      <c r="URF411" s="1679"/>
      <c r="URG411" s="1679"/>
      <c r="URH411" s="1679"/>
      <c r="URI411" s="1679"/>
      <c r="URJ411" s="1679"/>
      <c r="URK411" s="1679"/>
      <c r="URL411" s="1679"/>
      <c r="URM411" s="1679"/>
      <c r="URN411" s="1679"/>
      <c r="URO411" s="1679"/>
      <c r="URP411" s="1679"/>
      <c r="URQ411" s="1679"/>
      <c r="URR411" s="1679"/>
      <c r="URS411" s="1679"/>
      <c r="URT411" s="1679"/>
      <c r="URU411" s="1679"/>
      <c r="URV411" s="1679"/>
      <c r="URW411" s="1679"/>
      <c r="URX411" s="1679"/>
      <c r="URY411" s="1679"/>
      <c r="URZ411" s="1679"/>
      <c r="USA411" s="1679"/>
      <c r="USB411" s="1679"/>
      <c r="USC411" s="1679"/>
      <c r="USD411" s="1679"/>
      <c r="USE411" s="1679"/>
      <c r="USF411" s="1679"/>
      <c r="USG411" s="1679"/>
      <c r="USH411" s="1679"/>
      <c r="USI411" s="1679"/>
      <c r="USJ411" s="1679"/>
      <c r="USK411" s="1679"/>
      <c r="USL411" s="1679"/>
      <c r="USM411" s="1679"/>
      <c r="USN411" s="1679"/>
      <c r="USO411" s="1679"/>
      <c r="USP411" s="1679"/>
      <c r="USQ411" s="1679"/>
      <c r="USR411" s="1679"/>
      <c r="USS411" s="1679"/>
      <c r="UST411" s="1679"/>
      <c r="USU411" s="1679"/>
      <c r="USV411" s="1679"/>
      <c r="USW411" s="1679"/>
      <c r="USX411" s="1679"/>
      <c r="USY411" s="1679"/>
      <c r="USZ411" s="1679"/>
      <c r="UTA411" s="1679"/>
      <c r="UTB411" s="1679"/>
      <c r="UTC411" s="1679"/>
      <c r="UTD411" s="1679"/>
      <c r="UTE411" s="1679"/>
      <c r="UTF411" s="1679"/>
      <c r="UTG411" s="1679"/>
      <c r="UTH411" s="1679"/>
      <c r="UTI411" s="1679"/>
      <c r="UTJ411" s="1679"/>
      <c r="UTK411" s="1679"/>
      <c r="UTL411" s="1679"/>
      <c r="UTM411" s="1679"/>
      <c r="UTN411" s="1679"/>
      <c r="UTO411" s="1679"/>
      <c r="UTP411" s="1679"/>
      <c r="UTQ411" s="1679"/>
      <c r="UTR411" s="1679"/>
      <c r="UTS411" s="1679"/>
      <c r="UTT411" s="1679"/>
      <c r="UTU411" s="1679"/>
      <c r="UTV411" s="1679"/>
      <c r="UTW411" s="1679"/>
      <c r="UTX411" s="1679"/>
      <c r="UTY411" s="1679"/>
      <c r="UTZ411" s="1679"/>
      <c r="UUA411" s="1679"/>
      <c r="UUB411" s="1679"/>
      <c r="UUC411" s="1679"/>
      <c r="UUD411" s="1679"/>
      <c r="UUE411" s="1679"/>
      <c r="UUF411" s="1679"/>
      <c r="UUG411" s="1679"/>
      <c r="UUH411" s="1679"/>
      <c r="UUI411" s="1679"/>
      <c r="UUJ411" s="1679"/>
      <c r="UUK411" s="1679"/>
      <c r="UUL411" s="1679"/>
      <c r="UUM411" s="1679"/>
      <c r="UUN411" s="1679"/>
      <c r="UUO411" s="1679"/>
      <c r="UUP411" s="1679"/>
      <c r="UUQ411" s="1679"/>
      <c r="UUR411" s="1679"/>
      <c r="UUS411" s="1679"/>
      <c r="UUT411" s="1679"/>
      <c r="UUU411" s="1679"/>
      <c r="UUV411" s="1679"/>
      <c r="UUW411" s="1679"/>
      <c r="UUX411" s="1679"/>
      <c r="UUY411" s="1679"/>
      <c r="UUZ411" s="1679"/>
      <c r="UVA411" s="1679"/>
      <c r="UVB411" s="1679"/>
      <c r="UVC411" s="1679"/>
      <c r="UVD411" s="1679"/>
      <c r="UVE411" s="1679"/>
      <c r="UVF411" s="1679"/>
      <c r="UVG411" s="1679"/>
      <c r="UVH411" s="1679"/>
      <c r="UVI411" s="1679"/>
      <c r="UVJ411" s="1679"/>
      <c r="UVK411" s="1679"/>
      <c r="UVL411" s="1679"/>
      <c r="UVM411" s="1679"/>
      <c r="UVN411" s="1679"/>
      <c r="UVO411" s="1679"/>
      <c r="UVP411" s="1679"/>
      <c r="UVQ411" s="1679"/>
      <c r="UVR411" s="1679"/>
      <c r="UVS411" s="1679"/>
      <c r="UVT411" s="1679"/>
      <c r="UVU411" s="1679"/>
      <c r="UVV411" s="1679"/>
      <c r="UVW411" s="1679"/>
      <c r="UVX411" s="1679"/>
      <c r="UVY411" s="1679"/>
      <c r="UVZ411" s="1679"/>
      <c r="UWA411" s="1679"/>
      <c r="UWB411" s="1679"/>
      <c r="UWC411" s="1679"/>
      <c r="UWD411" s="1679"/>
      <c r="UWE411" s="1679"/>
      <c r="UWF411" s="1679"/>
      <c r="UWG411" s="1679"/>
      <c r="UWH411" s="1679"/>
      <c r="UWI411" s="1679"/>
      <c r="UWJ411" s="1679"/>
      <c r="UWK411" s="1679"/>
      <c r="UWL411" s="1679"/>
      <c r="UWM411" s="1679"/>
      <c r="UWN411" s="1679"/>
      <c r="UWO411" s="1679"/>
      <c r="UWP411" s="1679"/>
      <c r="UWQ411" s="1679"/>
      <c r="UWR411" s="1679"/>
      <c r="UWS411" s="1679"/>
      <c r="UWT411" s="1679"/>
      <c r="UWU411" s="1679"/>
      <c r="UWV411" s="1679"/>
      <c r="UWW411" s="1679"/>
      <c r="UWX411" s="1679"/>
      <c r="UWY411" s="1679"/>
      <c r="UWZ411" s="1679"/>
      <c r="UXA411" s="1679"/>
      <c r="UXB411" s="1679"/>
      <c r="UXC411" s="1679"/>
      <c r="UXD411" s="1679"/>
      <c r="UXE411" s="1679"/>
      <c r="UXF411" s="1679"/>
      <c r="UXG411" s="1679"/>
      <c r="UXH411" s="1679"/>
      <c r="UXI411" s="1679"/>
      <c r="UXJ411" s="1679"/>
      <c r="UXK411" s="1679"/>
      <c r="UXL411" s="1679"/>
      <c r="UXM411" s="1679"/>
      <c r="UXN411" s="1679"/>
      <c r="UXO411" s="1679"/>
      <c r="UXP411" s="1679"/>
      <c r="UXQ411" s="1679"/>
      <c r="UXR411" s="1679"/>
      <c r="UXS411" s="1679"/>
      <c r="UXT411" s="1679"/>
      <c r="UXU411" s="1679"/>
      <c r="UXV411" s="1679"/>
      <c r="UXW411" s="1679"/>
      <c r="UXX411" s="1679"/>
      <c r="UXY411" s="1679"/>
      <c r="UXZ411" s="1679"/>
      <c r="UYA411" s="1679"/>
      <c r="UYB411" s="1679"/>
      <c r="UYC411" s="1679"/>
      <c r="UYD411" s="1679"/>
      <c r="UYE411" s="1679"/>
      <c r="UYF411" s="1679"/>
      <c r="UYG411" s="1679"/>
      <c r="UYH411" s="1679"/>
      <c r="UYI411" s="1679"/>
      <c r="UYJ411" s="1679"/>
      <c r="UYK411" s="1679"/>
      <c r="UYL411" s="1679"/>
      <c r="UYM411" s="1679"/>
      <c r="UYN411" s="1679"/>
      <c r="UYO411" s="1679"/>
      <c r="UYP411" s="1679"/>
      <c r="UYQ411" s="1679"/>
      <c r="UYR411" s="1679"/>
      <c r="UYS411" s="1679"/>
      <c r="UYT411" s="1679"/>
      <c r="UYU411" s="1679"/>
      <c r="UYV411" s="1679"/>
      <c r="UYW411" s="1679"/>
      <c r="UYX411" s="1679"/>
      <c r="UYY411" s="1679"/>
      <c r="UYZ411" s="1679"/>
      <c r="UZA411" s="1679"/>
      <c r="UZB411" s="1679"/>
      <c r="UZC411" s="1679"/>
      <c r="UZD411" s="1679"/>
      <c r="UZE411" s="1679"/>
      <c r="UZF411" s="1679"/>
      <c r="UZG411" s="1679"/>
      <c r="UZH411" s="1679"/>
      <c r="UZI411" s="1679"/>
      <c r="UZJ411" s="1679"/>
      <c r="UZK411" s="1679"/>
      <c r="UZL411" s="1679"/>
      <c r="UZM411" s="1679"/>
      <c r="UZN411" s="1679"/>
      <c r="UZO411" s="1679"/>
      <c r="UZP411" s="1679"/>
      <c r="UZQ411" s="1679"/>
      <c r="UZR411" s="1679"/>
      <c r="UZS411" s="1679"/>
      <c r="UZT411" s="1679"/>
      <c r="UZU411" s="1679"/>
      <c r="UZV411" s="1679"/>
      <c r="UZW411" s="1679"/>
      <c r="UZX411" s="1679"/>
      <c r="UZY411" s="1679"/>
      <c r="UZZ411" s="1679"/>
      <c r="VAA411" s="1679"/>
      <c r="VAB411" s="1679"/>
      <c r="VAC411" s="1679"/>
      <c r="VAD411" s="1679"/>
      <c r="VAE411" s="1679"/>
      <c r="VAF411" s="1679"/>
      <c r="VAG411" s="1679"/>
      <c r="VAH411" s="1679"/>
      <c r="VAI411" s="1679"/>
      <c r="VAJ411" s="1679"/>
      <c r="VAK411" s="1679"/>
      <c r="VAL411" s="1679"/>
      <c r="VAM411" s="1679"/>
      <c r="VAN411" s="1679"/>
      <c r="VAO411" s="1679"/>
      <c r="VAP411" s="1679"/>
      <c r="VAQ411" s="1679"/>
      <c r="VAR411" s="1679"/>
      <c r="VAS411" s="1679"/>
      <c r="VAT411" s="1679"/>
      <c r="VAU411" s="1679"/>
      <c r="VAV411" s="1679"/>
      <c r="VAW411" s="1679"/>
      <c r="VAX411" s="1679"/>
      <c r="VAY411" s="1679"/>
      <c r="VAZ411" s="1679"/>
      <c r="VBA411" s="1679"/>
      <c r="VBB411" s="1679"/>
      <c r="VBC411" s="1679"/>
      <c r="VBD411" s="1679"/>
      <c r="VBE411" s="1679"/>
      <c r="VBF411" s="1679"/>
      <c r="VBG411" s="1679"/>
      <c r="VBH411" s="1679"/>
      <c r="VBI411" s="1679"/>
      <c r="VBJ411" s="1679"/>
      <c r="VBK411" s="1679"/>
      <c r="VBL411" s="1679"/>
      <c r="VBM411" s="1679"/>
      <c r="VBN411" s="1679"/>
      <c r="VBO411" s="1679"/>
      <c r="VBP411" s="1679"/>
      <c r="VBQ411" s="1679"/>
      <c r="VBR411" s="1679"/>
      <c r="VBS411" s="1679"/>
      <c r="VBT411" s="1679"/>
      <c r="VBU411" s="1679"/>
      <c r="VBV411" s="1679"/>
      <c r="VBW411" s="1679"/>
      <c r="VBX411" s="1679"/>
      <c r="VBY411" s="1679"/>
      <c r="VBZ411" s="1679"/>
      <c r="VCA411" s="1679"/>
      <c r="VCB411" s="1679"/>
      <c r="VCC411" s="1679"/>
      <c r="VCD411" s="1679"/>
      <c r="VCE411" s="1679"/>
      <c r="VCF411" s="1679"/>
      <c r="VCG411" s="1679"/>
      <c r="VCH411" s="1679"/>
      <c r="VCI411" s="1679"/>
      <c r="VCJ411" s="1679"/>
      <c r="VCK411" s="1679"/>
      <c r="VCL411" s="1679"/>
      <c r="VCM411" s="1679"/>
      <c r="VCN411" s="1679"/>
      <c r="VCO411" s="1679"/>
      <c r="VCP411" s="1679"/>
      <c r="VCQ411" s="1679"/>
      <c r="VCR411" s="1679"/>
      <c r="VCS411" s="1679"/>
      <c r="VCT411" s="1679"/>
      <c r="VCU411" s="1679"/>
      <c r="VCV411" s="1679"/>
      <c r="VCW411" s="1679"/>
      <c r="VCX411" s="1679"/>
      <c r="VCY411" s="1679"/>
      <c r="VCZ411" s="1679"/>
      <c r="VDA411" s="1679"/>
      <c r="VDB411" s="1679"/>
      <c r="VDC411" s="1679"/>
      <c r="VDD411" s="1679"/>
      <c r="VDE411" s="1679"/>
      <c r="VDF411" s="1679"/>
      <c r="VDG411" s="1679"/>
      <c r="VDH411" s="1679"/>
      <c r="VDI411" s="1679"/>
      <c r="VDJ411" s="1679"/>
      <c r="VDK411" s="1679"/>
      <c r="VDL411" s="1679"/>
      <c r="VDM411" s="1679"/>
      <c r="VDN411" s="1679"/>
      <c r="VDO411" s="1679"/>
      <c r="VDP411" s="1679"/>
      <c r="VDQ411" s="1679"/>
      <c r="VDR411" s="1679"/>
      <c r="VDS411" s="1679"/>
      <c r="VDT411" s="1679"/>
      <c r="VDU411" s="1679"/>
      <c r="VDV411" s="1679"/>
      <c r="VDW411" s="1679"/>
      <c r="VDX411" s="1679"/>
      <c r="VDY411" s="1679"/>
      <c r="VDZ411" s="1679"/>
      <c r="VEA411" s="1679"/>
      <c r="VEB411" s="1679"/>
      <c r="VEC411" s="1679"/>
      <c r="VED411" s="1679"/>
      <c r="VEE411" s="1679"/>
      <c r="VEF411" s="1679"/>
      <c r="VEG411" s="1679"/>
      <c r="VEH411" s="1679"/>
      <c r="VEI411" s="1679"/>
      <c r="VEJ411" s="1679"/>
      <c r="VEK411" s="1679"/>
      <c r="VEL411" s="1679"/>
      <c r="VEM411" s="1679"/>
      <c r="VEN411" s="1679"/>
      <c r="VEO411" s="1679"/>
      <c r="VEP411" s="1679"/>
      <c r="VEQ411" s="1679"/>
      <c r="VER411" s="1679"/>
      <c r="VES411" s="1679"/>
      <c r="VET411" s="1679"/>
      <c r="VEU411" s="1679"/>
      <c r="VEV411" s="1679"/>
      <c r="VEW411" s="1679"/>
      <c r="VEX411" s="1679"/>
      <c r="VEY411" s="1679"/>
      <c r="VEZ411" s="1679"/>
      <c r="VFA411" s="1679"/>
      <c r="VFB411" s="1679"/>
      <c r="VFC411" s="1679"/>
      <c r="VFD411" s="1679"/>
      <c r="VFE411" s="1679"/>
      <c r="VFF411" s="1679"/>
      <c r="VFG411" s="1679"/>
      <c r="VFH411" s="1679"/>
      <c r="VFI411" s="1679"/>
      <c r="VFJ411" s="1679"/>
      <c r="VFK411" s="1679"/>
      <c r="VFL411" s="1679"/>
      <c r="VFM411" s="1679"/>
      <c r="VFN411" s="1679"/>
      <c r="VFO411" s="1679"/>
      <c r="VFP411" s="1679"/>
      <c r="VFQ411" s="1679"/>
      <c r="VFR411" s="1679"/>
      <c r="VFS411" s="1679"/>
      <c r="VFT411" s="1679"/>
      <c r="VFU411" s="1679"/>
      <c r="VFV411" s="1679"/>
      <c r="VFW411" s="1679"/>
      <c r="VFX411" s="1679"/>
      <c r="VFY411" s="1679"/>
      <c r="VFZ411" s="1679"/>
      <c r="VGA411" s="1679"/>
      <c r="VGB411" s="1679"/>
      <c r="VGC411" s="1679"/>
      <c r="VGD411" s="1679"/>
      <c r="VGE411" s="1679"/>
      <c r="VGF411" s="1679"/>
      <c r="VGG411" s="1679"/>
      <c r="VGH411" s="1679"/>
      <c r="VGI411" s="1679"/>
      <c r="VGJ411" s="1679"/>
      <c r="VGK411" s="1679"/>
      <c r="VGL411" s="1679"/>
      <c r="VGM411" s="1679"/>
      <c r="VGN411" s="1679"/>
      <c r="VGO411" s="1679"/>
      <c r="VGP411" s="1679"/>
      <c r="VGQ411" s="1679"/>
      <c r="VGR411" s="1679"/>
      <c r="VGS411" s="1679"/>
      <c r="VGT411" s="1679"/>
      <c r="VGU411" s="1679"/>
      <c r="VGV411" s="1679"/>
      <c r="VGW411" s="1679"/>
      <c r="VGX411" s="1679"/>
      <c r="VGY411" s="1679"/>
      <c r="VGZ411" s="1679"/>
      <c r="VHA411" s="1679"/>
      <c r="VHB411" s="1679"/>
      <c r="VHC411" s="1679"/>
      <c r="VHD411" s="1679"/>
      <c r="VHE411" s="1679"/>
      <c r="VHF411" s="1679"/>
      <c r="VHG411" s="1679"/>
      <c r="VHH411" s="1679"/>
      <c r="VHI411" s="1679"/>
      <c r="VHJ411" s="1679"/>
      <c r="VHK411" s="1679"/>
      <c r="VHL411" s="1679"/>
      <c r="VHM411" s="1679"/>
      <c r="VHN411" s="1679"/>
      <c r="VHO411" s="1679"/>
      <c r="VHP411" s="1679"/>
      <c r="VHQ411" s="1679"/>
      <c r="VHR411" s="1679"/>
      <c r="VHS411" s="1679"/>
      <c r="VHT411" s="1679"/>
      <c r="VHU411" s="1679"/>
      <c r="VHV411" s="1679"/>
      <c r="VHW411" s="1679"/>
      <c r="VHX411" s="1679"/>
      <c r="VHY411" s="1679"/>
      <c r="VHZ411" s="1679"/>
      <c r="VIA411" s="1679"/>
      <c r="VIB411" s="1679"/>
      <c r="VIC411" s="1679"/>
      <c r="VID411" s="1679"/>
      <c r="VIE411" s="1679"/>
      <c r="VIF411" s="1679"/>
      <c r="VIG411" s="1679"/>
      <c r="VIH411" s="1679"/>
      <c r="VII411" s="1679"/>
      <c r="VIJ411" s="1679"/>
      <c r="VIK411" s="1679"/>
      <c r="VIL411" s="1679"/>
      <c r="VIM411" s="1679"/>
      <c r="VIN411" s="1679"/>
      <c r="VIO411" s="1679"/>
      <c r="VIP411" s="1679"/>
      <c r="VIQ411" s="1679"/>
      <c r="VIR411" s="1679"/>
      <c r="VIS411" s="1679"/>
      <c r="VIT411" s="1679"/>
      <c r="VIU411" s="1679"/>
      <c r="VIV411" s="1679"/>
      <c r="VIW411" s="1679"/>
      <c r="VIX411" s="1679"/>
      <c r="VIY411" s="1679"/>
      <c r="VIZ411" s="1679"/>
      <c r="VJA411" s="1679"/>
      <c r="VJB411" s="1679"/>
      <c r="VJC411" s="1679"/>
      <c r="VJD411" s="1679"/>
      <c r="VJE411" s="1679"/>
      <c r="VJF411" s="1679"/>
      <c r="VJG411" s="1679"/>
      <c r="VJH411" s="1679"/>
      <c r="VJI411" s="1679"/>
      <c r="VJJ411" s="1679"/>
      <c r="VJK411" s="1679"/>
      <c r="VJL411" s="1679"/>
      <c r="VJM411" s="1679"/>
      <c r="VJN411" s="1679"/>
      <c r="VJO411" s="1679"/>
      <c r="VJP411" s="1679"/>
      <c r="VJQ411" s="1679"/>
      <c r="VJR411" s="1679"/>
      <c r="VJS411" s="1679"/>
      <c r="VJT411" s="1679"/>
      <c r="VJU411" s="1679"/>
      <c r="VJV411" s="1679"/>
      <c r="VJW411" s="1679"/>
      <c r="VJX411" s="1679"/>
      <c r="VJY411" s="1679"/>
      <c r="VJZ411" s="1679"/>
      <c r="VKA411" s="1679"/>
      <c r="VKB411" s="1679"/>
      <c r="VKC411" s="1679"/>
      <c r="VKD411" s="1679"/>
      <c r="VKE411" s="1679"/>
      <c r="VKF411" s="1679"/>
      <c r="VKG411" s="1679"/>
      <c r="VKH411" s="1679"/>
      <c r="VKI411" s="1679"/>
      <c r="VKJ411" s="1679"/>
      <c r="VKK411" s="1679"/>
      <c r="VKL411" s="1679"/>
      <c r="VKM411" s="1679"/>
      <c r="VKN411" s="1679"/>
      <c r="VKO411" s="1679"/>
      <c r="VKP411" s="1679"/>
      <c r="VKQ411" s="1679"/>
      <c r="VKR411" s="1679"/>
      <c r="VKS411" s="1679"/>
      <c r="VKT411" s="1679"/>
      <c r="VKU411" s="1679"/>
      <c r="VKV411" s="1679"/>
      <c r="VKW411" s="1679"/>
      <c r="VKX411" s="1679"/>
      <c r="VKY411" s="1679"/>
      <c r="VKZ411" s="1679"/>
      <c r="VLA411" s="1679"/>
      <c r="VLB411" s="1679"/>
      <c r="VLC411" s="1679"/>
      <c r="VLD411" s="1679"/>
      <c r="VLE411" s="1679"/>
      <c r="VLF411" s="1679"/>
      <c r="VLG411" s="1679"/>
      <c r="VLH411" s="1679"/>
      <c r="VLI411" s="1679"/>
      <c r="VLJ411" s="1679"/>
      <c r="VLK411" s="1679"/>
      <c r="VLL411" s="1679"/>
      <c r="VLM411" s="1679"/>
      <c r="VLN411" s="1679"/>
      <c r="VLO411" s="1679"/>
      <c r="VLP411" s="1679"/>
      <c r="VLQ411" s="1679"/>
      <c r="VLR411" s="1679"/>
      <c r="VLS411" s="1679"/>
      <c r="VLT411" s="1679"/>
      <c r="VLU411" s="1679"/>
      <c r="VLV411" s="1679"/>
      <c r="VLW411" s="1679"/>
      <c r="VLX411" s="1679"/>
      <c r="VLY411" s="1679"/>
      <c r="VLZ411" s="1679"/>
      <c r="VMA411" s="1679"/>
      <c r="VMB411" s="1679"/>
      <c r="VMC411" s="1679"/>
      <c r="VMD411" s="1679"/>
      <c r="VME411" s="1679"/>
      <c r="VMF411" s="1679"/>
      <c r="VMG411" s="1679"/>
      <c r="VMH411" s="1679"/>
      <c r="VMI411" s="1679"/>
      <c r="VMJ411" s="1679"/>
      <c r="VMK411" s="1679"/>
      <c r="VML411" s="1679"/>
      <c r="VMM411" s="1679"/>
      <c r="VMN411" s="1679"/>
      <c r="VMO411" s="1679"/>
      <c r="VMP411" s="1679"/>
      <c r="VMQ411" s="1679"/>
      <c r="VMR411" s="1679"/>
      <c r="VMS411" s="1679"/>
      <c r="VMT411" s="1679"/>
      <c r="VMU411" s="1679"/>
      <c r="VMV411" s="1679"/>
      <c r="VMW411" s="1679"/>
      <c r="VMX411" s="1679"/>
      <c r="VMY411" s="1679"/>
      <c r="VMZ411" s="1679"/>
      <c r="VNA411" s="1679"/>
      <c r="VNB411" s="1679"/>
      <c r="VNC411" s="1679"/>
      <c r="VND411" s="1679"/>
      <c r="VNE411" s="1679"/>
      <c r="VNF411" s="1679"/>
      <c r="VNG411" s="1679"/>
      <c r="VNH411" s="1679"/>
      <c r="VNI411" s="1679"/>
      <c r="VNJ411" s="1679"/>
      <c r="VNK411" s="1679"/>
      <c r="VNL411" s="1679"/>
      <c r="VNM411" s="1679"/>
      <c r="VNN411" s="1679"/>
      <c r="VNO411" s="1679"/>
      <c r="VNP411" s="1679"/>
      <c r="VNQ411" s="1679"/>
      <c r="VNR411" s="1679"/>
      <c r="VNS411" s="1679"/>
      <c r="VNT411" s="1679"/>
      <c r="VNU411" s="1679"/>
      <c r="VNV411" s="1679"/>
      <c r="VNW411" s="1679"/>
      <c r="VNX411" s="1679"/>
      <c r="VNY411" s="1679"/>
      <c r="VNZ411" s="1679"/>
      <c r="VOA411" s="1679"/>
      <c r="VOB411" s="1679"/>
      <c r="VOC411" s="1679"/>
      <c r="VOD411" s="1679"/>
      <c r="VOE411" s="1679"/>
      <c r="VOF411" s="1679"/>
      <c r="VOG411" s="1679"/>
      <c r="VOH411" s="1679"/>
      <c r="VOI411" s="1679"/>
      <c r="VOJ411" s="1679"/>
      <c r="VOK411" s="1679"/>
      <c r="VOL411" s="1679"/>
      <c r="VOM411" s="1679"/>
      <c r="VON411" s="1679"/>
      <c r="VOO411" s="1679"/>
      <c r="VOP411" s="1679"/>
      <c r="VOQ411" s="1679"/>
      <c r="VOR411" s="1679"/>
      <c r="VOS411" s="1679"/>
      <c r="VOT411" s="1679"/>
      <c r="VOU411" s="1679"/>
      <c r="VOV411" s="1679"/>
      <c r="VOW411" s="1679"/>
      <c r="VOX411" s="1679"/>
      <c r="VOY411" s="1679"/>
      <c r="VOZ411" s="1679"/>
      <c r="VPA411" s="1679"/>
      <c r="VPB411" s="1679"/>
      <c r="VPC411" s="1679"/>
      <c r="VPD411" s="1679"/>
      <c r="VPE411" s="1679"/>
      <c r="VPF411" s="1679"/>
      <c r="VPG411" s="1679"/>
      <c r="VPH411" s="1679"/>
      <c r="VPI411" s="1679"/>
      <c r="VPJ411" s="1679"/>
      <c r="VPK411" s="1679"/>
      <c r="VPL411" s="1679"/>
      <c r="VPM411" s="1679"/>
      <c r="VPN411" s="1679"/>
      <c r="VPO411" s="1679"/>
      <c r="VPP411" s="1679"/>
      <c r="VPQ411" s="1679"/>
      <c r="VPR411" s="1679"/>
      <c r="VPS411" s="1679"/>
      <c r="VPT411" s="1679"/>
      <c r="VPU411" s="1679"/>
      <c r="VPV411" s="1679"/>
      <c r="VPW411" s="1679"/>
      <c r="VPX411" s="1679"/>
      <c r="VPY411" s="1679"/>
      <c r="VPZ411" s="1679"/>
      <c r="VQA411" s="1679"/>
      <c r="VQB411" s="1679"/>
      <c r="VQC411" s="1679"/>
      <c r="VQD411" s="1679"/>
      <c r="VQE411" s="1679"/>
      <c r="VQF411" s="1679"/>
      <c r="VQG411" s="1679"/>
      <c r="VQH411" s="1679"/>
      <c r="VQI411" s="1679"/>
      <c r="VQJ411" s="1679"/>
      <c r="VQK411" s="1679"/>
      <c r="VQL411" s="1679"/>
      <c r="VQM411" s="1679"/>
      <c r="VQN411" s="1679"/>
      <c r="VQO411" s="1679"/>
      <c r="VQP411" s="1679"/>
      <c r="VQQ411" s="1679"/>
      <c r="VQR411" s="1679"/>
      <c r="VQS411" s="1679"/>
      <c r="VQT411" s="1679"/>
      <c r="VQU411" s="1679"/>
      <c r="VQV411" s="1679"/>
      <c r="VQW411" s="1679"/>
      <c r="VQX411" s="1679"/>
      <c r="VQY411" s="1679"/>
      <c r="VQZ411" s="1679"/>
      <c r="VRA411" s="1679"/>
      <c r="VRB411" s="1679"/>
      <c r="VRC411" s="1679"/>
      <c r="VRD411" s="1679"/>
      <c r="VRE411" s="1679"/>
      <c r="VRF411" s="1679"/>
      <c r="VRG411" s="1679"/>
      <c r="VRH411" s="1679"/>
      <c r="VRI411" s="1679"/>
      <c r="VRJ411" s="1679"/>
      <c r="VRK411" s="1679"/>
      <c r="VRL411" s="1679"/>
      <c r="VRM411" s="1679"/>
      <c r="VRN411" s="1679"/>
      <c r="VRO411" s="1679"/>
      <c r="VRP411" s="1679"/>
      <c r="VRQ411" s="1679"/>
      <c r="VRR411" s="1679"/>
      <c r="VRS411" s="1679"/>
      <c r="VRT411" s="1679"/>
      <c r="VRU411" s="1679"/>
      <c r="VRV411" s="1679"/>
      <c r="VRW411" s="1679"/>
      <c r="VRX411" s="1679"/>
      <c r="VRY411" s="1679"/>
      <c r="VRZ411" s="1679"/>
      <c r="VSA411" s="1679"/>
      <c r="VSB411" s="1679"/>
      <c r="VSC411" s="1679"/>
      <c r="VSD411" s="1679"/>
      <c r="VSE411" s="1679"/>
      <c r="VSF411" s="1679"/>
      <c r="VSG411" s="1679"/>
      <c r="VSH411" s="1679"/>
      <c r="VSI411" s="1679"/>
      <c r="VSJ411" s="1679"/>
      <c r="VSK411" s="1679"/>
      <c r="VSL411" s="1679"/>
      <c r="VSM411" s="1679"/>
      <c r="VSN411" s="1679"/>
      <c r="VSO411" s="1679"/>
      <c r="VSP411" s="1679"/>
      <c r="VSQ411" s="1679"/>
      <c r="VSR411" s="1679"/>
      <c r="VSS411" s="1679"/>
      <c r="VST411" s="1679"/>
      <c r="VSU411" s="1679"/>
      <c r="VSV411" s="1679"/>
      <c r="VSW411" s="1679"/>
      <c r="VSX411" s="1679"/>
      <c r="VSY411" s="1679"/>
      <c r="VSZ411" s="1679"/>
      <c r="VTA411" s="1679"/>
      <c r="VTB411" s="1679"/>
      <c r="VTC411" s="1679"/>
      <c r="VTD411" s="1679"/>
      <c r="VTE411" s="1679"/>
      <c r="VTF411" s="1679"/>
      <c r="VTG411" s="1679"/>
      <c r="VTH411" s="1679"/>
      <c r="VTI411" s="1679"/>
      <c r="VTJ411" s="1679"/>
      <c r="VTK411" s="1679"/>
      <c r="VTL411" s="1679"/>
      <c r="VTM411" s="1679"/>
      <c r="VTN411" s="1679"/>
      <c r="VTO411" s="1679"/>
      <c r="VTP411" s="1679"/>
      <c r="VTQ411" s="1679"/>
      <c r="VTR411" s="1679"/>
      <c r="VTS411" s="1679"/>
      <c r="VTT411" s="1679"/>
      <c r="VTU411" s="1679"/>
      <c r="VTV411" s="1679"/>
      <c r="VTW411" s="1679"/>
      <c r="VTX411" s="1679"/>
      <c r="VTY411" s="1679"/>
      <c r="VTZ411" s="1679"/>
      <c r="VUA411" s="1679"/>
      <c r="VUB411" s="1679"/>
      <c r="VUC411" s="1679"/>
      <c r="VUD411" s="1679"/>
      <c r="VUE411" s="1679"/>
      <c r="VUF411" s="1679"/>
      <c r="VUG411" s="1679"/>
      <c r="VUH411" s="1679"/>
      <c r="VUI411" s="1679"/>
      <c r="VUJ411" s="1679"/>
      <c r="VUK411" s="1679"/>
      <c r="VUL411" s="1679"/>
      <c r="VUM411" s="1679"/>
      <c r="VUN411" s="1679"/>
      <c r="VUO411" s="1679"/>
      <c r="VUP411" s="1679"/>
      <c r="VUQ411" s="1679"/>
      <c r="VUR411" s="1679"/>
      <c r="VUS411" s="1679"/>
      <c r="VUT411" s="1679"/>
      <c r="VUU411" s="1679"/>
      <c r="VUV411" s="1679"/>
      <c r="VUW411" s="1679"/>
      <c r="VUX411" s="1679"/>
      <c r="VUY411" s="1679"/>
      <c r="VUZ411" s="1679"/>
      <c r="VVA411" s="1679"/>
      <c r="VVB411" s="1679"/>
      <c r="VVC411" s="1679"/>
      <c r="VVD411" s="1679"/>
      <c r="VVE411" s="1679"/>
      <c r="VVF411" s="1679"/>
      <c r="VVG411" s="1679"/>
      <c r="VVH411" s="1679"/>
      <c r="VVI411" s="1679"/>
      <c r="VVJ411" s="1679"/>
      <c r="VVK411" s="1679"/>
      <c r="VVL411" s="1679"/>
      <c r="VVM411" s="1679"/>
      <c r="VVN411" s="1679"/>
      <c r="VVO411" s="1679"/>
      <c r="VVP411" s="1679"/>
      <c r="VVQ411" s="1679"/>
      <c r="VVR411" s="1679"/>
      <c r="VVS411" s="1679"/>
      <c r="VVT411" s="1679"/>
      <c r="VVU411" s="1679"/>
      <c r="VVV411" s="1679"/>
      <c r="VVW411" s="1679"/>
      <c r="VVX411" s="1679"/>
      <c r="VVY411" s="1679"/>
      <c r="VVZ411" s="1679"/>
      <c r="VWA411" s="1679"/>
      <c r="VWB411" s="1679"/>
      <c r="VWC411" s="1679"/>
      <c r="VWD411" s="1679"/>
      <c r="VWE411" s="1679"/>
      <c r="VWF411" s="1679"/>
      <c r="VWG411" s="1679"/>
      <c r="VWH411" s="1679"/>
      <c r="VWI411" s="1679"/>
      <c r="VWJ411" s="1679"/>
      <c r="VWK411" s="1679"/>
      <c r="VWL411" s="1679"/>
      <c r="VWM411" s="1679"/>
      <c r="VWN411" s="1679"/>
      <c r="VWO411" s="1679"/>
      <c r="VWP411" s="1679"/>
      <c r="VWQ411" s="1679"/>
      <c r="VWR411" s="1679"/>
      <c r="VWS411" s="1679"/>
      <c r="VWT411" s="1679"/>
      <c r="VWU411" s="1679"/>
      <c r="VWV411" s="1679"/>
      <c r="VWW411" s="1679"/>
      <c r="VWX411" s="1679"/>
      <c r="VWY411" s="1679"/>
      <c r="VWZ411" s="1679"/>
      <c r="VXA411" s="1679"/>
      <c r="VXB411" s="1679"/>
      <c r="VXC411" s="1679"/>
      <c r="VXD411" s="1679"/>
      <c r="VXE411" s="1679"/>
      <c r="VXF411" s="1679"/>
      <c r="VXG411" s="1679"/>
      <c r="VXH411" s="1679"/>
      <c r="VXI411" s="1679"/>
      <c r="VXJ411" s="1679"/>
      <c r="VXK411" s="1679"/>
      <c r="VXL411" s="1679"/>
      <c r="VXM411" s="1679"/>
      <c r="VXN411" s="1679"/>
      <c r="VXO411" s="1679"/>
      <c r="VXP411" s="1679"/>
      <c r="VXQ411" s="1679"/>
      <c r="VXR411" s="1679"/>
      <c r="VXS411" s="1679"/>
      <c r="VXT411" s="1679"/>
      <c r="VXU411" s="1679"/>
      <c r="VXV411" s="1679"/>
      <c r="VXW411" s="1679"/>
      <c r="VXX411" s="1679"/>
      <c r="VXY411" s="1679"/>
      <c r="VXZ411" s="1679"/>
      <c r="VYA411" s="1679"/>
      <c r="VYB411" s="1679"/>
      <c r="VYC411" s="1679"/>
      <c r="VYD411" s="1679"/>
      <c r="VYE411" s="1679"/>
      <c r="VYF411" s="1679"/>
      <c r="VYG411" s="1679"/>
      <c r="VYH411" s="1679"/>
      <c r="VYI411" s="1679"/>
      <c r="VYJ411" s="1679"/>
      <c r="VYK411" s="1679"/>
      <c r="VYL411" s="1679"/>
      <c r="VYM411" s="1679"/>
      <c r="VYN411" s="1679"/>
      <c r="VYO411" s="1679"/>
      <c r="VYP411" s="1679"/>
      <c r="VYQ411" s="1679"/>
      <c r="VYR411" s="1679"/>
      <c r="VYS411" s="1679"/>
      <c r="VYT411" s="1679"/>
      <c r="VYU411" s="1679"/>
      <c r="VYV411" s="1679"/>
      <c r="VYW411" s="1679"/>
      <c r="VYX411" s="1679"/>
      <c r="VYY411" s="1679"/>
      <c r="VYZ411" s="1679"/>
      <c r="VZA411" s="1679"/>
      <c r="VZB411" s="1679"/>
      <c r="VZC411" s="1679"/>
      <c r="VZD411" s="1679"/>
      <c r="VZE411" s="1679"/>
      <c r="VZF411" s="1679"/>
      <c r="VZG411" s="1679"/>
      <c r="VZH411" s="1679"/>
      <c r="VZI411" s="1679"/>
      <c r="VZJ411" s="1679"/>
      <c r="VZK411" s="1679"/>
      <c r="VZL411" s="1679"/>
      <c r="VZM411" s="1679"/>
      <c r="VZN411" s="1679"/>
      <c r="VZO411" s="1679"/>
      <c r="VZP411" s="1679"/>
      <c r="VZQ411" s="1679"/>
      <c r="VZR411" s="1679"/>
      <c r="VZS411" s="1679"/>
      <c r="VZT411" s="1679"/>
      <c r="VZU411" s="1679"/>
      <c r="VZV411" s="1679"/>
      <c r="VZW411" s="1679"/>
      <c r="VZX411" s="1679"/>
      <c r="VZY411" s="1679"/>
      <c r="VZZ411" s="1679"/>
      <c r="WAA411" s="1679"/>
      <c r="WAB411" s="1679"/>
      <c r="WAC411" s="1679"/>
      <c r="WAD411" s="1679"/>
      <c r="WAE411" s="1679"/>
      <c r="WAF411" s="1679"/>
      <c r="WAG411" s="1679"/>
      <c r="WAH411" s="1679"/>
      <c r="WAI411" s="1679"/>
      <c r="WAJ411" s="1679"/>
      <c r="WAK411" s="1679"/>
      <c r="WAL411" s="1679"/>
      <c r="WAM411" s="1679"/>
      <c r="WAN411" s="1679"/>
      <c r="WAO411" s="1679"/>
      <c r="WAP411" s="1679"/>
      <c r="WAQ411" s="1679"/>
      <c r="WAR411" s="1679"/>
      <c r="WAS411" s="1679"/>
      <c r="WAT411" s="1679"/>
      <c r="WAU411" s="1679"/>
      <c r="WAV411" s="1679"/>
      <c r="WAW411" s="1679"/>
      <c r="WAX411" s="1679"/>
      <c r="WAY411" s="1679"/>
      <c r="WAZ411" s="1679"/>
      <c r="WBA411" s="1679"/>
      <c r="WBB411" s="1679"/>
      <c r="WBC411" s="1679"/>
      <c r="WBD411" s="1679"/>
      <c r="WBE411" s="1679"/>
      <c r="WBF411" s="1679"/>
      <c r="WBG411" s="1679"/>
      <c r="WBH411" s="1679"/>
      <c r="WBI411" s="1679"/>
      <c r="WBJ411" s="1679"/>
      <c r="WBK411" s="1679"/>
      <c r="WBL411" s="1679"/>
      <c r="WBM411" s="1679"/>
      <c r="WBN411" s="1679"/>
      <c r="WBO411" s="1679"/>
      <c r="WBP411" s="1679"/>
      <c r="WBQ411" s="1679"/>
      <c r="WBR411" s="1679"/>
      <c r="WBS411" s="1679"/>
      <c r="WBT411" s="1679"/>
      <c r="WBU411" s="1679"/>
      <c r="WBV411" s="1679"/>
      <c r="WBW411" s="1679"/>
      <c r="WBX411" s="1679"/>
      <c r="WBY411" s="1679"/>
      <c r="WBZ411" s="1679"/>
      <c r="WCA411" s="1679"/>
      <c r="WCB411" s="1679"/>
      <c r="WCC411" s="1679"/>
      <c r="WCD411" s="1679"/>
      <c r="WCE411" s="1679"/>
      <c r="WCF411" s="1679"/>
      <c r="WCG411" s="1679"/>
      <c r="WCH411" s="1679"/>
      <c r="WCI411" s="1679"/>
      <c r="WCJ411" s="1679"/>
      <c r="WCK411" s="1679"/>
      <c r="WCL411" s="1679"/>
      <c r="WCM411" s="1679"/>
      <c r="WCN411" s="1679"/>
      <c r="WCO411" s="1679"/>
      <c r="WCP411" s="1679"/>
      <c r="WCQ411" s="1679"/>
      <c r="WCR411" s="1679"/>
      <c r="WCS411" s="1679"/>
      <c r="WCT411" s="1679"/>
      <c r="WCU411" s="1679"/>
      <c r="WCV411" s="1679"/>
      <c r="WCW411" s="1679"/>
      <c r="WCX411" s="1679"/>
      <c r="WCY411" s="1679"/>
      <c r="WCZ411" s="1679"/>
      <c r="WDA411" s="1679"/>
      <c r="WDB411" s="1679"/>
      <c r="WDC411" s="1679"/>
      <c r="WDD411" s="1679"/>
      <c r="WDE411" s="1679"/>
      <c r="WDF411" s="1679"/>
      <c r="WDG411" s="1679"/>
      <c r="WDH411" s="1679"/>
      <c r="WDI411" s="1679"/>
      <c r="WDJ411" s="1679"/>
      <c r="WDK411" s="1679"/>
      <c r="WDL411" s="1679"/>
      <c r="WDM411" s="1679"/>
      <c r="WDN411" s="1679"/>
      <c r="WDO411" s="1679"/>
      <c r="WDP411" s="1679"/>
      <c r="WDQ411" s="1679"/>
      <c r="WDR411" s="1679"/>
      <c r="WDS411" s="1679"/>
      <c r="WDT411" s="1679"/>
      <c r="WDU411" s="1679"/>
      <c r="WDV411" s="1679"/>
      <c r="WDW411" s="1679"/>
      <c r="WDX411" s="1679"/>
      <c r="WDY411" s="1679"/>
      <c r="WDZ411" s="1679"/>
      <c r="WEA411" s="1679"/>
      <c r="WEB411" s="1679"/>
      <c r="WEC411" s="1679"/>
      <c r="WED411" s="1679"/>
      <c r="WEE411" s="1679"/>
      <c r="WEF411" s="1679"/>
      <c r="WEG411" s="1679"/>
      <c r="WEH411" s="1679"/>
      <c r="WEI411" s="1679"/>
      <c r="WEJ411" s="1679"/>
      <c r="WEK411" s="1679"/>
      <c r="WEL411" s="1679"/>
      <c r="WEM411" s="1679"/>
      <c r="WEN411" s="1679"/>
      <c r="WEO411" s="1679"/>
      <c r="WEP411" s="1679"/>
      <c r="WEQ411" s="1679"/>
      <c r="WER411" s="1679"/>
      <c r="WES411" s="1679"/>
      <c r="WET411" s="1679"/>
      <c r="WEU411" s="1679"/>
      <c r="WEV411" s="1679"/>
      <c r="WEW411" s="1679"/>
      <c r="WEX411" s="1679"/>
      <c r="WEY411" s="1679"/>
      <c r="WEZ411" s="1679"/>
      <c r="WFA411" s="1679"/>
      <c r="WFB411" s="1679"/>
      <c r="WFC411" s="1679"/>
      <c r="WFD411" s="1679"/>
      <c r="WFE411" s="1679"/>
      <c r="WFF411" s="1679"/>
      <c r="WFG411" s="1679"/>
      <c r="WFH411" s="1679"/>
      <c r="WFI411" s="1679"/>
      <c r="WFJ411" s="1679"/>
      <c r="WFK411" s="1679"/>
      <c r="WFL411" s="1679"/>
      <c r="WFM411" s="1679"/>
      <c r="WFN411" s="1679"/>
      <c r="WFO411" s="1679"/>
      <c r="WFP411" s="1679"/>
      <c r="WFQ411" s="1679"/>
      <c r="WFR411" s="1679"/>
      <c r="WFS411" s="1679"/>
      <c r="WFT411" s="1679"/>
      <c r="WFU411" s="1679"/>
      <c r="WFV411" s="1679"/>
      <c r="WFW411" s="1679"/>
      <c r="WFX411" s="1679"/>
      <c r="WFY411" s="1679"/>
      <c r="WFZ411" s="1679"/>
      <c r="WGA411" s="1679"/>
      <c r="WGB411" s="1679"/>
      <c r="WGC411" s="1679"/>
      <c r="WGD411" s="1679"/>
      <c r="WGE411" s="1679"/>
      <c r="WGF411" s="1679"/>
      <c r="WGG411" s="1679"/>
      <c r="WGH411" s="1679"/>
      <c r="WGI411" s="1679"/>
      <c r="WGJ411" s="1679"/>
      <c r="WGK411" s="1679"/>
      <c r="WGL411" s="1679"/>
      <c r="WGM411" s="1679"/>
      <c r="WGN411" s="1679"/>
      <c r="WGO411" s="1679"/>
      <c r="WGP411" s="1679"/>
      <c r="WGQ411" s="1679"/>
      <c r="WGR411" s="1679"/>
      <c r="WGS411" s="1679"/>
      <c r="WGT411" s="1679"/>
      <c r="WGU411" s="1679"/>
      <c r="WGV411" s="1679"/>
      <c r="WGW411" s="1679"/>
      <c r="WGX411" s="1679"/>
      <c r="WGY411" s="1679"/>
      <c r="WGZ411" s="1679"/>
      <c r="WHA411" s="1679"/>
      <c r="WHB411" s="1679"/>
      <c r="WHC411" s="1679"/>
      <c r="WHD411" s="1679"/>
      <c r="WHE411" s="1679"/>
      <c r="WHF411" s="1679"/>
      <c r="WHG411" s="1679"/>
      <c r="WHH411" s="1679"/>
      <c r="WHI411" s="1679"/>
      <c r="WHJ411" s="1679"/>
      <c r="WHK411" s="1679"/>
      <c r="WHL411" s="1679"/>
      <c r="WHM411" s="1679"/>
      <c r="WHN411" s="1679"/>
      <c r="WHO411" s="1679"/>
      <c r="WHP411" s="1679"/>
      <c r="WHQ411" s="1679"/>
      <c r="WHR411" s="1679"/>
      <c r="WHS411" s="1679"/>
      <c r="WHT411" s="1679"/>
      <c r="WHU411" s="1679"/>
      <c r="WHV411" s="1679"/>
      <c r="WHW411" s="1679"/>
      <c r="WHX411" s="1679"/>
      <c r="WHY411" s="1679"/>
      <c r="WHZ411" s="1679"/>
      <c r="WIA411" s="1679"/>
      <c r="WIB411" s="1679"/>
      <c r="WIC411" s="1679"/>
      <c r="WID411" s="1679"/>
      <c r="WIE411" s="1679"/>
      <c r="WIF411" s="1679"/>
      <c r="WIG411" s="1679"/>
      <c r="WIH411" s="1679"/>
      <c r="WII411" s="1679"/>
      <c r="WIJ411" s="1679"/>
      <c r="WIK411" s="1679"/>
      <c r="WIL411" s="1679"/>
      <c r="WIM411" s="1679"/>
      <c r="WIN411" s="1679"/>
      <c r="WIO411" s="1679"/>
      <c r="WIP411" s="1679"/>
      <c r="WIQ411" s="1679"/>
      <c r="WIR411" s="1679"/>
      <c r="WIS411" s="1679"/>
      <c r="WIT411" s="1679"/>
      <c r="WIU411" s="1679"/>
      <c r="WIV411" s="1679"/>
      <c r="WIW411" s="1679"/>
      <c r="WIX411" s="1679"/>
      <c r="WIY411" s="1679"/>
      <c r="WIZ411" s="1679"/>
      <c r="WJA411" s="1679"/>
      <c r="WJB411" s="1679"/>
      <c r="WJC411" s="1679"/>
      <c r="WJD411" s="1679"/>
      <c r="WJE411" s="1679"/>
      <c r="WJF411" s="1679"/>
      <c r="WJG411" s="1679"/>
      <c r="WJH411" s="1679"/>
      <c r="WJI411" s="1679"/>
      <c r="WJJ411" s="1679"/>
      <c r="WJK411" s="1679"/>
      <c r="WJL411" s="1679"/>
      <c r="WJM411" s="1679"/>
      <c r="WJN411" s="1679"/>
      <c r="WJO411" s="1679"/>
      <c r="WJP411" s="1679"/>
      <c r="WJQ411" s="1679"/>
      <c r="WJR411" s="1679"/>
      <c r="WJS411" s="1679"/>
      <c r="WJT411" s="1679"/>
      <c r="WJU411" s="1679"/>
      <c r="WJV411" s="1679"/>
      <c r="WJW411" s="1679"/>
      <c r="WJX411" s="1679"/>
      <c r="WJY411" s="1679"/>
      <c r="WJZ411" s="1679"/>
      <c r="WKA411" s="1679"/>
      <c r="WKB411" s="1679"/>
      <c r="WKC411" s="1679"/>
      <c r="WKD411" s="1679"/>
      <c r="WKE411" s="1679"/>
      <c r="WKF411" s="1679"/>
      <c r="WKG411" s="1679"/>
      <c r="WKH411" s="1679"/>
      <c r="WKI411" s="1679"/>
      <c r="WKJ411" s="1679"/>
      <c r="WKK411" s="1679"/>
      <c r="WKL411" s="1679"/>
      <c r="WKM411" s="1679"/>
      <c r="WKN411" s="1679"/>
      <c r="WKO411" s="1679"/>
      <c r="WKP411" s="1679"/>
      <c r="WKQ411" s="1679"/>
      <c r="WKR411" s="1679"/>
      <c r="WKS411" s="1679"/>
      <c r="WKT411" s="1679"/>
      <c r="WKU411" s="1679"/>
      <c r="WKV411" s="1679"/>
      <c r="WKW411" s="1679"/>
      <c r="WKX411" s="1679"/>
      <c r="WKY411" s="1679"/>
      <c r="WKZ411" s="1679"/>
      <c r="WLA411" s="1679"/>
      <c r="WLB411" s="1679"/>
      <c r="WLC411" s="1679"/>
      <c r="WLD411" s="1679"/>
      <c r="WLE411" s="1679"/>
      <c r="WLF411" s="1679"/>
      <c r="WLG411" s="1679"/>
      <c r="WLH411" s="1679"/>
      <c r="WLI411" s="1679"/>
      <c r="WLJ411" s="1679"/>
      <c r="WLK411" s="1679"/>
      <c r="WLL411" s="1679"/>
      <c r="WLM411" s="1679"/>
      <c r="WLN411" s="1679"/>
      <c r="WLO411" s="1679"/>
      <c r="WLP411" s="1679"/>
      <c r="WLQ411" s="1679"/>
      <c r="WLR411" s="1679"/>
      <c r="WLS411" s="1679"/>
      <c r="WLT411" s="1679"/>
      <c r="WLU411" s="1679"/>
      <c r="WLV411" s="1679"/>
      <c r="WLW411" s="1679"/>
      <c r="WLX411" s="1679"/>
      <c r="WLY411" s="1679"/>
      <c r="WLZ411" s="1679"/>
      <c r="WMA411" s="1679"/>
      <c r="WMB411" s="1679"/>
      <c r="WMC411" s="1679"/>
      <c r="WMD411" s="1679"/>
      <c r="WME411" s="1679"/>
      <c r="WMF411" s="1679"/>
      <c r="WMG411" s="1679"/>
      <c r="WMH411" s="1679"/>
      <c r="WMI411" s="1679"/>
      <c r="WMJ411" s="1679"/>
      <c r="WMK411" s="1679"/>
      <c r="WML411" s="1679"/>
      <c r="WMM411" s="1679"/>
      <c r="WMN411" s="1679"/>
      <c r="WMO411" s="1679"/>
      <c r="WMP411" s="1679"/>
      <c r="WMQ411" s="1679"/>
      <c r="WMR411" s="1679"/>
      <c r="WMS411" s="1679"/>
      <c r="WMT411" s="1679"/>
      <c r="WMU411" s="1679"/>
      <c r="WMV411" s="1679"/>
      <c r="WMW411" s="1679"/>
      <c r="WMX411" s="1679"/>
      <c r="WMY411" s="1679"/>
      <c r="WMZ411" s="1679"/>
      <c r="WNA411" s="1679"/>
      <c r="WNB411" s="1679"/>
      <c r="WNC411" s="1679"/>
      <c r="WND411" s="1679"/>
      <c r="WNE411" s="1679"/>
      <c r="WNF411" s="1679"/>
      <c r="WNG411" s="1679"/>
      <c r="WNH411" s="1679"/>
      <c r="WNI411" s="1679"/>
      <c r="WNJ411" s="1679"/>
      <c r="WNK411" s="1679"/>
      <c r="WNL411" s="1679"/>
      <c r="WNM411" s="1679"/>
      <c r="WNN411" s="1679"/>
      <c r="WNO411" s="1679"/>
      <c r="WNP411" s="1679"/>
      <c r="WNQ411" s="1679"/>
      <c r="WNR411" s="1679"/>
      <c r="WNS411" s="1679"/>
      <c r="WNT411" s="1679"/>
      <c r="WNU411" s="1679"/>
      <c r="WNV411" s="1679"/>
      <c r="WNW411" s="1679"/>
      <c r="WNX411" s="1679"/>
      <c r="WNY411" s="1679"/>
      <c r="WNZ411" s="1679"/>
      <c r="WOA411" s="1679"/>
      <c r="WOB411" s="1679"/>
      <c r="WOC411" s="1679"/>
      <c r="WOD411" s="1679"/>
      <c r="WOE411" s="1679"/>
      <c r="WOF411" s="1679"/>
      <c r="WOG411" s="1679"/>
      <c r="WOH411" s="1679"/>
      <c r="WOI411" s="1679"/>
      <c r="WOJ411" s="1679"/>
      <c r="WOK411" s="1679"/>
      <c r="WOL411" s="1679"/>
      <c r="WOM411" s="1679"/>
      <c r="WON411" s="1679"/>
      <c r="WOO411" s="1679"/>
      <c r="WOP411" s="1679"/>
      <c r="WOQ411" s="1679"/>
      <c r="WOR411" s="1679"/>
      <c r="WOS411" s="1679"/>
      <c r="WOT411" s="1679"/>
      <c r="WOU411" s="1679"/>
      <c r="WOV411" s="1679"/>
      <c r="WOW411" s="1679"/>
      <c r="WOX411" s="1679"/>
      <c r="WOY411" s="1679"/>
      <c r="WOZ411" s="1679"/>
      <c r="WPA411" s="1679"/>
      <c r="WPB411" s="1679"/>
      <c r="WPC411" s="1679"/>
      <c r="WPD411" s="1679"/>
      <c r="WPE411" s="1679"/>
      <c r="WPF411" s="1679"/>
      <c r="WPG411" s="1679"/>
      <c r="WPH411" s="1679"/>
      <c r="WPI411" s="1679"/>
      <c r="WPJ411" s="1679"/>
      <c r="WPK411" s="1679"/>
      <c r="WPL411" s="1679"/>
      <c r="WPM411" s="1679"/>
      <c r="WPN411" s="1679"/>
      <c r="WPO411" s="1679"/>
      <c r="WPP411" s="1679"/>
      <c r="WPQ411" s="1679"/>
      <c r="WPR411" s="1679"/>
      <c r="WPS411" s="1679"/>
      <c r="WPT411" s="1679"/>
      <c r="WPU411" s="1679"/>
      <c r="WPV411" s="1679"/>
      <c r="WPW411" s="1679"/>
      <c r="WPX411" s="1679"/>
      <c r="WPY411" s="1679"/>
      <c r="WPZ411" s="1679"/>
      <c r="WQA411" s="1679"/>
      <c r="WQB411" s="1679"/>
      <c r="WQC411" s="1679"/>
      <c r="WQD411" s="1679"/>
      <c r="WQE411" s="1679"/>
      <c r="WQF411" s="1679"/>
      <c r="WQG411" s="1679"/>
      <c r="WQH411" s="1679"/>
      <c r="WQI411" s="1679"/>
      <c r="WQJ411" s="1679"/>
      <c r="WQK411" s="1679"/>
      <c r="WQL411" s="1679"/>
      <c r="WQM411" s="1679"/>
      <c r="WQN411" s="1679"/>
      <c r="WQO411" s="1679"/>
      <c r="WQP411" s="1679"/>
      <c r="WQQ411" s="1679"/>
      <c r="WQR411" s="1679"/>
      <c r="WQS411" s="1679"/>
      <c r="WQT411" s="1679"/>
      <c r="WQU411" s="1679"/>
      <c r="WQV411" s="1679"/>
      <c r="WQW411" s="1679"/>
      <c r="WQX411" s="1679"/>
      <c r="WQY411" s="1679"/>
      <c r="WQZ411" s="1679"/>
      <c r="WRA411" s="1679"/>
      <c r="WRB411" s="1679"/>
      <c r="WRC411" s="1679"/>
      <c r="WRD411" s="1679"/>
      <c r="WRE411" s="1679"/>
      <c r="WRF411" s="1679"/>
      <c r="WRG411" s="1679"/>
      <c r="WRH411" s="1679"/>
      <c r="WRI411" s="1679"/>
      <c r="WRJ411" s="1679"/>
      <c r="WRK411" s="1679"/>
      <c r="WRL411" s="1679"/>
      <c r="WRM411" s="1679"/>
      <c r="WRN411" s="1679"/>
      <c r="WRO411" s="1679"/>
      <c r="WRP411" s="1679"/>
      <c r="WRQ411" s="1679"/>
      <c r="WRR411" s="1679"/>
      <c r="WRS411" s="1679"/>
      <c r="WRT411" s="1679"/>
      <c r="WRU411" s="1679"/>
      <c r="WRV411" s="1679"/>
      <c r="WRW411" s="1679"/>
      <c r="WRX411" s="1679"/>
      <c r="WRY411" s="1679"/>
      <c r="WRZ411" s="1679"/>
      <c r="WSA411" s="1679"/>
      <c r="WSB411" s="1679"/>
      <c r="WSC411" s="1679"/>
      <c r="WSD411" s="1679"/>
      <c r="WSE411" s="1679"/>
      <c r="WSF411" s="1679"/>
      <c r="WSG411" s="1679"/>
      <c r="WSH411" s="1679"/>
      <c r="WSI411" s="1679"/>
      <c r="WSJ411" s="1679"/>
      <c r="WSK411" s="1679"/>
      <c r="WSL411" s="1679"/>
      <c r="WSM411" s="1679"/>
      <c r="WSN411" s="1679"/>
      <c r="WSO411" s="1679"/>
      <c r="WSP411" s="1679"/>
      <c r="WSQ411" s="1679"/>
      <c r="WSR411" s="1679"/>
      <c r="WSS411" s="1679"/>
      <c r="WST411" s="1679"/>
      <c r="WSU411" s="1679"/>
      <c r="WSV411" s="1679"/>
      <c r="WSW411" s="1679"/>
      <c r="WSX411" s="1679"/>
      <c r="WSY411" s="1679"/>
      <c r="WSZ411" s="1679"/>
      <c r="WTA411" s="1679"/>
      <c r="WTB411" s="1679"/>
      <c r="WTC411" s="1679"/>
      <c r="WTD411" s="1679"/>
      <c r="WTE411" s="1679"/>
      <c r="WTF411" s="1679"/>
      <c r="WTG411" s="1679"/>
      <c r="WTH411" s="1679"/>
      <c r="WTI411" s="1679"/>
      <c r="WTJ411" s="1679"/>
      <c r="WTK411" s="1679"/>
      <c r="WTL411" s="1679"/>
      <c r="WTM411" s="1679"/>
      <c r="WTN411" s="1679"/>
      <c r="WTO411" s="1679"/>
      <c r="WTP411" s="1679"/>
      <c r="WTQ411" s="1679"/>
      <c r="WTR411" s="1679"/>
      <c r="WTS411" s="1679"/>
      <c r="WTT411" s="1679"/>
      <c r="WTU411" s="1679"/>
      <c r="WTV411" s="1679"/>
      <c r="WTW411" s="1679"/>
      <c r="WTX411" s="1679"/>
      <c r="WTY411" s="1679"/>
      <c r="WTZ411" s="1679"/>
      <c r="WUA411" s="1679"/>
      <c r="WUB411" s="1679"/>
      <c r="WUC411" s="1679"/>
      <c r="WUD411" s="1679"/>
      <c r="WUE411" s="1679"/>
      <c r="WUF411" s="1679"/>
      <c r="WUG411" s="1679"/>
      <c r="WUH411" s="1679"/>
      <c r="WUI411" s="1679"/>
      <c r="WUJ411" s="1679"/>
      <c r="WUK411" s="1679"/>
      <c r="WUL411" s="1679"/>
      <c r="WUM411" s="1679"/>
      <c r="WUN411" s="1679"/>
      <c r="WUO411" s="1679"/>
      <c r="WUP411" s="1679"/>
      <c r="WUQ411" s="1679"/>
      <c r="WUR411" s="1679"/>
      <c r="WUS411" s="1679"/>
      <c r="WUT411" s="1679"/>
      <c r="WUU411" s="1679"/>
      <c r="WUV411" s="1679"/>
      <c r="WUW411" s="1679"/>
      <c r="WUX411" s="1679"/>
      <c r="WUY411" s="1679"/>
      <c r="WUZ411" s="1679"/>
      <c r="WVA411" s="1679"/>
      <c r="WVB411" s="1679"/>
      <c r="WVC411" s="1679"/>
      <c r="WVD411" s="1679"/>
      <c r="WVE411" s="1679"/>
      <c r="WVF411" s="1679"/>
      <c r="WVG411" s="1679"/>
      <c r="WVH411" s="1679"/>
      <c r="WVI411" s="1679"/>
      <c r="WVJ411" s="1679"/>
      <c r="WVK411" s="1679"/>
      <c r="WVL411" s="1679"/>
      <c r="WVM411" s="1679"/>
      <c r="WVN411" s="1679"/>
    </row>
    <row r="412" spans="1:16134" s="1093" customFormat="1" ht="45" x14ac:dyDescent="0.25">
      <c r="A412" s="1700" t="s">
        <v>367</v>
      </c>
      <c r="B412" s="1667" t="s">
        <v>1212</v>
      </c>
      <c r="C412" s="1667" t="s">
        <v>1213</v>
      </c>
      <c r="D412" s="1606" t="s">
        <v>1214</v>
      </c>
      <c r="E412" s="1607">
        <v>45929</v>
      </c>
      <c r="F412" s="1667"/>
      <c r="G412" s="1667" t="s">
        <v>2275</v>
      </c>
      <c r="IW412" s="1679"/>
      <c r="IX412" s="1679"/>
      <c r="IY412" s="1679"/>
      <c r="IZ412" s="1679"/>
      <c r="JA412" s="1679"/>
      <c r="JB412" s="1679"/>
      <c r="JC412" s="1679"/>
      <c r="JD412" s="1679"/>
      <c r="JE412" s="1679"/>
      <c r="JF412" s="1679"/>
      <c r="JG412" s="1679"/>
      <c r="JH412" s="1679"/>
      <c r="JI412" s="1679"/>
      <c r="JJ412" s="1679"/>
      <c r="JK412" s="1679"/>
      <c r="JL412" s="1679"/>
      <c r="JM412" s="1679"/>
      <c r="JN412" s="1679"/>
      <c r="JO412" s="1679"/>
      <c r="JP412" s="1679"/>
      <c r="JQ412" s="1679"/>
      <c r="JR412" s="1679"/>
      <c r="JS412" s="1679"/>
      <c r="JT412" s="1679"/>
      <c r="JU412" s="1679"/>
      <c r="JV412" s="1679"/>
      <c r="JW412" s="1679"/>
      <c r="JX412" s="1679"/>
      <c r="JY412" s="1679"/>
      <c r="JZ412" s="1679"/>
      <c r="KA412" s="1679"/>
      <c r="KB412" s="1679"/>
      <c r="KC412" s="1679"/>
      <c r="KD412" s="1679"/>
      <c r="KE412" s="1679"/>
      <c r="KF412" s="1679"/>
      <c r="KG412" s="1679"/>
      <c r="KH412" s="1679"/>
      <c r="KI412" s="1679"/>
      <c r="KJ412" s="1679"/>
      <c r="KK412" s="1679"/>
      <c r="KL412" s="1679"/>
      <c r="KM412" s="1679"/>
      <c r="KN412" s="1679"/>
      <c r="KO412" s="1679"/>
      <c r="KP412" s="1679"/>
      <c r="KQ412" s="1679"/>
      <c r="KR412" s="1679"/>
      <c r="KS412" s="1679"/>
      <c r="KT412" s="1679"/>
      <c r="KU412" s="1679"/>
      <c r="KV412" s="1679"/>
      <c r="KW412" s="1679"/>
      <c r="KX412" s="1679"/>
      <c r="KY412" s="1679"/>
      <c r="KZ412" s="1679"/>
      <c r="LA412" s="1679"/>
      <c r="LB412" s="1679"/>
      <c r="LC412" s="1679"/>
      <c r="LD412" s="1679"/>
      <c r="LE412" s="1679"/>
      <c r="LF412" s="1679"/>
      <c r="LG412" s="1679"/>
      <c r="LH412" s="1679"/>
      <c r="LI412" s="1679"/>
      <c r="LJ412" s="1679"/>
      <c r="LK412" s="1679"/>
      <c r="LL412" s="1679"/>
      <c r="LM412" s="1679"/>
      <c r="LN412" s="1679"/>
      <c r="LO412" s="1679"/>
      <c r="LP412" s="1679"/>
      <c r="LQ412" s="1679"/>
      <c r="LR412" s="1679"/>
      <c r="LS412" s="1679"/>
      <c r="LT412" s="1679"/>
      <c r="LU412" s="1679"/>
      <c r="LV412" s="1679"/>
      <c r="LW412" s="1679"/>
      <c r="LX412" s="1679"/>
      <c r="LY412" s="1679"/>
      <c r="LZ412" s="1679"/>
      <c r="MA412" s="1679"/>
      <c r="MB412" s="1679"/>
      <c r="MC412" s="1679"/>
      <c r="MD412" s="1679"/>
      <c r="ME412" s="1679"/>
      <c r="MF412" s="1679"/>
      <c r="MG412" s="1679"/>
      <c r="MH412" s="1679"/>
      <c r="MI412" s="1679"/>
      <c r="MJ412" s="1679"/>
      <c r="MK412" s="1679"/>
      <c r="ML412" s="1679"/>
      <c r="MM412" s="1679"/>
      <c r="MN412" s="1679"/>
      <c r="MO412" s="1679"/>
      <c r="MP412" s="1679"/>
      <c r="MQ412" s="1679"/>
      <c r="MR412" s="1679"/>
      <c r="MS412" s="1679"/>
      <c r="MT412" s="1679"/>
      <c r="MU412" s="1679"/>
      <c r="MV412" s="1679"/>
      <c r="MW412" s="1679"/>
      <c r="MX412" s="1679"/>
      <c r="MY412" s="1679"/>
      <c r="MZ412" s="1679"/>
      <c r="NA412" s="1679"/>
      <c r="NB412" s="1679"/>
      <c r="NC412" s="1679"/>
      <c r="ND412" s="1679"/>
      <c r="NE412" s="1679"/>
      <c r="NF412" s="1679"/>
      <c r="NG412" s="1679"/>
      <c r="NH412" s="1679"/>
      <c r="NI412" s="1679"/>
      <c r="NJ412" s="1679"/>
      <c r="NK412" s="1679"/>
      <c r="NL412" s="1679"/>
      <c r="NM412" s="1679"/>
      <c r="NN412" s="1679"/>
      <c r="NO412" s="1679"/>
      <c r="NP412" s="1679"/>
      <c r="NQ412" s="1679"/>
      <c r="NR412" s="1679"/>
      <c r="NS412" s="1679"/>
      <c r="NT412" s="1679"/>
      <c r="NU412" s="1679"/>
      <c r="NV412" s="1679"/>
      <c r="NW412" s="1679"/>
      <c r="NX412" s="1679"/>
      <c r="NY412" s="1679"/>
      <c r="NZ412" s="1679"/>
      <c r="OA412" s="1679"/>
      <c r="OB412" s="1679"/>
      <c r="OC412" s="1679"/>
      <c r="OD412" s="1679"/>
      <c r="OE412" s="1679"/>
      <c r="OF412" s="1679"/>
      <c r="OG412" s="1679"/>
      <c r="OH412" s="1679"/>
      <c r="OI412" s="1679"/>
      <c r="OJ412" s="1679"/>
      <c r="OK412" s="1679"/>
      <c r="OL412" s="1679"/>
      <c r="OM412" s="1679"/>
      <c r="ON412" s="1679"/>
      <c r="OO412" s="1679"/>
      <c r="OP412" s="1679"/>
      <c r="OQ412" s="1679"/>
      <c r="OR412" s="1679"/>
      <c r="OS412" s="1679"/>
      <c r="OT412" s="1679"/>
      <c r="OU412" s="1679"/>
      <c r="OV412" s="1679"/>
      <c r="OW412" s="1679"/>
      <c r="OX412" s="1679"/>
      <c r="OY412" s="1679"/>
      <c r="OZ412" s="1679"/>
      <c r="PA412" s="1679"/>
      <c r="PB412" s="1679"/>
      <c r="PC412" s="1679"/>
      <c r="PD412" s="1679"/>
      <c r="PE412" s="1679"/>
      <c r="PF412" s="1679"/>
      <c r="PG412" s="1679"/>
      <c r="PH412" s="1679"/>
      <c r="PI412" s="1679"/>
      <c r="PJ412" s="1679"/>
      <c r="PK412" s="1679"/>
      <c r="PL412" s="1679"/>
      <c r="PM412" s="1679"/>
      <c r="PN412" s="1679"/>
      <c r="PO412" s="1679"/>
      <c r="PP412" s="1679"/>
      <c r="PQ412" s="1679"/>
      <c r="PR412" s="1679"/>
      <c r="PS412" s="1679"/>
      <c r="PT412" s="1679"/>
      <c r="PU412" s="1679"/>
      <c r="PV412" s="1679"/>
      <c r="PW412" s="1679"/>
      <c r="PX412" s="1679"/>
      <c r="PY412" s="1679"/>
      <c r="PZ412" s="1679"/>
      <c r="QA412" s="1679"/>
      <c r="QB412" s="1679"/>
      <c r="QC412" s="1679"/>
      <c r="QD412" s="1679"/>
      <c r="QE412" s="1679"/>
      <c r="QF412" s="1679"/>
      <c r="QG412" s="1679"/>
      <c r="QH412" s="1679"/>
      <c r="QI412" s="1679"/>
      <c r="QJ412" s="1679"/>
      <c r="QK412" s="1679"/>
      <c r="QL412" s="1679"/>
      <c r="QM412" s="1679"/>
      <c r="QN412" s="1679"/>
      <c r="QO412" s="1679"/>
      <c r="QP412" s="1679"/>
      <c r="QQ412" s="1679"/>
      <c r="QR412" s="1679"/>
      <c r="QS412" s="1679"/>
      <c r="QT412" s="1679"/>
      <c r="QU412" s="1679"/>
      <c r="QV412" s="1679"/>
      <c r="QW412" s="1679"/>
      <c r="QX412" s="1679"/>
      <c r="QY412" s="1679"/>
      <c r="QZ412" s="1679"/>
      <c r="RA412" s="1679"/>
      <c r="RB412" s="1679"/>
      <c r="RC412" s="1679"/>
      <c r="RD412" s="1679"/>
      <c r="RE412" s="1679"/>
      <c r="RF412" s="1679"/>
      <c r="RG412" s="1679"/>
      <c r="RH412" s="1679"/>
      <c r="RI412" s="1679"/>
      <c r="RJ412" s="1679"/>
      <c r="RK412" s="1679"/>
      <c r="RL412" s="1679"/>
      <c r="RM412" s="1679"/>
      <c r="RN412" s="1679"/>
      <c r="RO412" s="1679"/>
      <c r="RP412" s="1679"/>
      <c r="RQ412" s="1679"/>
      <c r="RR412" s="1679"/>
      <c r="RS412" s="1679"/>
      <c r="RT412" s="1679"/>
      <c r="RU412" s="1679"/>
      <c r="RV412" s="1679"/>
      <c r="RW412" s="1679"/>
      <c r="RX412" s="1679"/>
      <c r="RY412" s="1679"/>
      <c r="RZ412" s="1679"/>
      <c r="SA412" s="1679"/>
      <c r="SB412" s="1679"/>
      <c r="SC412" s="1679"/>
      <c r="SD412" s="1679"/>
      <c r="SE412" s="1679"/>
      <c r="SF412" s="1679"/>
      <c r="SG412" s="1679"/>
      <c r="SH412" s="1679"/>
      <c r="SI412" s="1679"/>
      <c r="SJ412" s="1679"/>
      <c r="SK412" s="1679"/>
      <c r="SL412" s="1679"/>
      <c r="SM412" s="1679"/>
      <c r="SN412" s="1679"/>
      <c r="SO412" s="1679"/>
      <c r="SP412" s="1679"/>
      <c r="SQ412" s="1679"/>
      <c r="SR412" s="1679"/>
      <c r="SS412" s="1679"/>
      <c r="ST412" s="1679"/>
      <c r="SU412" s="1679"/>
      <c r="SV412" s="1679"/>
      <c r="SW412" s="1679"/>
      <c r="SX412" s="1679"/>
      <c r="SY412" s="1679"/>
      <c r="SZ412" s="1679"/>
      <c r="TA412" s="1679"/>
      <c r="TB412" s="1679"/>
      <c r="TC412" s="1679"/>
      <c r="TD412" s="1679"/>
      <c r="TE412" s="1679"/>
      <c r="TF412" s="1679"/>
      <c r="TG412" s="1679"/>
      <c r="TH412" s="1679"/>
      <c r="TI412" s="1679"/>
      <c r="TJ412" s="1679"/>
      <c r="TK412" s="1679"/>
      <c r="TL412" s="1679"/>
      <c r="TM412" s="1679"/>
      <c r="TN412" s="1679"/>
      <c r="TO412" s="1679"/>
      <c r="TP412" s="1679"/>
      <c r="TQ412" s="1679"/>
      <c r="TR412" s="1679"/>
      <c r="TS412" s="1679"/>
      <c r="TT412" s="1679"/>
      <c r="TU412" s="1679"/>
      <c r="TV412" s="1679"/>
      <c r="TW412" s="1679"/>
      <c r="TX412" s="1679"/>
      <c r="TY412" s="1679"/>
      <c r="TZ412" s="1679"/>
      <c r="UA412" s="1679"/>
      <c r="UB412" s="1679"/>
      <c r="UC412" s="1679"/>
      <c r="UD412" s="1679"/>
      <c r="UE412" s="1679"/>
      <c r="UF412" s="1679"/>
      <c r="UG412" s="1679"/>
      <c r="UH412" s="1679"/>
      <c r="UI412" s="1679"/>
      <c r="UJ412" s="1679"/>
      <c r="UK412" s="1679"/>
      <c r="UL412" s="1679"/>
      <c r="UM412" s="1679"/>
      <c r="UN412" s="1679"/>
      <c r="UO412" s="1679"/>
      <c r="UP412" s="1679"/>
      <c r="UQ412" s="1679"/>
      <c r="UR412" s="1679"/>
      <c r="US412" s="1679"/>
      <c r="UT412" s="1679"/>
      <c r="UU412" s="1679"/>
      <c r="UV412" s="1679"/>
      <c r="UW412" s="1679"/>
      <c r="UX412" s="1679"/>
      <c r="UY412" s="1679"/>
      <c r="UZ412" s="1679"/>
      <c r="VA412" s="1679"/>
      <c r="VB412" s="1679"/>
      <c r="VC412" s="1679"/>
      <c r="VD412" s="1679"/>
      <c r="VE412" s="1679"/>
      <c r="VF412" s="1679"/>
      <c r="VG412" s="1679"/>
      <c r="VH412" s="1679"/>
      <c r="VI412" s="1679"/>
      <c r="VJ412" s="1679"/>
      <c r="VK412" s="1679"/>
      <c r="VL412" s="1679"/>
      <c r="VM412" s="1679"/>
      <c r="VN412" s="1679"/>
      <c r="VO412" s="1679"/>
      <c r="VP412" s="1679"/>
      <c r="VQ412" s="1679"/>
      <c r="VR412" s="1679"/>
      <c r="VS412" s="1679"/>
      <c r="VT412" s="1679"/>
      <c r="VU412" s="1679"/>
      <c r="VV412" s="1679"/>
      <c r="VW412" s="1679"/>
      <c r="VX412" s="1679"/>
      <c r="VY412" s="1679"/>
      <c r="VZ412" s="1679"/>
      <c r="WA412" s="1679"/>
      <c r="WB412" s="1679"/>
      <c r="WC412" s="1679"/>
      <c r="WD412" s="1679"/>
      <c r="WE412" s="1679"/>
      <c r="WF412" s="1679"/>
      <c r="WG412" s="1679"/>
      <c r="WH412" s="1679"/>
      <c r="WI412" s="1679"/>
      <c r="WJ412" s="1679"/>
      <c r="WK412" s="1679"/>
      <c r="WL412" s="1679"/>
      <c r="WM412" s="1679"/>
      <c r="WN412" s="1679"/>
      <c r="WO412" s="1679"/>
      <c r="WP412" s="1679"/>
      <c r="WQ412" s="1679"/>
      <c r="WR412" s="1679"/>
      <c r="WS412" s="1679"/>
      <c r="WT412" s="1679"/>
      <c r="WU412" s="1679"/>
      <c r="WV412" s="1679"/>
      <c r="WW412" s="1679"/>
      <c r="WX412" s="1679"/>
      <c r="WY412" s="1679"/>
      <c r="WZ412" s="1679"/>
      <c r="XA412" s="1679"/>
      <c r="XB412" s="1679"/>
      <c r="XC412" s="1679"/>
      <c r="XD412" s="1679"/>
      <c r="XE412" s="1679"/>
      <c r="XF412" s="1679"/>
      <c r="XG412" s="1679"/>
      <c r="XH412" s="1679"/>
      <c r="XI412" s="1679"/>
      <c r="XJ412" s="1679"/>
      <c r="XK412" s="1679"/>
      <c r="XL412" s="1679"/>
      <c r="XM412" s="1679"/>
      <c r="XN412" s="1679"/>
      <c r="XO412" s="1679"/>
      <c r="XP412" s="1679"/>
      <c r="XQ412" s="1679"/>
      <c r="XR412" s="1679"/>
      <c r="XS412" s="1679"/>
      <c r="XT412" s="1679"/>
      <c r="XU412" s="1679"/>
      <c r="XV412" s="1679"/>
      <c r="XW412" s="1679"/>
      <c r="XX412" s="1679"/>
      <c r="XY412" s="1679"/>
      <c r="XZ412" s="1679"/>
      <c r="YA412" s="1679"/>
      <c r="YB412" s="1679"/>
      <c r="YC412" s="1679"/>
      <c r="YD412" s="1679"/>
      <c r="YE412" s="1679"/>
      <c r="YF412" s="1679"/>
      <c r="YG412" s="1679"/>
      <c r="YH412" s="1679"/>
      <c r="YI412" s="1679"/>
      <c r="YJ412" s="1679"/>
      <c r="YK412" s="1679"/>
      <c r="YL412" s="1679"/>
      <c r="YM412" s="1679"/>
      <c r="YN412" s="1679"/>
      <c r="YO412" s="1679"/>
      <c r="YP412" s="1679"/>
      <c r="YQ412" s="1679"/>
      <c r="YR412" s="1679"/>
      <c r="YS412" s="1679"/>
      <c r="YT412" s="1679"/>
      <c r="YU412" s="1679"/>
      <c r="YV412" s="1679"/>
      <c r="YW412" s="1679"/>
      <c r="YX412" s="1679"/>
      <c r="YY412" s="1679"/>
      <c r="YZ412" s="1679"/>
      <c r="ZA412" s="1679"/>
      <c r="ZB412" s="1679"/>
      <c r="ZC412" s="1679"/>
      <c r="ZD412" s="1679"/>
      <c r="ZE412" s="1679"/>
      <c r="ZF412" s="1679"/>
      <c r="ZG412" s="1679"/>
      <c r="ZH412" s="1679"/>
      <c r="ZI412" s="1679"/>
      <c r="ZJ412" s="1679"/>
      <c r="ZK412" s="1679"/>
      <c r="ZL412" s="1679"/>
      <c r="ZM412" s="1679"/>
      <c r="ZN412" s="1679"/>
      <c r="ZO412" s="1679"/>
      <c r="ZP412" s="1679"/>
      <c r="ZQ412" s="1679"/>
      <c r="ZR412" s="1679"/>
      <c r="ZS412" s="1679"/>
      <c r="ZT412" s="1679"/>
      <c r="ZU412" s="1679"/>
      <c r="ZV412" s="1679"/>
      <c r="ZW412" s="1679"/>
      <c r="ZX412" s="1679"/>
      <c r="ZY412" s="1679"/>
      <c r="ZZ412" s="1679"/>
      <c r="AAA412" s="1679"/>
      <c r="AAB412" s="1679"/>
      <c r="AAC412" s="1679"/>
      <c r="AAD412" s="1679"/>
      <c r="AAE412" s="1679"/>
      <c r="AAF412" s="1679"/>
      <c r="AAG412" s="1679"/>
      <c r="AAH412" s="1679"/>
      <c r="AAI412" s="1679"/>
      <c r="AAJ412" s="1679"/>
      <c r="AAK412" s="1679"/>
      <c r="AAL412" s="1679"/>
      <c r="AAM412" s="1679"/>
      <c r="AAN412" s="1679"/>
      <c r="AAO412" s="1679"/>
      <c r="AAP412" s="1679"/>
      <c r="AAQ412" s="1679"/>
      <c r="AAR412" s="1679"/>
      <c r="AAS412" s="1679"/>
      <c r="AAT412" s="1679"/>
      <c r="AAU412" s="1679"/>
      <c r="AAV412" s="1679"/>
      <c r="AAW412" s="1679"/>
      <c r="AAX412" s="1679"/>
      <c r="AAY412" s="1679"/>
      <c r="AAZ412" s="1679"/>
      <c r="ABA412" s="1679"/>
      <c r="ABB412" s="1679"/>
      <c r="ABC412" s="1679"/>
      <c r="ABD412" s="1679"/>
      <c r="ABE412" s="1679"/>
      <c r="ABF412" s="1679"/>
      <c r="ABG412" s="1679"/>
      <c r="ABH412" s="1679"/>
      <c r="ABI412" s="1679"/>
      <c r="ABJ412" s="1679"/>
      <c r="ABK412" s="1679"/>
      <c r="ABL412" s="1679"/>
      <c r="ABM412" s="1679"/>
      <c r="ABN412" s="1679"/>
      <c r="ABO412" s="1679"/>
      <c r="ABP412" s="1679"/>
      <c r="ABQ412" s="1679"/>
      <c r="ABR412" s="1679"/>
      <c r="ABS412" s="1679"/>
      <c r="ABT412" s="1679"/>
      <c r="ABU412" s="1679"/>
      <c r="ABV412" s="1679"/>
      <c r="ABW412" s="1679"/>
      <c r="ABX412" s="1679"/>
      <c r="ABY412" s="1679"/>
      <c r="ABZ412" s="1679"/>
      <c r="ACA412" s="1679"/>
      <c r="ACB412" s="1679"/>
      <c r="ACC412" s="1679"/>
      <c r="ACD412" s="1679"/>
      <c r="ACE412" s="1679"/>
      <c r="ACF412" s="1679"/>
      <c r="ACG412" s="1679"/>
      <c r="ACH412" s="1679"/>
      <c r="ACI412" s="1679"/>
      <c r="ACJ412" s="1679"/>
      <c r="ACK412" s="1679"/>
      <c r="ACL412" s="1679"/>
      <c r="ACM412" s="1679"/>
      <c r="ACN412" s="1679"/>
      <c r="ACO412" s="1679"/>
      <c r="ACP412" s="1679"/>
      <c r="ACQ412" s="1679"/>
      <c r="ACR412" s="1679"/>
      <c r="ACS412" s="1679"/>
      <c r="ACT412" s="1679"/>
      <c r="ACU412" s="1679"/>
      <c r="ACV412" s="1679"/>
      <c r="ACW412" s="1679"/>
      <c r="ACX412" s="1679"/>
      <c r="ACY412" s="1679"/>
      <c r="ACZ412" s="1679"/>
      <c r="ADA412" s="1679"/>
      <c r="ADB412" s="1679"/>
      <c r="ADC412" s="1679"/>
      <c r="ADD412" s="1679"/>
      <c r="ADE412" s="1679"/>
      <c r="ADF412" s="1679"/>
      <c r="ADG412" s="1679"/>
      <c r="ADH412" s="1679"/>
      <c r="ADI412" s="1679"/>
      <c r="ADJ412" s="1679"/>
      <c r="ADK412" s="1679"/>
      <c r="ADL412" s="1679"/>
      <c r="ADM412" s="1679"/>
      <c r="ADN412" s="1679"/>
      <c r="ADO412" s="1679"/>
      <c r="ADP412" s="1679"/>
      <c r="ADQ412" s="1679"/>
      <c r="ADR412" s="1679"/>
      <c r="ADS412" s="1679"/>
      <c r="ADT412" s="1679"/>
      <c r="ADU412" s="1679"/>
      <c r="ADV412" s="1679"/>
      <c r="ADW412" s="1679"/>
      <c r="ADX412" s="1679"/>
      <c r="ADY412" s="1679"/>
      <c r="ADZ412" s="1679"/>
      <c r="AEA412" s="1679"/>
      <c r="AEB412" s="1679"/>
      <c r="AEC412" s="1679"/>
      <c r="AED412" s="1679"/>
      <c r="AEE412" s="1679"/>
      <c r="AEF412" s="1679"/>
      <c r="AEG412" s="1679"/>
      <c r="AEH412" s="1679"/>
      <c r="AEI412" s="1679"/>
      <c r="AEJ412" s="1679"/>
      <c r="AEK412" s="1679"/>
      <c r="AEL412" s="1679"/>
      <c r="AEM412" s="1679"/>
      <c r="AEN412" s="1679"/>
      <c r="AEO412" s="1679"/>
      <c r="AEP412" s="1679"/>
      <c r="AEQ412" s="1679"/>
      <c r="AER412" s="1679"/>
      <c r="AES412" s="1679"/>
      <c r="AET412" s="1679"/>
      <c r="AEU412" s="1679"/>
      <c r="AEV412" s="1679"/>
      <c r="AEW412" s="1679"/>
      <c r="AEX412" s="1679"/>
      <c r="AEY412" s="1679"/>
      <c r="AEZ412" s="1679"/>
      <c r="AFA412" s="1679"/>
      <c r="AFB412" s="1679"/>
      <c r="AFC412" s="1679"/>
      <c r="AFD412" s="1679"/>
      <c r="AFE412" s="1679"/>
      <c r="AFF412" s="1679"/>
      <c r="AFG412" s="1679"/>
      <c r="AFH412" s="1679"/>
      <c r="AFI412" s="1679"/>
      <c r="AFJ412" s="1679"/>
      <c r="AFK412" s="1679"/>
      <c r="AFL412" s="1679"/>
      <c r="AFM412" s="1679"/>
      <c r="AFN412" s="1679"/>
      <c r="AFO412" s="1679"/>
      <c r="AFP412" s="1679"/>
      <c r="AFQ412" s="1679"/>
      <c r="AFR412" s="1679"/>
      <c r="AFS412" s="1679"/>
      <c r="AFT412" s="1679"/>
      <c r="AFU412" s="1679"/>
      <c r="AFV412" s="1679"/>
      <c r="AFW412" s="1679"/>
      <c r="AFX412" s="1679"/>
      <c r="AFY412" s="1679"/>
      <c r="AFZ412" s="1679"/>
      <c r="AGA412" s="1679"/>
      <c r="AGB412" s="1679"/>
      <c r="AGC412" s="1679"/>
      <c r="AGD412" s="1679"/>
      <c r="AGE412" s="1679"/>
      <c r="AGF412" s="1679"/>
      <c r="AGG412" s="1679"/>
      <c r="AGH412" s="1679"/>
      <c r="AGI412" s="1679"/>
      <c r="AGJ412" s="1679"/>
      <c r="AGK412" s="1679"/>
      <c r="AGL412" s="1679"/>
      <c r="AGM412" s="1679"/>
      <c r="AGN412" s="1679"/>
      <c r="AGO412" s="1679"/>
      <c r="AGP412" s="1679"/>
      <c r="AGQ412" s="1679"/>
      <c r="AGR412" s="1679"/>
      <c r="AGS412" s="1679"/>
      <c r="AGT412" s="1679"/>
      <c r="AGU412" s="1679"/>
      <c r="AGV412" s="1679"/>
      <c r="AGW412" s="1679"/>
      <c r="AGX412" s="1679"/>
      <c r="AGY412" s="1679"/>
      <c r="AGZ412" s="1679"/>
      <c r="AHA412" s="1679"/>
      <c r="AHB412" s="1679"/>
      <c r="AHC412" s="1679"/>
      <c r="AHD412" s="1679"/>
      <c r="AHE412" s="1679"/>
      <c r="AHF412" s="1679"/>
      <c r="AHG412" s="1679"/>
      <c r="AHH412" s="1679"/>
      <c r="AHI412" s="1679"/>
      <c r="AHJ412" s="1679"/>
      <c r="AHK412" s="1679"/>
      <c r="AHL412" s="1679"/>
      <c r="AHM412" s="1679"/>
      <c r="AHN412" s="1679"/>
      <c r="AHO412" s="1679"/>
      <c r="AHP412" s="1679"/>
      <c r="AHQ412" s="1679"/>
      <c r="AHR412" s="1679"/>
      <c r="AHS412" s="1679"/>
      <c r="AHT412" s="1679"/>
      <c r="AHU412" s="1679"/>
      <c r="AHV412" s="1679"/>
      <c r="AHW412" s="1679"/>
      <c r="AHX412" s="1679"/>
      <c r="AHY412" s="1679"/>
      <c r="AHZ412" s="1679"/>
      <c r="AIA412" s="1679"/>
      <c r="AIB412" s="1679"/>
      <c r="AIC412" s="1679"/>
      <c r="AID412" s="1679"/>
      <c r="AIE412" s="1679"/>
      <c r="AIF412" s="1679"/>
      <c r="AIG412" s="1679"/>
      <c r="AIH412" s="1679"/>
      <c r="AII412" s="1679"/>
      <c r="AIJ412" s="1679"/>
      <c r="AIK412" s="1679"/>
      <c r="AIL412" s="1679"/>
      <c r="AIM412" s="1679"/>
      <c r="AIN412" s="1679"/>
      <c r="AIO412" s="1679"/>
      <c r="AIP412" s="1679"/>
      <c r="AIQ412" s="1679"/>
      <c r="AIR412" s="1679"/>
      <c r="AIS412" s="1679"/>
      <c r="AIT412" s="1679"/>
      <c r="AIU412" s="1679"/>
      <c r="AIV412" s="1679"/>
      <c r="AIW412" s="1679"/>
      <c r="AIX412" s="1679"/>
      <c r="AIY412" s="1679"/>
      <c r="AIZ412" s="1679"/>
      <c r="AJA412" s="1679"/>
      <c r="AJB412" s="1679"/>
      <c r="AJC412" s="1679"/>
      <c r="AJD412" s="1679"/>
      <c r="AJE412" s="1679"/>
      <c r="AJF412" s="1679"/>
      <c r="AJG412" s="1679"/>
      <c r="AJH412" s="1679"/>
      <c r="AJI412" s="1679"/>
      <c r="AJJ412" s="1679"/>
      <c r="AJK412" s="1679"/>
      <c r="AJL412" s="1679"/>
      <c r="AJM412" s="1679"/>
      <c r="AJN412" s="1679"/>
      <c r="AJO412" s="1679"/>
      <c r="AJP412" s="1679"/>
      <c r="AJQ412" s="1679"/>
      <c r="AJR412" s="1679"/>
      <c r="AJS412" s="1679"/>
      <c r="AJT412" s="1679"/>
      <c r="AJU412" s="1679"/>
      <c r="AJV412" s="1679"/>
      <c r="AJW412" s="1679"/>
      <c r="AJX412" s="1679"/>
      <c r="AJY412" s="1679"/>
      <c r="AJZ412" s="1679"/>
      <c r="AKA412" s="1679"/>
      <c r="AKB412" s="1679"/>
      <c r="AKC412" s="1679"/>
      <c r="AKD412" s="1679"/>
      <c r="AKE412" s="1679"/>
      <c r="AKF412" s="1679"/>
      <c r="AKG412" s="1679"/>
      <c r="AKH412" s="1679"/>
      <c r="AKI412" s="1679"/>
      <c r="AKJ412" s="1679"/>
      <c r="AKK412" s="1679"/>
      <c r="AKL412" s="1679"/>
      <c r="AKM412" s="1679"/>
      <c r="AKN412" s="1679"/>
      <c r="AKO412" s="1679"/>
      <c r="AKP412" s="1679"/>
      <c r="AKQ412" s="1679"/>
      <c r="AKR412" s="1679"/>
      <c r="AKS412" s="1679"/>
      <c r="AKT412" s="1679"/>
      <c r="AKU412" s="1679"/>
      <c r="AKV412" s="1679"/>
      <c r="AKW412" s="1679"/>
      <c r="AKX412" s="1679"/>
      <c r="AKY412" s="1679"/>
      <c r="AKZ412" s="1679"/>
      <c r="ALA412" s="1679"/>
      <c r="ALB412" s="1679"/>
      <c r="ALC412" s="1679"/>
      <c r="ALD412" s="1679"/>
      <c r="ALE412" s="1679"/>
      <c r="ALF412" s="1679"/>
      <c r="ALG412" s="1679"/>
      <c r="ALH412" s="1679"/>
      <c r="ALI412" s="1679"/>
      <c r="ALJ412" s="1679"/>
      <c r="ALK412" s="1679"/>
      <c r="ALL412" s="1679"/>
      <c r="ALM412" s="1679"/>
      <c r="ALN412" s="1679"/>
      <c r="ALO412" s="1679"/>
      <c r="ALP412" s="1679"/>
      <c r="ALQ412" s="1679"/>
      <c r="ALR412" s="1679"/>
      <c r="ALS412" s="1679"/>
      <c r="ALT412" s="1679"/>
      <c r="ALU412" s="1679"/>
      <c r="ALV412" s="1679"/>
      <c r="ALW412" s="1679"/>
      <c r="ALX412" s="1679"/>
      <c r="ALY412" s="1679"/>
      <c r="ALZ412" s="1679"/>
      <c r="AMA412" s="1679"/>
      <c r="AMB412" s="1679"/>
      <c r="AMC412" s="1679"/>
      <c r="AMD412" s="1679"/>
      <c r="AME412" s="1679"/>
      <c r="AMF412" s="1679"/>
      <c r="AMG412" s="1679"/>
      <c r="AMH412" s="1679"/>
      <c r="AMI412" s="1679"/>
      <c r="AMJ412" s="1679"/>
      <c r="AMK412" s="1679"/>
      <c r="AML412" s="1679"/>
      <c r="AMM412" s="1679"/>
      <c r="AMN412" s="1679"/>
      <c r="AMO412" s="1679"/>
      <c r="AMP412" s="1679"/>
      <c r="AMQ412" s="1679"/>
      <c r="AMR412" s="1679"/>
      <c r="AMS412" s="1679"/>
      <c r="AMT412" s="1679"/>
      <c r="AMU412" s="1679"/>
      <c r="AMV412" s="1679"/>
      <c r="AMW412" s="1679"/>
      <c r="AMX412" s="1679"/>
      <c r="AMY412" s="1679"/>
      <c r="AMZ412" s="1679"/>
      <c r="ANA412" s="1679"/>
      <c r="ANB412" s="1679"/>
      <c r="ANC412" s="1679"/>
      <c r="AND412" s="1679"/>
      <c r="ANE412" s="1679"/>
      <c r="ANF412" s="1679"/>
      <c r="ANG412" s="1679"/>
      <c r="ANH412" s="1679"/>
      <c r="ANI412" s="1679"/>
      <c r="ANJ412" s="1679"/>
      <c r="ANK412" s="1679"/>
      <c r="ANL412" s="1679"/>
      <c r="ANM412" s="1679"/>
      <c r="ANN412" s="1679"/>
      <c r="ANO412" s="1679"/>
      <c r="ANP412" s="1679"/>
      <c r="ANQ412" s="1679"/>
      <c r="ANR412" s="1679"/>
      <c r="ANS412" s="1679"/>
      <c r="ANT412" s="1679"/>
      <c r="ANU412" s="1679"/>
      <c r="ANV412" s="1679"/>
      <c r="ANW412" s="1679"/>
      <c r="ANX412" s="1679"/>
      <c r="ANY412" s="1679"/>
      <c r="ANZ412" s="1679"/>
      <c r="AOA412" s="1679"/>
      <c r="AOB412" s="1679"/>
      <c r="AOC412" s="1679"/>
      <c r="AOD412" s="1679"/>
      <c r="AOE412" s="1679"/>
      <c r="AOF412" s="1679"/>
      <c r="AOG412" s="1679"/>
      <c r="AOH412" s="1679"/>
      <c r="AOI412" s="1679"/>
      <c r="AOJ412" s="1679"/>
      <c r="AOK412" s="1679"/>
      <c r="AOL412" s="1679"/>
      <c r="AOM412" s="1679"/>
      <c r="AON412" s="1679"/>
      <c r="AOO412" s="1679"/>
      <c r="AOP412" s="1679"/>
      <c r="AOQ412" s="1679"/>
      <c r="AOR412" s="1679"/>
      <c r="AOS412" s="1679"/>
      <c r="AOT412" s="1679"/>
      <c r="AOU412" s="1679"/>
      <c r="AOV412" s="1679"/>
      <c r="AOW412" s="1679"/>
      <c r="AOX412" s="1679"/>
      <c r="AOY412" s="1679"/>
      <c r="AOZ412" s="1679"/>
      <c r="APA412" s="1679"/>
      <c r="APB412" s="1679"/>
      <c r="APC412" s="1679"/>
      <c r="APD412" s="1679"/>
      <c r="APE412" s="1679"/>
      <c r="APF412" s="1679"/>
      <c r="APG412" s="1679"/>
      <c r="APH412" s="1679"/>
      <c r="API412" s="1679"/>
      <c r="APJ412" s="1679"/>
      <c r="APK412" s="1679"/>
      <c r="APL412" s="1679"/>
      <c r="APM412" s="1679"/>
      <c r="APN412" s="1679"/>
      <c r="APO412" s="1679"/>
      <c r="APP412" s="1679"/>
      <c r="APQ412" s="1679"/>
      <c r="APR412" s="1679"/>
      <c r="APS412" s="1679"/>
      <c r="APT412" s="1679"/>
      <c r="APU412" s="1679"/>
      <c r="APV412" s="1679"/>
      <c r="APW412" s="1679"/>
      <c r="APX412" s="1679"/>
      <c r="APY412" s="1679"/>
      <c r="APZ412" s="1679"/>
      <c r="AQA412" s="1679"/>
      <c r="AQB412" s="1679"/>
      <c r="AQC412" s="1679"/>
      <c r="AQD412" s="1679"/>
      <c r="AQE412" s="1679"/>
      <c r="AQF412" s="1679"/>
      <c r="AQG412" s="1679"/>
      <c r="AQH412" s="1679"/>
      <c r="AQI412" s="1679"/>
      <c r="AQJ412" s="1679"/>
      <c r="AQK412" s="1679"/>
      <c r="AQL412" s="1679"/>
      <c r="AQM412" s="1679"/>
      <c r="AQN412" s="1679"/>
      <c r="AQO412" s="1679"/>
      <c r="AQP412" s="1679"/>
      <c r="AQQ412" s="1679"/>
      <c r="AQR412" s="1679"/>
      <c r="AQS412" s="1679"/>
      <c r="AQT412" s="1679"/>
      <c r="AQU412" s="1679"/>
      <c r="AQV412" s="1679"/>
      <c r="AQW412" s="1679"/>
      <c r="AQX412" s="1679"/>
      <c r="AQY412" s="1679"/>
      <c r="AQZ412" s="1679"/>
      <c r="ARA412" s="1679"/>
      <c r="ARB412" s="1679"/>
      <c r="ARC412" s="1679"/>
      <c r="ARD412" s="1679"/>
      <c r="ARE412" s="1679"/>
      <c r="ARF412" s="1679"/>
      <c r="ARG412" s="1679"/>
      <c r="ARH412" s="1679"/>
      <c r="ARI412" s="1679"/>
      <c r="ARJ412" s="1679"/>
      <c r="ARK412" s="1679"/>
      <c r="ARL412" s="1679"/>
      <c r="ARM412" s="1679"/>
      <c r="ARN412" s="1679"/>
      <c r="ARO412" s="1679"/>
      <c r="ARP412" s="1679"/>
      <c r="ARQ412" s="1679"/>
      <c r="ARR412" s="1679"/>
      <c r="ARS412" s="1679"/>
      <c r="ART412" s="1679"/>
      <c r="ARU412" s="1679"/>
      <c r="ARV412" s="1679"/>
      <c r="ARW412" s="1679"/>
      <c r="ARX412" s="1679"/>
      <c r="ARY412" s="1679"/>
      <c r="ARZ412" s="1679"/>
      <c r="ASA412" s="1679"/>
      <c r="ASB412" s="1679"/>
      <c r="ASC412" s="1679"/>
      <c r="ASD412" s="1679"/>
      <c r="ASE412" s="1679"/>
      <c r="ASF412" s="1679"/>
      <c r="ASG412" s="1679"/>
      <c r="ASH412" s="1679"/>
      <c r="ASI412" s="1679"/>
      <c r="ASJ412" s="1679"/>
      <c r="ASK412" s="1679"/>
      <c r="ASL412" s="1679"/>
      <c r="ASM412" s="1679"/>
      <c r="ASN412" s="1679"/>
      <c r="ASO412" s="1679"/>
      <c r="ASP412" s="1679"/>
      <c r="ASQ412" s="1679"/>
      <c r="ASR412" s="1679"/>
      <c r="ASS412" s="1679"/>
      <c r="AST412" s="1679"/>
      <c r="ASU412" s="1679"/>
      <c r="ASV412" s="1679"/>
      <c r="ASW412" s="1679"/>
      <c r="ASX412" s="1679"/>
      <c r="ASY412" s="1679"/>
      <c r="ASZ412" s="1679"/>
      <c r="ATA412" s="1679"/>
      <c r="ATB412" s="1679"/>
      <c r="ATC412" s="1679"/>
      <c r="ATD412" s="1679"/>
      <c r="ATE412" s="1679"/>
      <c r="ATF412" s="1679"/>
      <c r="ATG412" s="1679"/>
      <c r="ATH412" s="1679"/>
      <c r="ATI412" s="1679"/>
      <c r="ATJ412" s="1679"/>
      <c r="ATK412" s="1679"/>
      <c r="ATL412" s="1679"/>
      <c r="ATM412" s="1679"/>
      <c r="ATN412" s="1679"/>
      <c r="ATO412" s="1679"/>
      <c r="ATP412" s="1679"/>
      <c r="ATQ412" s="1679"/>
      <c r="ATR412" s="1679"/>
      <c r="ATS412" s="1679"/>
      <c r="ATT412" s="1679"/>
      <c r="ATU412" s="1679"/>
      <c r="ATV412" s="1679"/>
      <c r="ATW412" s="1679"/>
      <c r="ATX412" s="1679"/>
      <c r="ATY412" s="1679"/>
      <c r="ATZ412" s="1679"/>
      <c r="AUA412" s="1679"/>
      <c r="AUB412" s="1679"/>
      <c r="AUC412" s="1679"/>
      <c r="AUD412" s="1679"/>
      <c r="AUE412" s="1679"/>
      <c r="AUF412" s="1679"/>
      <c r="AUG412" s="1679"/>
      <c r="AUH412" s="1679"/>
      <c r="AUI412" s="1679"/>
      <c r="AUJ412" s="1679"/>
      <c r="AUK412" s="1679"/>
      <c r="AUL412" s="1679"/>
      <c r="AUM412" s="1679"/>
      <c r="AUN412" s="1679"/>
      <c r="AUO412" s="1679"/>
      <c r="AUP412" s="1679"/>
      <c r="AUQ412" s="1679"/>
      <c r="AUR412" s="1679"/>
      <c r="AUS412" s="1679"/>
      <c r="AUT412" s="1679"/>
      <c r="AUU412" s="1679"/>
      <c r="AUV412" s="1679"/>
      <c r="AUW412" s="1679"/>
      <c r="AUX412" s="1679"/>
      <c r="AUY412" s="1679"/>
      <c r="AUZ412" s="1679"/>
      <c r="AVA412" s="1679"/>
      <c r="AVB412" s="1679"/>
      <c r="AVC412" s="1679"/>
      <c r="AVD412" s="1679"/>
      <c r="AVE412" s="1679"/>
      <c r="AVF412" s="1679"/>
      <c r="AVG412" s="1679"/>
      <c r="AVH412" s="1679"/>
      <c r="AVI412" s="1679"/>
      <c r="AVJ412" s="1679"/>
      <c r="AVK412" s="1679"/>
      <c r="AVL412" s="1679"/>
      <c r="AVM412" s="1679"/>
      <c r="AVN412" s="1679"/>
      <c r="AVO412" s="1679"/>
      <c r="AVP412" s="1679"/>
      <c r="AVQ412" s="1679"/>
      <c r="AVR412" s="1679"/>
      <c r="AVS412" s="1679"/>
      <c r="AVT412" s="1679"/>
      <c r="AVU412" s="1679"/>
      <c r="AVV412" s="1679"/>
      <c r="AVW412" s="1679"/>
      <c r="AVX412" s="1679"/>
      <c r="AVY412" s="1679"/>
      <c r="AVZ412" s="1679"/>
      <c r="AWA412" s="1679"/>
      <c r="AWB412" s="1679"/>
      <c r="AWC412" s="1679"/>
      <c r="AWD412" s="1679"/>
      <c r="AWE412" s="1679"/>
      <c r="AWF412" s="1679"/>
      <c r="AWG412" s="1679"/>
      <c r="AWH412" s="1679"/>
      <c r="AWI412" s="1679"/>
      <c r="AWJ412" s="1679"/>
      <c r="AWK412" s="1679"/>
      <c r="AWL412" s="1679"/>
      <c r="AWM412" s="1679"/>
      <c r="AWN412" s="1679"/>
      <c r="AWO412" s="1679"/>
      <c r="AWP412" s="1679"/>
      <c r="AWQ412" s="1679"/>
      <c r="AWR412" s="1679"/>
      <c r="AWS412" s="1679"/>
      <c r="AWT412" s="1679"/>
      <c r="AWU412" s="1679"/>
      <c r="AWV412" s="1679"/>
      <c r="AWW412" s="1679"/>
      <c r="AWX412" s="1679"/>
      <c r="AWY412" s="1679"/>
      <c r="AWZ412" s="1679"/>
      <c r="AXA412" s="1679"/>
      <c r="AXB412" s="1679"/>
      <c r="AXC412" s="1679"/>
      <c r="AXD412" s="1679"/>
      <c r="AXE412" s="1679"/>
      <c r="AXF412" s="1679"/>
      <c r="AXG412" s="1679"/>
      <c r="AXH412" s="1679"/>
      <c r="AXI412" s="1679"/>
      <c r="AXJ412" s="1679"/>
      <c r="AXK412" s="1679"/>
      <c r="AXL412" s="1679"/>
      <c r="AXM412" s="1679"/>
      <c r="AXN412" s="1679"/>
      <c r="AXO412" s="1679"/>
      <c r="AXP412" s="1679"/>
      <c r="AXQ412" s="1679"/>
      <c r="AXR412" s="1679"/>
      <c r="AXS412" s="1679"/>
      <c r="AXT412" s="1679"/>
      <c r="AXU412" s="1679"/>
      <c r="AXV412" s="1679"/>
      <c r="AXW412" s="1679"/>
      <c r="AXX412" s="1679"/>
      <c r="AXY412" s="1679"/>
      <c r="AXZ412" s="1679"/>
      <c r="AYA412" s="1679"/>
      <c r="AYB412" s="1679"/>
      <c r="AYC412" s="1679"/>
      <c r="AYD412" s="1679"/>
      <c r="AYE412" s="1679"/>
      <c r="AYF412" s="1679"/>
      <c r="AYG412" s="1679"/>
      <c r="AYH412" s="1679"/>
      <c r="AYI412" s="1679"/>
      <c r="AYJ412" s="1679"/>
      <c r="AYK412" s="1679"/>
      <c r="AYL412" s="1679"/>
      <c r="AYM412" s="1679"/>
      <c r="AYN412" s="1679"/>
      <c r="AYO412" s="1679"/>
      <c r="AYP412" s="1679"/>
      <c r="AYQ412" s="1679"/>
      <c r="AYR412" s="1679"/>
      <c r="AYS412" s="1679"/>
      <c r="AYT412" s="1679"/>
      <c r="AYU412" s="1679"/>
      <c r="AYV412" s="1679"/>
      <c r="AYW412" s="1679"/>
      <c r="AYX412" s="1679"/>
      <c r="AYY412" s="1679"/>
      <c r="AYZ412" s="1679"/>
      <c r="AZA412" s="1679"/>
      <c r="AZB412" s="1679"/>
      <c r="AZC412" s="1679"/>
      <c r="AZD412" s="1679"/>
      <c r="AZE412" s="1679"/>
      <c r="AZF412" s="1679"/>
      <c r="AZG412" s="1679"/>
      <c r="AZH412" s="1679"/>
      <c r="AZI412" s="1679"/>
      <c r="AZJ412" s="1679"/>
      <c r="AZK412" s="1679"/>
      <c r="AZL412" s="1679"/>
      <c r="AZM412" s="1679"/>
      <c r="AZN412" s="1679"/>
      <c r="AZO412" s="1679"/>
      <c r="AZP412" s="1679"/>
      <c r="AZQ412" s="1679"/>
      <c r="AZR412" s="1679"/>
      <c r="AZS412" s="1679"/>
      <c r="AZT412" s="1679"/>
      <c r="AZU412" s="1679"/>
      <c r="AZV412" s="1679"/>
      <c r="AZW412" s="1679"/>
      <c r="AZX412" s="1679"/>
      <c r="AZY412" s="1679"/>
      <c r="AZZ412" s="1679"/>
      <c r="BAA412" s="1679"/>
      <c r="BAB412" s="1679"/>
      <c r="BAC412" s="1679"/>
      <c r="BAD412" s="1679"/>
      <c r="BAE412" s="1679"/>
      <c r="BAF412" s="1679"/>
      <c r="BAG412" s="1679"/>
      <c r="BAH412" s="1679"/>
      <c r="BAI412" s="1679"/>
      <c r="BAJ412" s="1679"/>
      <c r="BAK412" s="1679"/>
      <c r="BAL412" s="1679"/>
      <c r="BAM412" s="1679"/>
      <c r="BAN412" s="1679"/>
      <c r="BAO412" s="1679"/>
      <c r="BAP412" s="1679"/>
      <c r="BAQ412" s="1679"/>
      <c r="BAR412" s="1679"/>
      <c r="BAS412" s="1679"/>
      <c r="BAT412" s="1679"/>
      <c r="BAU412" s="1679"/>
      <c r="BAV412" s="1679"/>
      <c r="BAW412" s="1679"/>
      <c r="BAX412" s="1679"/>
      <c r="BAY412" s="1679"/>
      <c r="BAZ412" s="1679"/>
      <c r="BBA412" s="1679"/>
      <c r="BBB412" s="1679"/>
      <c r="BBC412" s="1679"/>
      <c r="BBD412" s="1679"/>
      <c r="BBE412" s="1679"/>
      <c r="BBF412" s="1679"/>
      <c r="BBG412" s="1679"/>
      <c r="BBH412" s="1679"/>
      <c r="BBI412" s="1679"/>
      <c r="BBJ412" s="1679"/>
      <c r="BBK412" s="1679"/>
      <c r="BBL412" s="1679"/>
      <c r="BBM412" s="1679"/>
      <c r="BBN412" s="1679"/>
      <c r="BBO412" s="1679"/>
      <c r="BBP412" s="1679"/>
      <c r="BBQ412" s="1679"/>
      <c r="BBR412" s="1679"/>
      <c r="BBS412" s="1679"/>
      <c r="BBT412" s="1679"/>
      <c r="BBU412" s="1679"/>
      <c r="BBV412" s="1679"/>
      <c r="BBW412" s="1679"/>
      <c r="BBX412" s="1679"/>
      <c r="BBY412" s="1679"/>
      <c r="BBZ412" s="1679"/>
      <c r="BCA412" s="1679"/>
      <c r="BCB412" s="1679"/>
      <c r="BCC412" s="1679"/>
      <c r="BCD412" s="1679"/>
      <c r="BCE412" s="1679"/>
      <c r="BCF412" s="1679"/>
      <c r="BCG412" s="1679"/>
      <c r="BCH412" s="1679"/>
      <c r="BCI412" s="1679"/>
      <c r="BCJ412" s="1679"/>
      <c r="BCK412" s="1679"/>
      <c r="BCL412" s="1679"/>
      <c r="BCM412" s="1679"/>
      <c r="BCN412" s="1679"/>
      <c r="BCO412" s="1679"/>
      <c r="BCP412" s="1679"/>
      <c r="BCQ412" s="1679"/>
      <c r="BCR412" s="1679"/>
      <c r="BCS412" s="1679"/>
      <c r="BCT412" s="1679"/>
      <c r="BCU412" s="1679"/>
      <c r="BCV412" s="1679"/>
      <c r="BCW412" s="1679"/>
      <c r="BCX412" s="1679"/>
      <c r="BCY412" s="1679"/>
      <c r="BCZ412" s="1679"/>
      <c r="BDA412" s="1679"/>
      <c r="BDB412" s="1679"/>
      <c r="BDC412" s="1679"/>
      <c r="BDD412" s="1679"/>
      <c r="BDE412" s="1679"/>
      <c r="BDF412" s="1679"/>
      <c r="BDG412" s="1679"/>
      <c r="BDH412" s="1679"/>
      <c r="BDI412" s="1679"/>
      <c r="BDJ412" s="1679"/>
      <c r="BDK412" s="1679"/>
      <c r="BDL412" s="1679"/>
      <c r="BDM412" s="1679"/>
      <c r="BDN412" s="1679"/>
      <c r="BDO412" s="1679"/>
      <c r="BDP412" s="1679"/>
      <c r="BDQ412" s="1679"/>
      <c r="BDR412" s="1679"/>
      <c r="BDS412" s="1679"/>
      <c r="BDT412" s="1679"/>
      <c r="BDU412" s="1679"/>
      <c r="BDV412" s="1679"/>
      <c r="BDW412" s="1679"/>
      <c r="BDX412" s="1679"/>
      <c r="BDY412" s="1679"/>
      <c r="BDZ412" s="1679"/>
      <c r="BEA412" s="1679"/>
      <c r="BEB412" s="1679"/>
      <c r="BEC412" s="1679"/>
      <c r="BED412" s="1679"/>
      <c r="BEE412" s="1679"/>
      <c r="BEF412" s="1679"/>
      <c r="BEG412" s="1679"/>
      <c r="BEH412" s="1679"/>
      <c r="BEI412" s="1679"/>
      <c r="BEJ412" s="1679"/>
      <c r="BEK412" s="1679"/>
      <c r="BEL412" s="1679"/>
      <c r="BEM412" s="1679"/>
      <c r="BEN412" s="1679"/>
      <c r="BEO412" s="1679"/>
      <c r="BEP412" s="1679"/>
      <c r="BEQ412" s="1679"/>
      <c r="BER412" s="1679"/>
      <c r="BES412" s="1679"/>
      <c r="BET412" s="1679"/>
      <c r="BEU412" s="1679"/>
      <c r="BEV412" s="1679"/>
      <c r="BEW412" s="1679"/>
      <c r="BEX412" s="1679"/>
      <c r="BEY412" s="1679"/>
      <c r="BEZ412" s="1679"/>
      <c r="BFA412" s="1679"/>
      <c r="BFB412" s="1679"/>
      <c r="BFC412" s="1679"/>
      <c r="BFD412" s="1679"/>
      <c r="BFE412" s="1679"/>
      <c r="BFF412" s="1679"/>
      <c r="BFG412" s="1679"/>
      <c r="BFH412" s="1679"/>
      <c r="BFI412" s="1679"/>
      <c r="BFJ412" s="1679"/>
      <c r="BFK412" s="1679"/>
      <c r="BFL412" s="1679"/>
      <c r="BFM412" s="1679"/>
      <c r="BFN412" s="1679"/>
      <c r="BFO412" s="1679"/>
      <c r="BFP412" s="1679"/>
      <c r="BFQ412" s="1679"/>
      <c r="BFR412" s="1679"/>
      <c r="BFS412" s="1679"/>
      <c r="BFT412" s="1679"/>
      <c r="BFU412" s="1679"/>
      <c r="BFV412" s="1679"/>
      <c r="BFW412" s="1679"/>
      <c r="BFX412" s="1679"/>
      <c r="BFY412" s="1679"/>
      <c r="BFZ412" s="1679"/>
      <c r="BGA412" s="1679"/>
      <c r="BGB412" s="1679"/>
      <c r="BGC412" s="1679"/>
      <c r="BGD412" s="1679"/>
      <c r="BGE412" s="1679"/>
      <c r="BGF412" s="1679"/>
      <c r="BGG412" s="1679"/>
      <c r="BGH412" s="1679"/>
      <c r="BGI412" s="1679"/>
      <c r="BGJ412" s="1679"/>
      <c r="BGK412" s="1679"/>
      <c r="BGL412" s="1679"/>
      <c r="BGM412" s="1679"/>
      <c r="BGN412" s="1679"/>
      <c r="BGO412" s="1679"/>
      <c r="BGP412" s="1679"/>
      <c r="BGQ412" s="1679"/>
      <c r="BGR412" s="1679"/>
      <c r="BGS412" s="1679"/>
      <c r="BGT412" s="1679"/>
      <c r="BGU412" s="1679"/>
      <c r="BGV412" s="1679"/>
      <c r="BGW412" s="1679"/>
      <c r="BGX412" s="1679"/>
      <c r="BGY412" s="1679"/>
      <c r="BGZ412" s="1679"/>
      <c r="BHA412" s="1679"/>
      <c r="BHB412" s="1679"/>
      <c r="BHC412" s="1679"/>
      <c r="BHD412" s="1679"/>
      <c r="BHE412" s="1679"/>
      <c r="BHF412" s="1679"/>
      <c r="BHG412" s="1679"/>
      <c r="BHH412" s="1679"/>
      <c r="BHI412" s="1679"/>
      <c r="BHJ412" s="1679"/>
      <c r="BHK412" s="1679"/>
      <c r="BHL412" s="1679"/>
      <c r="BHM412" s="1679"/>
      <c r="BHN412" s="1679"/>
      <c r="BHO412" s="1679"/>
      <c r="BHP412" s="1679"/>
      <c r="BHQ412" s="1679"/>
      <c r="BHR412" s="1679"/>
      <c r="BHS412" s="1679"/>
      <c r="BHT412" s="1679"/>
      <c r="BHU412" s="1679"/>
      <c r="BHV412" s="1679"/>
      <c r="BHW412" s="1679"/>
      <c r="BHX412" s="1679"/>
      <c r="BHY412" s="1679"/>
      <c r="BHZ412" s="1679"/>
      <c r="BIA412" s="1679"/>
      <c r="BIB412" s="1679"/>
      <c r="BIC412" s="1679"/>
      <c r="BID412" s="1679"/>
      <c r="BIE412" s="1679"/>
      <c r="BIF412" s="1679"/>
      <c r="BIG412" s="1679"/>
      <c r="BIH412" s="1679"/>
      <c r="BII412" s="1679"/>
      <c r="BIJ412" s="1679"/>
      <c r="BIK412" s="1679"/>
      <c r="BIL412" s="1679"/>
      <c r="BIM412" s="1679"/>
      <c r="BIN412" s="1679"/>
      <c r="BIO412" s="1679"/>
      <c r="BIP412" s="1679"/>
      <c r="BIQ412" s="1679"/>
      <c r="BIR412" s="1679"/>
      <c r="BIS412" s="1679"/>
      <c r="BIT412" s="1679"/>
      <c r="BIU412" s="1679"/>
      <c r="BIV412" s="1679"/>
      <c r="BIW412" s="1679"/>
      <c r="BIX412" s="1679"/>
      <c r="BIY412" s="1679"/>
      <c r="BIZ412" s="1679"/>
      <c r="BJA412" s="1679"/>
      <c r="BJB412" s="1679"/>
      <c r="BJC412" s="1679"/>
      <c r="BJD412" s="1679"/>
      <c r="BJE412" s="1679"/>
      <c r="BJF412" s="1679"/>
      <c r="BJG412" s="1679"/>
      <c r="BJH412" s="1679"/>
      <c r="BJI412" s="1679"/>
      <c r="BJJ412" s="1679"/>
      <c r="BJK412" s="1679"/>
      <c r="BJL412" s="1679"/>
      <c r="BJM412" s="1679"/>
      <c r="BJN412" s="1679"/>
      <c r="BJO412" s="1679"/>
      <c r="BJP412" s="1679"/>
      <c r="BJQ412" s="1679"/>
      <c r="BJR412" s="1679"/>
      <c r="BJS412" s="1679"/>
      <c r="BJT412" s="1679"/>
      <c r="BJU412" s="1679"/>
      <c r="BJV412" s="1679"/>
      <c r="BJW412" s="1679"/>
      <c r="BJX412" s="1679"/>
      <c r="BJY412" s="1679"/>
      <c r="BJZ412" s="1679"/>
      <c r="BKA412" s="1679"/>
      <c r="BKB412" s="1679"/>
      <c r="BKC412" s="1679"/>
      <c r="BKD412" s="1679"/>
      <c r="BKE412" s="1679"/>
      <c r="BKF412" s="1679"/>
      <c r="BKG412" s="1679"/>
      <c r="BKH412" s="1679"/>
      <c r="BKI412" s="1679"/>
      <c r="BKJ412" s="1679"/>
      <c r="BKK412" s="1679"/>
      <c r="BKL412" s="1679"/>
      <c r="BKM412" s="1679"/>
      <c r="BKN412" s="1679"/>
      <c r="BKO412" s="1679"/>
      <c r="BKP412" s="1679"/>
      <c r="BKQ412" s="1679"/>
      <c r="BKR412" s="1679"/>
      <c r="BKS412" s="1679"/>
      <c r="BKT412" s="1679"/>
      <c r="BKU412" s="1679"/>
      <c r="BKV412" s="1679"/>
      <c r="BKW412" s="1679"/>
      <c r="BKX412" s="1679"/>
      <c r="BKY412" s="1679"/>
      <c r="BKZ412" s="1679"/>
      <c r="BLA412" s="1679"/>
      <c r="BLB412" s="1679"/>
      <c r="BLC412" s="1679"/>
      <c r="BLD412" s="1679"/>
      <c r="BLE412" s="1679"/>
      <c r="BLF412" s="1679"/>
      <c r="BLG412" s="1679"/>
      <c r="BLH412" s="1679"/>
      <c r="BLI412" s="1679"/>
      <c r="BLJ412" s="1679"/>
      <c r="BLK412" s="1679"/>
      <c r="BLL412" s="1679"/>
      <c r="BLM412" s="1679"/>
      <c r="BLN412" s="1679"/>
      <c r="BLO412" s="1679"/>
      <c r="BLP412" s="1679"/>
      <c r="BLQ412" s="1679"/>
      <c r="BLR412" s="1679"/>
      <c r="BLS412" s="1679"/>
      <c r="BLT412" s="1679"/>
      <c r="BLU412" s="1679"/>
      <c r="BLV412" s="1679"/>
      <c r="BLW412" s="1679"/>
      <c r="BLX412" s="1679"/>
      <c r="BLY412" s="1679"/>
      <c r="BLZ412" s="1679"/>
      <c r="BMA412" s="1679"/>
      <c r="BMB412" s="1679"/>
      <c r="BMC412" s="1679"/>
      <c r="BMD412" s="1679"/>
      <c r="BME412" s="1679"/>
      <c r="BMF412" s="1679"/>
      <c r="BMG412" s="1679"/>
      <c r="BMH412" s="1679"/>
      <c r="BMI412" s="1679"/>
      <c r="BMJ412" s="1679"/>
      <c r="BMK412" s="1679"/>
      <c r="BML412" s="1679"/>
      <c r="BMM412" s="1679"/>
      <c r="BMN412" s="1679"/>
      <c r="BMO412" s="1679"/>
      <c r="BMP412" s="1679"/>
      <c r="BMQ412" s="1679"/>
      <c r="BMR412" s="1679"/>
      <c r="BMS412" s="1679"/>
      <c r="BMT412" s="1679"/>
      <c r="BMU412" s="1679"/>
      <c r="BMV412" s="1679"/>
      <c r="BMW412" s="1679"/>
      <c r="BMX412" s="1679"/>
      <c r="BMY412" s="1679"/>
      <c r="BMZ412" s="1679"/>
      <c r="BNA412" s="1679"/>
      <c r="BNB412" s="1679"/>
      <c r="BNC412" s="1679"/>
      <c r="BND412" s="1679"/>
      <c r="BNE412" s="1679"/>
      <c r="BNF412" s="1679"/>
      <c r="BNG412" s="1679"/>
      <c r="BNH412" s="1679"/>
      <c r="BNI412" s="1679"/>
      <c r="BNJ412" s="1679"/>
      <c r="BNK412" s="1679"/>
      <c r="BNL412" s="1679"/>
      <c r="BNM412" s="1679"/>
      <c r="BNN412" s="1679"/>
      <c r="BNO412" s="1679"/>
      <c r="BNP412" s="1679"/>
      <c r="BNQ412" s="1679"/>
      <c r="BNR412" s="1679"/>
      <c r="BNS412" s="1679"/>
      <c r="BNT412" s="1679"/>
      <c r="BNU412" s="1679"/>
      <c r="BNV412" s="1679"/>
      <c r="BNW412" s="1679"/>
      <c r="BNX412" s="1679"/>
      <c r="BNY412" s="1679"/>
      <c r="BNZ412" s="1679"/>
      <c r="BOA412" s="1679"/>
      <c r="BOB412" s="1679"/>
      <c r="BOC412" s="1679"/>
      <c r="BOD412" s="1679"/>
      <c r="BOE412" s="1679"/>
      <c r="BOF412" s="1679"/>
      <c r="BOG412" s="1679"/>
      <c r="BOH412" s="1679"/>
      <c r="BOI412" s="1679"/>
      <c r="BOJ412" s="1679"/>
      <c r="BOK412" s="1679"/>
      <c r="BOL412" s="1679"/>
      <c r="BOM412" s="1679"/>
      <c r="BON412" s="1679"/>
      <c r="BOO412" s="1679"/>
      <c r="BOP412" s="1679"/>
      <c r="BOQ412" s="1679"/>
      <c r="BOR412" s="1679"/>
      <c r="BOS412" s="1679"/>
      <c r="BOT412" s="1679"/>
      <c r="BOU412" s="1679"/>
      <c r="BOV412" s="1679"/>
      <c r="BOW412" s="1679"/>
      <c r="BOX412" s="1679"/>
      <c r="BOY412" s="1679"/>
      <c r="BOZ412" s="1679"/>
      <c r="BPA412" s="1679"/>
      <c r="BPB412" s="1679"/>
      <c r="BPC412" s="1679"/>
      <c r="BPD412" s="1679"/>
      <c r="BPE412" s="1679"/>
      <c r="BPF412" s="1679"/>
      <c r="BPG412" s="1679"/>
      <c r="BPH412" s="1679"/>
      <c r="BPI412" s="1679"/>
      <c r="BPJ412" s="1679"/>
      <c r="BPK412" s="1679"/>
      <c r="BPL412" s="1679"/>
      <c r="BPM412" s="1679"/>
      <c r="BPN412" s="1679"/>
      <c r="BPO412" s="1679"/>
      <c r="BPP412" s="1679"/>
      <c r="BPQ412" s="1679"/>
      <c r="BPR412" s="1679"/>
      <c r="BPS412" s="1679"/>
      <c r="BPT412" s="1679"/>
      <c r="BPU412" s="1679"/>
      <c r="BPV412" s="1679"/>
      <c r="BPW412" s="1679"/>
      <c r="BPX412" s="1679"/>
      <c r="BPY412" s="1679"/>
      <c r="BPZ412" s="1679"/>
      <c r="BQA412" s="1679"/>
      <c r="BQB412" s="1679"/>
      <c r="BQC412" s="1679"/>
      <c r="BQD412" s="1679"/>
      <c r="BQE412" s="1679"/>
      <c r="BQF412" s="1679"/>
      <c r="BQG412" s="1679"/>
      <c r="BQH412" s="1679"/>
      <c r="BQI412" s="1679"/>
      <c r="BQJ412" s="1679"/>
      <c r="BQK412" s="1679"/>
      <c r="BQL412" s="1679"/>
      <c r="BQM412" s="1679"/>
      <c r="BQN412" s="1679"/>
      <c r="BQO412" s="1679"/>
      <c r="BQP412" s="1679"/>
      <c r="BQQ412" s="1679"/>
      <c r="BQR412" s="1679"/>
      <c r="BQS412" s="1679"/>
      <c r="BQT412" s="1679"/>
      <c r="BQU412" s="1679"/>
      <c r="BQV412" s="1679"/>
      <c r="BQW412" s="1679"/>
      <c r="BQX412" s="1679"/>
      <c r="BQY412" s="1679"/>
      <c r="BQZ412" s="1679"/>
      <c r="BRA412" s="1679"/>
      <c r="BRB412" s="1679"/>
      <c r="BRC412" s="1679"/>
      <c r="BRD412" s="1679"/>
      <c r="BRE412" s="1679"/>
      <c r="BRF412" s="1679"/>
      <c r="BRG412" s="1679"/>
      <c r="BRH412" s="1679"/>
      <c r="BRI412" s="1679"/>
      <c r="BRJ412" s="1679"/>
      <c r="BRK412" s="1679"/>
      <c r="BRL412" s="1679"/>
      <c r="BRM412" s="1679"/>
      <c r="BRN412" s="1679"/>
      <c r="BRO412" s="1679"/>
      <c r="BRP412" s="1679"/>
      <c r="BRQ412" s="1679"/>
      <c r="BRR412" s="1679"/>
      <c r="BRS412" s="1679"/>
      <c r="BRT412" s="1679"/>
      <c r="BRU412" s="1679"/>
      <c r="BRV412" s="1679"/>
      <c r="BRW412" s="1679"/>
      <c r="BRX412" s="1679"/>
      <c r="BRY412" s="1679"/>
      <c r="BRZ412" s="1679"/>
      <c r="BSA412" s="1679"/>
      <c r="BSB412" s="1679"/>
      <c r="BSC412" s="1679"/>
      <c r="BSD412" s="1679"/>
      <c r="BSE412" s="1679"/>
      <c r="BSF412" s="1679"/>
      <c r="BSG412" s="1679"/>
      <c r="BSH412" s="1679"/>
      <c r="BSI412" s="1679"/>
      <c r="BSJ412" s="1679"/>
      <c r="BSK412" s="1679"/>
      <c r="BSL412" s="1679"/>
      <c r="BSM412" s="1679"/>
      <c r="BSN412" s="1679"/>
      <c r="BSO412" s="1679"/>
      <c r="BSP412" s="1679"/>
      <c r="BSQ412" s="1679"/>
      <c r="BSR412" s="1679"/>
      <c r="BSS412" s="1679"/>
      <c r="BST412" s="1679"/>
      <c r="BSU412" s="1679"/>
      <c r="BSV412" s="1679"/>
      <c r="BSW412" s="1679"/>
      <c r="BSX412" s="1679"/>
      <c r="BSY412" s="1679"/>
      <c r="BSZ412" s="1679"/>
      <c r="BTA412" s="1679"/>
      <c r="BTB412" s="1679"/>
      <c r="BTC412" s="1679"/>
      <c r="BTD412" s="1679"/>
      <c r="BTE412" s="1679"/>
      <c r="BTF412" s="1679"/>
      <c r="BTG412" s="1679"/>
      <c r="BTH412" s="1679"/>
      <c r="BTI412" s="1679"/>
      <c r="BTJ412" s="1679"/>
      <c r="BTK412" s="1679"/>
      <c r="BTL412" s="1679"/>
      <c r="BTM412" s="1679"/>
      <c r="BTN412" s="1679"/>
      <c r="BTO412" s="1679"/>
      <c r="BTP412" s="1679"/>
      <c r="BTQ412" s="1679"/>
      <c r="BTR412" s="1679"/>
      <c r="BTS412" s="1679"/>
      <c r="BTT412" s="1679"/>
      <c r="BTU412" s="1679"/>
      <c r="BTV412" s="1679"/>
      <c r="BTW412" s="1679"/>
      <c r="BTX412" s="1679"/>
      <c r="BTY412" s="1679"/>
      <c r="BTZ412" s="1679"/>
      <c r="BUA412" s="1679"/>
      <c r="BUB412" s="1679"/>
      <c r="BUC412" s="1679"/>
      <c r="BUD412" s="1679"/>
      <c r="BUE412" s="1679"/>
      <c r="BUF412" s="1679"/>
      <c r="BUG412" s="1679"/>
      <c r="BUH412" s="1679"/>
      <c r="BUI412" s="1679"/>
      <c r="BUJ412" s="1679"/>
      <c r="BUK412" s="1679"/>
      <c r="BUL412" s="1679"/>
      <c r="BUM412" s="1679"/>
      <c r="BUN412" s="1679"/>
      <c r="BUO412" s="1679"/>
      <c r="BUP412" s="1679"/>
      <c r="BUQ412" s="1679"/>
      <c r="BUR412" s="1679"/>
      <c r="BUS412" s="1679"/>
      <c r="BUT412" s="1679"/>
      <c r="BUU412" s="1679"/>
      <c r="BUV412" s="1679"/>
      <c r="BUW412" s="1679"/>
      <c r="BUX412" s="1679"/>
      <c r="BUY412" s="1679"/>
      <c r="BUZ412" s="1679"/>
      <c r="BVA412" s="1679"/>
      <c r="BVB412" s="1679"/>
      <c r="BVC412" s="1679"/>
      <c r="BVD412" s="1679"/>
      <c r="BVE412" s="1679"/>
      <c r="BVF412" s="1679"/>
      <c r="BVG412" s="1679"/>
      <c r="BVH412" s="1679"/>
      <c r="BVI412" s="1679"/>
      <c r="BVJ412" s="1679"/>
      <c r="BVK412" s="1679"/>
      <c r="BVL412" s="1679"/>
      <c r="BVM412" s="1679"/>
      <c r="BVN412" s="1679"/>
      <c r="BVO412" s="1679"/>
      <c r="BVP412" s="1679"/>
      <c r="BVQ412" s="1679"/>
      <c r="BVR412" s="1679"/>
      <c r="BVS412" s="1679"/>
      <c r="BVT412" s="1679"/>
      <c r="BVU412" s="1679"/>
      <c r="BVV412" s="1679"/>
      <c r="BVW412" s="1679"/>
      <c r="BVX412" s="1679"/>
      <c r="BVY412" s="1679"/>
      <c r="BVZ412" s="1679"/>
      <c r="BWA412" s="1679"/>
      <c r="BWB412" s="1679"/>
      <c r="BWC412" s="1679"/>
      <c r="BWD412" s="1679"/>
      <c r="BWE412" s="1679"/>
      <c r="BWF412" s="1679"/>
      <c r="BWG412" s="1679"/>
      <c r="BWH412" s="1679"/>
      <c r="BWI412" s="1679"/>
      <c r="BWJ412" s="1679"/>
      <c r="BWK412" s="1679"/>
      <c r="BWL412" s="1679"/>
      <c r="BWM412" s="1679"/>
      <c r="BWN412" s="1679"/>
      <c r="BWO412" s="1679"/>
      <c r="BWP412" s="1679"/>
      <c r="BWQ412" s="1679"/>
      <c r="BWR412" s="1679"/>
      <c r="BWS412" s="1679"/>
      <c r="BWT412" s="1679"/>
      <c r="BWU412" s="1679"/>
      <c r="BWV412" s="1679"/>
      <c r="BWW412" s="1679"/>
      <c r="BWX412" s="1679"/>
      <c r="BWY412" s="1679"/>
      <c r="BWZ412" s="1679"/>
      <c r="BXA412" s="1679"/>
      <c r="BXB412" s="1679"/>
      <c r="BXC412" s="1679"/>
      <c r="BXD412" s="1679"/>
      <c r="BXE412" s="1679"/>
      <c r="BXF412" s="1679"/>
      <c r="BXG412" s="1679"/>
      <c r="BXH412" s="1679"/>
      <c r="BXI412" s="1679"/>
      <c r="BXJ412" s="1679"/>
      <c r="BXK412" s="1679"/>
      <c r="BXL412" s="1679"/>
      <c r="BXM412" s="1679"/>
      <c r="BXN412" s="1679"/>
      <c r="BXO412" s="1679"/>
      <c r="BXP412" s="1679"/>
      <c r="BXQ412" s="1679"/>
      <c r="BXR412" s="1679"/>
      <c r="BXS412" s="1679"/>
      <c r="BXT412" s="1679"/>
      <c r="BXU412" s="1679"/>
      <c r="BXV412" s="1679"/>
      <c r="BXW412" s="1679"/>
      <c r="BXX412" s="1679"/>
      <c r="BXY412" s="1679"/>
      <c r="BXZ412" s="1679"/>
      <c r="BYA412" s="1679"/>
      <c r="BYB412" s="1679"/>
      <c r="BYC412" s="1679"/>
      <c r="BYD412" s="1679"/>
      <c r="BYE412" s="1679"/>
      <c r="BYF412" s="1679"/>
      <c r="BYG412" s="1679"/>
      <c r="BYH412" s="1679"/>
      <c r="BYI412" s="1679"/>
      <c r="BYJ412" s="1679"/>
      <c r="BYK412" s="1679"/>
      <c r="BYL412" s="1679"/>
      <c r="BYM412" s="1679"/>
      <c r="BYN412" s="1679"/>
      <c r="BYO412" s="1679"/>
      <c r="BYP412" s="1679"/>
      <c r="BYQ412" s="1679"/>
      <c r="BYR412" s="1679"/>
      <c r="BYS412" s="1679"/>
      <c r="BYT412" s="1679"/>
      <c r="BYU412" s="1679"/>
      <c r="BYV412" s="1679"/>
      <c r="BYW412" s="1679"/>
      <c r="BYX412" s="1679"/>
      <c r="BYY412" s="1679"/>
      <c r="BYZ412" s="1679"/>
      <c r="BZA412" s="1679"/>
      <c r="BZB412" s="1679"/>
      <c r="BZC412" s="1679"/>
      <c r="BZD412" s="1679"/>
      <c r="BZE412" s="1679"/>
      <c r="BZF412" s="1679"/>
      <c r="BZG412" s="1679"/>
      <c r="BZH412" s="1679"/>
      <c r="BZI412" s="1679"/>
      <c r="BZJ412" s="1679"/>
      <c r="BZK412" s="1679"/>
      <c r="BZL412" s="1679"/>
      <c r="BZM412" s="1679"/>
      <c r="BZN412" s="1679"/>
      <c r="BZO412" s="1679"/>
      <c r="BZP412" s="1679"/>
      <c r="BZQ412" s="1679"/>
      <c r="BZR412" s="1679"/>
      <c r="BZS412" s="1679"/>
      <c r="BZT412" s="1679"/>
      <c r="BZU412" s="1679"/>
      <c r="BZV412" s="1679"/>
      <c r="BZW412" s="1679"/>
      <c r="BZX412" s="1679"/>
      <c r="BZY412" s="1679"/>
      <c r="BZZ412" s="1679"/>
      <c r="CAA412" s="1679"/>
      <c r="CAB412" s="1679"/>
      <c r="CAC412" s="1679"/>
      <c r="CAD412" s="1679"/>
      <c r="CAE412" s="1679"/>
      <c r="CAF412" s="1679"/>
      <c r="CAG412" s="1679"/>
      <c r="CAH412" s="1679"/>
      <c r="CAI412" s="1679"/>
      <c r="CAJ412" s="1679"/>
      <c r="CAK412" s="1679"/>
      <c r="CAL412" s="1679"/>
      <c r="CAM412" s="1679"/>
      <c r="CAN412" s="1679"/>
      <c r="CAO412" s="1679"/>
      <c r="CAP412" s="1679"/>
      <c r="CAQ412" s="1679"/>
      <c r="CAR412" s="1679"/>
      <c r="CAS412" s="1679"/>
      <c r="CAT412" s="1679"/>
      <c r="CAU412" s="1679"/>
      <c r="CAV412" s="1679"/>
      <c r="CAW412" s="1679"/>
      <c r="CAX412" s="1679"/>
      <c r="CAY412" s="1679"/>
      <c r="CAZ412" s="1679"/>
      <c r="CBA412" s="1679"/>
      <c r="CBB412" s="1679"/>
      <c r="CBC412" s="1679"/>
      <c r="CBD412" s="1679"/>
      <c r="CBE412" s="1679"/>
      <c r="CBF412" s="1679"/>
      <c r="CBG412" s="1679"/>
      <c r="CBH412" s="1679"/>
      <c r="CBI412" s="1679"/>
      <c r="CBJ412" s="1679"/>
      <c r="CBK412" s="1679"/>
      <c r="CBL412" s="1679"/>
      <c r="CBM412" s="1679"/>
      <c r="CBN412" s="1679"/>
      <c r="CBO412" s="1679"/>
      <c r="CBP412" s="1679"/>
      <c r="CBQ412" s="1679"/>
      <c r="CBR412" s="1679"/>
      <c r="CBS412" s="1679"/>
      <c r="CBT412" s="1679"/>
      <c r="CBU412" s="1679"/>
      <c r="CBV412" s="1679"/>
      <c r="CBW412" s="1679"/>
      <c r="CBX412" s="1679"/>
      <c r="CBY412" s="1679"/>
      <c r="CBZ412" s="1679"/>
      <c r="CCA412" s="1679"/>
      <c r="CCB412" s="1679"/>
      <c r="CCC412" s="1679"/>
      <c r="CCD412" s="1679"/>
      <c r="CCE412" s="1679"/>
      <c r="CCF412" s="1679"/>
      <c r="CCG412" s="1679"/>
      <c r="CCH412" s="1679"/>
      <c r="CCI412" s="1679"/>
      <c r="CCJ412" s="1679"/>
      <c r="CCK412" s="1679"/>
      <c r="CCL412" s="1679"/>
      <c r="CCM412" s="1679"/>
      <c r="CCN412" s="1679"/>
      <c r="CCO412" s="1679"/>
      <c r="CCP412" s="1679"/>
      <c r="CCQ412" s="1679"/>
      <c r="CCR412" s="1679"/>
      <c r="CCS412" s="1679"/>
      <c r="CCT412" s="1679"/>
      <c r="CCU412" s="1679"/>
      <c r="CCV412" s="1679"/>
      <c r="CCW412" s="1679"/>
      <c r="CCX412" s="1679"/>
      <c r="CCY412" s="1679"/>
      <c r="CCZ412" s="1679"/>
      <c r="CDA412" s="1679"/>
      <c r="CDB412" s="1679"/>
      <c r="CDC412" s="1679"/>
      <c r="CDD412" s="1679"/>
      <c r="CDE412" s="1679"/>
      <c r="CDF412" s="1679"/>
      <c r="CDG412" s="1679"/>
      <c r="CDH412" s="1679"/>
      <c r="CDI412" s="1679"/>
      <c r="CDJ412" s="1679"/>
      <c r="CDK412" s="1679"/>
      <c r="CDL412" s="1679"/>
      <c r="CDM412" s="1679"/>
      <c r="CDN412" s="1679"/>
      <c r="CDO412" s="1679"/>
      <c r="CDP412" s="1679"/>
      <c r="CDQ412" s="1679"/>
      <c r="CDR412" s="1679"/>
      <c r="CDS412" s="1679"/>
      <c r="CDT412" s="1679"/>
      <c r="CDU412" s="1679"/>
      <c r="CDV412" s="1679"/>
      <c r="CDW412" s="1679"/>
      <c r="CDX412" s="1679"/>
      <c r="CDY412" s="1679"/>
      <c r="CDZ412" s="1679"/>
      <c r="CEA412" s="1679"/>
      <c r="CEB412" s="1679"/>
      <c r="CEC412" s="1679"/>
      <c r="CED412" s="1679"/>
      <c r="CEE412" s="1679"/>
      <c r="CEF412" s="1679"/>
      <c r="CEG412" s="1679"/>
      <c r="CEH412" s="1679"/>
      <c r="CEI412" s="1679"/>
      <c r="CEJ412" s="1679"/>
      <c r="CEK412" s="1679"/>
      <c r="CEL412" s="1679"/>
      <c r="CEM412" s="1679"/>
      <c r="CEN412" s="1679"/>
      <c r="CEO412" s="1679"/>
      <c r="CEP412" s="1679"/>
      <c r="CEQ412" s="1679"/>
      <c r="CER412" s="1679"/>
      <c r="CES412" s="1679"/>
      <c r="CET412" s="1679"/>
      <c r="CEU412" s="1679"/>
      <c r="CEV412" s="1679"/>
      <c r="CEW412" s="1679"/>
      <c r="CEX412" s="1679"/>
      <c r="CEY412" s="1679"/>
      <c r="CEZ412" s="1679"/>
      <c r="CFA412" s="1679"/>
      <c r="CFB412" s="1679"/>
      <c r="CFC412" s="1679"/>
      <c r="CFD412" s="1679"/>
      <c r="CFE412" s="1679"/>
      <c r="CFF412" s="1679"/>
      <c r="CFG412" s="1679"/>
      <c r="CFH412" s="1679"/>
      <c r="CFI412" s="1679"/>
      <c r="CFJ412" s="1679"/>
      <c r="CFK412" s="1679"/>
      <c r="CFL412" s="1679"/>
      <c r="CFM412" s="1679"/>
      <c r="CFN412" s="1679"/>
      <c r="CFO412" s="1679"/>
      <c r="CFP412" s="1679"/>
      <c r="CFQ412" s="1679"/>
      <c r="CFR412" s="1679"/>
      <c r="CFS412" s="1679"/>
      <c r="CFT412" s="1679"/>
      <c r="CFU412" s="1679"/>
      <c r="CFV412" s="1679"/>
      <c r="CFW412" s="1679"/>
      <c r="CFX412" s="1679"/>
      <c r="CFY412" s="1679"/>
      <c r="CFZ412" s="1679"/>
      <c r="CGA412" s="1679"/>
      <c r="CGB412" s="1679"/>
      <c r="CGC412" s="1679"/>
      <c r="CGD412" s="1679"/>
      <c r="CGE412" s="1679"/>
      <c r="CGF412" s="1679"/>
      <c r="CGG412" s="1679"/>
      <c r="CGH412" s="1679"/>
      <c r="CGI412" s="1679"/>
      <c r="CGJ412" s="1679"/>
      <c r="CGK412" s="1679"/>
      <c r="CGL412" s="1679"/>
      <c r="CGM412" s="1679"/>
      <c r="CGN412" s="1679"/>
      <c r="CGO412" s="1679"/>
      <c r="CGP412" s="1679"/>
      <c r="CGQ412" s="1679"/>
      <c r="CGR412" s="1679"/>
      <c r="CGS412" s="1679"/>
      <c r="CGT412" s="1679"/>
      <c r="CGU412" s="1679"/>
      <c r="CGV412" s="1679"/>
      <c r="CGW412" s="1679"/>
      <c r="CGX412" s="1679"/>
      <c r="CGY412" s="1679"/>
      <c r="CGZ412" s="1679"/>
      <c r="CHA412" s="1679"/>
      <c r="CHB412" s="1679"/>
      <c r="CHC412" s="1679"/>
      <c r="CHD412" s="1679"/>
      <c r="CHE412" s="1679"/>
      <c r="CHF412" s="1679"/>
      <c r="CHG412" s="1679"/>
      <c r="CHH412" s="1679"/>
      <c r="CHI412" s="1679"/>
      <c r="CHJ412" s="1679"/>
      <c r="CHK412" s="1679"/>
      <c r="CHL412" s="1679"/>
      <c r="CHM412" s="1679"/>
      <c r="CHN412" s="1679"/>
      <c r="CHO412" s="1679"/>
      <c r="CHP412" s="1679"/>
      <c r="CHQ412" s="1679"/>
      <c r="CHR412" s="1679"/>
      <c r="CHS412" s="1679"/>
      <c r="CHT412" s="1679"/>
      <c r="CHU412" s="1679"/>
      <c r="CHV412" s="1679"/>
      <c r="CHW412" s="1679"/>
      <c r="CHX412" s="1679"/>
      <c r="CHY412" s="1679"/>
      <c r="CHZ412" s="1679"/>
      <c r="CIA412" s="1679"/>
      <c r="CIB412" s="1679"/>
      <c r="CIC412" s="1679"/>
      <c r="CID412" s="1679"/>
      <c r="CIE412" s="1679"/>
      <c r="CIF412" s="1679"/>
      <c r="CIG412" s="1679"/>
      <c r="CIH412" s="1679"/>
      <c r="CII412" s="1679"/>
      <c r="CIJ412" s="1679"/>
      <c r="CIK412" s="1679"/>
      <c r="CIL412" s="1679"/>
      <c r="CIM412" s="1679"/>
      <c r="CIN412" s="1679"/>
      <c r="CIO412" s="1679"/>
      <c r="CIP412" s="1679"/>
      <c r="CIQ412" s="1679"/>
      <c r="CIR412" s="1679"/>
      <c r="CIS412" s="1679"/>
      <c r="CIT412" s="1679"/>
      <c r="CIU412" s="1679"/>
      <c r="CIV412" s="1679"/>
      <c r="CIW412" s="1679"/>
      <c r="CIX412" s="1679"/>
      <c r="CIY412" s="1679"/>
      <c r="CIZ412" s="1679"/>
      <c r="CJA412" s="1679"/>
      <c r="CJB412" s="1679"/>
      <c r="CJC412" s="1679"/>
      <c r="CJD412" s="1679"/>
      <c r="CJE412" s="1679"/>
      <c r="CJF412" s="1679"/>
      <c r="CJG412" s="1679"/>
      <c r="CJH412" s="1679"/>
      <c r="CJI412" s="1679"/>
      <c r="CJJ412" s="1679"/>
      <c r="CJK412" s="1679"/>
      <c r="CJL412" s="1679"/>
      <c r="CJM412" s="1679"/>
      <c r="CJN412" s="1679"/>
      <c r="CJO412" s="1679"/>
      <c r="CJP412" s="1679"/>
      <c r="CJQ412" s="1679"/>
      <c r="CJR412" s="1679"/>
      <c r="CJS412" s="1679"/>
      <c r="CJT412" s="1679"/>
      <c r="CJU412" s="1679"/>
      <c r="CJV412" s="1679"/>
      <c r="CJW412" s="1679"/>
      <c r="CJX412" s="1679"/>
      <c r="CJY412" s="1679"/>
      <c r="CJZ412" s="1679"/>
      <c r="CKA412" s="1679"/>
      <c r="CKB412" s="1679"/>
      <c r="CKC412" s="1679"/>
      <c r="CKD412" s="1679"/>
      <c r="CKE412" s="1679"/>
      <c r="CKF412" s="1679"/>
      <c r="CKG412" s="1679"/>
      <c r="CKH412" s="1679"/>
      <c r="CKI412" s="1679"/>
      <c r="CKJ412" s="1679"/>
      <c r="CKK412" s="1679"/>
      <c r="CKL412" s="1679"/>
      <c r="CKM412" s="1679"/>
      <c r="CKN412" s="1679"/>
      <c r="CKO412" s="1679"/>
      <c r="CKP412" s="1679"/>
      <c r="CKQ412" s="1679"/>
      <c r="CKR412" s="1679"/>
      <c r="CKS412" s="1679"/>
      <c r="CKT412" s="1679"/>
      <c r="CKU412" s="1679"/>
      <c r="CKV412" s="1679"/>
      <c r="CKW412" s="1679"/>
      <c r="CKX412" s="1679"/>
      <c r="CKY412" s="1679"/>
      <c r="CKZ412" s="1679"/>
      <c r="CLA412" s="1679"/>
      <c r="CLB412" s="1679"/>
      <c r="CLC412" s="1679"/>
      <c r="CLD412" s="1679"/>
      <c r="CLE412" s="1679"/>
      <c r="CLF412" s="1679"/>
      <c r="CLG412" s="1679"/>
      <c r="CLH412" s="1679"/>
      <c r="CLI412" s="1679"/>
      <c r="CLJ412" s="1679"/>
      <c r="CLK412" s="1679"/>
      <c r="CLL412" s="1679"/>
      <c r="CLM412" s="1679"/>
      <c r="CLN412" s="1679"/>
      <c r="CLO412" s="1679"/>
      <c r="CLP412" s="1679"/>
      <c r="CLQ412" s="1679"/>
      <c r="CLR412" s="1679"/>
      <c r="CLS412" s="1679"/>
      <c r="CLT412" s="1679"/>
      <c r="CLU412" s="1679"/>
      <c r="CLV412" s="1679"/>
      <c r="CLW412" s="1679"/>
      <c r="CLX412" s="1679"/>
      <c r="CLY412" s="1679"/>
      <c r="CLZ412" s="1679"/>
      <c r="CMA412" s="1679"/>
      <c r="CMB412" s="1679"/>
      <c r="CMC412" s="1679"/>
      <c r="CMD412" s="1679"/>
      <c r="CME412" s="1679"/>
      <c r="CMF412" s="1679"/>
      <c r="CMG412" s="1679"/>
      <c r="CMH412" s="1679"/>
      <c r="CMI412" s="1679"/>
      <c r="CMJ412" s="1679"/>
      <c r="CMK412" s="1679"/>
      <c r="CML412" s="1679"/>
      <c r="CMM412" s="1679"/>
      <c r="CMN412" s="1679"/>
      <c r="CMO412" s="1679"/>
      <c r="CMP412" s="1679"/>
      <c r="CMQ412" s="1679"/>
      <c r="CMR412" s="1679"/>
      <c r="CMS412" s="1679"/>
      <c r="CMT412" s="1679"/>
      <c r="CMU412" s="1679"/>
      <c r="CMV412" s="1679"/>
      <c r="CMW412" s="1679"/>
      <c r="CMX412" s="1679"/>
      <c r="CMY412" s="1679"/>
      <c r="CMZ412" s="1679"/>
      <c r="CNA412" s="1679"/>
      <c r="CNB412" s="1679"/>
      <c r="CNC412" s="1679"/>
      <c r="CND412" s="1679"/>
      <c r="CNE412" s="1679"/>
      <c r="CNF412" s="1679"/>
      <c r="CNG412" s="1679"/>
      <c r="CNH412" s="1679"/>
      <c r="CNI412" s="1679"/>
      <c r="CNJ412" s="1679"/>
      <c r="CNK412" s="1679"/>
      <c r="CNL412" s="1679"/>
      <c r="CNM412" s="1679"/>
      <c r="CNN412" s="1679"/>
      <c r="CNO412" s="1679"/>
      <c r="CNP412" s="1679"/>
      <c r="CNQ412" s="1679"/>
      <c r="CNR412" s="1679"/>
      <c r="CNS412" s="1679"/>
      <c r="CNT412" s="1679"/>
      <c r="CNU412" s="1679"/>
      <c r="CNV412" s="1679"/>
      <c r="CNW412" s="1679"/>
      <c r="CNX412" s="1679"/>
      <c r="CNY412" s="1679"/>
      <c r="CNZ412" s="1679"/>
      <c r="COA412" s="1679"/>
      <c r="COB412" s="1679"/>
      <c r="COC412" s="1679"/>
      <c r="COD412" s="1679"/>
      <c r="COE412" s="1679"/>
      <c r="COF412" s="1679"/>
      <c r="COG412" s="1679"/>
      <c r="COH412" s="1679"/>
      <c r="COI412" s="1679"/>
      <c r="COJ412" s="1679"/>
      <c r="COK412" s="1679"/>
      <c r="COL412" s="1679"/>
      <c r="COM412" s="1679"/>
      <c r="CON412" s="1679"/>
      <c r="COO412" s="1679"/>
      <c r="COP412" s="1679"/>
      <c r="COQ412" s="1679"/>
      <c r="COR412" s="1679"/>
      <c r="COS412" s="1679"/>
      <c r="COT412" s="1679"/>
      <c r="COU412" s="1679"/>
      <c r="COV412" s="1679"/>
      <c r="COW412" s="1679"/>
      <c r="COX412" s="1679"/>
      <c r="COY412" s="1679"/>
      <c r="COZ412" s="1679"/>
      <c r="CPA412" s="1679"/>
      <c r="CPB412" s="1679"/>
      <c r="CPC412" s="1679"/>
      <c r="CPD412" s="1679"/>
      <c r="CPE412" s="1679"/>
      <c r="CPF412" s="1679"/>
      <c r="CPG412" s="1679"/>
      <c r="CPH412" s="1679"/>
      <c r="CPI412" s="1679"/>
      <c r="CPJ412" s="1679"/>
      <c r="CPK412" s="1679"/>
      <c r="CPL412" s="1679"/>
      <c r="CPM412" s="1679"/>
      <c r="CPN412" s="1679"/>
      <c r="CPO412" s="1679"/>
      <c r="CPP412" s="1679"/>
      <c r="CPQ412" s="1679"/>
      <c r="CPR412" s="1679"/>
      <c r="CPS412" s="1679"/>
      <c r="CPT412" s="1679"/>
      <c r="CPU412" s="1679"/>
      <c r="CPV412" s="1679"/>
      <c r="CPW412" s="1679"/>
      <c r="CPX412" s="1679"/>
      <c r="CPY412" s="1679"/>
      <c r="CPZ412" s="1679"/>
      <c r="CQA412" s="1679"/>
      <c r="CQB412" s="1679"/>
      <c r="CQC412" s="1679"/>
      <c r="CQD412" s="1679"/>
      <c r="CQE412" s="1679"/>
      <c r="CQF412" s="1679"/>
      <c r="CQG412" s="1679"/>
      <c r="CQH412" s="1679"/>
      <c r="CQI412" s="1679"/>
      <c r="CQJ412" s="1679"/>
      <c r="CQK412" s="1679"/>
      <c r="CQL412" s="1679"/>
      <c r="CQM412" s="1679"/>
      <c r="CQN412" s="1679"/>
      <c r="CQO412" s="1679"/>
      <c r="CQP412" s="1679"/>
      <c r="CQQ412" s="1679"/>
      <c r="CQR412" s="1679"/>
      <c r="CQS412" s="1679"/>
      <c r="CQT412" s="1679"/>
      <c r="CQU412" s="1679"/>
      <c r="CQV412" s="1679"/>
      <c r="CQW412" s="1679"/>
      <c r="CQX412" s="1679"/>
      <c r="CQY412" s="1679"/>
      <c r="CQZ412" s="1679"/>
      <c r="CRA412" s="1679"/>
      <c r="CRB412" s="1679"/>
      <c r="CRC412" s="1679"/>
      <c r="CRD412" s="1679"/>
      <c r="CRE412" s="1679"/>
      <c r="CRF412" s="1679"/>
      <c r="CRG412" s="1679"/>
      <c r="CRH412" s="1679"/>
      <c r="CRI412" s="1679"/>
      <c r="CRJ412" s="1679"/>
      <c r="CRK412" s="1679"/>
      <c r="CRL412" s="1679"/>
      <c r="CRM412" s="1679"/>
      <c r="CRN412" s="1679"/>
      <c r="CRO412" s="1679"/>
      <c r="CRP412" s="1679"/>
      <c r="CRQ412" s="1679"/>
      <c r="CRR412" s="1679"/>
      <c r="CRS412" s="1679"/>
      <c r="CRT412" s="1679"/>
      <c r="CRU412" s="1679"/>
      <c r="CRV412" s="1679"/>
      <c r="CRW412" s="1679"/>
      <c r="CRX412" s="1679"/>
      <c r="CRY412" s="1679"/>
      <c r="CRZ412" s="1679"/>
      <c r="CSA412" s="1679"/>
      <c r="CSB412" s="1679"/>
      <c r="CSC412" s="1679"/>
      <c r="CSD412" s="1679"/>
      <c r="CSE412" s="1679"/>
      <c r="CSF412" s="1679"/>
      <c r="CSG412" s="1679"/>
      <c r="CSH412" s="1679"/>
      <c r="CSI412" s="1679"/>
      <c r="CSJ412" s="1679"/>
      <c r="CSK412" s="1679"/>
      <c r="CSL412" s="1679"/>
      <c r="CSM412" s="1679"/>
      <c r="CSN412" s="1679"/>
      <c r="CSO412" s="1679"/>
      <c r="CSP412" s="1679"/>
      <c r="CSQ412" s="1679"/>
      <c r="CSR412" s="1679"/>
      <c r="CSS412" s="1679"/>
      <c r="CST412" s="1679"/>
      <c r="CSU412" s="1679"/>
      <c r="CSV412" s="1679"/>
      <c r="CSW412" s="1679"/>
      <c r="CSX412" s="1679"/>
      <c r="CSY412" s="1679"/>
      <c r="CSZ412" s="1679"/>
      <c r="CTA412" s="1679"/>
      <c r="CTB412" s="1679"/>
      <c r="CTC412" s="1679"/>
      <c r="CTD412" s="1679"/>
      <c r="CTE412" s="1679"/>
      <c r="CTF412" s="1679"/>
      <c r="CTG412" s="1679"/>
      <c r="CTH412" s="1679"/>
      <c r="CTI412" s="1679"/>
      <c r="CTJ412" s="1679"/>
      <c r="CTK412" s="1679"/>
      <c r="CTL412" s="1679"/>
      <c r="CTM412" s="1679"/>
      <c r="CTN412" s="1679"/>
      <c r="CTO412" s="1679"/>
      <c r="CTP412" s="1679"/>
      <c r="CTQ412" s="1679"/>
      <c r="CTR412" s="1679"/>
      <c r="CTS412" s="1679"/>
      <c r="CTT412" s="1679"/>
      <c r="CTU412" s="1679"/>
      <c r="CTV412" s="1679"/>
      <c r="CTW412" s="1679"/>
      <c r="CTX412" s="1679"/>
      <c r="CTY412" s="1679"/>
      <c r="CTZ412" s="1679"/>
      <c r="CUA412" s="1679"/>
      <c r="CUB412" s="1679"/>
      <c r="CUC412" s="1679"/>
      <c r="CUD412" s="1679"/>
      <c r="CUE412" s="1679"/>
      <c r="CUF412" s="1679"/>
      <c r="CUG412" s="1679"/>
      <c r="CUH412" s="1679"/>
      <c r="CUI412" s="1679"/>
      <c r="CUJ412" s="1679"/>
      <c r="CUK412" s="1679"/>
      <c r="CUL412" s="1679"/>
      <c r="CUM412" s="1679"/>
      <c r="CUN412" s="1679"/>
      <c r="CUO412" s="1679"/>
      <c r="CUP412" s="1679"/>
      <c r="CUQ412" s="1679"/>
      <c r="CUR412" s="1679"/>
      <c r="CUS412" s="1679"/>
      <c r="CUT412" s="1679"/>
      <c r="CUU412" s="1679"/>
      <c r="CUV412" s="1679"/>
      <c r="CUW412" s="1679"/>
      <c r="CUX412" s="1679"/>
      <c r="CUY412" s="1679"/>
      <c r="CUZ412" s="1679"/>
      <c r="CVA412" s="1679"/>
      <c r="CVB412" s="1679"/>
      <c r="CVC412" s="1679"/>
      <c r="CVD412" s="1679"/>
      <c r="CVE412" s="1679"/>
      <c r="CVF412" s="1679"/>
      <c r="CVG412" s="1679"/>
      <c r="CVH412" s="1679"/>
      <c r="CVI412" s="1679"/>
      <c r="CVJ412" s="1679"/>
      <c r="CVK412" s="1679"/>
      <c r="CVL412" s="1679"/>
      <c r="CVM412" s="1679"/>
      <c r="CVN412" s="1679"/>
      <c r="CVO412" s="1679"/>
      <c r="CVP412" s="1679"/>
      <c r="CVQ412" s="1679"/>
      <c r="CVR412" s="1679"/>
      <c r="CVS412" s="1679"/>
      <c r="CVT412" s="1679"/>
      <c r="CVU412" s="1679"/>
      <c r="CVV412" s="1679"/>
      <c r="CVW412" s="1679"/>
      <c r="CVX412" s="1679"/>
      <c r="CVY412" s="1679"/>
      <c r="CVZ412" s="1679"/>
      <c r="CWA412" s="1679"/>
      <c r="CWB412" s="1679"/>
      <c r="CWC412" s="1679"/>
      <c r="CWD412" s="1679"/>
      <c r="CWE412" s="1679"/>
      <c r="CWF412" s="1679"/>
      <c r="CWG412" s="1679"/>
      <c r="CWH412" s="1679"/>
      <c r="CWI412" s="1679"/>
      <c r="CWJ412" s="1679"/>
      <c r="CWK412" s="1679"/>
      <c r="CWL412" s="1679"/>
      <c r="CWM412" s="1679"/>
      <c r="CWN412" s="1679"/>
      <c r="CWO412" s="1679"/>
      <c r="CWP412" s="1679"/>
      <c r="CWQ412" s="1679"/>
      <c r="CWR412" s="1679"/>
      <c r="CWS412" s="1679"/>
      <c r="CWT412" s="1679"/>
      <c r="CWU412" s="1679"/>
      <c r="CWV412" s="1679"/>
      <c r="CWW412" s="1679"/>
      <c r="CWX412" s="1679"/>
      <c r="CWY412" s="1679"/>
      <c r="CWZ412" s="1679"/>
      <c r="CXA412" s="1679"/>
      <c r="CXB412" s="1679"/>
      <c r="CXC412" s="1679"/>
      <c r="CXD412" s="1679"/>
      <c r="CXE412" s="1679"/>
      <c r="CXF412" s="1679"/>
      <c r="CXG412" s="1679"/>
      <c r="CXH412" s="1679"/>
      <c r="CXI412" s="1679"/>
      <c r="CXJ412" s="1679"/>
      <c r="CXK412" s="1679"/>
      <c r="CXL412" s="1679"/>
      <c r="CXM412" s="1679"/>
      <c r="CXN412" s="1679"/>
      <c r="CXO412" s="1679"/>
      <c r="CXP412" s="1679"/>
      <c r="CXQ412" s="1679"/>
      <c r="CXR412" s="1679"/>
      <c r="CXS412" s="1679"/>
      <c r="CXT412" s="1679"/>
      <c r="CXU412" s="1679"/>
      <c r="CXV412" s="1679"/>
      <c r="CXW412" s="1679"/>
      <c r="CXX412" s="1679"/>
      <c r="CXY412" s="1679"/>
      <c r="CXZ412" s="1679"/>
      <c r="CYA412" s="1679"/>
      <c r="CYB412" s="1679"/>
      <c r="CYC412" s="1679"/>
      <c r="CYD412" s="1679"/>
      <c r="CYE412" s="1679"/>
      <c r="CYF412" s="1679"/>
      <c r="CYG412" s="1679"/>
      <c r="CYH412" s="1679"/>
      <c r="CYI412" s="1679"/>
      <c r="CYJ412" s="1679"/>
      <c r="CYK412" s="1679"/>
      <c r="CYL412" s="1679"/>
      <c r="CYM412" s="1679"/>
      <c r="CYN412" s="1679"/>
      <c r="CYO412" s="1679"/>
      <c r="CYP412" s="1679"/>
      <c r="CYQ412" s="1679"/>
      <c r="CYR412" s="1679"/>
      <c r="CYS412" s="1679"/>
      <c r="CYT412" s="1679"/>
      <c r="CYU412" s="1679"/>
      <c r="CYV412" s="1679"/>
      <c r="CYW412" s="1679"/>
      <c r="CYX412" s="1679"/>
      <c r="CYY412" s="1679"/>
      <c r="CYZ412" s="1679"/>
      <c r="CZA412" s="1679"/>
      <c r="CZB412" s="1679"/>
      <c r="CZC412" s="1679"/>
      <c r="CZD412" s="1679"/>
      <c r="CZE412" s="1679"/>
      <c r="CZF412" s="1679"/>
      <c r="CZG412" s="1679"/>
      <c r="CZH412" s="1679"/>
      <c r="CZI412" s="1679"/>
      <c r="CZJ412" s="1679"/>
      <c r="CZK412" s="1679"/>
      <c r="CZL412" s="1679"/>
      <c r="CZM412" s="1679"/>
      <c r="CZN412" s="1679"/>
      <c r="CZO412" s="1679"/>
      <c r="CZP412" s="1679"/>
      <c r="CZQ412" s="1679"/>
      <c r="CZR412" s="1679"/>
      <c r="CZS412" s="1679"/>
      <c r="CZT412" s="1679"/>
      <c r="CZU412" s="1679"/>
      <c r="CZV412" s="1679"/>
      <c r="CZW412" s="1679"/>
      <c r="CZX412" s="1679"/>
      <c r="CZY412" s="1679"/>
      <c r="CZZ412" s="1679"/>
      <c r="DAA412" s="1679"/>
      <c r="DAB412" s="1679"/>
      <c r="DAC412" s="1679"/>
      <c r="DAD412" s="1679"/>
      <c r="DAE412" s="1679"/>
      <c r="DAF412" s="1679"/>
      <c r="DAG412" s="1679"/>
      <c r="DAH412" s="1679"/>
      <c r="DAI412" s="1679"/>
      <c r="DAJ412" s="1679"/>
      <c r="DAK412" s="1679"/>
      <c r="DAL412" s="1679"/>
      <c r="DAM412" s="1679"/>
      <c r="DAN412" s="1679"/>
      <c r="DAO412" s="1679"/>
      <c r="DAP412" s="1679"/>
      <c r="DAQ412" s="1679"/>
      <c r="DAR412" s="1679"/>
      <c r="DAS412" s="1679"/>
      <c r="DAT412" s="1679"/>
      <c r="DAU412" s="1679"/>
      <c r="DAV412" s="1679"/>
      <c r="DAW412" s="1679"/>
      <c r="DAX412" s="1679"/>
      <c r="DAY412" s="1679"/>
      <c r="DAZ412" s="1679"/>
      <c r="DBA412" s="1679"/>
      <c r="DBB412" s="1679"/>
      <c r="DBC412" s="1679"/>
      <c r="DBD412" s="1679"/>
      <c r="DBE412" s="1679"/>
      <c r="DBF412" s="1679"/>
      <c r="DBG412" s="1679"/>
      <c r="DBH412" s="1679"/>
      <c r="DBI412" s="1679"/>
      <c r="DBJ412" s="1679"/>
      <c r="DBK412" s="1679"/>
      <c r="DBL412" s="1679"/>
      <c r="DBM412" s="1679"/>
      <c r="DBN412" s="1679"/>
      <c r="DBO412" s="1679"/>
      <c r="DBP412" s="1679"/>
      <c r="DBQ412" s="1679"/>
      <c r="DBR412" s="1679"/>
      <c r="DBS412" s="1679"/>
      <c r="DBT412" s="1679"/>
      <c r="DBU412" s="1679"/>
      <c r="DBV412" s="1679"/>
      <c r="DBW412" s="1679"/>
      <c r="DBX412" s="1679"/>
      <c r="DBY412" s="1679"/>
      <c r="DBZ412" s="1679"/>
      <c r="DCA412" s="1679"/>
      <c r="DCB412" s="1679"/>
      <c r="DCC412" s="1679"/>
      <c r="DCD412" s="1679"/>
      <c r="DCE412" s="1679"/>
      <c r="DCF412" s="1679"/>
      <c r="DCG412" s="1679"/>
      <c r="DCH412" s="1679"/>
      <c r="DCI412" s="1679"/>
      <c r="DCJ412" s="1679"/>
      <c r="DCK412" s="1679"/>
      <c r="DCL412" s="1679"/>
      <c r="DCM412" s="1679"/>
      <c r="DCN412" s="1679"/>
      <c r="DCO412" s="1679"/>
      <c r="DCP412" s="1679"/>
      <c r="DCQ412" s="1679"/>
      <c r="DCR412" s="1679"/>
      <c r="DCS412" s="1679"/>
      <c r="DCT412" s="1679"/>
      <c r="DCU412" s="1679"/>
      <c r="DCV412" s="1679"/>
      <c r="DCW412" s="1679"/>
      <c r="DCX412" s="1679"/>
      <c r="DCY412" s="1679"/>
      <c r="DCZ412" s="1679"/>
      <c r="DDA412" s="1679"/>
      <c r="DDB412" s="1679"/>
      <c r="DDC412" s="1679"/>
      <c r="DDD412" s="1679"/>
      <c r="DDE412" s="1679"/>
      <c r="DDF412" s="1679"/>
      <c r="DDG412" s="1679"/>
      <c r="DDH412" s="1679"/>
      <c r="DDI412" s="1679"/>
      <c r="DDJ412" s="1679"/>
      <c r="DDK412" s="1679"/>
      <c r="DDL412" s="1679"/>
      <c r="DDM412" s="1679"/>
      <c r="DDN412" s="1679"/>
      <c r="DDO412" s="1679"/>
      <c r="DDP412" s="1679"/>
      <c r="DDQ412" s="1679"/>
      <c r="DDR412" s="1679"/>
      <c r="DDS412" s="1679"/>
      <c r="DDT412" s="1679"/>
      <c r="DDU412" s="1679"/>
      <c r="DDV412" s="1679"/>
      <c r="DDW412" s="1679"/>
      <c r="DDX412" s="1679"/>
      <c r="DDY412" s="1679"/>
      <c r="DDZ412" s="1679"/>
      <c r="DEA412" s="1679"/>
      <c r="DEB412" s="1679"/>
      <c r="DEC412" s="1679"/>
      <c r="DED412" s="1679"/>
      <c r="DEE412" s="1679"/>
      <c r="DEF412" s="1679"/>
      <c r="DEG412" s="1679"/>
      <c r="DEH412" s="1679"/>
      <c r="DEI412" s="1679"/>
      <c r="DEJ412" s="1679"/>
      <c r="DEK412" s="1679"/>
      <c r="DEL412" s="1679"/>
      <c r="DEM412" s="1679"/>
      <c r="DEN412" s="1679"/>
      <c r="DEO412" s="1679"/>
      <c r="DEP412" s="1679"/>
      <c r="DEQ412" s="1679"/>
      <c r="DER412" s="1679"/>
      <c r="DES412" s="1679"/>
      <c r="DET412" s="1679"/>
      <c r="DEU412" s="1679"/>
      <c r="DEV412" s="1679"/>
      <c r="DEW412" s="1679"/>
      <c r="DEX412" s="1679"/>
      <c r="DEY412" s="1679"/>
      <c r="DEZ412" s="1679"/>
      <c r="DFA412" s="1679"/>
      <c r="DFB412" s="1679"/>
      <c r="DFC412" s="1679"/>
      <c r="DFD412" s="1679"/>
      <c r="DFE412" s="1679"/>
      <c r="DFF412" s="1679"/>
      <c r="DFG412" s="1679"/>
      <c r="DFH412" s="1679"/>
      <c r="DFI412" s="1679"/>
      <c r="DFJ412" s="1679"/>
      <c r="DFK412" s="1679"/>
      <c r="DFL412" s="1679"/>
      <c r="DFM412" s="1679"/>
      <c r="DFN412" s="1679"/>
      <c r="DFO412" s="1679"/>
      <c r="DFP412" s="1679"/>
      <c r="DFQ412" s="1679"/>
      <c r="DFR412" s="1679"/>
      <c r="DFS412" s="1679"/>
      <c r="DFT412" s="1679"/>
      <c r="DFU412" s="1679"/>
      <c r="DFV412" s="1679"/>
      <c r="DFW412" s="1679"/>
      <c r="DFX412" s="1679"/>
      <c r="DFY412" s="1679"/>
      <c r="DFZ412" s="1679"/>
      <c r="DGA412" s="1679"/>
      <c r="DGB412" s="1679"/>
      <c r="DGC412" s="1679"/>
      <c r="DGD412" s="1679"/>
      <c r="DGE412" s="1679"/>
      <c r="DGF412" s="1679"/>
      <c r="DGG412" s="1679"/>
      <c r="DGH412" s="1679"/>
      <c r="DGI412" s="1679"/>
      <c r="DGJ412" s="1679"/>
      <c r="DGK412" s="1679"/>
      <c r="DGL412" s="1679"/>
      <c r="DGM412" s="1679"/>
      <c r="DGN412" s="1679"/>
      <c r="DGO412" s="1679"/>
      <c r="DGP412" s="1679"/>
      <c r="DGQ412" s="1679"/>
      <c r="DGR412" s="1679"/>
      <c r="DGS412" s="1679"/>
      <c r="DGT412" s="1679"/>
      <c r="DGU412" s="1679"/>
      <c r="DGV412" s="1679"/>
      <c r="DGW412" s="1679"/>
      <c r="DGX412" s="1679"/>
      <c r="DGY412" s="1679"/>
      <c r="DGZ412" s="1679"/>
      <c r="DHA412" s="1679"/>
      <c r="DHB412" s="1679"/>
      <c r="DHC412" s="1679"/>
      <c r="DHD412" s="1679"/>
      <c r="DHE412" s="1679"/>
      <c r="DHF412" s="1679"/>
      <c r="DHG412" s="1679"/>
      <c r="DHH412" s="1679"/>
      <c r="DHI412" s="1679"/>
      <c r="DHJ412" s="1679"/>
      <c r="DHK412" s="1679"/>
      <c r="DHL412" s="1679"/>
      <c r="DHM412" s="1679"/>
      <c r="DHN412" s="1679"/>
      <c r="DHO412" s="1679"/>
      <c r="DHP412" s="1679"/>
      <c r="DHQ412" s="1679"/>
      <c r="DHR412" s="1679"/>
      <c r="DHS412" s="1679"/>
      <c r="DHT412" s="1679"/>
      <c r="DHU412" s="1679"/>
      <c r="DHV412" s="1679"/>
      <c r="DHW412" s="1679"/>
      <c r="DHX412" s="1679"/>
      <c r="DHY412" s="1679"/>
      <c r="DHZ412" s="1679"/>
      <c r="DIA412" s="1679"/>
      <c r="DIB412" s="1679"/>
      <c r="DIC412" s="1679"/>
      <c r="DID412" s="1679"/>
      <c r="DIE412" s="1679"/>
      <c r="DIF412" s="1679"/>
      <c r="DIG412" s="1679"/>
      <c r="DIH412" s="1679"/>
      <c r="DII412" s="1679"/>
      <c r="DIJ412" s="1679"/>
      <c r="DIK412" s="1679"/>
      <c r="DIL412" s="1679"/>
      <c r="DIM412" s="1679"/>
      <c r="DIN412" s="1679"/>
      <c r="DIO412" s="1679"/>
      <c r="DIP412" s="1679"/>
      <c r="DIQ412" s="1679"/>
      <c r="DIR412" s="1679"/>
      <c r="DIS412" s="1679"/>
      <c r="DIT412" s="1679"/>
      <c r="DIU412" s="1679"/>
      <c r="DIV412" s="1679"/>
      <c r="DIW412" s="1679"/>
      <c r="DIX412" s="1679"/>
      <c r="DIY412" s="1679"/>
      <c r="DIZ412" s="1679"/>
      <c r="DJA412" s="1679"/>
      <c r="DJB412" s="1679"/>
      <c r="DJC412" s="1679"/>
      <c r="DJD412" s="1679"/>
      <c r="DJE412" s="1679"/>
      <c r="DJF412" s="1679"/>
      <c r="DJG412" s="1679"/>
      <c r="DJH412" s="1679"/>
      <c r="DJI412" s="1679"/>
      <c r="DJJ412" s="1679"/>
      <c r="DJK412" s="1679"/>
      <c r="DJL412" s="1679"/>
      <c r="DJM412" s="1679"/>
      <c r="DJN412" s="1679"/>
      <c r="DJO412" s="1679"/>
      <c r="DJP412" s="1679"/>
      <c r="DJQ412" s="1679"/>
      <c r="DJR412" s="1679"/>
      <c r="DJS412" s="1679"/>
      <c r="DJT412" s="1679"/>
      <c r="DJU412" s="1679"/>
      <c r="DJV412" s="1679"/>
      <c r="DJW412" s="1679"/>
      <c r="DJX412" s="1679"/>
      <c r="DJY412" s="1679"/>
      <c r="DJZ412" s="1679"/>
      <c r="DKA412" s="1679"/>
      <c r="DKB412" s="1679"/>
      <c r="DKC412" s="1679"/>
      <c r="DKD412" s="1679"/>
      <c r="DKE412" s="1679"/>
      <c r="DKF412" s="1679"/>
      <c r="DKG412" s="1679"/>
      <c r="DKH412" s="1679"/>
      <c r="DKI412" s="1679"/>
      <c r="DKJ412" s="1679"/>
      <c r="DKK412" s="1679"/>
      <c r="DKL412" s="1679"/>
      <c r="DKM412" s="1679"/>
      <c r="DKN412" s="1679"/>
      <c r="DKO412" s="1679"/>
      <c r="DKP412" s="1679"/>
      <c r="DKQ412" s="1679"/>
      <c r="DKR412" s="1679"/>
      <c r="DKS412" s="1679"/>
      <c r="DKT412" s="1679"/>
      <c r="DKU412" s="1679"/>
      <c r="DKV412" s="1679"/>
      <c r="DKW412" s="1679"/>
      <c r="DKX412" s="1679"/>
      <c r="DKY412" s="1679"/>
      <c r="DKZ412" s="1679"/>
      <c r="DLA412" s="1679"/>
      <c r="DLB412" s="1679"/>
      <c r="DLC412" s="1679"/>
      <c r="DLD412" s="1679"/>
      <c r="DLE412" s="1679"/>
      <c r="DLF412" s="1679"/>
      <c r="DLG412" s="1679"/>
      <c r="DLH412" s="1679"/>
      <c r="DLI412" s="1679"/>
      <c r="DLJ412" s="1679"/>
      <c r="DLK412" s="1679"/>
      <c r="DLL412" s="1679"/>
      <c r="DLM412" s="1679"/>
      <c r="DLN412" s="1679"/>
      <c r="DLO412" s="1679"/>
      <c r="DLP412" s="1679"/>
      <c r="DLQ412" s="1679"/>
      <c r="DLR412" s="1679"/>
      <c r="DLS412" s="1679"/>
      <c r="DLT412" s="1679"/>
      <c r="DLU412" s="1679"/>
      <c r="DLV412" s="1679"/>
      <c r="DLW412" s="1679"/>
      <c r="DLX412" s="1679"/>
      <c r="DLY412" s="1679"/>
      <c r="DLZ412" s="1679"/>
      <c r="DMA412" s="1679"/>
      <c r="DMB412" s="1679"/>
      <c r="DMC412" s="1679"/>
      <c r="DMD412" s="1679"/>
      <c r="DME412" s="1679"/>
      <c r="DMF412" s="1679"/>
      <c r="DMG412" s="1679"/>
      <c r="DMH412" s="1679"/>
      <c r="DMI412" s="1679"/>
      <c r="DMJ412" s="1679"/>
      <c r="DMK412" s="1679"/>
      <c r="DML412" s="1679"/>
      <c r="DMM412" s="1679"/>
      <c r="DMN412" s="1679"/>
      <c r="DMO412" s="1679"/>
      <c r="DMP412" s="1679"/>
      <c r="DMQ412" s="1679"/>
      <c r="DMR412" s="1679"/>
      <c r="DMS412" s="1679"/>
      <c r="DMT412" s="1679"/>
      <c r="DMU412" s="1679"/>
      <c r="DMV412" s="1679"/>
      <c r="DMW412" s="1679"/>
      <c r="DMX412" s="1679"/>
      <c r="DMY412" s="1679"/>
      <c r="DMZ412" s="1679"/>
      <c r="DNA412" s="1679"/>
      <c r="DNB412" s="1679"/>
      <c r="DNC412" s="1679"/>
      <c r="DND412" s="1679"/>
      <c r="DNE412" s="1679"/>
      <c r="DNF412" s="1679"/>
      <c r="DNG412" s="1679"/>
      <c r="DNH412" s="1679"/>
      <c r="DNI412" s="1679"/>
      <c r="DNJ412" s="1679"/>
      <c r="DNK412" s="1679"/>
      <c r="DNL412" s="1679"/>
      <c r="DNM412" s="1679"/>
      <c r="DNN412" s="1679"/>
      <c r="DNO412" s="1679"/>
      <c r="DNP412" s="1679"/>
      <c r="DNQ412" s="1679"/>
      <c r="DNR412" s="1679"/>
      <c r="DNS412" s="1679"/>
      <c r="DNT412" s="1679"/>
      <c r="DNU412" s="1679"/>
      <c r="DNV412" s="1679"/>
      <c r="DNW412" s="1679"/>
      <c r="DNX412" s="1679"/>
      <c r="DNY412" s="1679"/>
      <c r="DNZ412" s="1679"/>
      <c r="DOA412" s="1679"/>
      <c r="DOB412" s="1679"/>
      <c r="DOC412" s="1679"/>
      <c r="DOD412" s="1679"/>
      <c r="DOE412" s="1679"/>
      <c r="DOF412" s="1679"/>
      <c r="DOG412" s="1679"/>
      <c r="DOH412" s="1679"/>
      <c r="DOI412" s="1679"/>
      <c r="DOJ412" s="1679"/>
      <c r="DOK412" s="1679"/>
      <c r="DOL412" s="1679"/>
      <c r="DOM412" s="1679"/>
      <c r="DON412" s="1679"/>
      <c r="DOO412" s="1679"/>
      <c r="DOP412" s="1679"/>
      <c r="DOQ412" s="1679"/>
      <c r="DOR412" s="1679"/>
      <c r="DOS412" s="1679"/>
      <c r="DOT412" s="1679"/>
      <c r="DOU412" s="1679"/>
      <c r="DOV412" s="1679"/>
      <c r="DOW412" s="1679"/>
      <c r="DOX412" s="1679"/>
      <c r="DOY412" s="1679"/>
      <c r="DOZ412" s="1679"/>
      <c r="DPA412" s="1679"/>
      <c r="DPB412" s="1679"/>
      <c r="DPC412" s="1679"/>
      <c r="DPD412" s="1679"/>
      <c r="DPE412" s="1679"/>
      <c r="DPF412" s="1679"/>
      <c r="DPG412" s="1679"/>
      <c r="DPH412" s="1679"/>
      <c r="DPI412" s="1679"/>
      <c r="DPJ412" s="1679"/>
      <c r="DPK412" s="1679"/>
      <c r="DPL412" s="1679"/>
      <c r="DPM412" s="1679"/>
      <c r="DPN412" s="1679"/>
      <c r="DPO412" s="1679"/>
      <c r="DPP412" s="1679"/>
      <c r="DPQ412" s="1679"/>
      <c r="DPR412" s="1679"/>
      <c r="DPS412" s="1679"/>
      <c r="DPT412" s="1679"/>
      <c r="DPU412" s="1679"/>
      <c r="DPV412" s="1679"/>
      <c r="DPW412" s="1679"/>
      <c r="DPX412" s="1679"/>
      <c r="DPY412" s="1679"/>
      <c r="DPZ412" s="1679"/>
      <c r="DQA412" s="1679"/>
      <c r="DQB412" s="1679"/>
      <c r="DQC412" s="1679"/>
      <c r="DQD412" s="1679"/>
      <c r="DQE412" s="1679"/>
      <c r="DQF412" s="1679"/>
      <c r="DQG412" s="1679"/>
      <c r="DQH412" s="1679"/>
      <c r="DQI412" s="1679"/>
      <c r="DQJ412" s="1679"/>
      <c r="DQK412" s="1679"/>
      <c r="DQL412" s="1679"/>
      <c r="DQM412" s="1679"/>
      <c r="DQN412" s="1679"/>
      <c r="DQO412" s="1679"/>
      <c r="DQP412" s="1679"/>
      <c r="DQQ412" s="1679"/>
      <c r="DQR412" s="1679"/>
      <c r="DQS412" s="1679"/>
      <c r="DQT412" s="1679"/>
      <c r="DQU412" s="1679"/>
      <c r="DQV412" s="1679"/>
      <c r="DQW412" s="1679"/>
      <c r="DQX412" s="1679"/>
      <c r="DQY412" s="1679"/>
      <c r="DQZ412" s="1679"/>
      <c r="DRA412" s="1679"/>
      <c r="DRB412" s="1679"/>
      <c r="DRC412" s="1679"/>
      <c r="DRD412" s="1679"/>
      <c r="DRE412" s="1679"/>
      <c r="DRF412" s="1679"/>
      <c r="DRG412" s="1679"/>
      <c r="DRH412" s="1679"/>
      <c r="DRI412" s="1679"/>
      <c r="DRJ412" s="1679"/>
      <c r="DRK412" s="1679"/>
      <c r="DRL412" s="1679"/>
      <c r="DRM412" s="1679"/>
      <c r="DRN412" s="1679"/>
      <c r="DRO412" s="1679"/>
      <c r="DRP412" s="1679"/>
      <c r="DRQ412" s="1679"/>
      <c r="DRR412" s="1679"/>
      <c r="DRS412" s="1679"/>
      <c r="DRT412" s="1679"/>
      <c r="DRU412" s="1679"/>
      <c r="DRV412" s="1679"/>
      <c r="DRW412" s="1679"/>
      <c r="DRX412" s="1679"/>
      <c r="DRY412" s="1679"/>
      <c r="DRZ412" s="1679"/>
      <c r="DSA412" s="1679"/>
      <c r="DSB412" s="1679"/>
      <c r="DSC412" s="1679"/>
      <c r="DSD412" s="1679"/>
      <c r="DSE412" s="1679"/>
      <c r="DSF412" s="1679"/>
      <c r="DSG412" s="1679"/>
      <c r="DSH412" s="1679"/>
      <c r="DSI412" s="1679"/>
      <c r="DSJ412" s="1679"/>
      <c r="DSK412" s="1679"/>
      <c r="DSL412" s="1679"/>
      <c r="DSM412" s="1679"/>
      <c r="DSN412" s="1679"/>
      <c r="DSO412" s="1679"/>
      <c r="DSP412" s="1679"/>
      <c r="DSQ412" s="1679"/>
      <c r="DSR412" s="1679"/>
      <c r="DSS412" s="1679"/>
      <c r="DST412" s="1679"/>
      <c r="DSU412" s="1679"/>
      <c r="DSV412" s="1679"/>
      <c r="DSW412" s="1679"/>
      <c r="DSX412" s="1679"/>
      <c r="DSY412" s="1679"/>
      <c r="DSZ412" s="1679"/>
      <c r="DTA412" s="1679"/>
      <c r="DTB412" s="1679"/>
      <c r="DTC412" s="1679"/>
      <c r="DTD412" s="1679"/>
      <c r="DTE412" s="1679"/>
      <c r="DTF412" s="1679"/>
      <c r="DTG412" s="1679"/>
      <c r="DTH412" s="1679"/>
      <c r="DTI412" s="1679"/>
      <c r="DTJ412" s="1679"/>
      <c r="DTK412" s="1679"/>
      <c r="DTL412" s="1679"/>
      <c r="DTM412" s="1679"/>
      <c r="DTN412" s="1679"/>
      <c r="DTO412" s="1679"/>
      <c r="DTP412" s="1679"/>
      <c r="DTQ412" s="1679"/>
      <c r="DTR412" s="1679"/>
      <c r="DTS412" s="1679"/>
      <c r="DTT412" s="1679"/>
      <c r="DTU412" s="1679"/>
      <c r="DTV412" s="1679"/>
      <c r="DTW412" s="1679"/>
      <c r="DTX412" s="1679"/>
      <c r="DTY412" s="1679"/>
      <c r="DTZ412" s="1679"/>
      <c r="DUA412" s="1679"/>
      <c r="DUB412" s="1679"/>
      <c r="DUC412" s="1679"/>
      <c r="DUD412" s="1679"/>
      <c r="DUE412" s="1679"/>
      <c r="DUF412" s="1679"/>
      <c r="DUG412" s="1679"/>
      <c r="DUH412" s="1679"/>
      <c r="DUI412" s="1679"/>
      <c r="DUJ412" s="1679"/>
      <c r="DUK412" s="1679"/>
      <c r="DUL412" s="1679"/>
      <c r="DUM412" s="1679"/>
      <c r="DUN412" s="1679"/>
      <c r="DUO412" s="1679"/>
      <c r="DUP412" s="1679"/>
      <c r="DUQ412" s="1679"/>
      <c r="DUR412" s="1679"/>
      <c r="DUS412" s="1679"/>
      <c r="DUT412" s="1679"/>
      <c r="DUU412" s="1679"/>
      <c r="DUV412" s="1679"/>
      <c r="DUW412" s="1679"/>
      <c r="DUX412" s="1679"/>
      <c r="DUY412" s="1679"/>
      <c r="DUZ412" s="1679"/>
      <c r="DVA412" s="1679"/>
      <c r="DVB412" s="1679"/>
      <c r="DVC412" s="1679"/>
      <c r="DVD412" s="1679"/>
      <c r="DVE412" s="1679"/>
      <c r="DVF412" s="1679"/>
      <c r="DVG412" s="1679"/>
      <c r="DVH412" s="1679"/>
      <c r="DVI412" s="1679"/>
      <c r="DVJ412" s="1679"/>
      <c r="DVK412" s="1679"/>
      <c r="DVL412" s="1679"/>
      <c r="DVM412" s="1679"/>
      <c r="DVN412" s="1679"/>
      <c r="DVO412" s="1679"/>
      <c r="DVP412" s="1679"/>
      <c r="DVQ412" s="1679"/>
      <c r="DVR412" s="1679"/>
      <c r="DVS412" s="1679"/>
      <c r="DVT412" s="1679"/>
      <c r="DVU412" s="1679"/>
      <c r="DVV412" s="1679"/>
      <c r="DVW412" s="1679"/>
      <c r="DVX412" s="1679"/>
      <c r="DVY412" s="1679"/>
      <c r="DVZ412" s="1679"/>
      <c r="DWA412" s="1679"/>
      <c r="DWB412" s="1679"/>
      <c r="DWC412" s="1679"/>
      <c r="DWD412" s="1679"/>
      <c r="DWE412" s="1679"/>
      <c r="DWF412" s="1679"/>
      <c r="DWG412" s="1679"/>
      <c r="DWH412" s="1679"/>
      <c r="DWI412" s="1679"/>
      <c r="DWJ412" s="1679"/>
      <c r="DWK412" s="1679"/>
      <c r="DWL412" s="1679"/>
      <c r="DWM412" s="1679"/>
      <c r="DWN412" s="1679"/>
      <c r="DWO412" s="1679"/>
      <c r="DWP412" s="1679"/>
      <c r="DWQ412" s="1679"/>
      <c r="DWR412" s="1679"/>
      <c r="DWS412" s="1679"/>
      <c r="DWT412" s="1679"/>
      <c r="DWU412" s="1679"/>
      <c r="DWV412" s="1679"/>
      <c r="DWW412" s="1679"/>
      <c r="DWX412" s="1679"/>
      <c r="DWY412" s="1679"/>
      <c r="DWZ412" s="1679"/>
      <c r="DXA412" s="1679"/>
      <c r="DXB412" s="1679"/>
      <c r="DXC412" s="1679"/>
      <c r="DXD412" s="1679"/>
      <c r="DXE412" s="1679"/>
      <c r="DXF412" s="1679"/>
      <c r="DXG412" s="1679"/>
      <c r="DXH412" s="1679"/>
      <c r="DXI412" s="1679"/>
      <c r="DXJ412" s="1679"/>
      <c r="DXK412" s="1679"/>
      <c r="DXL412" s="1679"/>
      <c r="DXM412" s="1679"/>
      <c r="DXN412" s="1679"/>
      <c r="DXO412" s="1679"/>
      <c r="DXP412" s="1679"/>
      <c r="DXQ412" s="1679"/>
      <c r="DXR412" s="1679"/>
      <c r="DXS412" s="1679"/>
      <c r="DXT412" s="1679"/>
      <c r="DXU412" s="1679"/>
      <c r="DXV412" s="1679"/>
      <c r="DXW412" s="1679"/>
      <c r="DXX412" s="1679"/>
      <c r="DXY412" s="1679"/>
      <c r="DXZ412" s="1679"/>
      <c r="DYA412" s="1679"/>
      <c r="DYB412" s="1679"/>
      <c r="DYC412" s="1679"/>
      <c r="DYD412" s="1679"/>
      <c r="DYE412" s="1679"/>
      <c r="DYF412" s="1679"/>
      <c r="DYG412" s="1679"/>
      <c r="DYH412" s="1679"/>
      <c r="DYI412" s="1679"/>
      <c r="DYJ412" s="1679"/>
      <c r="DYK412" s="1679"/>
      <c r="DYL412" s="1679"/>
      <c r="DYM412" s="1679"/>
      <c r="DYN412" s="1679"/>
      <c r="DYO412" s="1679"/>
      <c r="DYP412" s="1679"/>
      <c r="DYQ412" s="1679"/>
      <c r="DYR412" s="1679"/>
      <c r="DYS412" s="1679"/>
      <c r="DYT412" s="1679"/>
      <c r="DYU412" s="1679"/>
      <c r="DYV412" s="1679"/>
      <c r="DYW412" s="1679"/>
      <c r="DYX412" s="1679"/>
      <c r="DYY412" s="1679"/>
      <c r="DYZ412" s="1679"/>
      <c r="DZA412" s="1679"/>
      <c r="DZB412" s="1679"/>
      <c r="DZC412" s="1679"/>
      <c r="DZD412" s="1679"/>
      <c r="DZE412" s="1679"/>
      <c r="DZF412" s="1679"/>
      <c r="DZG412" s="1679"/>
      <c r="DZH412" s="1679"/>
      <c r="DZI412" s="1679"/>
      <c r="DZJ412" s="1679"/>
      <c r="DZK412" s="1679"/>
      <c r="DZL412" s="1679"/>
      <c r="DZM412" s="1679"/>
      <c r="DZN412" s="1679"/>
      <c r="DZO412" s="1679"/>
      <c r="DZP412" s="1679"/>
      <c r="DZQ412" s="1679"/>
      <c r="DZR412" s="1679"/>
      <c r="DZS412" s="1679"/>
      <c r="DZT412" s="1679"/>
      <c r="DZU412" s="1679"/>
      <c r="DZV412" s="1679"/>
      <c r="DZW412" s="1679"/>
      <c r="DZX412" s="1679"/>
      <c r="DZY412" s="1679"/>
      <c r="DZZ412" s="1679"/>
      <c r="EAA412" s="1679"/>
      <c r="EAB412" s="1679"/>
      <c r="EAC412" s="1679"/>
      <c r="EAD412" s="1679"/>
      <c r="EAE412" s="1679"/>
      <c r="EAF412" s="1679"/>
      <c r="EAG412" s="1679"/>
      <c r="EAH412" s="1679"/>
      <c r="EAI412" s="1679"/>
      <c r="EAJ412" s="1679"/>
      <c r="EAK412" s="1679"/>
      <c r="EAL412" s="1679"/>
      <c r="EAM412" s="1679"/>
      <c r="EAN412" s="1679"/>
      <c r="EAO412" s="1679"/>
      <c r="EAP412" s="1679"/>
      <c r="EAQ412" s="1679"/>
      <c r="EAR412" s="1679"/>
      <c r="EAS412" s="1679"/>
      <c r="EAT412" s="1679"/>
      <c r="EAU412" s="1679"/>
      <c r="EAV412" s="1679"/>
      <c r="EAW412" s="1679"/>
      <c r="EAX412" s="1679"/>
      <c r="EAY412" s="1679"/>
      <c r="EAZ412" s="1679"/>
      <c r="EBA412" s="1679"/>
      <c r="EBB412" s="1679"/>
      <c r="EBC412" s="1679"/>
      <c r="EBD412" s="1679"/>
      <c r="EBE412" s="1679"/>
      <c r="EBF412" s="1679"/>
      <c r="EBG412" s="1679"/>
      <c r="EBH412" s="1679"/>
      <c r="EBI412" s="1679"/>
      <c r="EBJ412" s="1679"/>
      <c r="EBK412" s="1679"/>
      <c r="EBL412" s="1679"/>
      <c r="EBM412" s="1679"/>
      <c r="EBN412" s="1679"/>
      <c r="EBO412" s="1679"/>
      <c r="EBP412" s="1679"/>
      <c r="EBQ412" s="1679"/>
      <c r="EBR412" s="1679"/>
      <c r="EBS412" s="1679"/>
      <c r="EBT412" s="1679"/>
      <c r="EBU412" s="1679"/>
      <c r="EBV412" s="1679"/>
      <c r="EBW412" s="1679"/>
      <c r="EBX412" s="1679"/>
      <c r="EBY412" s="1679"/>
      <c r="EBZ412" s="1679"/>
      <c r="ECA412" s="1679"/>
      <c r="ECB412" s="1679"/>
      <c r="ECC412" s="1679"/>
      <c r="ECD412" s="1679"/>
      <c r="ECE412" s="1679"/>
      <c r="ECF412" s="1679"/>
      <c r="ECG412" s="1679"/>
      <c r="ECH412" s="1679"/>
      <c r="ECI412" s="1679"/>
      <c r="ECJ412" s="1679"/>
      <c r="ECK412" s="1679"/>
      <c r="ECL412" s="1679"/>
      <c r="ECM412" s="1679"/>
      <c r="ECN412" s="1679"/>
      <c r="ECO412" s="1679"/>
      <c r="ECP412" s="1679"/>
      <c r="ECQ412" s="1679"/>
      <c r="ECR412" s="1679"/>
      <c r="ECS412" s="1679"/>
      <c r="ECT412" s="1679"/>
      <c r="ECU412" s="1679"/>
      <c r="ECV412" s="1679"/>
      <c r="ECW412" s="1679"/>
      <c r="ECX412" s="1679"/>
      <c r="ECY412" s="1679"/>
      <c r="ECZ412" s="1679"/>
      <c r="EDA412" s="1679"/>
      <c r="EDB412" s="1679"/>
      <c r="EDC412" s="1679"/>
      <c r="EDD412" s="1679"/>
      <c r="EDE412" s="1679"/>
      <c r="EDF412" s="1679"/>
      <c r="EDG412" s="1679"/>
      <c r="EDH412" s="1679"/>
      <c r="EDI412" s="1679"/>
      <c r="EDJ412" s="1679"/>
      <c r="EDK412" s="1679"/>
      <c r="EDL412" s="1679"/>
      <c r="EDM412" s="1679"/>
      <c r="EDN412" s="1679"/>
      <c r="EDO412" s="1679"/>
      <c r="EDP412" s="1679"/>
      <c r="EDQ412" s="1679"/>
      <c r="EDR412" s="1679"/>
      <c r="EDS412" s="1679"/>
      <c r="EDT412" s="1679"/>
      <c r="EDU412" s="1679"/>
      <c r="EDV412" s="1679"/>
      <c r="EDW412" s="1679"/>
      <c r="EDX412" s="1679"/>
      <c r="EDY412" s="1679"/>
      <c r="EDZ412" s="1679"/>
      <c r="EEA412" s="1679"/>
      <c r="EEB412" s="1679"/>
      <c r="EEC412" s="1679"/>
      <c r="EED412" s="1679"/>
      <c r="EEE412" s="1679"/>
      <c r="EEF412" s="1679"/>
      <c r="EEG412" s="1679"/>
      <c r="EEH412" s="1679"/>
      <c r="EEI412" s="1679"/>
      <c r="EEJ412" s="1679"/>
      <c r="EEK412" s="1679"/>
      <c r="EEL412" s="1679"/>
      <c r="EEM412" s="1679"/>
      <c r="EEN412" s="1679"/>
      <c r="EEO412" s="1679"/>
      <c r="EEP412" s="1679"/>
      <c r="EEQ412" s="1679"/>
      <c r="EER412" s="1679"/>
      <c r="EES412" s="1679"/>
      <c r="EET412" s="1679"/>
      <c r="EEU412" s="1679"/>
      <c r="EEV412" s="1679"/>
      <c r="EEW412" s="1679"/>
      <c r="EEX412" s="1679"/>
      <c r="EEY412" s="1679"/>
      <c r="EEZ412" s="1679"/>
      <c r="EFA412" s="1679"/>
      <c r="EFB412" s="1679"/>
      <c r="EFC412" s="1679"/>
      <c r="EFD412" s="1679"/>
      <c r="EFE412" s="1679"/>
      <c r="EFF412" s="1679"/>
      <c r="EFG412" s="1679"/>
      <c r="EFH412" s="1679"/>
      <c r="EFI412" s="1679"/>
      <c r="EFJ412" s="1679"/>
      <c r="EFK412" s="1679"/>
      <c r="EFL412" s="1679"/>
      <c r="EFM412" s="1679"/>
      <c r="EFN412" s="1679"/>
      <c r="EFO412" s="1679"/>
      <c r="EFP412" s="1679"/>
      <c r="EFQ412" s="1679"/>
      <c r="EFR412" s="1679"/>
      <c r="EFS412" s="1679"/>
      <c r="EFT412" s="1679"/>
      <c r="EFU412" s="1679"/>
      <c r="EFV412" s="1679"/>
      <c r="EFW412" s="1679"/>
      <c r="EFX412" s="1679"/>
      <c r="EFY412" s="1679"/>
      <c r="EFZ412" s="1679"/>
      <c r="EGA412" s="1679"/>
      <c r="EGB412" s="1679"/>
      <c r="EGC412" s="1679"/>
      <c r="EGD412" s="1679"/>
      <c r="EGE412" s="1679"/>
      <c r="EGF412" s="1679"/>
      <c r="EGG412" s="1679"/>
      <c r="EGH412" s="1679"/>
      <c r="EGI412" s="1679"/>
      <c r="EGJ412" s="1679"/>
      <c r="EGK412" s="1679"/>
      <c r="EGL412" s="1679"/>
      <c r="EGM412" s="1679"/>
      <c r="EGN412" s="1679"/>
      <c r="EGO412" s="1679"/>
      <c r="EGP412" s="1679"/>
      <c r="EGQ412" s="1679"/>
      <c r="EGR412" s="1679"/>
      <c r="EGS412" s="1679"/>
      <c r="EGT412" s="1679"/>
      <c r="EGU412" s="1679"/>
      <c r="EGV412" s="1679"/>
      <c r="EGW412" s="1679"/>
      <c r="EGX412" s="1679"/>
      <c r="EGY412" s="1679"/>
      <c r="EGZ412" s="1679"/>
      <c r="EHA412" s="1679"/>
      <c r="EHB412" s="1679"/>
      <c r="EHC412" s="1679"/>
      <c r="EHD412" s="1679"/>
      <c r="EHE412" s="1679"/>
      <c r="EHF412" s="1679"/>
      <c r="EHG412" s="1679"/>
      <c r="EHH412" s="1679"/>
      <c r="EHI412" s="1679"/>
      <c r="EHJ412" s="1679"/>
      <c r="EHK412" s="1679"/>
      <c r="EHL412" s="1679"/>
      <c r="EHM412" s="1679"/>
      <c r="EHN412" s="1679"/>
      <c r="EHO412" s="1679"/>
      <c r="EHP412" s="1679"/>
      <c r="EHQ412" s="1679"/>
      <c r="EHR412" s="1679"/>
      <c r="EHS412" s="1679"/>
      <c r="EHT412" s="1679"/>
      <c r="EHU412" s="1679"/>
      <c r="EHV412" s="1679"/>
      <c r="EHW412" s="1679"/>
      <c r="EHX412" s="1679"/>
      <c r="EHY412" s="1679"/>
      <c r="EHZ412" s="1679"/>
      <c r="EIA412" s="1679"/>
      <c r="EIB412" s="1679"/>
      <c r="EIC412" s="1679"/>
      <c r="EID412" s="1679"/>
      <c r="EIE412" s="1679"/>
      <c r="EIF412" s="1679"/>
      <c r="EIG412" s="1679"/>
      <c r="EIH412" s="1679"/>
      <c r="EII412" s="1679"/>
      <c r="EIJ412" s="1679"/>
      <c r="EIK412" s="1679"/>
      <c r="EIL412" s="1679"/>
      <c r="EIM412" s="1679"/>
      <c r="EIN412" s="1679"/>
      <c r="EIO412" s="1679"/>
      <c r="EIP412" s="1679"/>
      <c r="EIQ412" s="1679"/>
      <c r="EIR412" s="1679"/>
      <c r="EIS412" s="1679"/>
      <c r="EIT412" s="1679"/>
      <c r="EIU412" s="1679"/>
      <c r="EIV412" s="1679"/>
      <c r="EIW412" s="1679"/>
      <c r="EIX412" s="1679"/>
      <c r="EIY412" s="1679"/>
      <c r="EIZ412" s="1679"/>
      <c r="EJA412" s="1679"/>
      <c r="EJB412" s="1679"/>
      <c r="EJC412" s="1679"/>
      <c r="EJD412" s="1679"/>
      <c r="EJE412" s="1679"/>
      <c r="EJF412" s="1679"/>
      <c r="EJG412" s="1679"/>
      <c r="EJH412" s="1679"/>
      <c r="EJI412" s="1679"/>
      <c r="EJJ412" s="1679"/>
      <c r="EJK412" s="1679"/>
      <c r="EJL412" s="1679"/>
      <c r="EJM412" s="1679"/>
      <c r="EJN412" s="1679"/>
      <c r="EJO412" s="1679"/>
      <c r="EJP412" s="1679"/>
      <c r="EJQ412" s="1679"/>
      <c r="EJR412" s="1679"/>
      <c r="EJS412" s="1679"/>
      <c r="EJT412" s="1679"/>
      <c r="EJU412" s="1679"/>
      <c r="EJV412" s="1679"/>
      <c r="EJW412" s="1679"/>
      <c r="EJX412" s="1679"/>
      <c r="EJY412" s="1679"/>
      <c r="EJZ412" s="1679"/>
      <c r="EKA412" s="1679"/>
      <c r="EKB412" s="1679"/>
      <c r="EKC412" s="1679"/>
      <c r="EKD412" s="1679"/>
      <c r="EKE412" s="1679"/>
      <c r="EKF412" s="1679"/>
      <c r="EKG412" s="1679"/>
      <c r="EKH412" s="1679"/>
      <c r="EKI412" s="1679"/>
      <c r="EKJ412" s="1679"/>
      <c r="EKK412" s="1679"/>
      <c r="EKL412" s="1679"/>
      <c r="EKM412" s="1679"/>
      <c r="EKN412" s="1679"/>
      <c r="EKO412" s="1679"/>
      <c r="EKP412" s="1679"/>
      <c r="EKQ412" s="1679"/>
      <c r="EKR412" s="1679"/>
      <c r="EKS412" s="1679"/>
      <c r="EKT412" s="1679"/>
      <c r="EKU412" s="1679"/>
      <c r="EKV412" s="1679"/>
      <c r="EKW412" s="1679"/>
      <c r="EKX412" s="1679"/>
      <c r="EKY412" s="1679"/>
      <c r="EKZ412" s="1679"/>
      <c r="ELA412" s="1679"/>
      <c r="ELB412" s="1679"/>
      <c r="ELC412" s="1679"/>
      <c r="ELD412" s="1679"/>
      <c r="ELE412" s="1679"/>
      <c r="ELF412" s="1679"/>
      <c r="ELG412" s="1679"/>
      <c r="ELH412" s="1679"/>
      <c r="ELI412" s="1679"/>
      <c r="ELJ412" s="1679"/>
      <c r="ELK412" s="1679"/>
      <c r="ELL412" s="1679"/>
      <c r="ELM412" s="1679"/>
      <c r="ELN412" s="1679"/>
      <c r="ELO412" s="1679"/>
      <c r="ELP412" s="1679"/>
      <c r="ELQ412" s="1679"/>
      <c r="ELR412" s="1679"/>
      <c r="ELS412" s="1679"/>
      <c r="ELT412" s="1679"/>
      <c r="ELU412" s="1679"/>
      <c r="ELV412" s="1679"/>
      <c r="ELW412" s="1679"/>
      <c r="ELX412" s="1679"/>
      <c r="ELY412" s="1679"/>
      <c r="ELZ412" s="1679"/>
      <c r="EMA412" s="1679"/>
      <c r="EMB412" s="1679"/>
      <c r="EMC412" s="1679"/>
      <c r="EMD412" s="1679"/>
      <c r="EME412" s="1679"/>
      <c r="EMF412" s="1679"/>
      <c r="EMG412" s="1679"/>
      <c r="EMH412" s="1679"/>
      <c r="EMI412" s="1679"/>
      <c r="EMJ412" s="1679"/>
      <c r="EMK412" s="1679"/>
      <c r="EML412" s="1679"/>
      <c r="EMM412" s="1679"/>
      <c r="EMN412" s="1679"/>
      <c r="EMO412" s="1679"/>
      <c r="EMP412" s="1679"/>
      <c r="EMQ412" s="1679"/>
      <c r="EMR412" s="1679"/>
      <c r="EMS412" s="1679"/>
      <c r="EMT412" s="1679"/>
      <c r="EMU412" s="1679"/>
      <c r="EMV412" s="1679"/>
      <c r="EMW412" s="1679"/>
      <c r="EMX412" s="1679"/>
      <c r="EMY412" s="1679"/>
      <c r="EMZ412" s="1679"/>
      <c r="ENA412" s="1679"/>
      <c r="ENB412" s="1679"/>
      <c r="ENC412" s="1679"/>
      <c r="END412" s="1679"/>
      <c r="ENE412" s="1679"/>
      <c r="ENF412" s="1679"/>
      <c r="ENG412" s="1679"/>
      <c r="ENH412" s="1679"/>
      <c r="ENI412" s="1679"/>
      <c r="ENJ412" s="1679"/>
      <c r="ENK412" s="1679"/>
      <c r="ENL412" s="1679"/>
      <c r="ENM412" s="1679"/>
      <c r="ENN412" s="1679"/>
      <c r="ENO412" s="1679"/>
      <c r="ENP412" s="1679"/>
      <c r="ENQ412" s="1679"/>
      <c r="ENR412" s="1679"/>
      <c r="ENS412" s="1679"/>
      <c r="ENT412" s="1679"/>
      <c r="ENU412" s="1679"/>
      <c r="ENV412" s="1679"/>
      <c r="ENW412" s="1679"/>
      <c r="ENX412" s="1679"/>
      <c r="ENY412" s="1679"/>
      <c r="ENZ412" s="1679"/>
      <c r="EOA412" s="1679"/>
      <c r="EOB412" s="1679"/>
      <c r="EOC412" s="1679"/>
      <c r="EOD412" s="1679"/>
      <c r="EOE412" s="1679"/>
      <c r="EOF412" s="1679"/>
      <c r="EOG412" s="1679"/>
      <c r="EOH412" s="1679"/>
      <c r="EOI412" s="1679"/>
      <c r="EOJ412" s="1679"/>
      <c r="EOK412" s="1679"/>
      <c r="EOL412" s="1679"/>
      <c r="EOM412" s="1679"/>
      <c r="EON412" s="1679"/>
      <c r="EOO412" s="1679"/>
      <c r="EOP412" s="1679"/>
      <c r="EOQ412" s="1679"/>
      <c r="EOR412" s="1679"/>
      <c r="EOS412" s="1679"/>
      <c r="EOT412" s="1679"/>
      <c r="EOU412" s="1679"/>
      <c r="EOV412" s="1679"/>
      <c r="EOW412" s="1679"/>
      <c r="EOX412" s="1679"/>
      <c r="EOY412" s="1679"/>
      <c r="EOZ412" s="1679"/>
      <c r="EPA412" s="1679"/>
      <c r="EPB412" s="1679"/>
      <c r="EPC412" s="1679"/>
      <c r="EPD412" s="1679"/>
      <c r="EPE412" s="1679"/>
      <c r="EPF412" s="1679"/>
      <c r="EPG412" s="1679"/>
      <c r="EPH412" s="1679"/>
      <c r="EPI412" s="1679"/>
      <c r="EPJ412" s="1679"/>
      <c r="EPK412" s="1679"/>
      <c r="EPL412" s="1679"/>
      <c r="EPM412" s="1679"/>
      <c r="EPN412" s="1679"/>
      <c r="EPO412" s="1679"/>
      <c r="EPP412" s="1679"/>
      <c r="EPQ412" s="1679"/>
      <c r="EPR412" s="1679"/>
      <c r="EPS412" s="1679"/>
      <c r="EPT412" s="1679"/>
      <c r="EPU412" s="1679"/>
      <c r="EPV412" s="1679"/>
      <c r="EPW412" s="1679"/>
      <c r="EPX412" s="1679"/>
      <c r="EPY412" s="1679"/>
      <c r="EPZ412" s="1679"/>
      <c r="EQA412" s="1679"/>
      <c r="EQB412" s="1679"/>
      <c r="EQC412" s="1679"/>
      <c r="EQD412" s="1679"/>
      <c r="EQE412" s="1679"/>
      <c r="EQF412" s="1679"/>
      <c r="EQG412" s="1679"/>
      <c r="EQH412" s="1679"/>
      <c r="EQI412" s="1679"/>
      <c r="EQJ412" s="1679"/>
      <c r="EQK412" s="1679"/>
      <c r="EQL412" s="1679"/>
      <c r="EQM412" s="1679"/>
      <c r="EQN412" s="1679"/>
      <c r="EQO412" s="1679"/>
      <c r="EQP412" s="1679"/>
      <c r="EQQ412" s="1679"/>
      <c r="EQR412" s="1679"/>
      <c r="EQS412" s="1679"/>
      <c r="EQT412" s="1679"/>
      <c r="EQU412" s="1679"/>
      <c r="EQV412" s="1679"/>
      <c r="EQW412" s="1679"/>
      <c r="EQX412" s="1679"/>
      <c r="EQY412" s="1679"/>
      <c r="EQZ412" s="1679"/>
      <c r="ERA412" s="1679"/>
      <c r="ERB412" s="1679"/>
      <c r="ERC412" s="1679"/>
      <c r="ERD412" s="1679"/>
      <c r="ERE412" s="1679"/>
      <c r="ERF412" s="1679"/>
      <c r="ERG412" s="1679"/>
      <c r="ERH412" s="1679"/>
      <c r="ERI412" s="1679"/>
      <c r="ERJ412" s="1679"/>
      <c r="ERK412" s="1679"/>
      <c r="ERL412" s="1679"/>
      <c r="ERM412" s="1679"/>
      <c r="ERN412" s="1679"/>
      <c r="ERO412" s="1679"/>
      <c r="ERP412" s="1679"/>
      <c r="ERQ412" s="1679"/>
      <c r="ERR412" s="1679"/>
      <c r="ERS412" s="1679"/>
      <c r="ERT412" s="1679"/>
      <c r="ERU412" s="1679"/>
      <c r="ERV412" s="1679"/>
      <c r="ERW412" s="1679"/>
      <c r="ERX412" s="1679"/>
      <c r="ERY412" s="1679"/>
      <c r="ERZ412" s="1679"/>
      <c r="ESA412" s="1679"/>
      <c r="ESB412" s="1679"/>
      <c r="ESC412" s="1679"/>
      <c r="ESD412" s="1679"/>
      <c r="ESE412" s="1679"/>
      <c r="ESF412" s="1679"/>
      <c r="ESG412" s="1679"/>
      <c r="ESH412" s="1679"/>
      <c r="ESI412" s="1679"/>
      <c r="ESJ412" s="1679"/>
      <c r="ESK412" s="1679"/>
      <c r="ESL412" s="1679"/>
      <c r="ESM412" s="1679"/>
      <c r="ESN412" s="1679"/>
      <c r="ESO412" s="1679"/>
      <c r="ESP412" s="1679"/>
      <c r="ESQ412" s="1679"/>
      <c r="ESR412" s="1679"/>
      <c r="ESS412" s="1679"/>
      <c r="EST412" s="1679"/>
      <c r="ESU412" s="1679"/>
      <c r="ESV412" s="1679"/>
      <c r="ESW412" s="1679"/>
      <c r="ESX412" s="1679"/>
      <c r="ESY412" s="1679"/>
      <c r="ESZ412" s="1679"/>
      <c r="ETA412" s="1679"/>
      <c r="ETB412" s="1679"/>
      <c r="ETC412" s="1679"/>
      <c r="ETD412" s="1679"/>
      <c r="ETE412" s="1679"/>
      <c r="ETF412" s="1679"/>
      <c r="ETG412" s="1679"/>
      <c r="ETH412" s="1679"/>
      <c r="ETI412" s="1679"/>
      <c r="ETJ412" s="1679"/>
      <c r="ETK412" s="1679"/>
      <c r="ETL412" s="1679"/>
      <c r="ETM412" s="1679"/>
      <c r="ETN412" s="1679"/>
      <c r="ETO412" s="1679"/>
      <c r="ETP412" s="1679"/>
      <c r="ETQ412" s="1679"/>
      <c r="ETR412" s="1679"/>
      <c r="ETS412" s="1679"/>
      <c r="ETT412" s="1679"/>
      <c r="ETU412" s="1679"/>
      <c r="ETV412" s="1679"/>
      <c r="ETW412" s="1679"/>
      <c r="ETX412" s="1679"/>
      <c r="ETY412" s="1679"/>
      <c r="ETZ412" s="1679"/>
      <c r="EUA412" s="1679"/>
      <c r="EUB412" s="1679"/>
      <c r="EUC412" s="1679"/>
      <c r="EUD412" s="1679"/>
      <c r="EUE412" s="1679"/>
      <c r="EUF412" s="1679"/>
      <c r="EUG412" s="1679"/>
      <c r="EUH412" s="1679"/>
      <c r="EUI412" s="1679"/>
      <c r="EUJ412" s="1679"/>
      <c r="EUK412" s="1679"/>
      <c r="EUL412" s="1679"/>
      <c r="EUM412" s="1679"/>
      <c r="EUN412" s="1679"/>
      <c r="EUO412" s="1679"/>
      <c r="EUP412" s="1679"/>
      <c r="EUQ412" s="1679"/>
      <c r="EUR412" s="1679"/>
      <c r="EUS412" s="1679"/>
      <c r="EUT412" s="1679"/>
      <c r="EUU412" s="1679"/>
      <c r="EUV412" s="1679"/>
      <c r="EUW412" s="1679"/>
      <c r="EUX412" s="1679"/>
      <c r="EUY412" s="1679"/>
      <c r="EUZ412" s="1679"/>
      <c r="EVA412" s="1679"/>
      <c r="EVB412" s="1679"/>
      <c r="EVC412" s="1679"/>
      <c r="EVD412" s="1679"/>
      <c r="EVE412" s="1679"/>
      <c r="EVF412" s="1679"/>
      <c r="EVG412" s="1679"/>
      <c r="EVH412" s="1679"/>
      <c r="EVI412" s="1679"/>
      <c r="EVJ412" s="1679"/>
      <c r="EVK412" s="1679"/>
      <c r="EVL412" s="1679"/>
      <c r="EVM412" s="1679"/>
      <c r="EVN412" s="1679"/>
      <c r="EVO412" s="1679"/>
      <c r="EVP412" s="1679"/>
      <c r="EVQ412" s="1679"/>
      <c r="EVR412" s="1679"/>
      <c r="EVS412" s="1679"/>
      <c r="EVT412" s="1679"/>
      <c r="EVU412" s="1679"/>
      <c r="EVV412" s="1679"/>
      <c r="EVW412" s="1679"/>
      <c r="EVX412" s="1679"/>
      <c r="EVY412" s="1679"/>
      <c r="EVZ412" s="1679"/>
      <c r="EWA412" s="1679"/>
      <c r="EWB412" s="1679"/>
      <c r="EWC412" s="1679"/>
      <c r="EWD412" s="1679"/>
      <c r="EWE412" s="1679"/>
      <c r="EWF412" s="1679"/>
      <c r="EWG412" s="1679"/>
      <c r="EWH412" s="1679"/>
      <c r="EWI412" s="1679"/>
      <c r="EWJ412" s="1679"/>
      <c r="EWK412" s="1679"/>
      <c r="EWL412" s="1679"/>
      <c r="EWM412" s="1679"/>
      <c r="EWN412" s="1679"/>
      <c r="EWO412" s="1679"/>
      <c r="EWP412" s="1679"/>
      <c r="EWQ412" s="1679"/>
      <c r="EWR412" s="1679"/>
      <c r="EWS412" s="1679"/>
      <c r="EWT412" s="1679"/>
      <c r="EWU412" s="1679"/>
      <c r="EWV412" s="1679"/>
      <c r="EWW412" s="1679"/>
      <c r="EWX412" s="1679"/>
      <c r="EWY412" s="1679"/>
      <c r="EWZ412" s="1679"/>
      <c r="EXA412" s="1679"/>
      <c r="EXB412" s="1679"/>
      <c r="EXC412" s="1679"/>
      <c r="EXD412" s="1679"/>
      <c r="EXE412" s="1679"/>
      <c r="EXF412" s="1679"/>
      <c r="EXG412" s="1679"/>
      <c r="EXH412" s="1679"/>
      <c r="EXI412" s="1679"/>
      <c r="EXJ412" s="1679"/>
      <c r="EXK412" s="1679"/>
      <c r="EXL412" s="1679"/>
      <c r="EXM412" s="1679"/>
      <c r="EXN412" s="1679"/>
      <c r="EXO412" s="1679"/>
      <c r="EXP412" s="1679"/>
      <c r="EXQ412" s="1679"/>
      <c r="EXR412" s="1679"/>
      <c r="EXS412" s="1679"/>
      <c r="EXT412" s="1679"/>
      <c r="EXU412" s="1679"/>
      <c r="EXV412" s="1679"/>
      <c r="EXW412" s="1679"/>
      <c r="EXX412" s="1679"/>
      <c r="EXY412" s="1679"/>
      <c r="EXZ412" s="1679"/>
      <c r="EYA412" s="1679"/>
      <c r="EYB412" s="1679"/>
      <c r="EYC412" s="1679"/>
      <c r="EYD412" s="1679"/>
      <c r="EYE412" s="1679"/>
      <c r="EYF412" s="1679"/>
      <c r="EYG412" s="1679"/>
      <c r="EYH412" s="1679"/>
      <c r="EYI412" s="1679"/>
      <c r="EYJ412" s="1679"/>
      <c r="EYK412" s="1679"/>
      <c r="EYL412" s="1679"/>
      <c r="EYM412" s="1679"/>
      <c r="EYN412" s="1679"/>
      <c r="EYO412" s="1679"/>
      <c r="EYP412" s="1679"/>
      <c r="EYQ412" s="1679"/>
      <c r="EYR412" s="1679"/>
      <c r="EYS412" s="1679"/>
      <c r="EYT412" s="1679"/>
      <c r="EYU412" s="1679"/>
      <c r="EYV412" s="1679"/>
      <c r="EYW412" s="1679"/>
      <c r="EYX412" s="1679"/>
      <c r="EYY412" s="1679"/>
      <c r="EYZ412" s="1679"/>
      <c r="EZA412" s="1679"/>
      <c r="EZB412" s="1679"/>
      <c r="EZC412" s="1679"/>
      <c r="EZD412" s="1679"/>
      <c r="EZE412" s="1679"/>
      <c r="EZF412" s="1679"/>
      <c r="EZG412" s="1679"/>
      <c r="EZH412" s="1679"/>
      <c r="EZI412" s="1679"/>
      <c r="EZJ412" s="1679"/>
      <c r="EZK412" s="1679"/>
      <c r="EZL412" s="1679"/>
      <c r="EZM412" s="1679"/>
      <c r="EZN412" s="1679"/>
      <c r="EZO412" s="1679"/>
      <c r="EZP412" s="1679"/>
      <c r="EZQ412" s="1679"/>
      <c r="EZR412" s="1679"/>
      <c r="EZS412" s="1679"/>
      <c r="EZT412" s="1679"/>
      <c r="EZU412" s="1679"/>
      <c r="EZV412" s="1679"/>
      <c r="EZW412" s="1679"/>
      <c r="EZX412" s="1679"/>
      <c r="EZY412" s="1679"/>
      <c r="EZZ412" s="1679"/>
      <c r="FAA412" s="1679"/>
      <c r="FAB412" s="1679"/>
      <c r="FAC412" s="1679"/>
      <c r="FAD412" s="1679"/>
      <c r="FAE412" s="1679"/>
      <c r="FAF412" s="1679"/>
      <c r="FAG412" s="1679"/>
      <c r="FAH412" s="1679"/>
      <c r="FAI412" s="1679"/>
      <c r="FAJ412" s="1679"/>
      <c r="FAK412" s="1679"/>
      <c r="FAL412" s="1679"/>
      <c r="FAM412" s="1679"/>
      <c r="FAN412" s="1679"/>
      <c r="FAO412" s="1679"/>
      <c r="FAP412" s="1679"/>
      <c r="FAQ412" s="1679"/>
      <c r="FAR412" s="1679"/>
      <c r="FAS412" s="1679"/>
      <c r="FAT412" s="1679"/>
      <c r="FAU412" s="1679"/>
      <c r="FAV412" s="1679"/>
      <c r="FAW412" s="1679"/>
      <c r="FAX412" s="1679"/>
      <c r="FAY412" s="1679"/>
      <c r="FAZ412" s="1679"/>
      <c r="FBA412" s="1679"/>
      <c r="FBB412" s="1679"/>
      <c r="FBC412" s="1679"/>
      <c r="FBD412" s="1679"/>
      <c r="FBE412" s="1679"/>
      <c r="FBF412" s="1679"/>
      <c r="FBG412" s="1679"/>
      <c r="FBH412" s="1679"/>
      <c r="FBI412" s="1679"/>
      <c r="FBJ412" s="1679"/>
      <c r="FBK412" s="1679"/>
      <c r="FBL412" s="1679"/>
      <c r="FBM412" s="1679"/>
      <c r="FBN412" s="1679"/>
      <c r="FBO412" s="1679"/>
      <c r="FBP412" s="1679"/>
      <c r="FBQ412" s="1679"/>
      <c r="FBR412" s="1679"/>
      <c r="FBS412" s="1679"/>
      <c r="FBT412" s="1679"/>
      <c r="FBU412" s="1679"/>
      <c r="FBV412" s="1679"/>
      <c r="FBW412" s="1679"/>
      <c r="FBX412" s="1679"/>
      <c r="FBY412" s="1679"/>
      <c r="FBZ412" s="1679"/>
      <c r="FCA412" s="1679"/>
      <c r="FCB412" s="1679"/>
      <c r="FCC412" s="1679"/>
      <c r="FCD412" s="1679"/>
      <c r="FCE412" s="1679"/>
      <c r="FCF412" s="1679"/>
      <c r="FCG412" s="1679"/>
      <c r="FCH412" s="1679"/>
      <c r="FCI412" s="1679"/>
      <c r="FCJ412" s="1679"/>
      <c r="FCK412" s="1679"/>
      <c r="FCL412" s="1679"/>
      <c r="FCM412" s="1679"/>
      <c r="FCN412" s="1679"/>
      <c r="FCO412" s="1679"/>
      <c r="FCP412" s="1679"/>
      <c r="FCQ412" s="1679"/>
      <c r="FCR412" s="1679"/>
      <c r="FCS412" s="1679"/>
      <c r="FCT412" s="1679"/>
      <c r="FCU412" s="1679"/>
      <c r="FCV412" s="1679"/>
      <c r="FCW412" s="1679"/>
      <c r="FCX412" s="1679"/>
      <c r="FCY412" s="1679"/>
      <c r="FCZ412" s="1679"/>
      <c r="FDA412" s="1679"/>
      <c r="FDB412" s="1679"/>
      <c r="FDC412" s="1679"/>
      <c r="FDD412" s="1679"/>
      <c r="FDE412" s="1679"/>
      <c r="FDF412" s="1679"/>
      <c r="FDG412" s="1679"/>
      <c r="FDH412" s="1679"/>
      <c r="FDI412" s="1679"/>
      <c r="FDJ412" s="1679"/>
      <c r="FDK412" s="1679"/>
      <c r="FDL412" s="1679"/>
      <c r="FDM412" s="1679"/>
      <c r="FDN412" s="1679"/>
      <c r="FDO412" s="1679"/>
      <c r="FDP412" s="1679"/>
      <c r="FDQ412" s="1679"/>
      <c r="FDR412" s="1679"/>
      <c r="FDS412" s="1679"/>
      <c r="FDT412" s="1679"/>
      <c r="FDU412" s="1679"/>
      <c r="FDV412" s="1679"/>
      <c r="FDW412" s="1679"/>
      <c r="FDX412" s="1679"/>
      <c r="FDY412" s="1679"/>
      <c r="FDZ412" s="1679"/>
      <c r="FEA412" s="1679"/>
      <c r="FEB412" s="1679"/>
      <c r="FEC412" s="1679"/>
      <c r="FED412" s="1679"/>
      <c r="FEE412" s="1679"/>
      <c r="FEF412" s="1679"/>
      <c r="FEG412" s="1679"/>
      <c r="FEH412" s="1679"/>
      <c r="FEI412" s="1679"/>
      <c r="FEJ412" s="1679"/>
      <c r="FEK412" s="1679"/>
      <c r="FEL412" s="1679"/>
      <c r="FEM412" s="1679"/>
      <c r="FEN412" s="1679"/>
      <c r="FEO412" s="1679"/>
      <c r="FEP412" s="1679"/>
      <c r="FEQ412" s="1679"/>
      <c r="FER412" s="1679"/>
      <c r="FES412" s="1679"/>
      <c r="FET412" s="1679"/>
      <c r="FEU412" s="1679"/>
      <c r="FEV412" s="1679"/>
      <c r="FEW412" s="1679"/>
      <c r="FEX412" s="1679"/>
      <c r="FEY412" s="1679"/>
      <c r="FEZ412" s="1679"/>
      <c r="FFA412" s="1679"/>
      <c r="FFB412" s="1679"/>
      <c r="FFC412" s="1679"/>
      <c r="FFD412" s="1679"/>
      <c r="FFE412" s="1679"/>
      <c r="FFF412" s="1679"/>
      <c r="FFG412" s="1679"/>
      <c r="FFH412" s="1679"/>
      <c r="FFI412" s="1679"/>
      <c r="FFJ412" s="1679"/>
      <c r="FFK412" s="1679"/>
      <c r="FFL412" s="1679"/>
      <c r="FFM412" s="1679"/>
      <c r="FFN412" s="1679"/>
      <c r="FFO412" s="1679"/>
      <c r="FFP412" s="1679"/>
      <c r="FFQ412" s="1679"/>
      <c r="FFR412" s="1679"/>
      <c r="FFS412" s="1679"/>
      <c r="FFT412" s="1679"/>
      <c r="FFU412" s="1679"/>
      <c r="FFV412" s="1679"/>
      <c r="FFW412" s="1679"/>
      <c r="FFX412" s="1679"/>
      <c r="FFY412" s="1679"/>
      <c r="FFZ412" s="1679"/>
      <c r="FGA412" s="1679"/>
      <c r="FGB412" s="1679"/>
      <c r="FGC412" s="1679"/>
      <c r="FGD412" s="1679"/>
      <c r="FGE412" s="1679"/>
      <c r="FGF412" s="1679"/>
      <c r="FGG412" s="1679"/>
      <c r="FGH412" s="1679"/>
      <c r="FGI412" s="1679"/>
      <c r="FGJ412" s="1679"/>
      <c r="FGK412" s="1679"/>
      <c r="FGL412" s="1679"/>
      <c r="FGM412" s="1679"/>
      <c r="FGN412" s="1679"/>
      <c r="FGO412" s="1679"/>
      <c r="FGP412" s="1679"/>
      <c r="FGQ412" s="1679"/>
      <c r="FGR412" s="1679"/>
      <c r="FGS412" s="1679"/>
      <c r="FGT412" s="1679"/>
      <c r="FGU412" s="1679"/>
      <c r="FGV412" s="1679"/>
      <c r="FGW412" s="1679"/>
      <c r="FGX412" s="1679"/>
      <c r="FGY412" s="1679"/>
      <c r="FGZ412" s="1679"/>
      <c r="FHA412" s="1679"/>
      <c r="FHB412" s="1679"/>
      <c r="FHC412" s="1679"/>
      <c r="FHD412" s="1679"/>
      <c r="FHE412" s="1679"/>
      <c r="FHF412" s="1679"/>
      <c r="FHG412" s="1679"/>
      <c r="FHH412" s="1679"/>
      <c r="FHI412" s="1679"/>
      <c r="FHJ412" s="1679"/>
      <c r="FHK412" s="1679"/>
      <c r="FHL412" s="1679"/>
      <c r="FHM412" s="1679"/>
      <c r="FHN412" s="1679"/>
      <c r="FHO412" s="1679"/>
      <c r="FHP412" s="1679"/>
      <c r="FHQ412" s="1679"/>
      <c r="FHR412" s="1679"/>
      <c r="FHS412" s="1679"/>
      <c r="FHT412" s="1679"/>
      <c r="FHU412" s="1679"/>
      <c r="FHV412" s="1679"/>
      <c r="FHW412" s="1679"/>
      <c r="FHX412" s="1679"/>
      <c r="FHY412" s="1679"/>
      <c r="FHZ412" s="1679"/>
      <c r="FIA412" s="1679"/>
      <c r="FIB412" s="1679"/>
      <c r="FIC412" s="1679"/>
      <c r="FID412" s="1679"/>
      <c r="FIE412" s="1679"/>
      <c r="FIF412" s="1679"/>
      <c r="FIG412" s="1679"/>
      <c r="FIH412" s="1679"/>
      <c r="FII412" s="1679"/>
      <c r="FIJ412" s="1679"/>
      <c r="FIK412" s="1679"/>
      <c r="FIL412" s="1679"/>
      <c r="FIM412" s="1679"/>
      <c r="FIN412" s="1679"/>
      <c r="FIO412" s="1679"/>
      <c r="FIP412" s="1679"/>
      <c r="FIQ412" s="1679"/>
      <c r="FIR412" s="1679"/>
      <c r="FIS412" s="1679"/>
      <c r="FIT412" s="1679"/>
      <c r="FIU412" s="1679"/>
      <c r="FIV412" s="1679"/>
      <c r="FIW412" s="1679"/>
      <c r="FIX412" s="1679"/>
      <c r="FIY412" s="1679"/>
      <c r="FIZ412" s="1679"/>
      <c r="FJA412" s="1679"/>
      <c r="FJB412" s="1679"/>
      <c r="FJC412" s="1679"/>
      <c r="FJD412" s="1679"/>
      <c r="FJE412" s="1679"/>
      <c r="FJF412" s="1679"/>
      <c r="FJG412" s="1679"/>
      <c r="FJH412" s="1679"/>
      <c r="FJI412" s="1679"/>
      <c r="FJJ412" s="1679"/>
      <c r="FJK412" s="1679"/>
      <c r="FJL412" s="1679"/>
      <c r="FJM412" s="1679"/>
      <c r="FJN412" s="1679"/>
      <c r="FJO412" s="1679"/>
      <c r="FJP412" s="1679"/>
      <c r="FJQ412" s="1679"/>
      <c r="FJR412" s="1679"/>
      <c r="FJS412" s="1679"/>
      <c r="FJT412" s="1679"/>
      <c r="FJU412" s="1679"/>
      <c r="FJV412" s="1679"/>
      <c r="FJW412" s="1679"/>
      <c r="FJX412" s="1679"/>
      <c r="FJY412" s="1679"/>
      <c r="FJZ412" s="1679"/>
      <c r="FKA412" s="1679"/>
      <c r="FKB412" s="1679"/>
      <c r="FKC412" s="1679"/>
      <c r="FKD412" s="1679"/>
      <c r="FKE412" s="1679"/>
      <c r="FKF412" s="1679"/>
      <c r="FKG412" s="1679"/>
      <c r="FKH412" s="1679"/>
      <c r="FKI412" s="1679"/>
      <c r="FKJ412" s="1679"/>
      <c r="FKK412" s="1679"/>
      <c r="FKL412" s="1679"/>
      <c r="FKM412" s="1679"/>
      <c r="FKN412" s="1679"/>
      <c r="FKO412" s="1679"/>
      <c r="FKP412" s="1679"/>
      <c r="FKQ412" s="1679"/>
      <c r="FKR412" s="1679"/>
      <c r="FKS412" s="1679"/>
      <c r="FKT412" s="1679"/>
      <c r="FKU412" s="1679"/>
      <c r="FKV412" s="1679"/>
      <c r="FKW412" s="1679"/>
      <c r="FKX412" s="1679"/>
      <c r="FKY412" s="1679"/>
      <c r="FKZ412" s="1679"/>
      <c r="FLA412" s="1679"/>
      <c r="FLB412" s="1679"/>
      <c r="FLC412" s="1679"/>
      <c r="FLD412" s="1679"/>
      <c r="FLE412" s="1679"/>
      <c r="FLF412" s="1679"/>
      <c r="FLG412" s="1679"/>
      <c r="FLH412" s="1679"/>
      <c r="FLI412" s="1679"/>
      <c r="FLJ412" s="1679"/>
      <c r="FLK412" s="1679"/>
      <c r="FLL412" s="1679"/>
      <c r="FLM412" s="1679"/>
      <c r="FLN412" s="1679"/>
      <c r="FLO412" s="1679"/>
      <c r="FLP412" s="1679"/>
      <c r="FLQ412" s="1679"/>
      <c r="FLR412" s="1679"/>
      <c r="FLS412" s="1679"/>
      <c r="FLT412" s="1679"/>
      <c r="FLU412" s="1679"/>
      <c r="FLV412" s="1679"/>
      <c r="FLW412" s="1679"/>
      <c r="FLX412" s="1679"/>
      <c r="FLY412" s="1679"/>
      <c r="FLZ412" s="1679"/>
      <c r="FMA412" s="1679"/>
      <c r="FMB412" s="1679"/>
      <c r="FMC412" s="1679"/>
      <c r="FMD412" s="1679"/>
      <c r="FME412" s="1679"/>
      <c r="FMF412" s="1679"/>
      <c r="FMG412" s="1679"/>
      <c r="FMH412" s="1679"/>
      <c r="FMI412" s="1679"/>
      <c r="FMJ412" s="1679"/>
      <c r="FMK412" s="1679"/>
      <c r="FML412" s="1679"/>
      <c r="FMM412" s="1679"/>
      <c r="FMN412" s="1679"/>
      <c r="FMO412" s="1679"/>
      <c r="FMP412" s="1679"/>
      <c r="FMQ412" s="1679"/>
      <c r="FMR412" s="1679"/>
      <c r="FMS412" s="1679"/>
      <c r="FMT412" s="1679"/>
      <c r="FMU412" s="1679"/>
      <c r="FMV412" s="1679"/>
      <c r="FMW412" s="1679"/>
      <c r="FMX412" s="1679"/>
      <c r="FMY412" s="1679"/>
      <c r="FMZ412" s="1679"/>
      <c r="FNA412" s="1679"/>
      <c r="FNB412" s="1679"/>
      <c r="FNC412" s="1679"/>
      <c r="FND412" s="1679"/>
      <c r="FNE412" s="1679"/>
      <c r="FNF412" s="1679"/>
      <c r="FNG412" s="1679"/>
      <c r="FNH412" s="1679"/>
      <c r="FNI412" s="1679"/>
      <c r="FNJ412" s="1679"/>
      <c r="FNK412" s="1679"/>
      <c r="FNL412" s="1679"/>
      <c r="FNM412" s="1679"/>
      <c r="FNN412" s="1679"/>
      <c r="FNO412" s="1679"/>
      <c r="FNP412" s="1679"/>
      <c r="FNQ412" s="1679"/>
      <c r="FNR412" s="1679"/>
      <c r="FNS412" s="1679"/>
      <c r="FNT412" s="1679"/>
      <c r="FNU412" s="1679"/>
      <c r="FNV412" s="1679"/>
      <c r="FNW412" s="1679"/>
      <c r="FNX412" s="1679"/>
      <c r="FNY412" s="1679"/>
      <c r="FNZ412" s="1679"/>
      <c r="FOA412" s="1679"/>
      <c r="FOB412" s="1679"/>
      <c r="FOC412" s="1679"/>
      <c r="FOD412" s="1679"/>
      <c r="FOE412" s="1679"/>
      <c r="FOF412" s="1679"/>
      <c r="FOG412" s="1679"/>
      <c r="FOH412" s="1679"/>
      <c r="FOI412" s="1679"/>
      <c r="FOJ412" s="1679"/>
      <c r="FOK412" s="1679"/>
      <c r="FOL412" s="1679"/>
      <c r="FOM412" s="1679"/>
      <c r="FON412" s="1679"/>
      <c r="FOO412" s="1679"/>
      <c r="FOP412" s="1679"/>
      <c r="FOQ412" s="1679"/>
      <c r="FOR412" s="1679"/>
      <c r="FOS412" s="1679"/>
      <c r="FOT412" s="1679"/>
      <c r="FOU412" s="1679"/>
      <c r="FOV412" s="1679"/>
      <c r="FOW412" s="1679"/>
      <c r="FOX412" s="1679"/>
      <c r="FOY412" s="1679"/>
      <c r="FOZ412" s="1679"/>
      <c r="FPA412" s="1679"/>
      <c r="FPB412" s="1679"/>
      <c r="FPC412" s="1679"/>
      <c r="FPD412" s="1679"/>
      <c r="FPE412" s="1679"/>
      <c r="FPF412" s="1679"/>
      <c r="FPG412" s="1679"/>
      <c r="FPH412" s="1679"/>
      <c r="FPI412" s="1679"/>
      <c r="FPJ412" s="1679"/>
      <c r="FPK412" s="1679"/>
      <c r="FPL412" s="1679"/>
      <c r="FPM412" s="1679"/>
      <c r="FPN412" s="1679"/>
      <c r="FPO412" s="1679"/>
      <c r="FPP412" s="1679"/>
      <c r="FPQ412" s="1679"/>
      <c r="FPR412" s="1679"/>
      <c r="FPS412" s="1679"/>
      <c r="FPT412" s="1679"/>
      <c r="FPU412" s="1679"/>
      <c r="FPV412" s="1679"/>
      <c r="FPW412" s="1679"/>
      <c r="FPX412" s="1679"/>
      <c r="FPY412" s="1679"/>
      <c r="FPZ412" s="1679"/>
      <c r="FQA412" s="1679"/>
      <c r="FQB412" s="1679"/>
      <c r="FQC412" s="1679"/>
      <c r="FQD412" s="1679"/>
      <c r="FQE412" s="1679"/>
      <c r="FQF412" s="1679"/>
      <c r="FQG412" s="1679"/>
      <c r="FQH412" s="1679"/>
      <c r="FQI412" s="1679"/>
      <c r="FQJ412" s="1679"/>
      <c r="FQK412" s="1679"/>
      <c r="FQL412" s="1679"/>
      <c r="FQM412" s="1679"/>
      <c r="FQN412" s="1679"/>
      <c r="FQO412" s="1679"/>
      <c r="FQP412" s="1679"/>
      <c r="FQQ412" s="1679"/>
      <c r="FQR412" s="1679"/>
      <c r="FQS412" s="1679"/>
      <c r="FQT412" s="1679"/>
      <c r="FQU412" s="1679"/>
      <c r="FQV412" s="1679"/>
      <c r="FQW412" s="1679"/>
      <c r="FQX412" s="1679"/>
      <c r="FQY412" s="1679"/>
      <c r="FQZ412" s="1679"/>
      <c r="FRA412" s="1679"/>
      <c r="FRB412" s="1679"/>
      <c r="FRC412" s="1679"/>
      <c r="FRD412" s="1679"/>
      <c r="FRE412" s="1679"/>
      <c r="FRF412" s="1679"/>
      <c r="FRG412" s="1679"/>
      <c r="FRH412" s="1679"/>
      <c r="FRI412" s="1679"/>
      <c r="FRJ412" s="1679"/>
      <c r="FRK412" s="1679"/>
      <c r="FRL412" s="1679"/>
      <c r="FRM412" s="1679"/>
      <c r="FRN412" s="1679"/>
      <c r="FRO412" s="1679"/>
      <c r="FRP412" s="1679"/>
      <c r="FRQ412" s="1679"/>
      <c r="FRR412" s="1679"/>
      <c r="FRS412" s="1679"/>
      <c r="FRT412" s="1679"/>
      <c r="FRU412" s="1679"/>
      <c r="FRV412" s="1679"/>
      <c r="FRW412" s="1679"/>
      <c r="FRX412" s="1679"/>
      <c r="FRY412" s="1679"/>
      <c r="FRZ412" s="1679"/>
      <c r="FSA412" s="1679"/>
      <c r="FSB412" s="1679"/>
      <c r="FSC412" s="1679"/>
      <c r="FSD412" s="1679"/>
      <c r="FSE412" s="1679"/>
      <c r="FSF412" s="1679"/>
      <c r="FSG412" s="1679"/>
      <c r="FSH412" s="1679"/>
      <c r="FSI412" s="1679"/>
      <c r="FSJ412" s="1679"/>
      <c r="FSK412" s="1679"/>
      <c r="FSL412" s="1679"/>
      <c r="FSM412" s="1679"/>
      <c r="FSN412" s="1679"/>
      <c r="FSO412" s="1679"/>
      <c r="FSP412" s="1679"/>
      <c r="FSQ412" s="1679"/>
      <c r="FSR412" s="1679"/>
      <c r="FSS412" s="1679"/>
      <c r="FST412" s="1679"/>
      <c r="FSU412" s="1679"/>
      <c r="FSV412" s="1679"/>
      <c r="FSW412" s="1679"/>
      <c r="FSX412" s="1679"/>
      <c r="FSY412" s="1679"/>
      <c r="FSZ412" s="1679"/>
      <c r="FTA412" s="1679"/>
      <c r="FTB412" s="1679"/>
      <c r="FTC412" s="1679"/>
      <c r="FTD412" s="1679"/>
      <c r="FTE412" s="1679"/>
      <c r="FTF412" s="1679"/>
      <c r="FTG412" s="1679"/>
      <c r="FTH412" s="1679"/>
      <c r="FTI412" s="1679"/>
      <c r="FTJ412" s="1679"/>
      <c r="FTK412" s="1679"/>
      <c r="FTL412" s="1679"/>
      <c r="FTM412" s="1679"/>
      <c r="FTN412" s="1679"/>
      <c r="FTO412" s="1679"/>
      <c r="FTP412" s="1679"/>
      <c r="FTQ412" s="1679"/>
      <c r="FTR412" s="1679"/>
      <c r="FTS412" s="1679"/>
      <c r="FTT412" s="1679"/>
      <c r="FTU412" s="1679"/>
      <c r="FTV412" s="1679"/>
      <c r="FTW412" s="1679"/>
      <c r="FTX412" s="1679"/>
      <c r="FTY412" s="1679"/>
      <c r="FTZ412" s="1679"/>
      <c r="FUA412" s="1679"/>
      <c r="FUB412" s="1679"/>
      <c r="FUC412" s="1679"/>
      <c r="FUD412" s="1679"/>
      <c r="FUE412" s="1679"/>
      <c r="FUF412" s="1679"/>
      <c r="FUG412" s="1679"/>
      <c r="FUH412" s="1679"/>
      <c r="FUI412" s="1679"/>
      <c r="FUJ412" s="1679"/>
      <c r="FUK412" s="1679"/>
      <c r="FUL412" s="1679"/>
      <c r="FUM412" s="1679"/>
      <c r="FUN412" s="1679"/>
      <c r="FUO412" s="1679"/>
      <c r="FUP412" s="1679"/>
      <c r="FUQ412" s="1679"/>
      <c r="FUR412" s="1679"/>
      <c r="FUS412" s="1679"/>
      <c r="FUT412" s="1679"/>
      <c r="FUU412" s="1679"/>
      <c r="FUV412" s="1679"/>
      <c r="FUW412" s="1679"/>
      <c r="FUX412" s="1679"/>
      <c r="FUY412" s="1679"/>
      <c r="FUZ412" s="1679"/>
      <c r="FVA412" s="1679"/>
      <c r="FVB412" s="1679"/>
      <c r="FVC412" s="1679"/>
      <c r="FVD412" s="1679"/>
      <c r="FVE412" s="1679"/>
      <c r="FVF412" s="1679"/>
      <c r="FVG412" s="1679"/>
      <c r="FVH412" s="1679"/>
      <c r="FVI412" s="1679"/>
      <c r="FVJ412" s="1679"/>
      <c r="FVK412" s="1679"/>
      <c r="FVL412" s="1679"/>
      <c r="FVM412" s="1679"/>
      <c r="FVN412" s="1679"/>
      <c r="FVO412" s="1679"/>
      <c r="FVP412" s="1679"/>
      <c r="FVQ412" s="1679"/>
      <c r="FVR412" s="1679"/>
      <c r="FVS412" s="1679"/>
      <c r="FVT412" s="1679"/>
      <c r="FVU412" s="1679"/>
      <c r="FVV412" s="1679"/>
      <c r="FVW412" s="1679"/>
      <c r="FVX412" s="1679"/>
      <c r="FVY412" s="1679"/>
      <c r="FVZ412" s="1679"/>
      <c r="FWA412" s="1679"/>
      <c r="FWB412" s="1679"/>
      <c r="FWC412" s="1679"/>
      <c r="FWD412" s="1679"/>
      <c r="FWE412" s="1679"/>
      <c r="FWF412" s="1679"/>
      <c r="FWG412" s="1679"/>
      <c r="FWH412" s="1679"/>
      <c r="FWI412" s="1679"/>
      <c r="FWJ412" s="1679"/>
      <c r="FWK412" s="1679"/>
      <c r="FWL412" s="1679"/>
      <c r="FWM412" s="1679"/>
      <c r="FWN412" s="1679"/>
      <c r="FWO412" s="1679"/>
      <c r="FWP412" s="1679"/>
      <c r="FWQ412" s="1679"/>
      <c r="FWR412" s="1679"/>
      <c r="FWS412" s="1679"/>
      <c r="FWT412" s="1679"/>
      <c r="FWU412" s="1679"/>
      <c r="FWV412" s="1679"/>
      <c r="FWW412" s="1679"/>
      <c r="FWX412" s="1679"/>
      <c r="FWY412" s="1679"/>
      <c r="FWZ412" s="1679"/>
      <c r="FXA412" s="1679"/>
      <c r="FXB412" s="1679"/>
      <c r="FXC412" s="1679"/>
      <c r="FXD412" s="1679"/>
      <c r="FXE412" s="1679"/>
      <c r="FXF412" s="1679"/>
      <c r="FXG412" s="1679"/>
      <c r="FXH412" s="1679"/>
      <c r="FXI412" s="1679"/>
      <c r="FXJ412" s="1679"/>
      <c r="FXK412" s="1679"/>
      <c r="FXL412" s="1679"/>
      <c r="FXM412" s="1679"/>
      <c r="FXN412" s="1679"/>
      <c r="FXO412" s="1679"/>
      <c r="FXP412" s="1679"/>
      <c r="FXQ412" s="1679"/>
      <c r="FXR412" s="1679"/>
      <c r="FXS412" s="1679"/>
      <c r="FXT412" s="1679"/>
      <c r="FXU412" s="1679"/>
      <c r="FXV412" s="1679"/>
      <c r="FXW412" s="1679"/>
      <c r="FXX412" s="1679"/>
      <c r="FXY412" s="1679"/>
      <c r="FXZ412" s="1679"/>
      <c r="FYA412" s="1679"/>
      <c r="FYB412" s="1679"/>
      <c r="FYC412" s="1679"/>
      <c r="FYD412" s="1679"/>
      <c r="FYE412" s="1679"/>
      <c r="FYF412" s="1679"/>
      <c r="FYG412" s="1679"/>
      <c r="FYH412" s="1679"/>
      <c r="FYI412" s="1679"/>
      <c r="FYJ412" s="1679"/>
      <c r="FYK412" s="1679"/>
      <c r="FYL412" s="1679"/>
      <c r="FYM412" s="1679"/>
      <c r="FYN412" s="1679"/>
      <c r="FYO412" s="1679"/>
      <c r="FYP412" s="1679"/>
      <c r="FYQ412" s="1679"/>
      <c r="FYR412" s="1679"/>
      <c r="FYS412" s="1679"/>
      <c r="FYT412" s="1679"/>
      <c r="FYU412" s="1679"/>
      <c r="FYV412" s="1679"/>
      <c r="FYW412" s="1679"/>
      <c r="FYX412" s="1679"/>
      <c r="FYY412" s="1679"/>
      <c r="FYZ412" s="1679"/>
      <c r="FZA412" s="1679"/>
      <c r="FZB412" s="1679"/>
      <c r="FZC412" s="1679"/>
      <c r="FZD412" s="1679"/>
      <c r="FZE412" s="1679"/>
      <c r="FZF412" s="1679"/>
      <c r="FZG412" s="1679"/>
      <c r="FZH412" s="1679"/>
      <c r="FZI412" s="1679"/>
      <c r="FZJ412" s="1679"/>
      <c r="FZK412" s="1679"/>
      <c r="FZL412" s="1679"/>
      <c r="FZM412" s="1679"/>
      <c r="FZN412" s="1679"/>
      <c r="FZO412" s="1679"/>
      <c r="FZP412" s="1679"/>
      <c r="FZQ412" s="1679"/>
      <c r="FZR412" s="1679"/>
      <c r="FZS412" s="1679"/>
      <c r="FZT412" s="1679"/>
      <c r="FZU412" s="1679"/>
      <c r="FZV412" s="1679"/>
      <c r="FZW412" s="1679"/>
      <c r="FZX412" s="1679"/>
      <c r="FZY412" s="1679"/>
      <c r="FZZ412" s="1679"/>
      <c r="GAA412" s="1679"/>
      <c r="GAB412" s="1679"/>
      <c r="GAC412" s="1679"/>
      <c r="GAD412" s="1679"/>
      <c r="GAE412" s="1679"/>
      <c r="GAF412" s="1679"/>
      <c r="GAG412" s="1679"/>
      <c r="GAH412" s="1679"/>
      <c r="GAI412" s="1679"/>
      <c r="GAJ412" s="1679"/>
      <c r="GAK412" s="1679"/>
      <c r="GAL412" s="1679"/>
      <c r="GAM412" s="1679"/>
      <c r="GAN412" s="1679"/>
      <c r="GAO412" s="1679"/>
      <c r="GAP412" s="1679"/>
      <c r="GAQ412" s="1679"/>
      <c r="GAR412" s="1679"/>
      <c r="GAS412" s="1679"/>
      <c r="GAT412" s="1679"/>
      <c r="GAU412" s="1679"/>
      <c r="GAV412" s="1679"/>
      <c r="GAW412" s="1679"/>
      <c r="GAX412" s="1679"/>
      <c r="GAY412" s="1679"/>
      <c r="GAZ412" s="1679"/>
      <c r="GBA412" s="1679"/>
      <c r="GBB412" s="1679"/>
      <c r="GBC412" s="1679"/>
      <c r="GBD412" s="1679"/>
      <c r="GBE412" s="1679"/>
      <c r="GBF412" s="1679"/>
      <c r="GBG412" s="1679"/>
      <c r="GBH412" s="1679"/>
      <c r="GBI412" s="1679"/>
      <c r="GBJ412" s="1679"/>
      <c r="GBK412" s="1679"/>
      <c r="GBL412" s="1679"/>
      <c r="GBM412" s="1679"/>
      <c r="GBN412" s="1679"/>
      <c r="GBO412" s="1679"/>
      <c r="GBP412" s="1679"/>
      <c r="GBQ412" s="1679"/>
      <c r="GBR412" s="1679"/>
      <c r="GBS412" s="1679"/>
      <c r="GBT412" s="1679"/>
      <c r="GBU412" s="1679"/>
      <c r="GBV412" s="1679"/>
      <c r="GBW412" s="1679"/>
      <c r="GBX412" s="1679"/>
      <c r="GBY412" s="1679"/>
      <c r="GBZ412" s="1679"/>
      <c r="GCA412" s="1679"/>
      <c r="GCB412" s="1679"/>
      <c r="GCC412" s="1679"/>
      <c r="GCD412" s="1679"/>
      <c r="GCE412" s="1679"/>
      <c r="GCF412" s="1679"/>
      <c r="GCG412" s="1679"/>
      <c r="GCH412" s="1679"/>
      <c r="GCI412" s="1679"/>
      <c r="GCJ412" s="1679"/>
      <c r="GCK412" s="1679"/>
      <c r="GCL412" s="1679"/>
      <c r="GCM412" s="1679"/>
      <c r="GCN412" s="1679"/>
      <c r="GCO412" s="1679"/>
      <c r="GCP412" s="1679"/>
      <c r="GCQ412" s="1679"/>
      <c r="GCR412" s="1679"/>
      <c r="GCS412" s="1679"/>
      <c r="GCT412" s="1679"/>
      <c r="GCU412" s="1679"/>
      <c r="GCV412" s="1679"/>
      <c r="GCW412" s="1679"/>
      <c r="GCX412" s="1679"/>
      <c r="GCY412" s="1679"/>
      <c r="GCZ412" s="1679"/>
      <c r="GDA412" s="1679"/>
      <c r="GDB412" s="1679"/>
      <c r="GDC412" s="1679"/>
      <c r="GDD412" s="1679"/>
      <c r="GDE412" s="1679"/>
      <c r="GDF412" s="1679"/>
      <c r="GDG412" s="1679"/>
      <c r="GDH412" s="1679"/>
      <c r="GDI412" s="1679"/>
      <c r="GDJ412" s="1679"/>
      <c r="GDK412" s="1679"/>
      <c r="GDL412" s="1679"/>
      <c r="GDM412" s="1679"/>
      <c r="GDN412" s="1679"/>
      <c r="GDO412" s="1679"/>
      <c r="GDP412" s="1679"/>
      <c r="GDQ412" s="1679"/>
      <c r="GDR412" s="1679"/>
      <c r="GDS412" s="1679"/>
      <c r="GDT412" s="1679"/>
      <c r="GDU412" s="1679"/>
      <c r="GDV412" s="1679"/>
      <c r="GDW412" s="1679"/>
      <c r="GDX412" s="1679"/>
      <c r="GDY412" s="1679"/>
      <c r="GDZ412" s="1679"/>
      <c r="GEA412" s="1679"/>
      <c r="GEB412" s="1679"/>
      <c r="GEC412" s="1679"/>
      <c r="GED412" s="1679"/>
      <c r="GEE412" s="1679"/>
      <c r="GEF412" s="1679"/>
      <c r="GEG412" s="1679"/>
      <c r="GEH412" s="1679"/>
      <c r="GEI412" s="1679"/>
      <c r="GEJ412" s="1679"/>
      <c r="GEK412" s="1679"/>
      <c r="GEL412" s="1679"/>
      <c r="GEM412" s="1679"/>
      <c r="GEN412" s="1679"/>
      <c r="GEO412" s="1679"/>
      <c r="GEP412" s="1679"/>
      <c r="GEQ412" s="1679"/>
      <c r="GER412" s="1679"/>
      <c r="GES412" s="1679"/>
      <c r="GET412" s="1679"/>
      <c r="GEU412" s="1679"/>
      <c r="GEV412" s="1679"/>
      <c r="GEW412" s="1679"/>
      <c r="GEX412" s="1679"/>
      <c r="GEY412" s="1679"/>
      <c r="GEZ412" s="1679"/>
      <c r="GFA412" s="1679"/>
      <c r="GFB412" s="1679"/>
      <c r="GFC412" s="1679"/>
      <c r="GFD412" s="1679"/>
      <c r="GFE412" s="1679"/>
      <c r="GFF412" s="1679"/>
      <c r="GFG412" s="1679"/>
      <c r="GFH412" s="1679"/>
      <c r="GFI412" s="1679"/>
      <c r="GFJ412" s="1679"/>
      <c r="GFK412" s="1679"/>
      <c r="GFL412" s="1679"/>
      <c r="GFM412" s="1679"/>
      <c r="GFN412" s="1679"/>
      <c r="GFO412" s="1679"/>
      <c r="GFP412" s="1679"/>
      <c r="GFQ412" s="1679"/>
      <c r="GFR412" s="1679"/>
      <c r="GFS412" s="1679"/>
      <c r="GFT412" s="1679"/>
      <c r="GFU412" s="1679"/>
      <c r="GFV412" s="1679"/>
      <c r="GFW412" s="1679"/>
      <c r="GFX412" s="1679"/>
      <c r="GFY412" s="1679"/>
      <c r="GFZ412" s="1679"/>
      <c r="GGA412" s="1679"/>
      <c r="GGB412" s="1679"/>
      <c r="GGC412" s="1679"/>
      <c r="GGD412" s="1679"/>
      <c r="GGE412" s="1679"/>
      <c r="GGF412" s="1679"/>
      <c r="GGG412" s="1679"/>
      <c r="GGH412" s="1679"/>
      <c r="GGI412" s="1679"/>
      <c r="GGJ412" s="1679"/>
      <c r="GGK412" s="1679"/>
      <c r="GGL412" s="1679"/>
      <c r="GGM412" s="1679"/>
      <c r="GGN412" s="1679"/>
      <c r="GGO412" s="1679"/>
      <c r="GGP412" s="1679"/>
      <c r="GGQ412" s="1679"/>
      <c r="GGR412" s="1679"/>
      <c r="GGS412" s="1679"/>
      <c r="GGT412" s="1679"/>
      <c r="GGU412" s="1679"/>
      <c r="GGV412" s="1679"/>
      <c r="GGW412" s="1679"/>
      <c r="GGX412" s="1679"/>
      <c r="GGY412" s="1679"/>
      <c r="GGZ412" s="1679"/>
      <c r="GHA412" s="1679"/>
      <c r="GHB412" s="1679"/>
      <c r="GHC412" s="1679"/>
      <c r="GHD412" s="1679"/>
      <c r="GHE412" s="1679"/>
      <c r="GHF412" s="1679"/>
      <c r="GHG412" s="1679"/>
      <c r="GHH412" s="1679"/>
      <c r="GHI412" s="1679"/>
      <c r="GHJ412" s="1679"/>
      <c r="GHK412" s="1679"/>
      <c r="GHL412" s="1679"/>
      <c r="GHM412" s="1679"/>
      <c r="GHN412" s="1679"/>
      <c r="GHO412" s="1679"/>
      <c r="GHP412" s="1679"/>
      <c r="GHQ412" s="1679"/>
      <c r="GHR412" s="1679"/>
      <c r="GHS412" s="1679"/>
      <c r="GHT412" s="1679"/>
      <c r="GHU412" s="1679"/>
      <c r="GHV412" s="1679"/>
      <c r="GHW412" s="1679"/>
      <c r="GHX412" s="1679"/>
      <c r="GHY412" s="1679"/>
      <c r="GHZ412" s="1679"/>
      <c r="GIA412" s="1679"/>
      <c r="GIB412" s="1679"/>
      <c r="GIC412" s="1679"/>
      <c r="GID412" s="1679"/>
      <c r="GIE412" s="1679"/>
      <c r="GIF412" s="1679"/>
      <c r="GIG412" s="1679"/>
      <c r="GIH412" s="1679"/>
      <c r="GII412" s="1679"/>
      <c r="GIJ412" s="1679"/>
      <c r="GIK412" s="1679"/>
      <c r="GIL412" s="1679"/>
      <c r="GIM412" s="1679"/>
      <c r="GIN412" s="1679"/>
      <c r="GIO412" s="1679"/>
      <c r="GIP412" s="1679"/>
      <c r="GIQ412" s="1679"/>
      <c r="GIR412" s="1679"/>
      <c r="GIS412" s="1679"/>
      <c r="GIT412" s="1679"/>
      <c r="GIU412" s="1679"/>
      <c r="GIV412" s="1679"/>
      <c r="GIW412" s="1679"/>
      <c r="GIX412" s="1679"/>
      <c r="GIY412" s="1679"/>
      <c r="GIZ412" s="1679"/>
      <c r="GJA412" s="1679"/>
      <c r="GJB412" s="1679"/>
      <c r="GJC412" s="1679"/>
      <c r="GJD412" s="1679"/>
      <c r="GJE412" s="1679"/>
      <c r="GJF412" s="1679"/>
      <c r="GJG412" s="1679"/>
      <c r="GJH412" s="1679"/>
      <c r="GJI412" s="1679"/>
      <c r="GJJ412" s="1679"/>
      <c r="GJK412" s="1679"/>
      <c r="GJL412" s="1679"/>
      <c r="GJM412" s="1679"/>
      <c r="GJN412" s="1679"/>
      <c r="GJO412" s="1679"/>
      <c r="GJP412" s="1679"/>
      <c r="GJQ412" s="1679"/>
      <c r="GJR412" s="1679"/>
      <c r="GJS412" s="1679"/>
      <c r="GJT412" s="1679"/>
      <c r="GJU412" s="1679"/>
      <c r="GJV412" s="1679"/>
      <c r="GJW412" s="1679"/>
      <c r="GJX412" s="1679"/>
      <c r="GJY412" s="1679"/>
      <c r="GJZ412" s="1679"/>
      <c r="GKA412" s="1679"/>
      <c r="GKB412" s="1679"/>
      <c r="GKC412" s="1679"/>
      <c r="GKD412" s="1679"/>
      <c r="GKE412" s="1679"/>
      <c r="GKF412" s="1679"/>
      <c r="GKG412" s="1679"/>
      <c r="GKH412" s="1679"/>
      <c r="GKI412" s="1679"/>
      <c r="GKJ412" s="1679"/>
      <c r="GKK412" s="1679"/>
      <c r="GKL412" s="1679"/>
      <c r="GKM412" s="1679"/>
      <c r="GKN412" s="1679"/>
      <c r="GKO412" s="1679"/>
      <c r="GKP412" s="1679"/>
      <c r="GKQ412" s="1679"/>
      <c r="GKR412" s="1679"/>
      <c r="GKS412" s="1679"/>
      <c r="GKT412" s="1679"/>
      <c r="GKU412" s="1679"/>
      <c r="GKV412" s="1679"/>
      <c r="GKW412" s="1679"/>
      <c r="GKX412" s="1679"/>
      <c r="GKY412" s="1679"/>
      <c r="GKZ412" s="1679"/>
      <c r="GLA412" s="1679"/>
      <c r="GLB412" s="1679"/>
      <c r="GLC412" s="1679"/>
      <c r="GLD412" s="1679"/>
      <c r="GLE412" s="1679"/>
      <c r="GLF412" s="1679"/>
      <c r="GLG412" s="1679"/>
      <c r="GLH412" s="1679"/>
      <c r="GLI412" s="1679"/>
      <c r="GLJ412" s="1679"/>
      <c r="GLK412" s="1679"/>
      <c r="GLL412" s="1679"/>
      <c r="GLM412" s="1679"/>
      <c r="GLN412" s="1679"/>
      <c r="GLO412" s="1679"/>
      <c r="GLP412" s="1679"/>
      <c r="GLQ412" s="1679"/>
      <c r="GLR412" s="1679"/>
      <c r="GLS412" s="1679"/>
      <c r="GLT412" s="1679"/>
      <c r="GLU412" s="1679"/>
      <c r="GLV412" s="1679"/>
      <c r="GLW412" s="1679"/>
      <c r="GLX412" s="1679"/>
      <c r="GLY412" s="1679"/>
      <c r="GLZ412" s="1679"/>
      <c r="GMA412" s="1679"/>
      <c r="GMB412" s="1679"/>
      <c r="GMC412" s="1679"/>
      <c r="GMD412" s="1679"/>
      <c r="GME412" s="1679"/>
      <c r="GMF412" s="1679"/>
      <c r="GMG412" s="1679"/>
      <c r="GMH412" s="1679"/>
      <c r="GMI412" s="1679"/>
      <c r="GMJ412" s="1679"/>
      <c r="GMK412" s="1679"/>
      <c r="GML412" s="1679"/>
      <c r="GMM412" s="1679"/>
      <c r="GMN412" s="1679"/>
      <c r="GMO412" s="1679"/>
      <c r="GMP412" s="1679"/>
      <c r="GMQ412" s="1679"/>
      <c r="GMR412" s="1679"/>
      <c r="GMS412" s="1679"/>
      <c r="GMT412" s="1679"/>
      <c r="GMU412" s="1679"/>
      <c r="GMV412" s="1679"/>
      <c r="GMW412" s="1679"/>
      <c r="GMX412" s="1679"/>
      <c r="GMY412" s="1679"/>
      <c r="GMZ412" s="1679"/>
      <c r="GNA412" s="1679"/>
      <c r="GNB412" s="1679"/>
      <c r="GNC412" s="1679"/>
      <c r="GND412" s="1679"/>
      <c r="GNE412" s="1679"/>
      <c r="GNF412" s="1679"/>
      <c r="GNG412" s="1679"/>
      <c r="GNH412" s="1679"/>
      <c r="GNI412" s="1679"/>
      <c r="GNJ412" s="1679"/>
      <c r="GNK412" s="1679"/>
      <c r="GNL412" s="1679"/>
      <c r="GNM412" s="1679"/>
      <c r="GNN412" s="1679"/>
      <c r="GNO412" s="1679"/>
      <c r="GNP412" s="1679"/>
      <c r="GNQ412" s="1679"/>
      <c r="GNR412" s="1679"/>
      <c r="GNS412" s="1679"/>
      <c r="GNT412" s="1679"/>
      <c r="GNU412" s="1679"/>
      <c r="GNV412" s="1679"/>
      <c r="GNW412" s="1679"/>
      <c r="GNX412" s="1679"/>
      <c r="GNY412" s="1679"/>
      <c r="GNZ412" s="1679"/>
      <c r="GOA412" s="1679"/>
      <c r="GOB412" s="1679"/>
      <c r="GOC412" s="1679"/>
      <c r="GOD412" s="1679"/>
      <c r="GOE412" s="1679"/>
      <c r="GOF412" s="1679"/>
      <c r="GOG412" s="1679"/>
      <c r="GOH412" s="1679"/>
      <c r="GOI412" s="1679"/>
      <c r="GOJ412" s="1679"/>
      <c r="GOK412" s="1679"/>
      <c r="GOL412" s="1679"/>
      <c r="GOM412" s="1679"/>
      <c r="GON412" s="1679"/>
      <c r="GOO412" s="1679"/>
      <c r="GOP412" s="1679"/>
      <c r="GOQ412" s="1679"/>
      <c r="GOR412" s="1679"/>
      <c r="GOS412" s="1679"/>
      <c r="GOT412" s="1679"/>
      <c r="GOU412" s="1679"/>
      <c r="GOV412" s="1679"/>
      <c r="GOW412" s="1679"/>
      <c r="GOX412" s="1679"/>
      <c r="GOY412" s="1679"/>
      <c r="GOZ412" s="1679"/>
      <c r="GPA412" s="1679"/>
      <c r="GPB412" s="1679"/>
      <c r="GPC412" s="1679"/>
      <c r="GPD412" s="1679"/>
      <c r="GPE412" s="1679"/>
      <c r="GPF412" s="1679"/>
      <c r="GPG412" s="1679"/>
      <c r="GPH412" s="1679"/>
      <c r="GPI412" s="1679"/>
      <c r="GPJ412" s="1679"/>
      <c r="GPK412" s="1679"/>
      <c r="GPL412" s="1679"/>
      <c r="GPM412" s="1679"/>
      <c r="GPN412" s="1679"/>
      <c r="GPO412" s="1679"/>
      <c r="GPP412" s="1679"/>
      <c r="GPQ412" s="1679"/>
      <c r="GPR412" s="1679"/>
      <c r="GPS412" s="1679"/>
      <c r="GPT412" s="1679"/>
      <c r="GPU412" s="1679"/>
      <c r="GPV412" s="1679"/>
      <c r="GPW412" s="1679"/>
      <c r="GPX412" s="1679"/>
      <c r="GPY412" s="1679"/>
      <c r="GPZ412" s="1679"/>
      <c r="GQA412" s="1679"/>
      <c r="GQB412" s="1679"/>
      <c r="GQC412" s="1679"/>
      <c r="GQD412" s="1679"/>
      <c r="GQE412" s="1679"/>
      <c r="GQF412" s="1679"/>
      <c r="GQG412" s="1679"/>
      <c r="GQH412" s="1679"/>
      <c r="GQI412" s="1679"/>
      <c r="GQJ412" s="1679"/>
      <c r="GQK412" s="1679"/>
      <c r="GQL412" s="1679"/>
      <c r="GQM412" s="1679"/>
      <c r="GQN412" s="1679"/>
      <c r="GQO412" s="1679"/>
      <c r="GQP412" s="1679"/>
      <c r="GQQ412" s="1679"/>
      <c r="GQR412" s="1679"/>
      <c r="GQS412" s="1679"/>
      <c r="GQT412" s="1679"/>
      <c r="GQU412" s="1679"/>
      <c r="GQV412" s="1679"/>
      <c r="GQW412" s="1679"/>
      <c r="GQX412" s="1679"/>
      <c r="GQY412" s="1679"/>
      <c r="GQZ412" s="1679"/>
      <c r="GRA412" s="1679"/>
      <c r="GRB412" s="1679"/>
      <c r="GRC412" s="1679"/>
      <c r="GRD412" s="1679"/>
      <c r="GRE412" s="1679"/>
      <c r="GRF412" s="1679"/>
      <c r="GRG412" s="1679"/>
      <c r="GRH412" s="1679"/>
      <c r="GRI412" s="1679"/>
      <c r="GRJ412" s="1679"/>
      <c r="GRK412" s="1679"/>
      <c r="GRL412" s="1679"/>
      <c r="GRM412" s="1679"/>
      <c r="GRN412" s="1679"/>
      <c r="GRO412" s="1679"/>
      <c r="GRP412" s="1679"/>
      <c r="GRQ412" s="1679"/>
      <c r="GRR412" s="1679"/>
      <c r="GRS412" s="1679"/>
      <c r="GRT412" s="1679"/>
      <c r="GRU412" s="1679"/>
      <c r="GRV412" s="1679"/>
      <c r="GRW412" s="1679"/>
      <c r="GRX412" s="1679"/>
      <c r="GRY412" s="1679"/>
      <c r="GRZ412" s="1679"/>
      <c r="GSA412" s="1679"/>
      <c r="GSB412" s="1679"/>
      <c r="GSC412" s="1679"/>
      <c r="GSD412" s="1679"/>
      <c r="GSE412" s="1679"/>
      <c r="GSF412" s="1679"/>
      <c r="GSG412" s="1679"/>
      <c r="GSH412" s="1679"/>
      <c r="GSI412" s="1679"/>
      <c r="GSJ412" s="1679"/>
      <c r="GSK412" s="1679"/>
      <c r="GSL412" s="1679"/>
      <c r="GSM412" s="1679"/>
      <c r="GSN412" s="1679"/>
      <c r="GSO412" s="1679"/>
      <c r="GSP412" s="1679"/>
      <c r="GSQ412" s="1679"/>
      <c r="GSR412" s="1679"/>
      <c r="GSS412" s="1679"/>
      <c r="GST412" s="1679"/>
      <c r="GSU412" s="1679"/>
      <c r="GSV412" s="1679"/>
      <c r="GSW412" s="1679"/>
      <c r="GSX412" s="1679"/>
      <c r="GSY412" s="1679"/>
      <c r="GSZ412" s="1679"/>
      <c r="GTA412" s="1679"/>
      <c r="GTB412" s="1679"/>
      <c r="GTC412" s="1679"/>
      <c r="GTD412" s="1679"/>
      <c r="GTE412" s="1679"/>
      <c r="GTF412" s="1679"/>
      <c r="GTG412" s="1679"/>
      <c r="GTH412" s="1679"/>
      <c r="GTI412" s="1679"/>
      <c r="GTJ412" s="1679"/>
      <c r="GTK412" s="1679"/>
      <c r="GTL412" s="1679"/>
      <c r="GTM412" s="1679"/>
      <c r="GTN412" s="1679"/>
      <c r="GTO412" s="1679"/>
      <c r="GTP412" s="1679"/>
      <c r="GTQ412" s="1679"/>
      <c r="GTR412" s="1679"/>
      <c r="GTS412" s="1679"/>
      <c r="GTT412" s="1679"/>
      <c r="GTU412" s="1679"/>
      <c r="GTV412" s="1679"/>
      <c r="GTW412" s="1679"/>
      <c r="GTX412" s="1679"/>
      <c r="GTY412" s="1679"/>
      <c r="GTZ412" s="1679"/>
      <c r="GUA412" s="1679"/>
      <c r="GUB412" s="1679"/>
      <c r="GUC412" s="1679"/>
      <c r="GUD412" s="1679"/>
      <c r="GUE412" s="1679"/>
      <c r="GUF412" s="1679"/>
      <c r="GUG412" s="1679"/>
      <c r="GUH412" s="1679"/>
      <c r="GUI412" s="1679"/>
      <c r="GUJ412" s="1679"/>
      <c r="GUK412" s="1679"/>
      <c r="GUL412" s="1679"/>
      <c r="GUM412" s="1679"/>
      <c r="GUN412" s="1679"/>
      <c r="GUO412" s="1679"/>
      <c r="GUP412" s="1679"/>
      <c r="GUQ412" s="1679"/>
      <c r="GUR412" s="1679"/>
      <c r="GUS412" s="1679"/>
      <c r="GUT412" s="1679"/>
      <c r="GUU412" s="1679"/>
      <c r="GUV412" s="1679"/>
      <c r="GUW412" s="1679"/>
      <c r="GUX412" s="1679"/>
      <c r="GUY412" s="1679"/>
      <c r="GUZ412" s="1679"/>
      <c r="GVA412" s="1679"/>
      <c r="GVB412" s="1679"/>
      <c r="GVC412" s="1679"/>
      <c r="GVD412" s="1679"/>
      <c r="GVE412" s="1679"/>
      <c r="GVF412" s="1679"/>
      <c r="GVG412" s="1679"/>
      <c r="GVH412" s="1679"/>
      <c r="GVI412" s="1679"/>
      <c r="GVJ412" s="1679"/>
      <c r="GVK412" s="1679"/>
      <c r="GVL412" s="1679"/>
      <c r="GVM412" s="1679"/>
      <c r="GVN412" s="1679"/>
      <c r="GVO412" s="1679"/>
      <c r="GVP412" s="1679"/>
      <c r="GVQ412" s="1679"/>
      <c r="GVR412" s="1679"/>
      <c r="GVS412" s="1679"/>
      <c r="GVT412" s="1679"/>
      <c r="GVU412" s="1679"/>
      <c r="GVV412" s="1679"/>
      <c r="GVW412" s="1679"/>
      <c r="GVX412" s="1679"/>
      <c r="GVY412" s="1679"/>
      <c r="GVZ412" s="1679"/>
      <c r="GWA412" s="1679"/>
      <c r="GWB412" s="1679"/>
      <c r="GWC412" s="1679"/>
      <c r="GWD412" s="1679"/>
      <c r="GWE412" s="1679"/>
      <c r="GWF412" s="1679"/>
      <c r="GWG412" s="1679"/>
      <c r="GWH412" s="1679"/>
      <c r="GWI412" s="1679"/>
      <c r="GWJ412" s="1679"/>
      <c r="GWK412" s="1679"/>
      <c r="GWL412" s="1679"/>
      <c r="GWM412" s="1679"/>
      <c r="GWN412" s="1679"/>
      <c r="GWO412" s="1679"/>
      <c r="GWP412" s="1679"/>
      <c r="GWQ412" s="1679"/>
      <c r="GWR412" s="1679"/>
      <c r="GWS412" s="1679"/>
      <c r="GWT412" s="1679"/>
      <c r="GWU412" s="1679"/>
      <c r="GWV412" s="1679"/>
      <c r="GWW412" s="1679"/>
      <c r="GWX412" s="1679"/>
      <c r="GWY412" s="1679"/>
      <c r="GWZ412" s="1679"/>
      <c r="GXA412" s="1679"/>
      <c r="GXB412" s="1679"/>
      <c r="GXC412" s="1679"/>
      <c r="GXD412" s="1679"/>
      <c r="GXE412" s="1679"/>
      <c r="GXF412" s="1679"/>
      <c r="GXG412" s="1679"/>
      <c r="GXH412" s="1679"/>
      <c r="GXI412" s="1679"/>
      <c r="GXJ412" s="1679"/>
      <c r="GXK412" s="1679"/>
      <c r="GXL412" s="1679"/>
      <c r="GXM412" s="1679"/>
      <c r="GXN412" s="1679"/>
      <c r="GXO412" s="1679"/>
      <c r="GXP412" s="1679"/>
      <c r="GXQ412" s="1679"/>
      <c r="GXR412" s="1679"/>
      <c r="GXS412" s="1679"/>
      <c r="GXT412" s="1679"/>
      <c r="GXU412" s="1679"/>
      <c r="GXV412" s="1679"/>
      <c r="GXW412" s="1679"/>
      <c r="GXX412" s="1679"/>
      <c r="GXY412" s="1679"/>
      <c r="GXZ412" s="1679"/>
      <c r="GYA412" s="1679"/>
      <c r="GYB412" s="1679"/>
      <c r="GYC412" s="1679"/>
      <c r="GYD412" s="1679"/>
      <c r="GYE412" s="1679"/>
      <c r="GYF412" s="1679"/>
      <c r="GYG412" s="1679"/>
      <c r="GYH412" s="1679"/>
      <c r="GYI412" s="1679"/>
      <c r="GYJ412" s="1679"/>
      <c r="GYK412" s="1679"/>
      <c r="GYL412" s="1679"/>
      <c r="GYM412" s="1679"/>
      <c r="GYN412" s="1679"/>
      <c r="GYO412" s="1679"/>
      <c r="GYP412" s="1679"/>
      <c r="GYQ412" s="1679"/>
      <c r="GYR412" s="1679"/>
      <c r="GYS412" s="1679"/>
      <c r="GYT412" s="1679"/>
      <c r="GYU412" s="1679"/>
      <c r="GYV412" s="1679"/>
      <c r="GYW412" s="1679"/>
      <c r="GYX412" s="1679"/>
      <c r="GYY412" s="1679"/>
      <c r="GYZ412" s="1679"/>
      <c r="GZA412" s="1679"/>
      <c r="GZB412" s="1679"/>
      <c r="GZC412" s="1679"/>
      <c r="GZD412" s="1679"/>
      <c r="GZE412" s="1679"/>
      <c r="GZF412" s="1679"/>
      <c r="GZG412" s="1679"/>
      <c r="GZH412" s="1679"/>
      <c r="GZI412" s="1679"/>
      <c r="GZJ412" s="1679"/>
      <c r="GZK412" s="1679"/>
      <c r="GZL412" s="1679"/>
      <c r="GZM412" s="1679"/>
      <c r="GZN412" s="1679"/>
      <c r="GZO412" s="1679"/>
      <c r="GZP412" s="1679"/>
      <c r="GZQ412" s="1679"/>
      <c r="GZR412" s="1679"/>
      <c r="GZS412" s="1679"/>
      <c r="GZT412" s="1679"/>
      <c r="GZU412" s="1679"/>
      <c r="GZV412" s="1679"/>
      <c r="GZW412" s="1679"/>
      <c r="GZX412" s="1679"/>
      <c r="GZY412" s="1679"/>
      <c r="GZZ412" s="1679"/>
      <c r="HAA412" s="1679"/>
      <c r="HAB412" s="1679"/>
      <c r="HAC412" s="1679"/>
      <c r="HAD412" s="1679"/>
      <c r="HAE412" s="1679"/>
      <c r="HAF412" s="1679"/>
      <c r="HAG412" s="1679"/>
      <c r="HAH412" s="1679"/>
      <c r="HAI412" s="1679"/>
      <c r="HAJ412" s="1679"/>
      <c r="HAK412" s="1679"/>
      <c r="HAL412" s="1679"/>
      <c r="HAM412" s="1679"/>
      <c r="HAN412" s="1679"/>
      <c r="HAO412" s="1679"/>
      <c r="HAP412" s="1679"/>
      <c r="HAQ412" s="1679"/>
      <c r="HAR412" s="1679"/>
      <c r="HAS412" s="1679"/>
      <c r="HAT412" s="1679"/>
      <c r="HAU412" s="1679"/>
      <c r="HAV412" s="1679"/>
      <c r="HAW412" s="1679"/>
      <c r="HAX412" s="1679"/>
      <c r="HAY412" s="1679"/>
      <c r="HAZ412" s="1679"/>
      <c r="HBA412" s="1679"/>
      <c r="HBB412" s="1679"/>
      <c r="HBC412" s="1679"/>
      <c r="HBD412" s="1679"/>
      <c r="HBE412" s="1679"/>
      <c r="HBF412" s="1679"/>
      <c r="HBG412" s="1679"/>
      <c r="HBH412" s="1679"/>
      <c r="HBI412" s="1679"/>
      <c r="HBJ412" s="1679"/>
      <c r="HBK412" s="1679"/>
      <c r="HBL412" s="1679"/>
      <c r="HBM412" s="1679"/>
      <c r="HBN412" s="1679"/>
      <c r="HBO412" s="1679"/>
      <c r="HBP412" s="1679"/>
      <c r="HBQ412" s="1679"/>
      <c r="HBR412" s="1679"/>
      <c r="HBS412" s="1679"/>
      <c r="HBT412" s="1679"/>
      <c r="HBU412" s="1679"/>
      <c r="HBV412" s="1679"/>
      <c r="HBW412" s="1679"/>
      <c r="HBX412" s="1679"/>
      <c r="HBY412" s="1679"/>
      <c r="HBZ412" s="1679"/>
      <c r="HCA412" s="1679"/>
      <c r="HCB412" s="1679"/>
      <c r="HCC412" s="1679"/>
      <c r="HCD412" s="1679"/>
      <c r="HCE412" s="1679"/>
      <c r="HCF412" s="1679"/>
      <c r="HCG412" s="1679"/>
      <c r="HCH412" s="1679"/>
      <c r="HCI412" s="1679"/>
      <c r="HCJ412" s="1679"/>
      <c r="HCK412" s="1679"/>
      <c r="HCL412" s="1679"/>
      <c r="HCM412" s="1679"/>
      <c r="HCN412" s="1679"/>
      <c r="HCO412" s="1679"/>
      <c r="HCP412" s="1679"/>
      <c r="HCQ412" s="1679"/>
      <c r="HCR412" s="1679"/>
      <c r="HCS412" s="1679"/>
      <c r="HCT412" s="1679"/>
      <c r="HCU412" s="1679"/>
      <c r="HCV412" s="1679"/>
      <c r="HCW412" s="1679"/>
      <c r="HCX412" s="1679"/>
      <c r="HCY412" s="1679"/>
      <c r="HCZ412" s="1679"/>
      <c r="HDA412" s="1679"/>
      <c r="HDB412" s="1679"/>
      <c r="HDC412" s="1679"/>
      <c r="HDD412" s="1679"/>
      <c r="HDE412" s="1679"/>
      <c r="HDF412" s="1679"/>
      <c r="HDG412" s="1679"/>
      <c r="HDH412" s="1679"/>
      <c r="HDI412" s="1679"/>
      <c r="HDJ412" s="1679"/>
      <c r="HDK412" s="1679"/>
      <c r="HDL412" s="1679"/>
      <c r="HDM412" s="1679"/>
      <c r="HDN412" s="1679"/>
      <c r="HDO412" s="1679"/>
      <c r="HDP412" s="1679"/>
      <c r="HDQ412" s="1679"/>
      <c r="HDR412" s="1679"/>
      <c r="HDS412" s="1679"/>
      <c r="HDT412" s="1679"/>
      <c r="HDU412" s="1679"/>
      <c r="HDV412" s="1679"/>
      <c r="HDW412" s="1679"/>
      <c r="HDX412" s="1679"/>
      <c r="HDY412" s="1679"/>
      <c r="HDZ412" s="1679"/>
      <c r="HEA412" s="1679"/>
      <c r="HEB412" s="1679"/>
      <c r="HEC412" s="1679"/>
      <c r="HED412" s="1679"/>
      <c r="HEE412" s="1679"/>
      <c r="HEF412" s="1679"/>
      <c r="HEG412" s="1679"/>
      <c r="HEH412" s="1679"/>
      <c r="HEI412" s="1679"/>
      <c r="HEJ412" s="1679"/>
      <c r="HEK412" s="1679"/>
      <c r="HEL412" s="1679"/>
      <c r="HEM412" s="1679"/>
      <c r="HEN412" s="1679"/>
      <c r="HEO412" s="1679"/>
      <c r="HEP412" s="1679"/>
      <c r="HEQ412" s="1679"/>
      <c r="HER412" s="1679"/>
      <c r="HES412" s="1679"/>
      <c r="HET412" s="1679"/>
      <c r="HEU412" s="1679"/>
      <c r="HEV412" s="1679"/>
      <c r="HEW412" s="1679"/>
      <c r="HEX412" s="1679"/>
      <c r="HEY412" s="1679"/>
      <c r="HEZ412" s="1679"/>
      <c r="HFA412" s="1679"/>
      <c r="HFB412" s="1679"/>
      <c r="HFC412" s="1679"/>
      <c r="HFD412" s="1679"/>
      <c r="HFE412" s="1679"/>
      <c r="HFF412" s="1679"/>
      <c r="HFG412" s="1679"/>
      <c r="HFH412" s="1679"/>
      <c r="HFI412" s="1679"/>
      <c r="HFJ412" s="1679"/>
      <c r="HFK412" s="1679"/>
      <c r="HFL412" s="1679"/>
      <c r="HFM412" s="1679"/>
      <c r="HFN412" s="1679"/>
      <c r="HFO412" s="1679"/>
      <c r="HFP412" s="1679"/>
      <c r="HFQ412" s="1679"/>
      <c r="HFR412" s="1679"/>
      <c r="HFS412" s="1679"/>
      <c r="HFT412" s="1679"/>
      <c r="HFU412" s="1679"/>
      <c r="HFV412" s="1679"/>
      <c r="HFW412" s="1679"/>
      <c r="HFX412" s="1679"/>
      <c r="HFY412" s="1679"/>
      <c r="HFZ412" s="1679"/>
      <c r="HGA412" s="1679"/>
      <c r="HGB412" s="1679"/>
      <c r="HGC412" s="1679"/>
      <c r="HGD412" s="1679"/>
      <c r="HGE412" s="1679"/>
      <c r="HGF412" s="1679"/>
      <c r="HGG412" s="1679"/>
      <c r="HGH412" s="1679"/>
      <c r="HGI412" s="1679"/>
      <c r="HGJ412" s="1679"/>
      <c r="HGK412" s="1679"/>
      <c r="HGL412" s="1679"/>
      <c r="HGM412" s="1679"/>
      <c r="HGN412" s="1679"/>
      <c r="HGO412" s="1679"/>
      <c r="HGP412" s="1679"/>
      <c r="HGQ412" s="1679"/>
      <c r="HGR412" s="1679"/>
      <c r="HGS412" s="1679"/>
      <c r="HGT412" s="1679"/>
      <c r="HGU412" s="1679"/>
      <c r="HGV412" s="1679"/>
      <c r="HGW412" s="1679"/>
      <c r="HGX412" s="1679"/>
      <c r="HGY412" s="1679"/>
      <c r="HGZ412" s="1679"/>
      <c r="HHA412" s="1679"/>
      <c r="HHB412" s="1679"/>
      <c r="HHC412" s="1679"/>
      <c r="HHD412" s="1679"/>
      <c r="HHE412" s="1679"/>
      <c r="HHF412" s="1679"/>
      <c r="HHG412" s="1679"/>
      <c r="HHH412" s="1679"/>
      <c r="HHI412" s="1679"/>
      <c r="HHJ412" s="1679"/>
      <c r="HHK412" s="1679"/>
      <c r="HHL412" s="1679"/>
      <c r="HHM412" s="1679"/>
      <c r="HHN412" s="1679"/>
      <c r="HHO412" s="1679"/>
      <c r="HHP412" s="1679"/>
      <c r="HHQ412" s="1679"/>
      <c r="HHR412" s="1679"/>
      <c r="HHS412" s="1679"/>
      <c r="HHT412" s="1679"/>
      <c r="HHU412" s="1679"/>
      <c r="HHV412" s="1679"/>
      <c r="HHW412" s="1679"/>
      <c r="HHX412" s="1679"/>
      <c r="HHY412" s="1679"/>
      <c r="HHZ412" s="1679"/>
      <c r="HIA412" s="1679"/>
      <c r="HIB412" s="1679"/>
      <c r="HIC412" s="1679"/>
      <c r="HID412" s="1679"/>
      <c r="HIE412" s="1679"/>
      <c r="HIF412" s="1679"/>
      <c r="HIG412" s="1679"/>
      <c r="HIH412" s="1679"/>
      <c r="HII412" s="1679"/>
      <c r="HIJ412" s="1679"/>
      <c r="HIK412" s="1679"/>
      <c r="HIL412" s="1679"/>
      <c r="HIM412" s="1679"/>
      <c r="HIN412" s="1679"/>
      <c r="HIO412" s="1679"/>
      <c r="HIP412" s="1679"/>
      <c r="HIQ412" s="1679"/>
      <c r="HIR412" s="1679"/>
      <c r="HIS412" s="1679"/>
      <c r="HIT412" s="1679"/>
      <c r="HIU412" s="1679"/>
      <c r="HIV412" s="1679"/>
      <c r="HIW412" s="1679"/>
      <c r="HIX412" s="1679"/>
      <c r="HIY412" s="1679"/>
      <c r="HIZ412" s="1679"/>
      <c r="HJA412" s="1679"/>
      <c r="HJB412" s="1679"/>
      <c r="HJC412" s="1679"/>
      <c r="HJD412" s="1679"/>
      <c r="HJE412" s="1679"/>
      <c r="HJF412" s="1679"/>
      <c r="HJG412" s="1679"/>
      <c r="HJH412" s="1679"/>
      <c r="HJI412" s="1679"/>
      <c r="HJJ412" s="1679"/>
      <c r="HJK412" s="1679"/>
      <c r="HJL412" s="1679"/>
      <c r="HJM412" s="1679"/>
      <c r="HJN412" s="1679"/>
      <c r="HJO412" s="1679"/>
      <c r="HJP412" s="1679"/>
      <c r="HJQ412" s="1679"/>
      <c r="HJR412" s="1679"/>
      <c r="HJS412" s="1679"/>
      <c r="HJT412" s="1679"/>
      <c r="HJU412" s="1679"/>
      <c r="HJV412" s="1679"/>
      <c r="HJW412" s="1679"/>
      <c r="HJX412" s="1679"/>
      <c r="HJY412" s="1679"/>
      <c r="HJZ412" s="1679"/>
      <c r="HKA412" s="1679"/>
      <c r="HKB412" s="1679"/>
      <c r="HKC412" s="1679"/>
      <c r="HKD412" s="1679"/>
      <c r="HKE412" s="1679"/>
      <c r="HKF412" s="1679"/>
      <c r="HKG412" s="1679"/>
      <c r="HKH412" s="1679"/>
      <c r="HKI412" s="1679"/>
      <c r="HKJ412" s="1679"/>
      <c r="HKK412" s="1679"/>
      <c r="HKL412" s="1679"/>
      <c r="HKM412" s="1679"/>
      <c r="HKN412" s="1679"/>
      <c r="HKO412" s="1679"/>
      <c r="HKP412" s="1679"/>
      <c r="HKQ412" s="1679"/>
      <c r="HKR412" s="1679"/>
      <c r="HKS412" s="1679"/>
      <c r="HKT412" s="1679"/>
      <c r="HKU412" s="1679"/>
      <c r="HKV412" s="1679"/>
      <c r="HKW412" s="1679"/>
      <c r="HKX412" s="1679"/>
      <c r="HKY412" s="1679"/>
      <c r="HKZ412" s="1679"/>
      <c r="HLA412" s="1679"/>
      <c r="HLB412" s="1679"/>
      <c r="HLC412" s="1679"/>
      <c r="HLD412" s="1679"/>
      <c r="HLE412" s="1679"/>
      <c r="HLF412" s="1679"/>
      <c r="HLG412" s="1679"/>
      <c r="HLH412" s="1679"/>
      <c r="HLI412" s="1679"/>
      <c r="HLJ412" s="1679"/>
      <c r="HLK412" s="1679"/>
      <c r="HLL412" s="1679"/>
      <c r="HLM412" s="1679"/>
      <c r="HLN412" s="1679"/>
      <c r="HLO412" s="1679"/>
      <c r="HLP412" s="1679"/>
      <c r="HLQ412" s="1679"/>
      <c r="HLR412" s="1679"/>
      <c r="HLS412" s="1679"/>
      <c r="HLT412" s="1679"/>
      <c r="HLU412" s="1679"/>
      <c r="HLV412" s="1679"/>
      <c r="HLW412" s="1679"/>
      <c r="HLX412" s="1679"/>
      <c r="HLY412" s="1679"/>
      <c r="HLZ412" s="1679"/>
      <c r="HMA412" s="1679"/>
      <c r="HMB412" s="1679"/>
      <c r="HMC412" s="1679"/>
      <c r="HMD412" s="1679"/>
      <c r="HME412" s="1679"/>
      <c r="HMF412" s="1679"/>
      <c r="HMG412" s="1679"/>
      <c r="HMH412" s="1679"/>
      <c r="HMI412" s="1679"/>
      <c r="HMJ412" s="1679"/>
      <c r="HMK412" s="1679"/>
      <c r="HML412" s="1679"/>
      <c r="HMM412" s="1679"/>
      <c r="HMN412" s="1679"/>
      <c r="HMO412" s="1679"/>
      <c r="HMP412" s="1679"/>
      <c r="HMQ412" s="1679"/>
      <c r="HMR412" s="1679"/>
      <c r="HMS412" s="1679"/>
      <c r="HMT412" s="1679"/>
      <c r="HMU412" s="1679"/>
      <c r="HMV412" s="1679"/>
      <c r="HMW412" s="1679"/>
      <c r="HMX412" s="1679"/>
      <c r="HMY412" s="1679"/>
      <c r="HMZ412" s="1679"/>
      <c r="HNA412" s="1679"/>
      <c r="HNB412" s="1679"/>
      <c r="HNC412" s="1679"/>
      <c r="HND412" s="1679"/>
      <c r="HNE412" s="1679"/>
      <c r="HNF412" s="1679"/>
      <c r="HNG412" s="1679"/>
      <c r="HNH412" s="1679"/>
      <c r="HNI412" s="1679"/>
      <c r="HNJ412" s="1679"/>
      <c r="HNK412" s="1679"/>
      <c r="HNL412" s="1679"/>
      <c r="HNM412" s="1679"/>
      <c r="HNN412" s="1679"/>
      <c r="HNO412" s="1679"/>
      <c r="HNP412" s="1679"/>
      <c r="HNQ412" s="1679"/>
      <c r="HNR412" s="1679"/>
      <c r="HNS412" s="1679"/>
      <c r="HNT412" s="1679"/>
      <c r="HNU412" s="1679"/>
      <c r="HNV412" s="1679"/>
      <c r="HNW412" s="1679"/>
      <c r="HNX412" s="1679"/>
      <c r="HNY412" s="1679"/>
      <c r="HNZ412" s="1679"/>
      <c r="HOA412" s="1679"/>
      <c r="HOB412" s="1679"/>
      <c r="HOC412" s="1679"/>
      <c r="HOD412" s="1679"/>
      <c r="HOE412" s="1679"/>
      <c r="HOF412" s="1679"/>
      <c r="HOG412" s="1679"/>
      <c r="HOH412" s="1679"/>
      <c r="HOI412" s="1679"/>
      <c r="HOJ412" s="1679"/>
      <c r="HOK412" s="1679"/>
      <c r="HOL412" s="1679"/>
      <c r="HOM412" s="1679"/>
      <c r="HON412" s="1679"/>
      <c r="HOO412" s="1679"/>
      <c r="HOP412" s="1679"/>
      <c r="HOQ412" s="1679"/>
      <c r="HOR412" s="1679"/>
      <c r="HOS412" s="1679"/>
      <c r="HOT412" s="1679"/>
      <c r="HOU412" s="1679"/>
      <c r="HOV412" s="1679"/>
      <c r="HOW412" s="1679"/>
      <c r="HOX412" s="1679"/>
      <c r="HOY412" s="1679"/>
      <c r="HOZ412" s="1679"/>
      <c r="HPA412" s="1679"/>
      <c r="HPB412" s="1679"/>
      <c r="HPC412" s="1679"/>
      <c r="HPD412" s="1679"/>
      <c r="HPE412" s="1679"/>
      <c r="HPF412" s="1679"/>
      <c r="HPG412" s="1679"/>
      <c r="HPH412" s="1679"/>
      <c r="HPI412" s="1679"/>
      <c r="HPJ412" s="1679"/>
      <c r="HPK412" s="1679"/>
      <c r="HPL412" s="1679"/>
      <c r="HPM412" s="1679"/>
      <c r="HPN412" s="1679"/>
      <c r="HPO412" s="1679"/>
      <c r="HPP412" s="1679"/>
      <c r="HPQ412" s="1679"/>
      <c r="HPR412" s="1679"/>
      <c r="HPS412" s="1679"/>
      <c r="HPT412" s="1679"/>
      <c r="HPU412" s="1679"/>
      <c r="HPV412" s="1679"/>
      <c r="HPW412" s="1679"/>
      <c r="HPX412" s="1679"/>
      <c r="HPY412" s="1679"/>
      <c r="HPZ412" s="1679"/>
      <c r="HQA412" s="1679"/>
      <c r="HQB412" s="1679"/>
      <c r="HQC412" s="1679"/>
      <c r="HQD412" s="1679"/>
      <c r="HQE412" s="1679"/>
      <c r="HQF412" s="1679"/>
      <c r="HQG412" s="1679"/>
      <c r="HQH412" s="1679"/>
      <c r="HQI412" s="1679"/>
      <c r="HQJ412" s="1679"/>
      <c r="HQK412" s="1679"/>
      <c r="HQL412" s="1679"/>
      <c r="HQM412" s="1679"/>
      <c r="HQN412" s="1679"/>
      <c r="HQO412" s="1679"/>
      <c r="HQP412" s="1679"/>
      <c r="HQQ412" s="1679"/>
      <c r="HQR412" s="1679"/>
      <c r="HQS412" s="1679"/>
      <c r="HQT412" s="1679"/>
      <c r="HQU412" s="1679"/>
      <c r="HQV412" s="1679"/>
      <c r="HQW412" s="1679"/>
      <c r="HQX412" s="1679"/>
      <c r="HQY412" s="1679"/>
      <c r="HQZ412" s="1679"/>
      <c r="HRA412" s="1679"/>
      <c r="HRB412" s="1679"/>
      <c r="HRC412" s="1679"/>
      <c r="HRD412" s="1679"/>
      <c r="HRE412" s="1679"/>
      <c r="HRF412" s="1679"/>
      <c r="HRG412" s="1679"/>
      <c r="HRH412" s="1679"/>
      <c r="HRI412" s="1679"/>
      <c r="HRJ412" s="1679"/>
      <c r="HRK412" s="1679"/>
      <c r="HRL412" s="1679"/>
      <c r="HRM412" s="1679"/>
      <c r="HRN412" s="1679"/>
      <c r="HRO412" s="1679"/>
      <c r="HRP412" s="1679"/>
      <c r="HRQ412" s="1679"/>
      <c r="HRR412" s="1679"/>
      <c r="HRS412" s="1679"/>
      <c r="HRT412" s="1679"/>
      <c r="HRU412" s="1679"/>
      <c r="HRV412" s="1679"/>
      <c r="HRW412" s="1679"/>
      <c r="HRX412" s="1679"/>
      <c r="HRY412" s="1679"/>
      <c r="HRZ412" s="1679"/>
      <c r="HSA412" s="1679"/>
      <c r="HSB412" s="1679"/>
      <c r="HSC412" s="1679"/>
      <c r="HSD412" s="1679"/>
      <c r="HSE412" s="1679"/>
      <c r="HSF412" s="1679"/>
      <c r="HSG412" s="1679"/>
      <c r="HSH412" s="1679"/>
      <c r="HSI412" s="1679"/>
      <c r="HSJ412" s="1679"/>
      <c r="HSK412" s="1679"/>
      <c r="HSL412" s="1679"/>
      <c r="HSM412" s="1679"/>
      <c r="HSN412" s="1679"/>
      <c r="HSO412" s="1679"/>
      <c r="HSP412" s="1679"/>
      <c r="HSQ412" s="1679"/>
      <c r="HSR412" s="1679"/>
      <c r="HSS412" s="1679"/>
      <c r="HST412" s="1679"/>
      <c r="HSU412" s="1679"/>
      <c r="HSV412" s="1679"/>
      <c r="HSW412" s="1679"/>
      <c r="HSX412" s="1679"/>
      <c r="HSY412" s="1679"/>
      <c r="HSZ412" s="1679"/>
      <c r="HTA412" s="1679"/>
      <c r="HTB412" s="1679"/>
      <c r="HTC412" s="1679"/>
      <c r="HTD412" s="1679"/>
      <c r="HTE412" s="1679"/>
      <c r="HTF412" s="1679"/>
      <c r="HTG412" s="1679"/>
      <c r="HTH412" s="1679"/>
      <c r="HTI412" s="1679"/>
      <c r="HTJ412" s="1679"/>
      <c r="HTK412" s="1679"/>
      <c r="HTL412" s="1679"/>
      <c r="HTM412" s="1679"/>
      <c r="HTN412" s="1679"/>
      <c r="HTO412" s="1679"/>
      <c r="HTP412" s="1679"/>
      <c r="HTQ412" s="1679"/>
      <c r="HTR412" s="1679"/>
      <c r="HTS412" s="1679"/>
      <c r="HTT412" s="1679"/>
      <c r="HTU412" s="1679"/>
      <c r="HTV412" s="1679"/>
      <c r="HTW412" s="1679"/>
      <c r="HTX412" s="1679"/>
      <c r="HTY412" s="1679"/>
      <c r="HTZ412" s="1679"/>
      <c r="HUA412" s="1679"/>
      <c r="HUB412" s="1679"/>
      <c r="HUC412" s="1679"/>
      <c r="HUD412" s="1679"/>
      <c r="HUE412" s="1679"/>
      <c r="HUF412" s="1679"/>
      <c r="HUG412" s="1679"/>
      <c r="HUH412" s="1679"/>
      <c r="HUI412" s="1679"/>
      <c r="HUJ412" s="1679"/>
      <c r="HUK412" s="1679"/>
      <c r="HUL412" s="1679"/>
      <c r="HUM412" s="1679"/>
      <c r="HUN412" s="1679"/>
      <c r="HUO412" s="1679"/>
      <c r="HUP412" s="1679"/>
      <c r="HUQ412" s="1679"/>
      <c r="HUR412" s="1679"/>
      <c r="HUS412" s="1679"/>
      <c r="HUT412" s="1679"/>
      <c r="HUU412" s="1679"/>
      <c r="HUV412" s="1679"/>
      <c r="HUW412" s="1679"/>
      <c r="HUX412" s="1679"/>
      <c r="HUY412" s="1679"/>
      <c r="HUZ412" s="1679"/>
      <c r="HVA412" s="1679"/>
      <c r="HVB412" s="1679"/>
      <c r="HVC412" s="1679"/>
      <c r="HVD412" s="1679"/>
      <c r="HVE412" s="1679"/>
      <c r="HVF412" s="1679"/>
      <c r="HVG412" s="1679"/>
      <c r="HVH412" s="1679"/>
      <c r="HVI412" s="1679"/>
      <c r="HVJ412" s="1679"/>
      <c r="HVK412" s="1679"/>
      <c r="HVL412" s="1679"/>
      <c r="HVM412" s="1679"/>
      <c r="HVN412" s="1679"/>
      <c r="HVO412" s="1679"/>
      <c r="HVP412" s="1679"/>
      <c r="HVQ412" s="1679"/>
      <c r="HVR412" s="1679"/>
      <c r="HVS412" s="1679"/>
      <c r="HVT412" s="1679"/>
      <c r="HVU412" s="1679"/>
      <c r="HVV412" s="1679"/>
      <c r="HVW412" s="1679"/>
      <c r="HVX412" s="1679"/>
      <c r="HVY412" s="1679"/>
      <c r="HVZ412" s="1679"/>
      <c r="HWA412" s="1679"/>
      <c r="HWB412" s="1679"/>
      <c r="HWC412" s="1679"/>
      <c r="HWD412" s="1679"/>
      <c r="HWE412" s="1679"/>
      <c r="HWF412" s="1679"/>
      <c r="HWG412" s="1679"/>
      <c r="HWH412" s="1679"/>
      <c r="HWI412" s="1679"/>
      <c r="HWJ412" s="1679"/>
      <c r="HWK412" s="1679"/>
      <c r="HWL412" s="1679"/>
      <c r="HWM412" s="1679"/>
      <c r="HWN412" s="1679"/>
      <c r="HWO412" s="1679"/>
      <c r="HWP412" s="1679"/>
      <c r="HWQ412" s="1679"/>
      <c r="HWR412" s="1679"/>
      <c r="HWS412" s="1679"/>
      <c r="HWT412" s="1679"/>
      <c r="HWU412" s="1679"/>
      <c r="HWV412" s="1679"/>
      <c r="HWW412" s="1679"/>
      <c r="HWX412" s="1679"/>
      <c r="HWY412" s="1679"/>
      <c r="HWZ412" s="1679"/>
      <c r="HXA412" s="1679"/>
      <c r="HXB412" s="1679"/>
      <c r="HXC412" s="1679"/>
      <c r="HXD412" s="1679"/>
      <c r="HXE412" s="1679"/>
      <c r="HXF412" s="1679"/>
      <c r="HXG412" s="1679"/>
      <c r="HXH412" s="1679"/>
      <c r="HXI412" s="1679"/>
      <c r="HXJ412" s="1679"/>
      <c r="HXK412" s="1679"/>
      <c r="HXL412" s="1679"/>
      <c r="HXM412" s="1679"/>
      <c r="HXN412" s="1679"/>
      <c r="HXO412" s="1679"/>
      <c r="HXP412" s="1679"/>
      <c r="HXQ412" s="1679"/>
      <c r="HXR412" s="1679"/>
      <c r="HXS412" s="1679"/>
      <c r="HXT412" s="1679"/>
      <c r="HXU412" s="1679"/>
      <c r="HXV412" s="1679"/>
      <c r="HXW412" s="1679"/>
      <c r="HXX412" s="1679"/>
      <c r="HXY412" s="1679"/>
      <c r="HXZ412" s="1679"/>
      <c r="HYA412" s="1679"/>
      <c r="HYB412" s="1679"/>
      <c r="HYC412" s="1679"/>
      <c r="HYD412" s="1679"/>
      <c r="HYE412" s="1679"/>
      <c r="HYF412" s="1679"/>
      <c r="HYG412" s="1679"/>
      <c r="HYH412" s="1679"/>
      <c r="HYI412" s="1679"/>
      <c r="HYJ412" s="1679"/>
      <c r="HYK412" s="1679"/>
      <c r="HYL412" s="1679"/>
      <c r="HYM412" s="1679"/>
      <c r="HYN412" s="1679"/>
      <c r="HYO412" s="1679"/>
      <c r="HYP412" s="1679"/>
      <c r="HYQ412" s="1679"/>
      <c r="HYR412" s="1679"/>
      <c r="HYS412" s="1679"/>
      <c r="HYT412" s="1679"/>
      <c r="HYU412" s="1679"/>
      <c r="HYV412" s="1679"/>
      <c r="HYW412" s="1679"/>
      <c r="HYX412" s="1679"/>
      <c r="HYY412" s="1679"/>
      <c r="HYZ412" s="1679"/>
      <c r="HZA412" s="1679"/>
      <c r="HZB412" s="1679"/>
      <c r="HZC412" s="1679"/>
      <c r="HZD412" s="1679"/>
      <c r="HZE412" s="1679"/>
      <c r="HZF412" s="1679"/>
      <c r="HZG412" s="1679"/>
      <c r="HZH412" s="1679"/>
      <c r="HZI412" s="1679"/>
      <c r="HZJ412" s="1679"/>
      <c r="HZK412" s="1679"/>
      <c r="HZL412" s="1679"/>
      <c r="HZM412" s="1679"/>
      <c r="HZN412" s="1679"/>
      <c r="HZO412" s="1679"/>
      <c r="HZP412" s="1679"/>
      <c r="HZQ412" s="1679"/>
      <c r="HZR412" s="1679"/>
      <c r="HZS412" s="1679"/>
      <c r="HZT412" s="1679"/>
      <c r="HZU412" s="1679"/>
      <c r="HZV412" s="1679"/>
      <c r="HZW412" s="1679"/>
      <c r="HZX412" s="1679"/>
      <c r="HZY412" s="1679"/>
      <c r="HZZ412" s="1679"/>
      <c r="IAA412" s="1679"/>
      <c r="IAB412" s="1679"/>
      <c r="IAC412" s="1679"/>
      <c r="IAD412" s="1679"/>
      <c r="IAE412" s="1679"/>
      <c r="IAF412" s="1679"/>
      <c r="IAG412" s="1679"/>
      <c r="IAH412" s="1679"/>
      <c r="IAI412" s="1679"/>
      <c r="IAJ412" s="1679"/>
      <c r="IAK412" s="1679"/>
      <c r="IAL412" s="1679"/>
      <c r="IAM412" s="1679"/>
      <c r="IAN412" s="1679"/>
      <c r="IAO412" s="1679"/>
      <c r="IAP412" s="1679"/>
      <c r="IAQ412" s="1679"/>
      <c r="IAR412" s="1679"/>
      <c r="IAS412" s="1679"/>
      <c r="IAT412" s="1679"/>
      <c r="IAU412" s="1679"/>
      <c r="IAV412" s="1679"/>
      <c r="IAW412" s="1679"/>
      <c r="IAX412" s="1679"/>
      <c r="IAY412" s="1679"/>
      <c r="IAZ412" s="1679"/>
      <c r="IBA412" s="1679"/>
      <c r="IBB412" s="1679"/>
      <c r="IBC412" s="1679"/>
      <c r="IBD412" s="1679"/>
      <c r="IBE412" s="1679"/>
      <c r="IBF412" s="1679"/>
      <c r="IBG412" s="1679"/>
      <c r="IBH412" s="1679"/>
      <c r="IBI412" s="1679"/>
      <c r="IBJ412" s="1679"/>
      <c r="IBK412" s="1679"/>
      <c r="IBL412" s="1679"/>
      <c r="IBM412" s="1679"/>
      <c r="IBN412" s="1679"/>
      <c r="IBO412" s="1679"/>
      <c r="IBP412" s="1679"/>
      <c r="IBQ412" s="1679"/>
      <c r="IBR412" s="1679"/>
      <c r="IBS412" s="1679"/>
      <c r="IBT412" s="1679"/>
      <c r="IBU412" s="1679"/>
      <c r="IBV412" s="1679"/>
      <c r="IBW412" s="1679"/>
      <c r="IBX412" s="1679"/>
      <c r="IBY412" s="1679"/>
      <c r="IBZ412" s="1679"/>
      <c r="ICA412" s="1679"/>
      <c r="ICB412" s="1679"/>
      <c r="ICC412" s="1679"/>
      <c r="ICD412" s="1679"/>
      <c r="ICE412" s="1679"/>
      <c r="ICF412" s="1679"/>
      <c r="ICG412" s="1679"/>
      <c r="ICH412" s="1679"/>
      <c r="ICI412" s="1679"/>
      <c r="ICJ412" s="1679"/>
      <c r="ICK412" s="1679"/>
      <c r="ICL412" s="1679"/>
      <c r="ICM412" s="1679"/>
      <c r="ICN412" s="1679"/>
      <c r="ICO412" s="1679"/>
      <c r="ICP412" s="1679"/>
      <c r="ICQ412" s="1679"/>
      <c r="ICR412" s="1679"/>
      <c r="ICS412" s="1679"/>
      <c r="ICT412" s="1679"/>
      <c r="ICU412" s="1679"/>
      <c r="ICV412" s="1679"/>
      <c r="ICW412" s="1679"/>
      <c r="ICX412" s="1679"/>
      <c r="ICY412" s="1679"/>
      <c r="ICZ412" s="1679"/>
      <c r="IDA412" s="1679"/>
      <c r="IDB412" s="1679"/>
      <c r="IDC412" s="1679"/>
      <c r="IDD412" s="1679"/>
      <c r="IDE412" s="1679"/>
      <c r="IDF412" s="1679"/>
      <c r="IDG412" s="1679"/>
      <c r="IDH412" s="1679"/>
      <c r="IDI412" s="1679"/>
      <c r="IDJ412" s="1679"/>
      <c r="IDK412" s="1679"/>
      <c r="IDL412" s="1679"/>
      <c r="IDM412" s="1679"/>
      <c r="IDN412" s="1679"/>
      <c r="IDO412" s="1679"/>
      <c r="IDP412" s="1679"/>
      <c r="IDQ412" s="1679"/>
      <c r="IDR412" s="1679"/>
      <c r="IDS412" s="1679"/>
      <c r="IDT412" s="1679"/>
      <c r="IDU412" s="1679"/>
      <c r="IDV412" s="1679"/>
      <c r="IDW412" s="1679"/>
      <c r="IDX412" s="1679"/>
      <c r="IDY412" s="1679"/>
      <c r="IDZ412" s="1679"/>
      <c r="IEA412" s="1679"/>
      <c r="IEB412" s="1679"/>
      <c r="IEC412" s="1679"/>
      <c r="IED412" s="1679"/>
      <c r="IEE412" s="1679"/>
      <c r="IEF412" s="1679"/>
      <c r="IEG412" s="1679"/>
      <c r="IEH412" s="1679"/>
      <c r="IEI412" s="1679"/>
      <c r="IEJ412" s="1679"/>
      <c r="IEK412" s="1679"/>
      <c r="IEL412" s="1679"/>
      <c r="IEM412" s="1679"/>
      <c r="IEN412" s="1679"/>
      <c r="IEO412" s="1679"/>
      <c r="IEP412" s="1679"/>
      <c r="IEQ412" s="1679"/>
      <c r="IER412" s="1679"/>
      <c r="IES412" s="1679"/>
      <c r="IET412" s="1679"/>
      <c r="IEU412" s="1679"/>
      <c r="IEV412" s="1679"/>
      <c r="IEW412" s="1679"/>
      <c r="IEX412" s="1679"/>
      <c r="IEY412" s="1679"/>
      <c r="IEZ412" s="1679"/>
      <c r="IFA412" s="1679"/>
      <c r="IFB412" s="1679"/>
      <c r="IFC412" s="1679"/>
      <c r="IFD412" s="1679"/>
      <c r="IFE412" s="1679"/>
      <c r="IFF412" s="1679"/>
      <c r="IFG412" s="1679"/>
      <c r="IFH412" s="1679"/>
      <c r="IFI412" s="1679"/>
      <c r="IFJ412" s="1679"/>
      <c r="IFK412" s="1679"/>
      <c r="IFL412" s="1679"/>
      <c r="IFM412" s="1679"/>
      <c r="IFN412" s="1679"/>
      <c r="IFO412" s="1679"/>
      <c r="IFP412" s="1679"/>
      <c r="IFQ412" s="1679"/>
      <c r="IFR412" s="1679"/>
      <c r="IFS412" s="1679"/>
      <c r="IFT412" s="1679"/>
      <c r="IFU412" s="1679"/>
      <c r="IFV412" s="1679"/>
      <c r="IFW412" s="1679"/>
      <c r="IFX412" s="1679"/>
      <c r="IFY412" s="1679"/>
      <c r="IFZ412" s="1679"/>
      <c r="IGA412" s="1679"/>
      <c r="IGB412" s="1679"/>
      <c r="IGC412" s="1679"/>
      <c r="IGD412" s="1679"/>
      <c r="IGE412" s="1679"/>
      <c r="IGF412" s="1679"/>
      <c r="IGG412" s="1679"/>
      <c r="IGH412" s="1679"/>
      <c r="IGI412" s="1679"/>
      <c r="IGJ412" s="1679"/>
      <c r="IGK412" s="1679"/>
      <c r="IGL412" s="1679"/>
      <c r="IGM412" s="1679"/>
      <c r="IGN412" s="1679"/>
      <c r="IGO412" s="1679"/>
      <c r="IGP412" s="1679"/>
      <c r="IGQ412" s="1679"/>
      <c r="IGR412" s="1679"/>
      <c r="IGS412" s="1679"/>
      <c r="IGT412" s="1679"/>
      <c r="IGU412" s="1679"/>
      <c r="IGV412" s="1679"/>
      <c r="IGW412" s="1679"/>
      <c r="IGX412" s="1679"/>
      <c r="IGY412" s="1679"/>
      <c r="IGZ412" s="1679"/>
      <c r="IHA412" s="1679"/>
      <c r="IHB412" s="1679"/>
      <c r="IHC412" s="1679"/>
      <c r="IHD412" s="1679"/>
      <c r="IHE412" s="1679"/>
      <c r="IHF412" s="1679"/>
      <c r="IHG412" s="1679"/>
      <c r="IHH412" s="1679"/>
      <c r="IHI412" s="1679"/>
      <c r="IHJ412" s="1679"/>
      <c r="IHK412" s="1679"/>
      <c r="IHL412" s="1679"/>
      <c r="IHM412" s="1679"/>
      <c r="IHN412" s="1679"/>
      <c r="IHO412" s="1679"/>
      <c r="IHP412" s="1679"/>
      <c r="IHQ412" s="1679"/>
      <c r="IHR412" s="1679"/>
      <c r="IHS412" s="1679"/>
      <c r="IHT412" s="1679"/>
      <c r="IHU412" s="1679"/>
      <c r="IHV412" s="1679"/>
      <c r="IHW412" s="1679"/>
      <c r="IHX412" s="1679"/>
      <c r="IHY412" s="1679"/>
      <c r="IHZ412" s="1679"/>
      <c r="IIA412" s="1679"/>
      <c r="IIB412" s="1679"/>
      <c r="IIC412" s="1679"/>
      <c r="IID412" s="1679"/>
      <c r="IIE412" s="1679"/>
      <c r="IIF412" s="1679"/>
      <c r="IIG412" s="1679"/>
      <c r="IIH412" s="1679"/>
      <c r="III412" s="1679"/>
      <c r="IIJ412" s="1679"/>
      <c r="IIK412" s="1679"/>
      <c r="IIL412" s="1679"/>
      <c r="IIM412" s="1679"/>
      <c r="IIN412" s="1679"/>
      <c r="IIO412" s="1679"/>
      <c r="IIP412" s="1679"/>
      <c r="IIQ412" s="1679"/>
      <c r="IIR412" s="1679"/>
      <c r="IIS412" s="1679"/>
      <c r="IIT412" s="1679"/>
      <c r="IIU412" s="1679"/>
      <c r="IIV412" s="1679"/>
      <c r="IIW412" s="1679"/>
      <c r="IIX412" s="1679"/>
      <c r="IIY412" s="1679"/>
      <c r="IIZ412" s="1679"/>
      <c r="IJA412" s="1679"/>
      <c r="IJB412" s="1679"/>
      <c r="IJC412" s="1679"/>
      <c r="IJD412" s="1679"/>
      <c r="IJE412" s="1679"/>
      <c r="IJF412" s="1679"/>
      <c r="IJG412" s="1679"/>
      <c r="IJH412" s="1679"/>
      <c r="IJI412" s="1679"/>
      <c r="IJJ412" s="1679"/>
      <c r="IJK412" s="1679"/>
      <c r="IJL412" s="1679"/>
      <c r="IJM412" s="1679"/>
      <c r="IJN412" s="1679"/>
      <c r="IJO412" s="1679"/>
      <c r="IJP412" s="1679"/>
      <c r="IJQ412" s="1679"/>
      <c r="IJR412" s="1679"/>
      <c r="IJS412" s="1679"/>
      <c r="IJT412" s="1679"/>
      <c r="IJU412" s="1679"/>
      <c r="IJV412" s="1679"/>
      <c r="IJW412" s="1679"/>
      <c r="IJX412" s="1679"/>
      <c r="IJY412" s="1679"/>
      <c r="IJZ412" s="1679"/>
      <c r="IKA412" s="1679"/>
      <c r="IKB412" s="1679"/>
      <c r="IKC412" s="1679"/>
      <c r="IKD412" s="1679"/>
      <c r="IKE412" s="1679"/>
      <c r="IKF412" s="1679"/>
      <c r="IKG412" s="1679"/>
      <c r="IKH412" s="1679"/>
      <c r="IKI412" s="1679"/>
      <c r="IKJ412" s="1679"/>
      <c r="IKK412" s="1679"/>
      <c r="IKL412" s="1679"/>
      <c r="IKM412" s="1679"/>
      <c r="IKN412" s="1679"/>
      <c r="IKO412" s="1679"/>
      <c r="IKP412" s="1679"/>
      <c r="IKQ412" s="1679"/>
      <c r="IKR412" s="1679"/>
      <c r="IKS412" s="1679"/>
      <c r="IKT412" s="1679"/>
      <c r="IKU412" s="1679"/>
      <c r="IKV412" s="1679"/>
      <c r="IKW412" s="1679"/>
      <c r="IKX412" s="1679"/>
      <c r="IKY412" s="1679"/>
      <c r="IKZ412" s="1679"/>
      <c r="ILA412" s="1679"/>
      <c r="ILB412" s="1679"/>
      <c r="ILC412" s="1679"/>
      <c r="ILD412" s="1679"/>
      <c r="ILE412" s="1679"/>
      <c r="ILF412" s="1679"/>
      <c r="ILG412" s="1679"/>
      <c r="ILH412" s="1679"/>
      <c r="ILI412" s="1679"/>
      <c r="ILJ412" s="1679"/>
      <c r="ILK412" s="1679"/>
      <c r="ILL412" s="1679"/>
      <c r="ILM412" s="1679"/>
      <c r="ILN412" s="1679"/>
      <c r="ILO412" s="1679"/>
      <c r="ILP412" s="1679"/>
      <c r="ILQ412" s="1679"/>
      <c r="ILR412" s="1679"/>
      <c r="ILS412" s="1679"/>
      <c r="ILT412" s="1679"/>
      <c r="ILU412" s="1679"/>
      <c r="ILV412" s="1679"/>
      <c r="ILW412" s="1679"/>
      <c r="ILX412" s="1679"/>
      <c r="ILY412" s="1679"/>
      <c r="ILZ412" s="1679"/>
      <c r="IMA412" s="1679"/>
      <c r="IMB412" s="1679"/>
      <c r="IMC412" s="1679"/>
      <c r="IMD412" s="1679"/>
      <c r="IME412" s="1679"/>
      <c r="IMF412" s="1679"/>
      <c r="IMG412" s="1679"/>
      <c r="IMH412" s="1679"/>
      <c r="IMI412" s="1679"/>
      <c r="IMJ412" s="1679"/>
      <c r="IMK412" s="1679"/>
      <c r="IML412" s="1679"/>
      <c r="IMM412" s="1679"/>
      <c r="IMN412" s="1679"/>
      <c r="IMO412" s="1679"/>
      <c r="IMP412" s="1679"/>
      <c r="IMQ412" s="1679"/>
      <c r="IMR412" s="1679"/>
      <c r="IMS412" s="1679"/>
      <c r="IMT412" s="1679"/>
      <c r="IMU412" s="1679"/>
      <c r="IMV412" s="1679"/>
      <c r="IMW412" s="1679"/>
      <c r="IMX412" s="1679"/>
      <c r="IMY412" s="1679"/>
      <c r="IMZ412" s="1679"/>
      <c r="INA412" s="1679"/>
      <c r="INB412" s="1679"/>
      <c r="INC412" s="1679"/>
      <c r="IND412" s="1679"/>
      <c r="INE412" s="1679"/>
      <c r="INF412" s="1679"/>
      <c r="ING412" s="1679"/>
      <c r="INH412" s="1679"/>
      <c r="INI412" s="1679"/>
      <c r="INJ412" s="1679"/>
      <c r="INK412" s="1679"/>
      <c r="INL412" s="1679"/>
      <c r="INM412" s="1679"/>
      <c r="INN412" s="1679"/>
      <c r="INO412" s="1679"/>
      <c r="INP412" s="1679"/>
      <c r="INQ412" s="1679"/>
      <c r="INR412" s="1679"/>
      <c r="INS412" s="1679"/>
      <c r="INT412" s="1679"/>
      <c r="INU412" s="1679"/>
      <c r="INV412" s="1679"/>
      <c r="INW412" s="1679"/>
      <c r="INX412" s="1679"/>
      <c r="INY412" s="1679"/>
      <c r="INZ412" s="1679"/>
      <c r="IOA412" s="1679"/>
      <c r="IOB412" s="1679"/>
      <c r="IOC412" s="1679"/>
      <c r="IOD412" s="1679"/>
      <c r="IOE412" s="1679"/>
      <c r="IOF412" s="1679"/>
      <c r="IOG412" s="1679"/>
      <c r="IOH412" s="1679"/>
      <c r="IOI412" s="1679"/>
      <c r="IOJ412" s="1679"/>
      <c r="IOK412" s="1679"/>
      <c r="IOL412" s="1679"/>
      <c r="IOM412" s="1679"/>
      <c r="ION412" s="1679"/>
      <c r="IOO412" s="1679"/>
      <c r="IOP412" s="1679"/>
      <c r="IOQ412" s="1679"/>
      <c r="IOR412" s="1679"/>
      <c r="IOS412" s="1679"/>
      <c r="IOT412" s="1679"/>
      <c r="IOU412" s="1679"/>
      <c r="IOV412" s="1679"/>
      <c r="IOW412" s="1679"/>
      <c r="IOX412" s="1679"/>
      <c r="IOY412" s="1679"/>
      <c r="IOZ412" s="1679"/>
      <c r="IPA412" s="1679"/>
      <c r="IPB412" s="1679"/>
      <c r="IPC412" s="1679"/>
      <c r="IPD412" s="1679"/>
      <c r="IPE412" s="1679"/>
      <c r="IPF412" s="1679"/>
      <c r="IPG412" s="1679"/>
      <c r="IPH412" s="1679"/>
      <c r="IPI412" s="1679"/>
      <c r="IPJ412" s="1679"/>
      <c r="IPK412" s="1679"/>
      <c r="IPL412" s="1679"/>
      <c r="IPM412" s="1679"/>
      <c r="IPN412" s="1679"/>
      <c r="IPO412" s="1679"/>
      <c r="IPP412" s="1679"/>
      <c r="IPQ412" s="1679"/>
      <c r="IPR412" s="1679"/>
      <c r="IPS412" s="1679"/>
      <c r="IPT412" s="1679"/>
      <c r="IPU412" s="1679"/>
      <c r="IPV412" s="1679"/>
      <c r="IPW412" s="1679"/>
      <c r="IPX412" s="1679"/>
      <c r="IPY412" s="1679"/>
      <c r="IPZ412" s="1679"/>
      <c r="IQA412" s="1679"/>
      <c r="IQB412" s="1679"/>
      <c r="IQC412" s="1679"/>
      <c r="IQD412" s="1679"/>
      <c r="IQE412" s="1679"/>
      <c r="IQF412" s="1679"/>
      <c r="IQG412" s="1679"/>
      <c r="IQH412" s="1679"/>
      <c r="IQI412" s="1679"/>
      <c r="IQJ412" s="1679"/>
      <c r="IQK412" s="1679"/>
      <c r="IQL412" s="1679"/>
      <c r="IQM412" s="1679"/>
      <c r="IQN412" s="1679"/>
      <c r="IQO412" s="1679"/>
      <c r="IQP412" s="1679"/>
      <c r="IQQ412" s="1679"/>
      <c r="IQR412" s="1679"/>
      <c r="IQS412" s="1679"/>
      <c r="IQT412" s="1679"/>
      <c r="IQU412" s="1679"/>
      <c r="IQV412" s="1679"/>
      <c r="IQW412" s="1679"/>
      <c r="IQX412" s="1679"/>
      <c r="IQY412" s="1679"/>
      <c r="IQZ412" s="1679"/>
      <c r="IRA412" s="1679"/>
      <c r="IRB412" s="1679"/>
      <c r="IRC412" s="1679"/>
      <c r="IRD412" s="1679"/>
      <c r="IRE412" s="1679"/>
      <c r="IRF412" s="1679"/>
      <c r="IRG412" s="1679"/>
      <c r="IRH412" s="1679"/>
      <c r="IRI412" s="1679"/>
      <c r="IRJ412" s="1679"/>
      <c r="IRK412" s="1679"/>
      <c r="IRL412" s="1679"/>
      <c r="IRM412" s="1679"/>
      <c r="IRN412" s="1679"/>
      <c r="IRO412" s="1679"/>
      <c r="IRP412" s="1679"/>
      <c r="IRQ412" s="1679"/>
      <c r="IRR412" s="1679"/>
      <c r="IRS412" s="1679"/>
      <c r="IRT412" s="1679"/>
      <c r="IRU412" s="1679"/>
      <c r="IRV412" s="1679"/>
      <c r="IRW412" s="1679"/>
      <c r="IRX412" s="1679"/>
      <c r="IRY412" s="1679"/>
      <c r="IRZ412" s="1679"/>
      <c r="ISA412" s="1679"/>
      <c r="ISB412" s="1679"/>
      <c r="ISC412" s="1679"/>
      <c r="ISD412" s="1679"/>
      <c r="ISE412" s="1679"/>
      <c r="ISF412" s="1679"/>
      <c r="ISG412" s="1679"/>
      <c r="ISH412" s="1679"/>
      <c r="ISI412" s="1679"/>
      <c r="ISJ412" s="1679"/>
      <c r="ISK412" s="1679"/>
      <c r="ISL412" s="1679"/>
      <c r="ISM412" s="1679"/>
      <c r="ISN412" s="1679"/>
      <c r="ISO412" s="1679"/>
      <c r="ISP412" s="1679"/>
      <c r="ISQ412" s="1679"/>
      <c r="ISR412" s="1679"/>
      <c r="ISS412" s="1679"/>
      <c r="IST412" s="1679"/>
      <c r="ISU412" s="1679"/>
      <c r="ISV412" s="1679"/>
      <c r="ISW412" s="1679"/>
      <c r="ISX412" s="1679"/>
      <c r="ISY412" s="1679"/>
      <c r="ISZ412" s="1679"/>
      <c r="ITA412" s="1679"/>
      <c r="ITB412" s="1679"/>
      <c r="ITC412" s="1679"/>
      <c r="ITD412" s="1679"/>
      <c r="ITE412" s="1679"/>
      <c r="ITF412" s="1679"/>
      <c r="ITG412" s="1679"/>
      <c r="ITH412" s="1679"/>
      <c r="ITI412" s="1679"/>
      <c r="ITJ412" s="1679"/>
      <c r="ITK412" s="1679"/>
      <c r="ITL412" s="1679"/>
      <c r="ITM412" s="1679"/>
      <c r="ITN412" s="1679"/>
      <c r="ITO412" s="1679"/>
      <c r="ITP412" s="1679"/>
      <c r="ITQ412" s="1679"/>
      <c r="ITR412" s="1679"/>
      <c r="ITS412" s="1679"/>
      <c r="ITT412" s="1679"/>
      <c r="ITU412" s="1679"/>
      <c r="ITV412" s="1679"/>
      <c r="ITW412" s="1679"/>
      <c r="ITX412" s="1679"/>
      <c r="ITY412" s="1679"/>
      <c r="ITZ412" s="1679"/>
      <c r="IUA412" s="1679"/>
      <c r="IUB412" s="1679"/>
      <c r="IUC412" s="1679"/>
      <c r="IUD412" s="1679"/>
      <c r="IUE412" s="1679"/>
      <c r="IUF412" s="1679"/>
      <c r="IUG412" s="1679"/>
      <c r="IUH412" s="1679"/>
      <c r="IUI412" s="1679"/>
      <c r="IUJ412" s="1679"/>
      <c r="IUK412" s="1679"/>
      <c r="IUL412" s="1679"/>
      <c r="IUM412" s="1679"/>
      <c r="IUN412" s="1679"/>
      <c r="IUO412" s="1679"/>
      <c r="IUP412" s="1679"/>
      <c r="IUQ412" s="1679"/>
      <c r="IUR412" s="1679"/>
      <c r="IUS412" s="1679"/>
      <c r="IUT412" s="1679"/>
      <c r="IUU412" s="1679"/>
      <c r="IUV412" s="1679"/>
      <c r="IUW412" s="1679"/>
      <c r="IUX412" s="1679"/>
      <c r="IUY412" s="1679"/>
      <c r="IUZ412" s="1679"/>
      <c r="IVA412" s="1679"/>
      <c r="IVB412" s="1679"/>
      <c r="IVC412" s="1679"/>
      <c r="IVD412" s="1679"/>
      <c r="IVE412" s="1679"/>
      <c r="IVF412" s="1679"/>
      <c r="IVG412" s="1679"/>
      <c r="IVH412" s="1679"/>
      <c r="IVI412" s="1679"/>
      <c r="IVJ412" s="1679"/>
      <c r="IVK412" s="1679"/>
      <c r="IVL412" s="1679"/>
      <c r="IVM412" s="1679"/>
      <c r="IVN412" s="1679"/>
      <c r="IVO412" s="1679"/>
      <c r="IVP412" s="1679"/>
      <c r="IVQ412" s="1679"/>
      <c r="IVR412" s="1679"/>
      <c r="IVS412" s="1679"/>
      <c r="IVT412" s="1679"/>
      <c r="IVU412" s="1679"/>
      <c r="IVV412" s="1679"/>
      <c r="IVW412" s="1679"/>
      <c r="IVX412" s="1679"/>
      <c r="IVY412" s="1679"/>
      <c r="IVZ412" s="1679"/>
      <c r="IWA412" s="1679"/>
      <c r="IWB412" s="1679"/>
      <c r="IWC412" s="1679"/>
      <c r="IWD412" s="1679"/>
      <c r="IWE412" s="1679"/>
      <c r="IWF412" s="1679"/>
      <c r="IWG412" s="1679"/>
      <c r="IWH412" s="1679"/>
      <c r="IWI412" s="1679"/>
      <c r="IWJ412" s="1679"/>
      <c r="IWK412" s="1679"/>
      <c r="IWL412" s="1679"/>
      <c r="IWM412" s="1679"/>
      <c r="IWN412" s="1679"/>
      <c r="IWO412" s="1679"/>
      <c r="IWP412" s="1679"/>
      <c r="IWQ412" s="1679"/>
      <c r="IWR412" s="1679"/>
      <c r="IWS412" s="1679"/>
      <c r="IWT412" s="1679"/>
      <c r="IWU412" s="1679"/>
      <c r="IWV412" s="1679"/>
      <c r="IWW412" s="1679"/>
      <c r="IWX412" s="1679"/>
      <c r="IWY412" s="1679"/>
      <c r="IWZ412" s="1679"/>
      <c r="IXA412" s="1679"/>
      <c r="IXB412" s="1679"/>
      <c r="IXC412" s="1679"/>
      <c r="IXD412" s="1679"/>
      <c r="IXE412" s="1679"/>
      <c r="IXF412" s="1679"/>
      <c r="IXG412" s="1679"/>
      <c r="IXH412" s="1679"/>
      <c r="IXI412" s="1679"/>
      <c r="IXJ412" s="1679"/>
      <c r="IXK412" s="1679"/>
      <c r="IXL412" s="1679"/>
      <c r="IXM412" s="1679"/>
      <c r="IXN412" s="1679"/>
      <c r="IXO412" s="1679"/>
      <c r="IXP412" s="1679"/>
      <c r="IXQ412" s="1679"/>
      <c r="IXR412" s="1679"/>
      <c r="IXS412" s="1679"/>
      <c r="IXT412" s="1679"/>
      <c r="IXU412" s="1679"/>
      <c r="IXV412" s="1679"/>
      <c r="IXW412" s="1679"/>
      <c r="IXX412" s="1679"/>
      <c r="IXY412" s="1679"/>
      <c r="IXZ412" s="1679"/>
      <c r="IYA412" s="1679"/>
      <c r="IYB412" s="1679"/>
      <c r="IYC412" s="1679"/>
      <c r="IYD412" s="1679"/>
      <c r="IYE412" s="1679"/>
      <c r="IYF412" s="1679"/>
      <c r="IYG412" s="1679"/>
      <c r="IYH412" s="1679"/>
      <c r="IYI412" s="1679"/>
      <c r="IYJ412" s="1679"/>
      <c r="IYK412" s="1679"/>
      <c r="IYL412" s="1679"/>
      <c r="IYM412" s="1679"/>
      <c r="IYN412" s="1679"/>
      <c r="IYO412" s="1679"/>
      <c r="IYP412" s="1679"/>
      <c r="IYQ412" s="1679"/>
      <c r="IYR412" s="1679"/>
      <c r="IYS412" s="1679"/>
      <c r="IYT412" s="1679"/>
      <c r="IYU412" s="1679"/>
      <c r="IYV412" s="1679"/>
      <c r="IYW412" s="1679"/>
      <c r="IYX412" s="1679"/>
      <c r="IYY412" s="1679"/>
      <c r="IYZ412" s="1679"/>
      <c r="IZA412" s="1679"/>
      <c r="IZB412" s="1679"/>
      <c r="IZC412" s="1679"/>
      <c r="IZD412" s="1679"/>
      <c r="IZE412" s="1679"/>
      <c r="IZF412" s="1679"/>
      <c r="IZG412" s="1679"/>
      <c r="IZH412" s="1679"/>
      <c r="IZI412" s="1679"/>
      <c r="IZJ412" s="1679"/>
      <c r="IZK412" s="1679"/>
      <c r="IZL412" s="1679"/>
      <c r="IZM412" s="1679"/>
      <c r="IZN412" s="1679"/>
      <c r="IZO412" s="1679"/>
      <c r="IZP412" s="1679"/>
      <c r="IZQ412" s="1679"/>
      <c r="IZR412" s="1679"/>
      <c r="IZS412" s="1679"/>
      <c r="IZT412" s="1679"/>
      <c r="IZU412" s="1679"/>
      <c r="IZV412" s="1679"/>
      <c r="IZW412" s="1679"/>
      <c r="IZX412" s="1679"/>
      <c r="IZY412" s="1679"/>
      <c r="IZZ412" s="1679"/>
      <c r="JAA412" s="1679"/>
      <c r="JAB412" s="1679"/>
      <c r="JAC412" s="1679"/>
      <c r="JAD412" s="1679"/>
      <c r="JAE412" s="1679"/>
      <c r="JAF412" s="1679"/>
      <c r="JAG412" s="1679"/>
      <c r="JAH412" s="1679"/>
      <c r="JAI412" s="1679"/>
      <c r="JAJ412" s="1679"/>
      <c r="JAK412" s="1679"/>
      <c r="JAL412" s="1679"/>
      <c r="JAM412" s="1679"/>
      <c r="JAN412" s="1679"/>
      <c r="JAO412" s="1679"/>
      <c r="JAP412" s="1679"/>
      <c r="JAQ412" s="1679"/>
      <c r="JAR412" s="1679"/>
      <c r="JAS412" s="1679"/>
      <c r="JAT412" s="1679"/>
      <c r="JAU412" s="1679"/>
      <c r="JAV412" s="1679"/>
      <c r="JAW412" s="1679"/>
      <c r="JAX412" s="1679"/>
      <c r="JAY412" s="1679"/>
      <c r="JAZ412" s="1679"/>
      <c r="JBA412" s="1679"/>
      <c r="JBB412" s="1679"/>
      <c r="JBC412" s="1679"/>
      <c r="JBD412" s="1679"/>
      <c r="JBE412" s="1679"/>
      <c r="JBF412" s="1679"/>
      <c r="JBG412" s="1679"/>
      <c r="JBH412" s="1679"/>
      <c r="JBI412" s="1679"/>
      <c r="JBJ412" s="1679"/>
      <c r="JBK412" s="1679"/>
      <c r="JBL412" s="1679"/>
      <c r="JBM412" s="1679"/>
      <c r="JBN412" s="1679"/>
      <c r="JBO412" s="1679"/>
      <c r="JBP412" s="1679"/>
      <c r="JBQ412" s="1679"/>
      <c r="JBR412" s="1679"/>
      <c r="JBS412" s="1679"/>
      <c r="JBT412" s="1679"/>
      <c r="JBU412" s="1679"/>
      <c r="JBV412" s="1679"/>
      <c r="JBW412" s="1679"/>
      <c r="JBX412" s="1679"/>
      <c r="JBY412" s="1679"/>
      <c r="JBZ412" s="1679"/>
      <c r="JCA412" s="1679"/>
      <c r="JCB412" s="1679"/>
      <c r="JCC412" s="1679"/>
      <c r="JCD412" s="1679"/>
      <c r="JCE412" s="1679"/>
      <c r="JCF412" s="1679"/>
      <c r="JCG412" s="1679"/>
      <c r="JCH412" s="1679"/>
      <c r="JCI412" s="1679"/>
      <c r="JCJ412" s="1679"/>
      <c r="JCK412" s="1679"/>
      <c r="JCL412" s="1679"/>
      <c r="JCM412" s="1679"/>
      <c r="JCN412" s="1679"/>
      <c r="JCO412" s="1679"/>
      <c r="JCP412" s="1679"/>
      <c r="JCQ412" s="1679"/>
      <c r="JCR412" s="1679"/>
      <c r="JCS412" s="1679"/>
      <c r="JCT412" s="1679"/>
      <c r="JCU412" s="1679"/>
      <c r="JCV412" s="1679"/>
      <c r="JCW412" s="1679"/>
      <c r="JCX412" s="1679"/>
      <c r="JCY412" s="1679"/>
      <c r="JCZ412" s="1679"/>
      <c r="JDA412" s="1679"/>
      <c r="JDB412" s="1679"/>
      <c r="JDC412" s="1679"/>
      <c r="JDD412" s="1679"/>
      <c r="JDE412" s="1679"/>
      <c r="JDF412" s="1679"/>
      <c r="JDG412" s="1679"/>
      <c r="JDH412" s="1679"/>
      <c r="JDI412" s="1679"/>
      <c r="JDJ412" s="1679"/>
      <c r="JDK412" s="1679"/>
      <c r="JDL412" s="1679"/>
      <c r="JDM412" s="1679"/>
      <c r="JDN412" s="1679"/>
      <c r="JDO412" s="1679"/>
      <c r="JDP412" s="1679"/>
      <c r="JDQ412" s="1679"/>
      <c r="JDR412" s="1679"/>
      <c r="JDS412" s="1679"/>
      <c r="JDT412" s="1679"/>
      <c r="JDU412" s="1679"/>
      <c r="JDV412" s="1679"/>
      <c r="JDW412" s="1679"/>
      <c r="JDX412" s="1679"/>
      <c r="JDY412" s="1679"/>
      <c r="JDZ412" s="1679"/>
      <c r="JEA412" s="1679"/>
      <c r="JEB412" s="1679"/>
      <c r="JEC412" s="1679"/>
      <c r="JED412" s="1679"/>
      <c r="JEE412" s="1679"/>
      <c r="JEF412" s="1679"/>
      <c r="JEG412" s="1679"/>
      <c r="JEH412" s="1679"/>
      <c r="JEI412" s="1679"/>
      <c r="JEJ412" s="1679"/>
      <c r="JEK412" s="1679"/>
      <c r="JEL412" s="1679"/>
      <c r="JEM412" s="1679"/>
      <c r="JEN412" s="1679"/>
      <c r="JEO412" s="1679"/>
      <c r="JEP412" s="1679"/>
      <c r="JEQ412" s="1679"/>
      <c r="JER412" s="1679"/>
      <c r="JES412" s="1679"/>
      <c r="JET412" s="1679"/>
      <c r="JEU412" s="1679"/>
      <c r="JEV412" s="1679"/>
      <c r="JEW412" s="1679"/>
      <c r="JEX412" s="1679"/>
      <c r="JEY412" s="1679"/>
      <c r="JEZ412" s="1679"/>
      <c r="JFA412" s="1679"/>
      <c r="JFB412" s="1679"/>
      <c r="JFC412" s="1679"/>
      <c r="JFD412" s="1679"/>
      <c r="JFE412" s="1679"/>
      <c r="JFF412" s="1679"/>
      <c r="JFG412" s="1679"/>
      <c r="JFH412" s="1679"/>
      <c r="JFI412" s="1679"/>
      <c r="JFJ412" s="1679"/>
      <c r="JFK412" s="1679"/>
      <c r="JFL412" s="1679"/>
      <c r="JFM412" s="1679"/>
      <c r="JFN412" s="1679"/>
      <c r="JFO412" s="1679"/>
      <c r="JFP412" s="1679"/>
      <c r="JFQ412" s="1679"/>
      <c r="JFR412" s="1679"/>
      <c r="JFS412" s="1679"/>
      <c r="JFT412" s="1679"/>
      <c r="JFU412" s="1679"/>
      <c r="JFV412" s="1679"/>
      <c r="JFW412" s="1679"/>
      <c r="JFX412" s="1679"/>
      <c r="JFY412" s="1679"/>
      <c r="JFZ412" s="1679"/>
      <c r="JGA412" s="1679"/>
      <c r="JGB412" s="1679"/>
      <c r="JGC412" s="1679"/>
      <c r="JGD412" s="1679"/>
      <c r="JGE412" s="1679"/>
      <c r="JGF412" s="1679"/>
      <c r="JGG412" s="1679"/>
      <c r="JGH412" s="1679"/>
      <c r="JGI412" s="1679"/>
      <c r="JGJ412" s="1679"/>
      <c r="JGK412" s="1679"/>
      <c r="JGL412" s="1679"/>
      <c r="JGM412" s="1679"/>
      <c r="JGN412" s="1679"/>
      <c r="JGO412" s="1679"/>
      <c r="JGP412" s="1679"/>
      <c r="JGQ412" s="1679"/>
      <c r="JGR412" s="1679"/>
      <c r="JGS412" s="1679"/>
      <c r="JGT412" s="1679"/>
      <c r="JGU412" s="1679"/>
      <c r="JGV412" s="1679"/>
      <c r="JGW412" s="1679"/>
      <c r="JGX412" s="1679"/>
      <c r="JGY412" s="1679"/>
      <c r="JGZ412" s="1679"/>
      <c r="JHA412" s="1679"/>
      <c r="JHB412" s="1679"/>
      <c r="JHC412" s="1679"/>
      <c r="JHD412" s="1679"/>
      <c r="JHE412" s="1679"/>
      <c r="JHF412" s="1679"/>
      <c r="JHG412" s="1679"/>
      <c r="JHH412" s="1679"/>
      <c r="JHI412" s="1679"/>
      <c r="JHJ412" s="1679"/>
      <c r="JHK412" s="1679"/>
      <c r="JHL412" s="1679"/>
      <c r="JHM412" s="1679"/>
      <c r="JHN412" s="1679"/>
      <c r="JHO412" s="1679"/>
      <c r="JHP412" s="1679"/>
      <c r="JHQ412" s="1679"/>
      <c r="JHR412" s="1679"/>
      <c r="JHS412" s="1679"/>
      <c r="JHT412" s="1679"/>
      <c r="JHU412" s="1679"/>
      <c r="JHV412" s="1679"/>
      <c r="JHW412" s="1679"/>
      <c r="JHX412" s="1679"/>
      <c r="JHY412" s="1679"/>
      <c r="JHZ412" s="1679"/>
      <c r="JIA412" s="1679"/>
      <c r="JIB412" s="1679"/>
      <c r="JIC412" s="1679"/>
      <c r="JID412" s="1679"/>
      <c r="JIE412" s="1679"/>
      <c r="JIF412" s="1679"/>
      <c r="JIG412" s="1679"/>
      <c r="JIH412" s="1679"/>
      <c r="JII412" s="1679"/>
      <c r="JIJ412" s="1679"/>
      <c r="JIK412" s="1679"/>
      <c r="JIL412" s="1679"/>
      <c r="JIM412" s="1679"/>
      <c r="JIN412" s="1679"/>
      <c r="JIO412" s="1679"/>
      <c r="JIP412" s="1679"/>
      <c r="JIQ412" s="1679"/>
      <c r="JIR412" s="1679"/>
      <c r="JIS412" s="1679"/>
      <c r="JIT412" s="1679"/>
      <c r="JIU412" s="1679"/>
      <c r="JIV412" s="1679"/>
      <c r="JIW412" s="1679"/>
      <c r="JIX412" s="1679"/>
      <c r="JIY412" s="1679"/>
      <c r="JIZ412" s="1679"/>
      <c r="JJA412" s="1679"/>
      <c r="JJB412" s="1679"/>
      <c r="JJC412" s="1679"/>
      <c r="JJD412" s="1679"/>
      <c r="JJE412" s="1679"/>
      <c r="JJF412" s="1679"/>
      <c r="JJG412" s="1679"/>
      <c r="JJH412" s="1679"/>
      <c r="JJI412" s="1679"/>
      <c r="JJJ412" s="1679"/>
      <c r="JJK412" s="1679"/>
      <c r="JJL412" s="1679"/>
      <c r="JJM412" s="1679"/>
      <c r="JJN412" s="1679"/>
      <c r="JJO412" s="1679"/>
      <c r="JJP412" s="1679"/>
      <c r="JJQ412" s="1679"/>
      <c r="JJR412" s="1679"/>
      <c r="JJS412" s="1679"/>
      <c r="JJT412" s="1679"/>
      <c r="JJU412" s="1679"/>
      <c r="JJV412" s="1679"/>
      <c r="JJW412" s="1679"/>
      <c r="JJX412" s="1679"/>
      <c r="JJY412" s="1679"/>
      <c r="JJZ412" s="1679"/>
      <c r="JKA412" s="1679"/>
      <c r="JKB412" s="1679"/>
      <c r="JKC412" s="1679"/>
      <c r="JKD412" s="1679"/>
      <c r="JKE412" s="1679"/>
      <c r="JKF412" s="1679"/>
      <c r="JKG412" s="1679"/>
      <c r="JKH412" s="1679"/>
      <c r="JKI412" s="1679"/>
      <c r="JKJ412" s="1679"/>
      <c r="JKK412" s="1679"/>
      <c r="JKL412" s="1679"/>
      <c r="JKM412" s="1679"/>
      <c r="JKN412" s="1679"/>
      <c r="JKO412" s="1679"/>
      <c r="JKP412" s="1679"/>
      <c r="JKQ412" s="1679"/>
      <c r="JKR412" s="1679"/>
      <c r="JKS412" s="1679"/>
      <c r="JKT412" s="1679"/>
      <c r="JKU412" s="1679"/>
      <c r="JKV412" s="1679"/>
      <c r="JKW412" s="1679"/>
      <c r="JKX412" s="1679"/>
      <c r="JKY412" s="1679"/>
      <c r="JKZ412" s="1679"/>
      <c r="JLA412" s="1679"/>
      <c r="JLB412" s="1679"/>
      <c r="JLC412" s="1679"/>
      <c r="JLD412" s="1679"/>
      <c r="JLE412" s="1679"/>
      <c r="JLF412" s="1679"/>
      <c r="JLG412" s="1679"/>
      <c r="JLH412" s="1679"/>
      <c r="JLI412" s="1679"/>
      <c r="JLJ412" s="1679"/>
      <c r="JLK412" s="1679"/>
      <c r="JLL412" s="1679"/>
      <c r="JLM412" s="1679"/>
      <c r="JLN412" s="1679"/>
      <c r="JLO412" s="1679"/>
      <c r="JLP412" s="1679"/>
      <c r="JLQ412" s="1679"/>
      <c r="JLR412" s="1679"/>
      <c r="JLS412" s="1679"/>
      <c r="JLT412" s="1679"/>
      <c r="JLU412" s="1679"/>
      <c r="JLV412" s="1679"/>
      <c r="JLW412" s="1679"/>
      <c r="JLX412" s="1679"/>
      <c r="JLY412" s="1679"/>
      <c r="JLZ412" s="1679"/>
      <c r="JMA412" s="1679"/>
      <c r="JMB412" s="1679"/>
      <c r="JMC412" s="1679"/>
      <c r="JMD412" s="1679"/>
      <c r="JME412" s="1679"/>
      <c r="JMF412" s="1679"/>
      <c r="JMG412" s="1679"/>
      <c r="JMH412" s="1679"/>
      <c r="JMI412" s="1679"/>
      <c r="JMJ412" s="1679"/>
      <c r="JMK412" s="1679"/>
      <c r="JML412" s="1679"/>
      <c r="JMM412" s="1679"/>
      <c r="JMN412" s="1679"/>
      <c r="JMO412" s="1679"/>
      <c r="JMP412" s="1679"/>
      <c r="JMQ412" s="1679"/>
      <c r="JMR412" s="1679"/>
      <c r="JMS412" s="1679"/>
      <c r="JMT412" s="1679"/>
      <c r="JMU412" s="1679"/>
      <c r="JMV412" s="1679"/>
      <c r="JMW412" s="1679"/>
      <c r="JMX412" s="1679"/>
      <c r="JMY412" s="1679"/>
      <c r="JMZ412" s="1679"/>
      <c r="JNA412" s="1679"/>
      <c r="JNB412" s="1679"/>
      <c r="JNC412" s="1679"/>
      <c r="JND412" s="1679"/>
      <c r="JNE412" s="1679"/>
      <c r="JNF412" s="1679"/>
      <c r="JNG412" s="1679"/>
      <c r="JNH412" s="1679"/>
      <c r="JNI412" s="1679"/>
      <c r="JNJ412" s="1679"/>
      <c r="JNK412" s="1679"/>
      <c r="JNL412" s="1679"/>
      <c r="JNM412" s="1679"/>
      <c r="JNN412" s="1679"/>
      <c r="JNO412" s="1679"/>
      <c r="JNP412" s="1679"/>
      <c r="JNQ412" s="1679"/>
      <c r="JNR412" s="1679"/>
      <c r="JNS412" s="1679"/>
      <c r="JNT412" s="1679"/>
      <c r="JNU412" s="1679"/>
      <c r="JNV412" s="1679"/>
      <c r="JNW412" s="1679"/>
      <c r="JNX412" s="1679"/>
      <c r="JNY412" s="1679"/>
      <c r="JNZ412" s="1679"/>
      <c r="JOA412" s="1679"/>
      <c r="JOB412" s="1679"/>
      <c r="JOC412" s="1679"/>
      <c r="JOD412" s="1679"/>
      <c r="JOE412" s="1679"/>
      <c r="JOF412" s="1679"/>
      <c r="JOG412" s="1679"/>
      <c r="JOH412" s="1679"/>
      <c r="JOI412" s="1679"/>
      <c r="JOJ412" s="1679"/>
      <c r="JOK412" s="1679"/>
      <c r="JOL412" s="1679"/>
      <c r="JOM412" s="1679"/>
      <c r="JON412" s="1679"/>
      <c r="JOO412" s="1679"/>
      <c r="JOP412" s="1679"/>
      <c r="JOQ412" s="1679"/>
      <c r="JOR412" s="1679"/>
      <c r="JOS412" s="1679"/>
      <c r="JOT412" s="1679"/>
      <c r="JOU412" s="1679"/>
      <c r="JOV412" s="1679"/>
      <c r="JOW412" s="1679"/>
      <c r="JOX412" s="1679"/>
      <c r="JOY412" s="1679"/>
      <c r="JOZ412" s="1679"/>
      <c r="JPA412" s="1679"/>
      <c r="JPB412" s="1679"/>
      <c r="JPC412" s="1679"/>
      <c r="JPD412" s="1679"/>
      <c r="JPE412" s="1679"/>
      <c r="JPF412" s="1679"/>
      <c r="JPG412" s="1679"/>
      <c r="JPH412" s="1679"/>
      <c r="JPI412" s="1679"/>
      <c r="JPJ412" s="1679"/>
      <c r="JPK412" s="1679"/>
      <c r="JPL412" s="1679"/>
      <c r="JPM412" s="1679"/>
      <c r="JPN412" s="1679"/>
      <c r="JPO412" s="1679"/>
      <c r="JPP412" s="1679"/>
      <c r="JPQ412" s="1679"/>
      <c r="JPR412" s="1679"/>
      <c r="JPS412" s="1679"/>
      <c r="JPT412" s="1679"/>
      <c r="JPU412" s="1679"/>
      <c r="JPV412" s="1679"/>
      <c r="JPW412" s="1679"/>
      <c r="JPX412" s="1679"/>
      <c r="JPY412" s="1679"/>
      <c r="JPZ412" s="1679"/>
      <c r="JQA412" s="1679"/>
      <c r="JQB412" s="1679"/>
      <c r="JQC412" s="1679"/>
      <c r="JQD412" s="1679"/>
      <c r="JQE412" s="1679"/>
      <c r="JQF412" s="1679"/>
      <c r="JQG412" s="1679"/>
      <c r="JQH412" s="1679"/>
      <c r="JQI412" s="1679"/>
      <c r="JQJ412" s="1679"/>
      <c r="JQK412" s="1679"/>
      <c r="JQL412" s="1679"/>
      <c r="JQM412" s="1679"/>
      <c r="JQN412" s="1679"/>
      <c r="JQO412" s="1679"/>
      <c r="JQP412" s="1679"/>
      <c r="JQQ412" s="1679"/>
      <c r="JQR412" s="1679"/>
      <c r="JQS412" s="1679"/>
      <c r="JQT412" s="1679"/>
      <c r="JQU412" s="1679"/>
      <c r="JQV412" s="1679"/>
      <c r="JQW412" s="1679"/>
      <c r="JQX412" s="1679"/>
      <c r="JQY412" s="1679"/>
      <c r="JQZ412" s="1679"/>
      <c r="JRA412" s="1679"/>
      <c r="JRB412" s="1679"/>
      <c r="JRC412" s="1679"/>
      <c r="JRD412" s="1679"/>
      <c r="JRE412" s="1679"/>
      <c r="JRF412" s="1679"/>
      <c r="JRG412" s="1679"/>
      <c r="JRH412" s="1679"/>
      <c r="JRI412" s="1679"/>
      <c r="JRJ412" s="1679"/>
      <c r="JRK412" s="1679"/>
      <c r="JRL412" s="1679"/>
      <c r="JRM412" s="1679"/>
      <c r="JRN412" s="1679"/>
      <c r="JRO412" s="1679"/>
      <c r="JRP412" s="1679"/>
      <c r="JRQ412" s="1679"/>
      <c r="JRR412" s="1679"/>
      <c r="JRS412" s="1679"/>
      <c r="JRT412" s="1679"/>
      <c r="JRU412" s="1679"/>
      <c r="JRV412" s="1679"/>
      <c r="JRW412" s="1679"/>
      <c r="JRX412" s="1679"/>
      <c r="JRY412" s="1679"/>
      <c r="JRZ412" s="1679"/>
      <c r="JSA412" s="1679"/>
      <c r="JSB412" s="1679"/>
      <c r="JSC412" s="1679"/>
      <c r="JSD412" s="1679"/>
      <c r="JSE412" s="1679"/>
      <c r="JSF412" s="1679"/>
      <c r="JSG412" s="1679"/>
      <c r="JSH412" s="1679"/>
      <c r="JSI412" s="1679"/>
      <c r="JSJ412" s="1679"/>
      <c r="JSK412" s="1679"/>
      <c r="JSL412" s="1679"/>
      <c r="JSM412" s="1679"/>
      <c r="JSN412" s="1679"/>
      <c r="JSO412" s="1679"/>
      <c r="JSP412" s="1679"/>
      <c r="JSQ412" s="1679"/>
      <c r="JSR412" s="1679"/>
      <c r="JSS412" s="1679"/>
      <c r="JST412" s="1679"/>
      <c r="JSU412" s="1679"/>
      <c r="JSV412" s="1679"/>
      <c r="JSW412" s="1679"/>
      <c r="JSX412" s="1679"/>
      <c r="JSY412" s="1679"/>
      <c r="JSZ412" s="1679"/>
      <c r="JTA412" s="1679"/>
      <c r="JTB412" s="1679"/>
      <c r="JTC412" s="1679"/>
      <c r="JTD412" s="1679"/>
      <c r="JTE412" s="1679"/>
      <c r="JTF412" s="1679"/>
      <c r="JTG412" s="1679"/>
      <c r="JTH412" s="1679"/>
      <c r="JTI412" s="1679"/>
      <c r="JTJ412" s="1679"/>
      <c r="JTK412" s="1679"/>
      <c r="JTL412" s="1679"/>
      <c r="JTM412" s="1679"/>
      <c r="JTN412" s="1679"/>
      <c r="JTO412" s="1679"/>
      <c r="JTP412" s="1679"/>
      <c r="JTQ412" s="1679"/>
      <c r="JTR412" s="1679"/>
      <c r="JTS412" s="1679"/>
      <c r="JTT412" s="1679"/>
      <c r="JTU412" s="1679"/>
      <c r="JTV412" s="1679"/>
      <c r="JTW412" s="1679"/>
      <c r="JTX412" s="1679"/>
      <c r="JTY412" s="1679"/>
      <c r="JTZ412" s="1679"/>
      <c r="JUA412" s="1679"/>
      <c r="JUB412" s="1679"/>
      <c r="JUC412" s="1679"/>
      <c r="JUD412" s="1679"/>
      <c r="JUE412" s="1679"/>
      <c r="JUF412" s="1679"/>
      <c r="JUG412" s="1679"/>
      <c r="JUH412" s="1679"/>
      <c r="JUI412" s="1679"/>
      <c r="JUJ412" s="1679"/>
      <c r="JUK412" s="1679"/>
      <c r="JUL412" s="1679"/>
      <c r="JUM412" s="1679"/>
      <c r="JUN412" s="1679"/>
      <c r="JUO412" s="1679"/>
      <c r="JUP412" s="1679"/>
      <c r="JUQ412" s="1679"/>
      <c r="JUR412" s="1679"/>
      <c r="JUS412" s="1679"/>
      <c r="JUT412" s="1679"/>
      <c r="JUU412" s="1679"/>
      <c r="JUV412" s="1679"/>
      <c r="JUW412" s="1679"/>
      <c r="JUX412" s="1679"/>
      <c r="JUY412" s="1679"/>
      <c r="JUZ412" s="1679"/>
      <c r="JVA412" s="1679"/>
      <c r="JVB412" s="1679"/>
      <c r="JVC412" s="1679"/>
      <c r="JVD412" s="1679"/>
      <c r="JVE412" s="1679"/>
      <c r="JVF412" s="1679"/>
      <c r="JVG412" s="1679"/>
      <c r="JVH412" s="1679"/>
      <c r="JVI412" s="1679"/>
      <c r="JVJ412" s="1679"/>
      <c r="JVK412" s="1679"/>
      <c r="JVL412" s="1679"/>
      <c r="JVM412" s="1679"/>
      <c r="JVN412" s="1679"/>
      <c r="JVO412" s="1679"/>
      <c r="JVP412" s="1679"/>
      <c r="JVQ412" s="1679"/>
      <c r="JVR412" s="1679"/>
      <c r="JVS412" s="1679"/>
      <c r="JVT412" s="1679"/>
      <c r="JVU412" s="1679"/>
      <c r="JVV412" s="1679"/>
      <c r="JVW412" s="1679"/>
      <c r="JVX412" s="1679"/>
      <c r="JVY412" s="1679"/>
      <c r="JVZ412" s="1679"/>
      <c r="JWA412" s="1679"/>
      <c r="JWB412" s="1679"/>
      <c r="JWC412" s="1679"/>
      <c r="JWD412" s="1679"/>
      <c r="JWE412" s="1679"/>
      <c r="JWF412" s="1679"/>
      <c r="JWG412" s="1679"/>
      <c r="JWH412" s="1679"/>
      <c r="JWI412" s="1679"/>
      <c r="JWJ412" s="1679"/>
      <c r="JWK412" s="1679"/>
      <c r="JWL412" s="1679"/>
      <c r="JWM412" s="1679"/>
      <c r="JWN412" s="1679"/>
      <c r="JWO412" s="1679"/>
      <c r="JWP412" s="1679"/>
      <c r="JWQ412" s="1679"/>
      <c r="JWR412" s="1679"/>
      <c r="JWS412" s="1679"/>
      <c r="JWT412" s="1679"/>
      <c r="JWU412" s="1679"/>
      <c r="JWV412" s="1679"/>
      <c r="JWW412" s="1679"/>
      <c r="JWX412" s="1679"/>
      <c r="JWY412" s="1679"/>
      <c r="JWZ412" s="1679"/>
      <c r="JXA412" s="1679"/>
      <c r="JXB412" s="1679"/>
      <c r="JXC412" s="1679"/>
      <c r="JXD412" s="1679"/>
      <c r="JXE412" s="1679"/>
      <c r="JXF412" s="1679"/>
      <c r="JXG412" s="1679"/>
      <c r="JXH412" s="1679"/>
      <c r="JXI412" s="1679"/>
      <c r="JXJ412" s="1679"/>
      <c r="JXK412" s="1679"/>
      <c r="JXL412" s="1679"/>
      <c r="JXM412" s="1679"/>
      <c r="JXN412" s="1679"/>
      <c r="JXO412" s="1679"/>
      <c r="JXP412" s="1679"/>
      <c r="JXQ412" s="1679"/>
      <c r="JXR412" s="1679"/>
      <c r="JXS412" s="1679"/>
      <c r="JXT412" s="1679"/>
      <c r="JXU412" s="1679"/>
      <c r="JXV412" s="1679"/>
      <c r="JXW412" s="1679"/>
      <c r="JXX412" s="1679"/>
      <c r="JXY412" s="1679"/>
      <c r="JXZ412" s="1679"/>
      <c r="JYA412" s="1679"/>
      <c r="JYB412" s="1679"/>
      <c r="JYC412" s="1679"/>
      <c r="JYD412" s="1679"/>
      <c r="JYE412" s="1679"/>
      <c r="JYF412" s="1679"/>
      <c r="JYG412" s="1679"/>
      <c r="JYH412" s="1679"/>
      <c r="JYI412" s="1679"/>
      <c r="JYJ412" s="1679"/>
      <c r="JYK412" s="1679"/>
      <c r="JYL412" s="1679"/>
      <c r="JYM412" s="1679"/>
      <c r="JYN412" s="1679"/>
      <c r="JYO412" s="1679"/>
      <c r="JYP412" s="1679"/>
      <c r="JYQ412" s="1679"/>
      <c r="JYR412" s="1679"/>
      <c r="JYS412" s="1679"/>
      <c r="JYT412" s="1679"/>
      <c r="JYU412" s="1679"/>
      <c r="JYV412" s="1679"/>
      <c r="JYW412" s="1679"/>
      <c r="JYX412" s="1679"/>
      <c r="JYY412" s="1679"/>
      <c r="JYZ412" s="1679"/>
      <c r="JZA412" s="1679"/>
      <c r="JZB412" s="1679"/>
      <c r="JZC412" s="1679"/>
      <c r="JZD412" s="1679"/>
      <c r="JZE412" s="1679"/>
      <c r="JZF412" s="1679"/>
      <c r="JZG412" s="1679"/>
      <c r="JZH412" s="1679"/>
      <c r="JZI412" s="1679"/>
      <c r="JZJ412" s="1679"/>
      <c r="JZK412" s="1679"/>
      <c r="JZL412" s="1679"/>
      <c r="JZM412" s="1679"/>
      <c r="JZN412" s="1679"/>
      <c r="JZO412" s="1679"/>
      <c r="JZP412" s="1679"/>
      <c r="JZQ412" s="1679"/>
      <c r="JZR412" s="1679"/>
      <c r="JZS412" s="1679"/>
      <c r="JZT412" s="1679"/>
      <c r="JZU412" s="1679"/>
      <c r="JZV412" s="1679"/>
      <c r="JZW412" s="1679"/>
      <c r="JZX412" s="1679"/>
      <c r="JZY412" s="1679"/>
      <c r="JZZ412" s="1679"/>
      <c r="KAA412" s="1679"/>
      <c r="KAB412" s="1679"/>
      <c r="KAC412" s="1679"/>
      <c r="KAD412" s="1679"/>
      <c r="KAE412" s="1679"/>
      <c r="KAF412" s="1679"/>
      <c r="KAG412" s="1679"/>
      <c r="KAH412" s="1679"/>
      <c r="KAI412" s="1679"/>
      <c r="KAJ412" s="1679"/>
      <c r="KAK412" s="1679"/>
      <c r="KAL412" s="1679"/>
      <c r="KAM412" s="1679"/>
      <c r="KAN412" s="1679"/>
      <c r="KAO412" s="1679"/>
      <c r="KAP412" s="1679"/>
      <c r="KAQ412" s="1679"/>
      <c r="KAR412" s="1679"/>
      <c r="KAS412" s="1679"/>
      <c r="KAT412" s="1679"/>
      <c r="KAU412" s="1679"/>
      <c r="KAV412" s="1679"/>
      <c r="KAW412" s="1679"/>
      <c r="KAX412" s="1679"/>
      <c r="KAY412" s="1679"/>
      <c r="KAZ412" s="1679"/>
      <c r="KBA412" s="1679"/>
      <c r="KBB412" s="1679"/>
      <c r="KBC412" s="1679"/>
      <c r="KBD412" s="1679"/>
      <c r="KBE412" s="1679"/>
      <c r="KBF412" s="1679"/>
      <c r="KBG412" s="1679"/>
      <c r="KBH412" s="1679"/>
      <c r="KBI412" s="1679"/>
      <c r="KBJ412" s="1679"/>
      <c r="KBK412" s="1679"/>
      <c r="KBL412" s="1679"/>
      <c r="KBM412" s="1679"/>
      <c r="KBN412" s="1679"/>
      <c r="KBO412" s="1679"/>
      <c r="KBP412" s="1679"/>
      <c r="KBQ412" s="1679"/>
      <c r="KBR412" s="1679"/>
      <c r="KBS412" s="1679"/>
      <c r="KBT412" s="1679"/>
      <c r="KBU412" s="1679"/>
      <c r="KBV412" s="1679"/>
      <c r="KBW412" s="1679"/>
      <c r="KBX412" s="1679"/>
      <c r="KBY412" s="1679"/>
      <c r="KBZ412" s="1679"/>
      <c r="KCA412" s="1679"/>
      <c r="KCB412" s="1679"/>
      <c r="KCC412" s="1679"/>
      <c r="KCD412" s="1679"/>
      <c r="KCE412" s="1679"/>
      <c r="KCF412" s="1679"/>
      <c r="KCG412" s="1679"/>
      <c r="KCH412" s="1679"/>
      <c r="KCI412" s="1679"/>
      <c r="KCJ412" s="1679"/>
      <c r="KCK412" s="1679"/>
      <c r="KCL412" s="1679"/>
      <c r="KCM412" s="1679"/>
      <c r="KCN412" s="1679"/>
      <c r="KCO412" s="1679"/>
      <c r="KCP412" s="1679"/>
      <c r="KCQ412" s="1679"/>
      <c r="KCR412" s="1679"/>
      <c r="KCS412" s="1679"/>
      <c r="KCT412" s="1679"/>
      <c r="KCU412" s="1679"/>
      <c r="KCV412" s="1679"/>
      <c r="KCW412" s="1679"/>
      <c r="KCX412" s="1679"/>
      <c r="KCY412" s="1679"/>
      <c r="KCZ412" s="1679"/>
      <c r="KDA412" s="1679"/>
      <c r="KDB412" s="1679"/>
      <c r="KDC412" s="1679"/>
      <c r="KDD412" s="1679"/>
      <c r="KDE412" s="1679"/>
      <c r="KDF412" s="1679"/>
      <c r="KDG412" s="1679"/>
      <c r="KDH412" s="1679"/>
      <c r="KDI412" s="1679"/>
      <c r="KDJ412" s="1679"/>
      <c r="KDK412" s="1679"/>
      <c r="KDL412" s="1679"/>
      <c r="KDM412" s="1679"/>
      <c r="KDN412" s="1679"/>
      <c r="KDO412" s="1679"/>
      <c r="KDP412" s="1679"/>
      <c r="KDQ412" s="1679"/>
      <c r="KDR412" s="1679"/>
      <c r="KDS412" s="1679"/>
      <c r="KDT412" s="1679"/>
      <c r="KDU412" s="1679"/>
      <c r="KDV412" s="1679"/>
      <c r="KDW412" s="1679"/>
      <c r="KDX412" s="1679"/>
      <c r="KDY412" s="1679"/>
      <c r="KDZ412" s="1679"/>
      <c r="KEA412" s="1679"/>
      <c r="KEB412" s="1679"/>
      <c r="KEC412" s="1679"/>
      <c r="KED412" s="1679"/>
      <c r="KEE412" s="1679"/>
      <c r="KEF412" s="1679"/>
      <c r="KEG412" s="1679"/>
      <c r="KEH412" s="1679"/>
      <c r="KEI412" s="1679"/>
      <c r="KEJ412" s="1679"/>
      <c r="KEK412" s="1679"/>
      <c r="KEL412" s="1679"/>
      <c r="KEM412" s="1679"/>
      <c r="KEN412" s="1679"/>
      <c r="KEO412" s="1679"/>
      <c r="KEP412" s="1679"/>
      <c r="KEQ412" s="1679"/>
      <c r="KER412" s="1679"/>
      <c r="KES412" s="1679"/>
      <c r="KET412" s="1679"/>
      <c r="KEU412" s="1679"/>
      <c r="KEV412" s="1679"/>
      <c r="KEW412" s="1679"/>
      <c r="KEX412" s="1679"/>
      <c r="KEY412" s="1679"/>
      <c r="KEZ412" s="1679"/>
      <c r="KFA412" s="1679"/>
      <c r="KFB412" s="1679"/>
      <c r="KFC412" s="1679"/>
      <c r="KFD412" s="1679"/>
      <c r="KFE412" s="1679"/>
      <c r="KFF412" s="1679"/>
      <c r="KFG412" s="1679"/>
      <c r="KFH412" s="1679"/>
      <c r="KFI412" s="1679"/>
      <c r="KFJ412" s="1679"/>
      <c r="KFK412" s="1679"/>
      <c r="KFL412" s="1679"/>
      <c r="KFM412" s="1679"/>
      <c r="KFN412" s="1679"/>
      <c r="KFO412" s="1679"/>
      <c r="KFP412" s="1679"/>
      <c r="KFQ412" s="1679"/>
      <c r="KFR412" s="1679"/>
      <c r="KFS412" s="1679"/>
      <c r="KFT412" s="1679"/>
      <c r="KFU412" s="1679"/>
      <c r="KFV412" s="1679"/>
      <c r="KFW412" s="1679"/>
      <c r="KFX412" s="1679"/>
      <c r="KFY412" s="1679"/>
      <c r="KFZ412" s="1679"/>
      <c r="KGA412" s="1679"/>
      <c r="KGB412" s="1679"/>
      <c r="KGC412" s="1679"/>
      <c r="KGD412" s="1679"/>
      <c r="KGE412" s="1679"/>
      <c r="KGF412" s="1679"/>
      <c r="KGG412" s="1679"/>
      <c r="KGH412" s="1679"/>
      <c r="KGI412" s="1679"/>
      <c r="KGJ412" s="1679"/>
      <c r="KGK412" s="1679"/>
      <c r="KGL412" s="1679"/>
      <c r="KGM412" s="1679"/>
      <c r="KGN412" s="1679"/>
      <c r="KGO412" s="1679"/>
      <c r="KGP412" s="1679"/>
      <c r="KGQ412" s="1679"/>
      <c r="KGR412" s="1679"/>
      <c r="KGS412" s="1679"/>
      <c r="KGT412" s="1679"/>
      <c r="KGU412" s="1679"/>
      <c r="KGV412" s="1679"/>
      <c r="KGW412" s="1679"/>
      <c r="KGX412" s="1679"/>
      <c r="KGY412" s="1679"/>
      <c r="KGZ412" s="1679"/>
      <c r="KHA412" s="1679"/>
      <c r="KHB412" s="1679"/>
      <c r="KHC412" s="1679"/>
      <c r="KHD412" s="1679"/>
      <c r="KHE412" s="1679"/>
      <c r="KHF412" s="1679"/>
      <c r="KHG412" s="1679"/>
      <c r="KHH412" s="1679"/>
      <c r="KHI412" s="1679"/>
      <c r="KHJ412" s="1679"/>
      <c r="KHK412" s="1679"/>
      <c r="KHL412" s="1679"/>
      <c r="KHM412" s="1679"/>
      <c r="KHN412" s="1679"/>
      <c r="KHO412" s="1679"/>
      <c r="KHP412" s="1679"/>
      <c r="KHQ412" s="1679"/>
      <c r="KHR412" s="1679"/>
      <c r="KHS412" s="1679"/>
      <c r="KHT412" s="1679"/>
      <c r="KHU412" s="1679"/>
      <c r="KHV412" s="1679"/>
      <c r="KHW412" s="1679"/>
      <c r="KHX412" s="1679"/>
      <c r="KHY412" s="1679"/>
      <c r="KHZ412" s="1679"/>
      <c r="KIA412" s="1679"/>
      <c r="KIB412" s="1679"/>
      <c r="KIC412" s="1679"/>
      <c r="KID412" s="1679"/>
      <c r="KIE412" s="1679"/>
      <c r="KIF412" s="1679"/>
      <c r="KIG412" s="1679"/>
      <c r="KIH412" s="1679"/>
      <c r="KII412" s="1679"/>
      <c r="KIJ412" s="1679"/>
      <c r="KIK412" s="1679"/>
      <c r="KIL412" s="1679"/>
      <c r="KIM412" s="1679"/>
      <c r="KIN412" s="1679"/>
      <c r="KIO412" s="1679"/>
      <c r="KIP412" s="1679"/>
      <c r="KIQ412" s="1679"/>
      <c r="KIR412" s="1679"/>
      <c r="KIS412" s="1679"/>
      <c r="KIT412" s="1679"/>
      <c r="KIU412" s="1679"/>
      <c r="KIV412" s="1679"/>
      <c r="KIW412" s="1679"/>
      <c r="KIX412" s="1679"/>
      <c r="KIY412" s="1679"/>
      <c r="KIZ412" s="1679"/>
      <c r="KJA412" s="1679"/>
      <c r="KJB412" s="1679"/>
      <c r="KJC412" s="1679"/>
      <c r="KJD412" s="1679"/>
      <c r="KJE412" s="1679"/>
      <c r="KJF412" s="1679"/>
      <c r="KJG412" s="1679"/>
      <c r="KJH412" s="1679"/>
      <c r="KJI412" s="1679"/>
      <c r="KJJ412" s="1679"/>
      <c r="KJK412" s="1679"/>
      <c r="KJL412" s="1679"/>
      <c r="KJM412" s="1679"/>
      <c r="KJN412" s="1679"/>
      <c r="KJO412" s="1679"/>
      <c r="KJP412" s="1679"/>
      <c r="KJQ412" s="1679"/>
      <c r="KJR412" s="1679"/>
      <c r="KJS412" s="1679"/>
      <c r="KJT412" s="1679"/>
      <c r="KJU412" s="1679"/>
      <c r="KJV412" s="1679"/>
      <c r="KJW412" s="1679"/>
      <c r="KJX412" s="1679"/>
      <c r="KJY412" s="1679"/>
      <c r="KJZ412" s="1679"/>
      <c r="KKA412" s="1679"/>
      <c r="KKB412" s="1679"/>
      <c r="KKC412" s="1679"/>
      <c r="KKD412" s="1679"/>
      <c r="KKE412" s="1679"/>
      <c r="KKF412" s="1679"/>
      <c r="KKG412" s="1679"/>
      <c r="KKH412" s="1679"/>
      <c r="KKI412" s="1679"/>
      <c r="KKJ412" s="1679"/>
      <c r="KKK412" s="1679"/>
      <c r="KKL412" s="1679"/>
      <c r="KKM412" s="1679"/>
      <c r="KKN412" s="1679"/>
      <c r="KKO412" s="1679"/>
      <c r="KKP412" s="1679"/>
      <c r="KKQ412" s="1679"/>
      <c r="KKR412" s="1679"/>
      <c r="KKS412" s="1679"/>
      <c r="KKT412" s="1679"/>
      <c r="KKU412" s="1679"/>
      <c r="KKV412" s="1679"/>
      <c r="KKW412" s="1679"/>
      <c r="KKX412" s="1679"/>
      <c r="KKY412" s="1679"/>
      <c r="KKZ412" s="1679"/>
      <c r="KLA412" s="1679"/>
      <c r="KLB412" s="1679"/>
      <c r="KLC412" s="1679"/>
      <c r="KLD412" s="1679"/>
      <c r="KLE412" s="1679"/>
      <c r="KLF412" s="1679"/>
      <c r="KLG412" s="1679"/>
      <c r="KLH412" s="1679"/>
      <c r="KLI412" s="1679"/>
      <c r="KLJ412" s="1679"/>
      <c r="KLK412" s="1679"/>
      <c r="KLL412" s="1679"/>
      <c r="KLM412" s="1679"/>
      <c r="KLN412" s="1679"/>
      <c r="KLO412" s="1679"/>
      <c r="KLP412" s="1679"/>
      <c r="KLQ412" s="1679"/>
      <c r="KLR412" s="1679"/>
      <c r="KLS412" s="1679"/>
      <c r="KLT412" s="1679"/>
      <c r="KLU412" s="1679"/>
      <c r="KLV412" s="1679"/>
      <c r="KLW412" s="1679"/>
      <c r="KLX412" s="1679"/>
      <c r="KLY412" s="1679"/>
      <c r="KLZ412" s="1679"/>
      <c r="KMA412" s="1679"/>
      <c r="KMB412" s="1679"/>
      <c r="KMC412" s="1679"/>
      <c r="KMD412" s="1679"/>
      <c r="KME412" s="1679"/>
      <c r="KMF412" s="1679"/>
      <c r="KMG412" s="1679"/>
      <c r="KMH412" s="1679"/>
      <c r="KMI412" s="1679"/>
      <c r="KMJ412" s="1679"/>
      <c r="KMK412" s="1679"/>
      <c r="KML412" s="1679"/>
      <c r="KMM412" s="1679"/>
      <c r="KMN412" s="1679"/>
      <c r="KMO412" s="1679"/>
      <c r="KMP412" s="1679"/>
      <c r="KMQ412" s="1679"/>
      <c r="KMR412" s="1679"/>
      <c r="KMS412" s="1679"/>
      <c r="KMT412" s="1679"/>
      <c r="KMU412" s="1679"/>
      <c r="KMV412" s="1679"/>
      <c r="KMW412" s="1679"/>
      <c r="KMX412" s="1679"/>
      <c r="KMY412" s="1679"/>
      <c r="KMZ412" s="1679"/>
      <c r="KNA412" s="1679"/>
      <c r="KNB412" s="1679"/>
      <c r="KNC412" s="1679"/>
      <c r="KND412" s="1679"/>
      <c r="KNE412" s="1679"/>
      <c r="KNF412" s="1679"/>
      <c r="KNG412" s="1679"/>
      <c r="KNH412" s="1679"/>
      <c r="KNI412" s="1679"/>
      <c r="KNJ412" s="1679"/>
      <c r="KNK412" s="1679"/>
      <c r="KNL412" s="1679"/>
      <c r="KNM412" s="1679"/>
      <c r="KNN412" s="1679"/>
      <c r="KNO412" s="1679"/>
      <c r="KNP412" s="1679"/>
      <c r="KNQ412" s="1679"/>
      <c r="KNR412" s="1679"/>
      <c r="KNS412" s="1679"/>
      <c r="KNT412" s="1679"/>
      <c r="KNU412" s="1679"/>
      <c r="KNV412" s="1679"/>
      <c r="KNW412" s="1679"/>
      <c r="KNX412" s="1679"/>
      <c r="KNY412" s="1679"/>
      <c r="KNZ412" s="1679"/>
      <c r="KOA412" s="1679"/>
      <c r="KOB412" s="1679"/>
      <c r="KOC412" s="1679"/>
      <c r="KOD412" s="1679"/>
      <c r="KOE412" s="1679"/>
      <c r="KOF412" s="1679"/>
      <c r="KOG412" s="1679"/>
      <c r="KOH412" s="1679"/>
      <c r="KOI412" s="1679"/>
      <c r="KOJ412" s="1679"/>
      <c r="KOK412" s="1679"/>
      <c r="KOL412" s="1679"/>
      <c r="KOM412" s="1679"/>
      <c r="KON412" s="1679"/>
      <c r="KOO412" s="1679"/>
      <c r="KOP412" s="1679"/>
      <c r="KOQ412" s="1679"/>
      <c r="KOR412" s="1679"/>
      <c r="KOS412" s="1679"/>
      <c r="KOT412" s="1679"/>
      <c r="KOU412" s="1679"/>
      <c r="KOV412" s="1679"/>
      <c r="KOW412" s="1679"/>
      <c r="KOX412" s="1679"/>
      <c r="KOY412" s="1679"/>
      <c r="KOZ412" s="1679"/>
      <c r="KPA412" s="1679"/>
      <c r="KPB412" s="1679"/>
      <c r="KPC412" s="1679"/>
      <c r="KPD412" s="1679"/>
      <c r="KPE412" s="1679"/>
      <c r="KPF412" s="1679"/>
      <c r="KPG412" s="1679"/>
      <c r="KPH412" s="1679"/>
      <c r="KPI412" s="1679"/>
      <c r="KPJ412" s="1679"/>
      <c r="KPK412" s="1679"/>
      <c r="KPL412" s="1679"/>
      <c r="KPM412" s="1679"/>
      <c r="KPN412" s="1679"/>
      <c r="KPO412" s="1679"/>
      <c r="KPP412" s="1679"/>
      <c r="KPQ412" s="1679"/>
      <c r="KPR412" s="1679"/>
      <c r="KPS412" s="1679"/>
      <c r="KPT412" s="1679"/>
      <c r="KPU412" s="1679"/>
      <c r="KPV412" s="1679"/>
      <c r="KPW412" s="1679"/>
      <c r="KPX412" s="1679"/>
      <c r="KPY412" s="1679"/>
      <c r="KPZ412" s="1679"/>
      <c r="KQA412" s="1679"/>
      <c r="KQB412" s="1679"/>
      <c r="KQC412" s="1679"/>
      <c r="KQD412" s="1679"/>
      <c r="KQE412" s="1679"/>
      <c r="KQF412" s="1679"/>
      <c r="KQG412" s="1679"/>
      <c r="KQH412" s="1679"/>
      <c r="KQI412" s="1679"/>
      <c r="KQJ412" s="1679"/>
      <c r="KQK412" s="1679"/>
      <c r="KQL412" s="1679"/>
      <c r="KQM412" s="1679"/>
      <c r="KQN412" s="1679"/>
      <c r="KQO412" s="1679"/>
      <c r="KQP412" s="1679"/>
      <c r="KQQ412" s="1679"/>
      <c r="KQR412" s="1679"/>
      <c r="KQS412" s="1679"/>
      <c r="KQT412" s="1679"/>
      <c r="KQU412" s="1679"/>
      <c r="KQV412" s="1679"/>
      <c r="KQW412" s="1679"/>
      <c r="KQX412" s="1679"/>
      <c r="KQY412" s="1679"/>
      <c r="KQZ412" s="1679"/>
      <c r="KRA412" s="1679"/>
      <c r="KRB412" s="1679"/>
      <c r="KRC412" s="1679"/>
      <c r="KRD412" s="1679"/>
      <c r="KRE412" s="1679"/>
      <c r="KRF412" s="1679"/>
      <c r="KRG412" s="1679"/>
      <c r="KRH412" s="1679"/>
      <c r="KRI412" s="1679"/>
      <c r="KRJ412" s="1679"/>
      <c r="KRK412" s="1679"/>
      <c r="KRL412" s="1679"/>
      <c r="KRM412" s="1679"/>
      <c r="KRN412" s="1679"/>
      <c r="KRO412" s="1679"/>
      <c r="KRP412" s="1679"/>
      <c r="KRQ412" s="1679"/>
      <c r="KRR412" s="1679"/>
      <c r="KRS412" s="1679"/>
      <c r="KRT412" s="1679"/>
      <c r="KRU412" s="1679"/>
      <c r="KRV412" s="1679"/>
      <c r="KRW412" s="1679"/>
      <c r="KRX412" s="1679"/>
      <c r="KRY412" s="1679"/>
      <c r="KRZ412" s="1679"/>
      <c r="KSA412" s="1679"/>
      <c r="KSB412" s="1679"/>
      <c r="KSC412" s="1679"/>
      <c r="KSD412" s="1679"/>
      <c r="KSE412" s="1679"/>
      <c r="KSF412" s="1679"/>
      <c r="KSG412" s="1679"/>
      <c r="KSH412" s="1679"/>
      <c r="KSI412" s="1679"/>
      <c r="KSJ412" s="1679"/>
      <c r="KSK412" s="1679"/>
      <c r="KSL412" s="1679"/>
      <c r="KSM412" s="1679"/>
      <c r="KSN412" s="1679"/>
      <c r="KSO412" s="1679"/>
      <c r="KSP412" s="1679"/>
      <c r="KSQ412" s="1679"/>
      <c r="KSR412" s="1679"/>
      <c r="KSS412" s="1679"/>
      <c r="KST412" s="1679"/>
      <c r="KSU412" s="1679"/>
      <c r="KSV412" s="1679"/>
      <c r="KSW412" s="1679"/>
      <c r="KSX412" s="1679"/>
      <c r="KSY412" s="1679"/>
      <c r="KSZ412" s="1679"/>
      <c r="KTA412" s="1679"/>
      <c r="KTB412" s="1679"/>
      <c r="KTC412" s="1679"/>
      <c r="KTD412" s="1679"/>
      <c r="KTE412" s="1679"/>
      <c r="KTF412" s="1679"/>
      <c r="KTG412" s="1679"/>
      <c r="KTH412" s="1679"/>
      <c r="KTI412" s="1679"/>
      <c r="KTJ412" s="1679"/>
      <c r="KTK412" s="1679"/>
      <c r="KTL412" s="1679"/>
      <c r="KTM412" s="1679"/>
      <c r="KTN412" s="1679"/>
      <c r="KTO412" s="1679"/>
      <c r="KTP412" s="1679"/>
      <c r="KTQ412" s="1679"/>
      <c r="KTR412" s="1679"/>
      <c r="KTS412" s="1679"/>
      <c r="KTT412" s="1679"/>
      <c r="KTU412" s="1679"/>
      <c r="KTV412" s="1679"/>
      <c r="KTW412" s="1679"/>
      <c r="KTX412" s="1679"/>
      <c r="KTY412" s="1679"/>
      <c r="KTZ412" s="1679"/>
      <c r="KUA412" s="1679"/>
      <c r="KUB412" s="1679"/>
      <c r="KUC412" s="1679"/>
      <c r="KUD412" s="1679"/>
      <c r="KUE412" s="1679"/>
      <c r="KUF412" s="1679"/>
      <c r="KUG412" s="1679"/>
      <c r="KUH412" s="1679"/>
      <c r="KUI412" s="1679"/>
      <c r="KUJ412" s="1679"/>
      <c r="KUK412" s="1679"/>
      <c r="KUL412" s="1679"/>
      <c r="KUM412" s="1679"/>
      <c r="KUN412" s="1679"/>
      <c r="KUO412" s="1679"/>
      <c r="KUP412" s="1679"/>
      <c r="KUQ412" s="1679"/>
      <c r="KUR412" s="1679"/>
      <c r="KUS412" s="1679"/>
      <c r="KUT412" s="1679"/>
      <c r="KUU412" s="1679"/>
      <c r="KUV412" s="1679"/>
      <c r="KUW412" s="1679"/>
      <c r="KUX412" s="1679"/>
      <c r="KUY412" s="1679"/>
      <c r="KUZ412" s="1679"/>
      <c r="KVA412" s="1679"/>
      <c r="KVB412" s="1679"/>
      <c r="KVC412" s="1679"/>
      <c r="KVD412" s="1679"/>
      <c r="KVE412" s="1679"/>
      <c r="KVF412" s="1679"/>
      <c r="KVG412" s="1679"/>
      <c r="KVH412" s="1679"/>
      <c r="KVI412" s="1679"/>
      <c r="KVJ412" s="1679"/>
      <c r="KVK412" s="1679"/>
      <c r="KVL412" s="1679"/>
      <c r="KVM412" s="1679"/>
      <c r="KVN412" s="1679"/>
      <c r="KVO412" s="1679"/>
      <c r="KVP412" s="1679"/>
      <c r="KVQ412" s="1679"/>
      <c r="KVR412" s="1679"/>
      <c r="KVS412" s="1679"/>
      <c r="KVT412" s="1679"/>
      <c r="KVU412" s="1679"/>
      <c r="KVV412" s="1679"/>
      <c r="KVW412" s="1679"/>
      <c r="KVX412" s="1679"/>
      <c r="KVY412" s="1679"/>
      <c r="KVZ412" s="1679"/>
      <c r="KWA412" s="1679"/>
      <c r="KWB412" s="1679"/>
      <c r="KWC412" s="1679"/>
      <c r="KWD412" s="1679"/>
      <c r="KWE412" s="1679"/>
      <c r="KWF412" s="1679"/>
      <c r="KWG412" s="1679"/>
      <c r="KWH412" s="1679"/>
      <c r="KWI412" s="1679"/>
      <c r="KWJ412" s="1679"/>
      <c r="KWK412" s="1679"/>
      <c r="KWL412" s="1679"/>
      <c r="KWM412" s="1679"/>
      <c r="KWN412" s="1679"/>
      <c r="KWO412" s="1679"/>
      <c r="KWP412" s="1679"/>
      <c r="KWQ412" s="1679"/>
      <c r="KWR412" s="1679"/>
      <c r="KWS412" s="1679"/>
      <c r="KWT412" s="1679"/>
      <c r="KWU412" s="1679"/>
      <c r="KWV412" s="1679"/>
      <c r="KWW412" s="1679"/>
      <c r="KWX412" s="1679"/>
      <c r="KWY412" s="1679"/>
      <c r="KWZ412" s="1679"/>
      <c r="KXA412" s="1679"/>
      <c r="KXB412" s="1679"/>
      <c r="KXC412" s="1679"/>
      <c r="KXD412" s="1679"/>
      <c r="KXE412" s="1679"/>
      <c r="KXF412" s="1679"/>
      <c r="KXG412" s="1679"/>
      <c r="KXH412" s="1679"/>
      <c r="KXI412" s="1679"/>
      <c r="KXJ412" s="1679"/>
      <c r="KXK412" s="1679"/>
      <c r="KXL412" s="1679"/>
      <c r="KXM412" s="1679"/>
      <c r="KXN412" s="1679"/>
      <c r="KXO412" s="1679"/>
      <c r="KXP412" s="1679"/>
      <c r="KXQ412" s="1679"/>
      <c r="KXR412" s="1679"/>
      <c r="KXS412" s="1679"/>
      <c r="KXT412" s="1679"/>
      <c r="KXU412" s="1679"/>
      <c r="KXV412" s="1679"/>
      <c r="KXW412" s="1679"/>
      <c r="KXX412" s="1679"/>
      <c r="KXY412" s="1679"/>
      <c r="KXZ412" s="1679"/>
      <c r="KYA412" s="1679"/>
      <c r="KYB412" s="1679"/>
      <c r="KYC412" s="1679"/>
      <c r="KYD412" s="1679"/>
      <c r="KYE412" s="1679"/>
      <c r="KYF412" s="1679"/>
      <c r="KYG412" s="1679"/>
      <c r="KYH412" s="1679"/>
      <c r="KYI412" s="1679"/>
      <c r="KYJ412" s="1679"/>
      <c r="KYK412" s="1679"/>
      <c r="KYL412" s="1679"/>
      <c r="KYM412" s="1679"/>
      <c r="KYN412" s="1679"/>
      <c r="KYO412" s="1679"/>
      <c r="KYP412" s="1679"/>
      <c r="KYQ412" s="1679"/>
      <c r="KYR412" s="1679"/>
      <c r="KYS412" s="1679"/>
      <c r="KYT412" s="1679"/>
      <c r="KYU412" s="1679"/>
      <c r="KYV412" s="1679"/>
      <c r="KYW412" s="1679"/>
      <c r="KYX412" s="1679"/>
      <c r="KYY412" s="1679"/>
      <c r="KYZ412" s="1679"/>
      <c r="KZA412" s="1679"/>
      <c r="KZB412" s="1679"/>
      <c r="KZC412" s="1679"/>
      <c r="KZD412" s="1679"/>
      <c r="KZE412" s="1679"/>
      <c r="KZF412" s="1679"/>
      <c r="KZG412" s="1679"/>
      <c r="KZH412" s="1679"/>
      <c r="KZI412" s="1679"/>
      <c r="KZJ412" s="1679"/>
      <c r="KZK412" s="1679"/>
      <c r="KZL412" s="1679"/>
      <c r="KZM412" s="1679"/>
      <c r="KZN412" s="1679"/>
      <c r="KZO412" s="1679"/>
      <c r="KZP412" s="1679"/>
      <c r="KZQ412" s="1679"/>
      <c r="KZR412" s="1679"/>
      <c r="KZS412" s="1679"/>
      <c r="KZT412" s="1679"/>
      <c r="KZU412" s="1679"/>
      <c r="KZV412" s="1679"/>
      <c r="KZW412" s="1679"/>
      <c r="KZX412" s="1679"/>
      <c r="KZY412" s="1679"/>
      <c r="KZZ412" s="1679"/>
      <c r="LAA412" s="1679"/>
      <c r="LAB412" s="1679"/>
      <c r="LAC412" s="1679"/>
      <c r="LAD412" s="1679"/>
      <c r="LAE412" s="1679"/>
      <c r="LAF412" s="1679"/>
      <c r="LAG412" s="1679"/>
      <c r="LAH412" s="1679"/>
      <c r="LAI412" s="1679"/>
      <c r="LAJ412" s="1679"/>
      <c r="LAK412" s="1679"/>
      <c r="LAL412" s="1679"/>
      <c r="LAM412" s="1679"/>
      <c r="LAN412" s="1679"/>
      <c r="LAO412" s="1679"/>
      <c r="LAP412" s="1679"/>
      <c r="LAQ412" s="1679"/>
      <c r="LAR412" s="1679"/>
      <c r="LAS412" s="1679"/>
      <c r="LAT412" s="1679"/>
      <c r="LAU412" s="1679"/>
      <c r="LAV412" s="1679"/>
      <c r="LAW412" s="1679"/>
      <c r="LAX412" s="1679"/>
      <c r="LAY412" s="1679"/>
      <c r="LAZ412" s="1679"/>
      <c r="LBA412" s="1679"/>
      <c r="LBB412" s="1679"/>
      <c r="LBC412" s="1679"/>
      <c r="LBD412" s="1679"/>
      <c r="LBE412" s="1679"/>
      <c r="LBF412" s="1679"/>
      <c r="LBG412" s="1679"/>
      <c r="LBH412" s="1679"/>
      <c r="LBI412" s="1679"/>
      <c r="LBJ412" s="1679"/>
      <c r="LBK412" s="1679"/>
      <c r="LBL412" s="1679"/>
      <c r="LBM412" s="1679"/>
      <c r="LBN412" s="1679"/>
      <c r="LBO412" s="1679"/>
      <c r="LBP412" s="1679"/>
      <c r="LBQ412" s="1679"/>
      <c r="LBR412" s="1679"/>
      <c r="LBS412" s="1679"/>
      <c r="LBT412" s="1679"/>
      <c r="LBU412" s="1679"/>
      <c r="LBV412" s="1679"/>
      <c r="LBW412" s="1679"/>
      <c r="LBX412" s="1679"/>
      <c r="LBY412" s="1679"/>
      <c r="LBZ412" s="1679"/>
      <c r="LCA412" s="1679"/>
      <c r="LCB412" s="1679"/>
      <c r="LCC412" s="1679"/>
      <c r="LCD412" s="1679"/>
      <c r="LCE412" s="1679"/>
      <c r="LCF412" s="1679"/>
      <c r="LCG412" s="1679"/>
      <c r="LCH412" s="1679"/>
      <c r="LCI412" s="1679"/>
      <c r="LCJ412" s="1679"/>
      <c r="LCK412" s="1679"/>
      <c r="LCL412" s="1679"/>
      <c r="LCM412" s="1679"/>
      <c r="LCN412" s="1679"/>
      <c r="LCO412" s="1679"/>
      <c r="LCP412" s="1679"/>
      <c r="LCQ412" s="1679"/>
      <c r="LCR412" s="1679"/>
      <c r="LCS412" s="1679"/>
      <c r="LCT412" s="1679"/>
      <c r="LCU412" s="1679"/>
      <c r="LCV412" s="1679"/>
      <c r="LCW412" s="1679"/>
      <c r="LCX412" s="1679"/>
      <c r="LCY412" s="1679"/>
      <c r="LCZ412" s="1679"/>
      <c r="LDA412" s="1679"/>
      <c r="LDB412" s="1679"/>
      <c r="LDC412" s="1679"/>
      <c r="LDD412" s="1679"/>
      <c r="LDE412" s="1679"/>
      <c r="LDF412" s="1679"/>
      <c r="LDG412" s="1679"/>
      <c r="LDH412" s="1679"/>
      <c r="LDI412" s="1679"/>
      <c r="LDJ412" s="1679"/>
      <c r="LDK412" s="1679"/>
      <c r="LDL412" s="1679"/>
      <c r="LDM412" s="1679"/>
      <c r="LDN412" s="1679"/>
      <c r="LDO412" s="1679"/>
      <c r="LDP412" s="1679"/>
      <c r="LDQ412" s="1679"/>
      <c r="LDR412" s="1679"/>
      <c r="LDS412" s="1679"/>
      <c r="LDT412" s="1679"/>
      <c r="LDU412" s="1679"/>
      <c r="LDV412" s="1679"/>
      <c r="LDW412" s="1679"/>
      <c r="LDX412" s="1679"/>
      <c r="LDY412" s="1679"/>
      <c r="LDZ412" s="1679"/>
      <c r="LEA412" s="1679"/>
      <c r="LEB412" s="1679"/>
      <c r="LEC412" s="1679"/>
      <c r="LED412" s="1679"/>
      <c r="LEE412" s="1679"/>
      <c r="LEF412" s="1679"/>
      <c r="LEG412" s="1679"/>
      <c r="LEH412" s="1679"/>
      <c r="LEI412" s="1679"/>
      <c r="LEJ412" s="1679"/>
      <c r="LEK412" s="1679"/>
      <c r="LEL412" s="1679"/>
      <c r="LEM412" s="1679"/>
      <c r="LEN412" s="1679"/>
      <c r="LEO412" s="1679"/>
      <c r="LEP412" s="1679"/>
      <c r="LEQ412" s="1679"/>
      <c r="LER412" s="1679"/>
      <c r="LES412" s="1679"/>
      <c r="LET412" s="1679"/>
      <c r="LEU412" s="1679"/>
      <c r="LEV412" s="1679"/>
      <c r="LEW412" s="1679"/>
      <c r="LEX412" s="1679"/>
      <c r="LEY412" s="1679"/>
      <c r="LEZ412" s="1679"/>
      <c r="LFA412" s="1679"/>
      <c r="LFB412" s="1679"/>
      <c r="LFC412" s="1679"/>
      <c r="LFD412" s="1679"/>
      <c r="LFE412" s="1679"/>
      <c r="LFF412" s="1679"/>
      <c r="LFG412" s="1679"/>
      <c r="LFH412" s="1679"/>
      <c r="LFI412" s="1679"/>
      <c r="LFJ412" s="1679"/>
      <c r="LFK412" s="1679"/>
      <c r="LFL412" s="1679"/>
      <c r="LFM412" s="1679"/>
      <c r="LFN412" s="1679"/>
      <c r="LFO412" s="1679"/>
      <c r="LFP412" s="1679"/>
      <c r="LFQ412" s="1679"/>
      <c r="LFR412" s="1679"/>
      <c r="LFS412" s="1679"/>
      <c r="LFT412" s="1679"/>
      <c r="LFU412" s="1679"/>
      <c r="LFV412" s="1679"/>
      <c r="LFW412" s="1679"/>
      <c r="LFX412" s="1679"/>
      <c r="LFY412" s="1679"/>
      <c r="LFZ412" s="1679"/>
      <c r="LGA412" s="1679"/>
      <c r="LGB412" s="1679"/>
      <c r="LGC412" s="1679"/>
      <c r="LGD412" s="1679"/>
      <c r="LGE412" s="1679"/>
      <c r="LGF412" s="1679"/>
      <c r="LGG412" s="1679"/>
      <c r="LGH412" s="1679"/>
      <c r="LGI412" s="1679"/>
      <c r="LGJ412" s="1679"/>
      <c r="LGK412" s="1679"/>
      <c r="LGL412" s="1679"/>
      <c r="LGM412" s="1679"/>
      <c r="LGN412" s="1679"/>
      <c r="LGO412" s="1679"/>
      <c r="LGP412" s="1679"/>
      <c r="LGQ412" s="1679"/>
      <c r="LGR412" s="1679"/>
      <c r="LGS412" s="1679"/>
      <c r="LGT412" s="1679"/>
      <c r="LGU412" s="1679"/>
      <c r="LGV412" s="1679"/>
      <c r="LGW412" s="1679"/>
      <c r="LGX412" s="1679"/>
      <c r="LGY412" s="1679"/>
      <c r="LGZ412" s="1679"/>
      <c r="LHA412" s="1679"/>
      <c r="LHB412" s="1679"/>
      <c r="LHC412" s="1679"/>
      <c r="LHD412" s="1679"/>
      <c r="LHE412" s="1679"/>
      <c r="LHF412" s="1679"/>
      <c r="LHG412" s="1679"/>
      <c r="LHH412" s="1679"/>
      <c r="LHI412" s="1679"/>
      <c r="LHJ412" s="1679"/>
      <c r="LHK412" s="1679"/>
      <c r="LHL412" s="1679"/>
      <c r="LHM412" s="1679"/>
      <c r="LHN412" s="1679"/>
      <c r="LHO412" s="1679"/>
      <c r="LHP412" s="1679"/>
      <c r="LHQ412" s="1679"/>
      <c r="LHR412" s="1679"/>
      <c r="LHS412" s="1679"/>
      <c r="LHT412" s="1679"/>
      <c r="LHU412" s="1679"/>
      <c r="LHV412" s="1679"/>
      <c r="LHW412" s="1679"/>
      <c r="LHX412" s="1679"/>
      <c r="LHY412" s="1679"/>
      <c r="LHZ412" s="1679"/>
      <c r="LIA412" s="1679"/>
      <c r="LIB412" s="1679"/>
      <c r="LIC412" s="1679"/>
      <c r="LID412" s="1679"/>
      <c r="LIE412" s="1679"/>
      <c r="LIF412" s="1679"/>
      <c r="LIG412" s="1679"/>
      <c r="LIH412" s="1679"/>
      <c r="LII412" s="1679"/>
      <c r="LIJ412" s="1679"/>
      <c r="LIK412" s="1679"/>
      <c r="LIL412" s="1679"/>
      <c r="LIM412" s="1679"/>
      <c r="LIN412" s="1679"/>
      <c r="LIO412" s="1679"/>
      <c r="LIP412" s="1679"/>
      <c r="LIQ412" s="1679"/>
      <c r="LIR412" s="1679"/>
      <c r="LIS412" s="1679"/>
      <c r="LIT412" s="1679"/>
      <c r="LIU412" s="1679"/>
      <c r="LIV412" s="1679"/>
      <c r="LIW412" s="1679"/>
      <c r="LIX412" s="1679"/>
      <c r="LIY412" s="1679"/>
      <c r="LIZ412" s="1679"/>
      <c r="LJA412" s="1679"/>
      <c r="LJB412" s="1679"/>
      <c r="LJC412" s="1679"/>
      <c r="LJD412" s="1679"/>
      <c r="LJE412" s="1679"/>
      <c r="LJF412" s="1679"/>
      <c r="LJG412" s="1679"/>
      <c r="LJH412" s="1679"/>
      <c r="LJI412" s="1679"/>
      <c r="LJJ412" s="1679"/>
      <c r="LJK412" s="1679"/>
      <c r="LJL412" s="1679"/>
      <c r="LJM412" s="1679"/>
      <c r="LJN412" s="1679"/>
      <c r="LJO412" s="1679"/>
      <c r="LJP412" s="1679"/>
      <c r="LJQ412" s="1679"/>
      <c r="LJR412" s="1679"/>
      <c r="LJS412" s="1679"/>
      <c r="LJT412" s="1679"/>
      <c r="LJU412" s="1679"/>
      <c r="LJV412" s="1679"/>
      <c r="LJW412" s="1679"/>
      <c r="LJX412" s="1679"/>
      <c r="LJY412" s="1679"/>
      <c r="LJZ412" s="1679"/>
      <c r="LKA412" s="1679"/>
      <c r="LKB412" s="1679"/>
      <c r="LKC412" s="1679"/>
      <c r="LKD412" s="1679"/>
      <c r="LKE412" s="1679"/>
      <c r="LKF412" s="1679"/>
      <c r="LKG412" s="1679"/>
      <c r="LKH412" s="1679"/>
      <c r="LKI412" s="1679"/>
      <c r="LKJ412" s="1679"/>
      <c r="LKK412" s="1679"/>
      <c r="LKL412" s="1679"/>
      <c r="LKM412" s="1679"/>
      <c r="LKN412" s="1679"/>
      <c r="LKO412" s="1679"/>
      <c r="LKP412" s="1679"/>
      <c r="LKQ412" s="1679"/>
      <c r="LKR412" s="1679"/>
      <c r="LKS412" s="1679"/>
      <c r="LKT412" s="1679"/>
      <c r="LKU412" s="1679"/>
      <c r="LKV412" s="1679"/>
      <c r="LKW412" s="1679"/>
      <c r="LKX412" s="1679"/>
      <c r="LKY412" s="1679"/>
      <c r="LKZ412" s="1679"/>
      <c r="LLA412" s="1679"/>
      <c r="LLB412" s="1679"/>
      <c r="LLC412" s="1679"/>
      <c r="LLD412" s="1679"/>
      <c r="LLE412" s="1679"/>
      <c r="LLF412" s="1679"/>
      <c r="LLG412" s="1679"/>
      <c r="LLH412" s="1679"/>
      <c r="LLI412" s="1679"/>
      <c r="LLJ412" s="1679"/>
      <c r="LLK412" s="1679"/>
      <c r="LLL412" s="1679"/>
      <c r="LLM412" s="1679"/>
      <c r="LLN412" s="1679"/>
      <c r="LLO412" s="1679"/>
      <c r="LLP412" s="1679"/>
      <c r="LLQ412" s="1679"/>
      <c r="LLR412" s="1679"/>
      <c r="LLS412" s="1679"/>
      <c r="LLT412" s="1679"/>
      <c r="LLU412" s="1679"/>
      <c r="LLV412" s="1679"/>
      <c r="LLW412" s="1679"/>
      <c r="LLX412" s="1679"/>
      <c r="LLY412" s="1679"/>
      <c r="LLZ412" s="1679"/>
      <c r="LMA412" s="1679"/>
      <c r="LMB412" s="1679"/>
      <c r="LMC412" s="1679"/>
      <c r="LMD412" s="1679"/>
      <c r="LME412" s="1679"/>
      <c r="LMF412" s="1679"/>
      <c r="LMG412" s="1679"/>
      <c r="LMH412" s="1679"/>
      <c r="LMI412" s="1679"/>
      <c r="LMJ412" s="1679"/>
      <c r="LMK412" s="1679"/>
      <c r="LML412" s="1679"/>
      <c r="LMM412" s="1679"/>
      <c r="LMN412" s="1679"/>
      <c r="LMO412" s="1679"/>
      <c r="LMP412" s="1679"/>
      <c r="LMQ412" s="1679"/>
      <c r="LMR412" s="1679"/>
      <c r="LMS412" s="1679"/>
      <c r="LMT412" s="1679"/>
      <c r="LMU412" s="1679"/>
      <c r="LMV412" s="1679"/>
      <c r="LMW412" s="1679"/>
      <c r="LMX412" s="1679"/>
      <c r="LMY412" s="1679"/>
      <c r="LMZ412" s="1679"/>
      <c r="LNA412" s="1679"/>
      <c r="LNB412" s="1679"/>
      <c r="LNC412" s="1679"/>
      <c r="LND412" s="1679"/>
      <c r="LNE412" s="1679"/>
      <c r="LNF412" s="1679"/>
      <c r="LNG412" s="1679"/>
      <c r="LNH412" s="1679"/>
      <c r="LNI412" s="1679"/>
      <c r="LNJ412" s="1679"/>
      <c r="LNK412" s="1679"/>
      <c r="LNL412" s="1679"/>
      <c r="LNM412" s="1679"/>
      <c r="LNN412" s="1679"/>
      <c r="LNO412" s="1679"/>
      <c r="LNP412" s="1679"/>
      <c r="LNQ412" s="1679"/>
      <c r="LNR412" s="1679"/>
      <c r="LNS412" s="1679"/>
      <c r="LNT412" s="1679"/>
      <c r="LNU412" s="1679"/>
      <c r="LNV412" s="1679"/>
      <c r="LNW412" s="1679"/>
      <c r="LNX412" s="1679"/>
      <c r="LNY412" s="1679"/>
      <c r="LNZ412" s="1679"/>
      <c r="LOA412" s="1679"/>
      <c r="LOB412" s="1679"/>
      <c r="LOC412" s="1679"/>
      <c r="LOD412" s="1679"/>
      <c r="LOE412" s="1679"/>
      <c r="LOF412" s="1679"/>
      <c r="LOG412" s="1679"/>
      <c r="LOH412" s="1679"/>
      <c r="LOI412" s="1679"/>
      <c r="LOJ412" s="1679"/>
      <c r="LOK412" s="1679"/>
      <c r="LOL412" s="1679"/>
      <c r="LOM412" s="1679"/>
      <c r="LON412" s="1679"/>
      <c r="LOO412" s="1679"/>
      <c r="LOP412" s="1679"/>
      <c r="LOQ412" s="1679"/>
      <c r="LOR412" s="1679"/>
      <c r="LOS412" s="1679"/>
      <c r="LOT412" s="1679"/>
      <c r="LOU412" s="1679"/>
      <c r="LOV412" s="1679"/>
      <c r="LOW412" s="1679"/>
      <c r="LOX412" s="1679"/>
      <c r="LOY412" s="1679"/>
      <c r="LOZ412" s="1679"/>
      <c r="LPA412" s="1679"/>
      <c r="LPB412" s="1679"/>
      <c r="LPC412" s="1679"/>
      <c r="LPD412" s="1679"/>
      <c r="LPE412" s="1679"/>
      <c r="LPF412" s="1679"/>
      <c r="LPG412" s="1679"/>
      <c r="LPH412" s="1679"/>
      <c r="LPI412" s="1679"/>
      <c r="LPJ412" s="1679"/>
      <c r="LPK412" s="1679"/>
      <c r="LPL412" s="1679"/>
      <c r="LPM412" s="1679"/>
      <c r="LPN412" s="1679"/>
      <c r="LPO412" s="1679"/>
      <c r="LPP412" s="1679"/>
      <c r="LPQ412" s="1679"/>
      <c r="LPR412" s="1679"/>
      <c r="LPS412" s="1679"/>
      <c r="LPT412" s="1679"/>
      <c r="LPU412" s="1679"/>
      <c r="LPV412" s="1679"/>
      <c r="LPW412" s="1679"/>
      <c r="LPX412" s="1679"/>
      <c r="LPY412" s="1679"/>
      <c r="LPZ412" s="1679"/>
      <c r="LQA412" s="1679"/>
      <c r="LQB412" s="1679"/>
      <c r="LQC412" s="1679"/>
      <c r="LQD412" s="1679"/>
      <c r="LQE412" s="1679"/>
      <c r="LQF412" s="1679"/>
      <c r="LQG412" s="1679"/>
      <c r="LQH412" s="1679"/>
      <c r="LQI412" s="1679"/>
      <c r="LQJ412" s="1679"/>
      <c r="LQK412" s="1679"/>
      <c r="LQL412" s="1679"/>
      <c r="LQM412" s="1679"/>
      <c r="LQN412" s="1679"/>
      <c r="LQO412" s="1679"/>
      <c r="LQP412" s="1679"/>
      <c r="LQQ412" s="1679"/>
      <c r="LQR412" s="1679"/>
      <c r="LQS412" s="1679"/>
      <c r="LQT412" s="1679"/>
      <c r="LQU412" s="1679"/>
      <c r="LQV412" s="1679"/>
      <c r="LQW412" s="1679"/>
      <c r="LQX412" s="1679"/>
      <c r="LQY412" s="1679"/>
      <c r="LQZ412" s="1679"/>
      <c r="LRA412" s="1679"/>
      <c r="LRB412" s="1679"/>
      <c r="LRC412" s="1679"/>
      <c r="LRD412" s="1679"/>
      <c r="LRE412" s="1679"/>
      <c r="LRF412" s="1679"/>
      <c r="LRG412" s="1679"/>
      <c r="LRH412" s="1679"/>
      <c r="LRI412" s="1679"/>
      <c r="LRJ412" s="1679"/>
      <c r="LRK412" s="1679"/>
      <c r="LRL412" s="1679"/>
      <c r="LRM412" s="1679"/>
      <c r="LRN412" s="1679"/>
      <c r="LRO412" s="1679"/>
      <c r="LRP412" s="1679"/>
      <c r="LRQ412" s="1679"/>
      <c r="LRR412" s="1679"/>
      <c r="LRS412" s="1679"/>
      <c r="LRT412" s="1679"/>
      <c r="LRU412" s="1679"/>
      <c r="LRV412" s="1679"/>
      <c r="LRW412" s="1679"/>
      <c r="LRX412" s="1679"/>
      <c r="LRY412" s="1679"/>
      <c r="LRZ412" s="1679"/>
      <c r="LSA412" s="1679"/>
      <c r="LSB412" s="1679"/>
      <c r="LSC412" s="1679"/>
      <c r="LSD412" s="1679"/>
      <c r="LSE412" s="1679"/>
      <c r="LSF412" s="1679"/>
      <c r="LSG412" s="1679"/>
      <c r="LSH412" s="1679"/>
      <c r="LSI412" s="1679"/>
      <c r="LSJ412" s="1679"/>
      <c r="LSK412" s="1679"/>
      <c r="LSL412" s="1679"/>
      <c r="LSM412" s="1679"/>
      <c r="LSN412" s="1679"/>
      <c r="LSO412" s="1679"/>
      <c r="LSP412" s="1679"/>
      <c r="LSQ412" s="1679"/>
      <c r="LSR412" s="1679"/>
      <c r="LSS412" s="1679"/>
      <c r="LST412" s="1679"/>
      <c r="LSU412" s="1679"/>
      <c r="LSV412" s="1679"/>
      <c r="LSW412" s="1679"/>
      <c r="LSX412" s="1679"/>
      <c r="LSY412" s="1679"/>
      <c r="LSZ412" s="1679"/>
      <c r="LTA412" s="1679"/>
      <c r="LTB412" s="1679"/>
      <c r="LTC412" s="1679"/>
      <c r="LTD412" s="1679"/>
      <c r="LTE412" s="1679"/>
      <c r="LTF412" s="1679"/>
      <c r="LTG412" s="1679"/>
      <c r="LTH412" s="1679"/>
      <c r="LTI412" s="1679"/>
      <c r="LTJ412" s="1679"/>
      <c r="LTK412" s="1679"/>
      <c r="LTL412" s="1679"/>
      <c r="LTM412" s="1679"/>
      <c r="LTN412" s="1679"/>
      <c r="LTO412" s="1679"/>
      <c r="LTP412" s="1679"/>
      <c r="LTQ412" s="1679"/>
      <c r="LTR412" s="1679"/>
      <c r="LTS412" s="1679"/>
      <c r="LTT412" s="1679"/>
      <c r="LTU412" s="1679"/>
      <c r="LTV412" s="1679"/>
      <c r="LTW412" s="1679"/>
      <c r="LTX412" s="1679"/>
      <c r="LTY412" s="1679"/>
      <c r="LTZ412" s="1679"/>
      <c r="LUA412" s="1679"/>
      <c r="LUB412" s="1679"/>
      <c r="LUC412" s="1679"/>
      <c r="LUD412" s="1679"/>
      <c r="LUE412" s="1679"/>
      <c r="LUF412" s="1679"/>
      <c r="LUG412" s="1679"/>
      <c r="LUH412" s="1679"/>
      <c r="LUI412" s="1679"/>
      <c r="LUJ412" s="1679"/>
      <c r="LUK412" s="1679"/>
      <c r="LUL412" s="1679"/>
      <c r="LUM412" s="1679"/>
      <c r="LUN412" s="1679"/>
      <c r="LUO412" s="1679"/>
      <c r="LUP412" s="1679"/>
      <c r="LUQ412" s="1679"/>
      <c r="LUR412" s="1679"/>
      <c r="LUS412" s="1679"/>
      <c r="LUT412" s="1679"/>
      <c r="LUU412" s="1679"/>
      <c r="LUV412" s="1679"/>
      <c r="LUW412" s="1679"/>
      <c r="LUX412" s="1679"/>
      <c r="LUY412" s="1679"/>
      <c r="LUZ412" s="1679"/>
      <c r="LVA412" s="1679"/>
      <c r="LVB412" s="1679"/>
      <c r="LVC412" s="1679"/>
      <c r="LVD412" s="1679"/>
      <c r="LVE412" s="1679"/>
      <c r="LVF412" s="1679"/>
      <c r="LVG412" s="1679"/>
      <c r="LVH412" s="1679"/>
      <c r="LVI412" s="1679"/>
      <c r="LVJ412" s="1679"/>
      <c r="LVK412" s="1679"/>
      <c r="LVL412" s="1679"/>
      <c r="LVM412" s="1679"/>
      <c r="LVN412" s="1679"/>
      <c r="LVO412" s="1679"/>
      <c r="LVP412" s="1679"/>
      <c r="LVQ412" s="1679"/>
      <c r="LVR412" s="1679"/>
      <c r="LVS412" s="1679"/>
      <c r="LVT412" s="1679"/>
      <c r="LVU412" s="1679"/>
      <c r="LVV412" s="1679"/>
      <c r="LVW412" s="1679"/>
      <c r="LVX412" s="1679"/>
      <c r="LVY412" s="1679"/>
      <c r="LVZ412" s="1679"/>
      <c r="LWA412" s="1679"/>
      <c r="LWB412" s="1679"/>
      <c r="LWC412" s="1679"/>
      <c r="LWD412" s="1679"/>
      <c r="LWE412" s="1679"/>
      <c r="LWF412" s="1679"/>
      <c r="LWG412" s="1679"/>
      <c r="LWH412" s="1679"/>
      <c r="LWI412" s="1679"/>
      <c r="LWJ412" s="1679"/>
      <c r="LWK412" s="1679"/>
      <c r="LWL412" s="1679"/>
      <c r="LWM412" s="1679"/>
      <c r="LWN412" s="1679"/>
      <c r="LWO412" s="1679"/>
      <c r="LWP412" s="1679"/>
      <c r="LWQ412" s="1679"/>
      <c r="LWR412" s="1679"/>
      <c r="LWS412" s="1679"/>
      <c r="LWT412" s="1679"/>
      <c r="LWU412" s="1679"/>
      <c r="LWV412" s="1679"/>
      <c r="LWW412" s="1679"/>
      <c r="LWX412" s="1679"/>
      <c r="LWY412" s="1679"/>
      <c r="LWZ412" s="1679"/>
      <c r="LXA412" s="1679"/>
      <c r="LXB412" s="1679"/>
      <c r="LXC412" s="1679"/>
      <c r="LXD412" s="1679"/>
      <c r="LXE412" s="1679"/>
      <c r="LXF412" s="1679"/>
      <c r="LXG412" s="1679"/>
      <c r="LXH412" s="1679"/>
      <c r="LXI412" s="1679"/>
      <c r="LXJ412" s="1679"/>
      <c r="LXK412" s="1679"/>
      <c r="LXL412" s="1679"/>
      <c r="LXM412" s="1679"/>
      <c r="LXN412" s="1679"/>
      <c r="LXO412" s="1679"/>
      <c r="LXP412" s="1679"/>
      <c r="LXQ412" s="1679"/>
      <c r="LXR412" s="1679"/>
      <c r="LXS412" s="1679"/>
      <c r="LXT412" s="1679"/>
      <c r="LXU412" s="1679"/>
      <c r="LXV412" s="1679"/>
      <c r="LXW412" s="1679"/>
      <c r="LXX412" s="1679"/>
      <c r="LXY412" s="1679"/>
      <c r="LXZ412" s="1679"/>
      <c r="LYA412" s="1679"/>
      <c r="LYB412" s="1679"/>
      <c r="LYC412" s="1679"/>
      <c r="LYD412" s="1679"/>
      <c r="LYE412" s="1679"/>
      <c r="LYF412" s="1679"/>
      <c r="LYG412" s="1679"/>
      <c r="LYH412" s="1679"/>
      <c r="LYI412" s="1679"/>
      <c r="LYJ412" s="1679"/>
      <c r="LYK412" s="1679"/>
      <c r="LYL412" s="1679"/>
      <c r="LYM412" s="1679"/>
      <c r="LYN412" s="1679"/>
      <c r="LYO412" s="1679"/>
      <c r="LYP412" s="1679"/>
      <c r="LYQ412" s="1679"/>
      <c r="LYR412" s="1679"/>
      <c r="LYS412" s="1679"/>
      <c r="LYT412" s="1679"/>
      <c r="LYU412" s="1679"/>
      <c r="LYV412" s="1679"/>
      <c r="LYW412" s="1679"/>
      <c r="LYX412" s="1679"/>
      <c r="LYY412" s="1679"/>
      <c r="LYZ412" s="1679"/>
      <c r="LZA412" s="1679"/>
      <c r="LZB412" s="1679"/>
      <c r="LZC412" s="1679"/>
      <c r="LZD412" s="1679"/>
      <c r="LZE412" s="1679"/>
      <c r="LZF412" s="1679"/>
      <c r="LZG412" s="1679"/>
      <c r="LZH412" s="1679"/>
      <c r="LZI412" s="1679"/>
      <c r="LZJ412" s="1679"/>
      <c r="LZK412" s="1679"/>
      <c r="LZL412" s="1679"/>
      <c r="LZM412" s="1679"/>
      <c r="LZN412" s="1679"/>
      <c r="LZO412" s="1679"/>
      <c r="LZP412" s="1679"/>
      <c r="LZQ412" s="1679"/>
      <c r="LZR412" s="1679"/>
      <c r="LZS412" s="1679"/>
      <c r="LZT412" s="1679"/>
      <c r="LZU412" s="1679"/>
      <c r="LZV412" s="1679"/>
      <c r="LZW412" s="1679"/>
      <c r="LZX412" s="1679"/>
      <c r="LZY412" s="1679"/>
      <c r="LZZ412" s="1679"/>
      <c r="MAA412" s="1679"/>
      <c r="MAB412" s="1679"/>
      <c r="MAC412" s="1679"/>
      <c r="MAD412" s="1679"/>
      <c r="MAE412" s="1679"/>
      <c r="MAF412" s="1679"/>
      <c r="MAG412" s="1679"/>
      <c r="MAH412" s="1679"/>
      <c r="MAI412" s="1679"/>
      <c r="MAJ412" s="1679"/>
      <c r="MAK412" s="1679"/>
      <c r="MAL412" s="1679"/>
      <c r="MAM412" s="1679"/>
      <c r="MAN412" s="1679"/>
      <c r="MAO412" s="1679"/>
      <c r="MAP412" s="1679"/>
      <c r="MAQ412" s="1679"/>
      <c r="MAR412" s="1679"/>
      <c r="MAS412" s="1679"/>
      <c r="MAT412" s="1679"/>
      <c r="MAU412" s="1679"/>
      <c r="MAV412" s="1679"/>
      <c r="MAW412" s="1679"/>
      <c r="MAX412" s="1679"/>
      <c r="MAY412" s="1679"/>
      <c r="MAZ412" s="1679"/>
      <c r="MBA412" s="1679"/>
      <c r="MBB412" s="1679"/>
      <c r="MBC412" s="1679"/>
      <c r="MBD412" s="1679"/>
      <c r="MBE412" s="1679"/>
      <c r="MBF412" s="1679"/>
      <c r="MBG412" s="1679"/>
      <c r="MBH412" s="1679"/>
      <c r="MBI412" s="1679"/>
      <c r="MBJ412" s="1679"/>
      <c r="MBK412" s="1679"/>
      <c r="MBL412" s="1679"/>
      <c r="MBM412" s="1679"/>
      <c r="MBN412" s="1679"/>
      <c r="MBO412" s="1679"/>
      <c r="MBP412" s="1679"/>
      <c r="MBQ412" s="1679"/>
      <c r="MBR412" s="1679"/>
      <c r="MBS412" s="1679"/>
      <c r="MBT412" s="1679"/>
      <c r="MBU412" s="1679"/>
      <c r="MBV412" s="1679"/>
      <c r="MBW412" s="1679"/>
      <c r="MBX412" s="1679"/>
      <c r="MBY412" s="1679"/>
      <c r="MBZ412" s="1679"/>
      <c r="MCA412" s="1679"/>
      <c r="MCB412" s="1679"/>
      <c r="MCC412" s="1679"/>
      <c r="MCD412" s="1679"/>
      <c r="MCE412" s="1679"/>
      <c r="MCF412" s="1679"/>
      <c r="MCG412" s="1679"/>
      <c r="MCH412" s="1679"/>
      <c r="MCI412" s="1679"/>
      <c r="MCJ412" s="1679"/>
      <c r="MCK412" s="1679"/>
      <c r="MCL412" s="1679"/>
      <c r="MCM412" s="1679"/>
      <c r="MCN412" s="1679"/>
      <c r="MCO412" s="1679"/>
      <c r="MCP412" s="1679"/>
      <c r="MCQ412" s="1679"/>
      <c r="MCR412" s="1679"/>
      <c r="MCS412" s="1679"/>
      <c r="MCT412" s="1679"/>
      <c r="MCU412" s="1679"/>
      <c r="MCV412" s="1679"/>
      <c r="MCW412" s="1679"/>
      <c r="MCX412" s="1679"/>
      <c r="MCY412" s="1679"/>
      <c r="MCZ412" s="1679"/>
      <c r="MDA412" s="1679"/>
      <c r="MDB412" s="1679"/>
      <c r="MDC412" s="1679"/>
      <c r="MDD412" s="1679"/>
      <c r="MDE412" s="1679"/>
      <c r="MDF412" s="1679"/>
      <c r="MDG412" s="1679"/>
      <c r="MDH412" s="1679"/>
      <c r="MDI412" s="1679"/>
      <c r="MDJ412" s="1679"/>
      <c r="MDK412" s="1679"/>
      <c r="MDL412" s="1679"/>
      <c r="MDM412" s="1679"/>
      <c r="MDN412" s="1679"/>
      <c r="MDO412" s="1679"/>
      <c r="MDP412" s="1679"/>
      <c r="MDQ412" s="1679"/>
      <c r="MDR412" s="1679"/>
      <c r="MDS412" s="1679"/>
      <c r="MDT412" s="1679"/>
      <c r="MDU412" s="1679"/>
      <c r="MDV412" s="1679"/>
      <c r="MDW412" s="1679"/>
      <c r="MDX412" s="1679"/>
      <c r="MDY412" s="1679"/>
      <c r="MDZ412" s="1679"/>
      <c r="MEA412" s="1679"/>
      <c r="MEB412" s="1679"/>
      <c r="MEC412" s="1679"/>
      <c r="MED412" s="1679"/>
      <c r="MEE412" s="1679"/>
      <c r="MEF412" s="1679"/>
      <c r="MEG412" s="1679"/>
      <c r="MEH412" s="1679"/>
      <c r="MEI412" s="1679"/>
      <c r="MEJ412" s="1679"/>
      <c r="MEK412" s="1679"/>
      <c r="MEL412" s="1679"/>
      <c r="MEM412" s="1679"/>
      <c r="MEN412" s="1679"/>
      <c r="MEO412" s="1679"/>
      <c r="MEP412" s="1679"/>
      <c r="MEQ412" s="1679"/>
      <c r="MER412" s="1679"/>
      <c r="MES412" s="1679"/>
      <c r="MET412" s="1679"/>
      <c r="MEU412" s="1679"/>
      <c r="MEV412" s="1679"/>
      <c r="MEW412" s="1679"/>
      <c r="MEX412" s="1679"/>
      <c r="MEY412" s="1679"/>
      <c r="MEZ412" s="1679"/>
      <c r="MFA412" s="1679"/>
      <c r="MFB412" s="1679"/>
      <c r="MFC412" s="1679"/>
      <c r="MFD412" s="1679"/>
      <c r="MFE412" s="1679"/>
      <c r="MFF412" s="1679"/>
      <c r="MFG412" s="1679"/>
      <c r="MFH412" s="1679"/>
      <c r="MFI412" s="1679"/>
      <c r="MFJ412" s="1679"/>
      <c r="MFK412" s="1679"/>
      <c r="MFL412" s="1679"/>
      <c r="MFM412" s="1679"/>
      <c r="MFN412" s="1679"/>
      <c r="MFO412" s="1679"/>
      <c r="MFP412" s="1679"/>
      <c r="MFQ412" s="1679"/>
      <c r="MFR412" s="1679"/>
      <c r="MFS412" s="1679"/>
      <c r="MFT412" s="1679"/>
      <c r="MFU412" s="1679"/>
      <c r="MFV412" s="1679"/>
      <c r="MFW412" s="1679"/>
      <c r="MFX412" s="1679"/>
      <c r="MFY412" s="1679"/>
      <c r="MFZ412" s="1679"/>
      <c r="MGA412" s="1679"/>
      <c r="MGB412" s="1679"/>
      <c r="MGC412" s="1679"/>
      <c r="MGD412" s="1679"/>
      <c r="MGE412" s="1679"/>
      <c r="MGF412" s="1679"/>
      <c r="MGG412" s="1679"/>
      <c r="MGH412" s="1679"/>
      <c r="MGI412" s="1679"/>
      <c r="MGJ412" s="1679"/>
      <c r="MGK412" s="1679"/>
      <c r="MGL412" s="1679"/>
      <c r="MGM412" s="1679"/>
      <c r="MGN412" s="1679"/>
      <c r="MGO412" s="1679"/>
      <c r="MGP412" s="1679"/>
      <c r="MGQ412" s="1679"/>
      <c r="MGR412" s="1679"/>
      <c r="MGS412" s="1679"/>
      <c r="MGT412" s="1679"/>
      <c r="MGU412" s="1679"/>
      <c r="MGV412" s="1679"/>
      <c r="MGW412" s="1679"/>
      <c r="MGX412" s="1679"/>
      <c r="MGY412" s="1679"/>
      <c r="MGZ412" s="1679"/>
      <c r="MHA412" s="1679"/>
      <c r="MHB412" s="1679"/>
      <c r="MHC412" s="1679"/>
      <c r="MHD412" s="1679"/>
      <c r="MHE412" s="1679"/>
      <c r="MHF412" s="1679"/>
      <c r="MHG412" s="1679"/>
      <c r="MHH412" s="1679"/>
      <c r="MHI412" s="1679"/>
      <c r="MHJ412" s="1679"/>
      <c r="MHK412" s="1679"/>
      <c r="MHL412" s="1679"/>
      <c r="MHM412" s="1679"/>
      <c r="MHN412" s="1679"/>
      <c r="MHO412" s="1679"/>
      <c r="MHP412" s="1679"/>
      <c r="MHQ412" s="1679"/>
      <c r="MHR412" s="1679"/>
      <c r="MHS412" s="1679"/>
      <c r="MHT412" s="1679"/>
      <c r="MHU412" s="1679"/>
      <c r="MHV412" s="1679"/>
      <c r="MHW412" s="1679"/>
      <c r="MHX412" s="1679"/>
      <c r="MHY412" s="1679"/>
      <c r="MHZ412" s="1679"/>
      <c r="MIA412" s="1679"/>
      <c r="MIB412" s="1679"/>
      <c r="MIC412" s="1679"/>
      <c r="MID412" s="1679"/>
      <c r="MIE412" s="1679"/>
      <c r="MIF412" s="1679"/>
      <c r="MIG412" s="1679"/>
      <c r="MIH412" s="1679"/>
      <c r="MII412" s="1679"/>
      <c r="MIJ412" s="1679"/>
      <c r="MIK412" s="1679"/>
      <c r="MIL412" s="1679"/>
      <c r="MIM412" s="1679"/>
      <c r="MIN412" s="1679"/>
      <c r="MIO412" s="1679"/>
      <c r="MIP412" s="1679"/>
      <c r="MIQ412" s="1679"/>
      <c r="MIR412" s="1679"/>
      <c r="MIS412" s="1679"/>
      <c r="MIT412" s="1679"/>
      <c r="MIU412" s="1679"/>
      <c r="MIV412" s="1679"/>
      <c r="MIW412" s="1679"/>
      <c r="MIX412" s="1679"/>
      <c r="MIY412" s="1679"/>
      <c r="MIZ412" s="1679"/>
      <c r="MJA412" s="1679"/>
      <c r="MJB412" s="1679"/>
      <c r="MJC412" s="1679"/>
      <c r="MJD412" s="1679"/>
      <c r="MJE412" s="1679"/>
      <c r="MJF412" s="1679"/>
      <c r="MJG412" s="1679"/>
      <c r="MJH412" s="1679"/>
      <c r="MJI412" s="1679"/>
      <c r="MJJ412" s="1679"/>
      <c r="MJK412" s="1679"/>
      <c r="MJL412" s="1679"/>
      <c r="MJM412" s="1679"/>
      <c r="MJN412" s="1679"/>
      <c r="MJO412" s="1679"/>
      <c r="MJP412" s="1679"/>
      <c r="MJQ412" s="1679"/>
      <c r="MJR412" s="1679"/>
      <c r="MJS412" s="1679"/>
      <c r="MJT412" s="1679"/>
      <c r="MJU412" s="1679"/>
      <c r="MJV412" s="1679"/>
      <c r="MJW412" s="1679"/>
      <c r="MJX412" s="1679"/>
      <c r="MJY412" s="1679"/>
      <c r="MJZ412" s="1679"/>
      <c r="MKA412" s="1679"/>
      <c r="MKB412" s="1679"/>
      <c r="MKC412" s="1679"/>
      <c r="MKD412" s="1679"/>
      <c r="MKE412" s="1679"/>
      <c r="MKF412" s="1679"/>
      <c r="MKG412" s="1679"/>
      <c r="MKH412" s="1679"/>
      <c r="MKI412" s="1679"/>
      <c r="MKJ412" s="1679"/>
      <c r="MKK412" s="1679"/>
      <c r="MKL412" s="1679"/>
      <c r="MKM412" s="1679"/>
      <c r="MKN412" s="1679"/>
      <c r="MKO412" s="1679"/>
      <c r="MKP412" s="1679"/>
      <c r="MKQ412" s="1679"/>
      <c r="MKR412" s="1679"/>
      <c r="MKS412" s="1679"/>
      <c r="MKT412" s="1679"/>
      <c r="MKU412" s="1679"/>
      <c r="MKV412" s="1679"/>
      <c r="MKW412" s="1679"/>
      <c r="MKX412" s="1679"/>
      <c r="MKY412" s="1679"/>
      <c r="MKZ412" s="1679"/>
      <c r="MLA412" s="1679"/>
      <c r="MLB412" s="1679"/>
      <c r="MLC412" s="1679"/>
      <c r="MLD412" s="1679"/>
      <c r="MLE412" s="1679"/>
      <c r="MLF412" s="1679"/>
      <c r="MLG412" s="1679"/>
      <c r="MLH412" s="1679"/>
      <c r="MLI412" s="1679"/>
      <c r="MLJ412" s="1679"/>
      <c r="MLK412" s="1679"/>
      <c r="MLL412" s="1679"/>
      <c r="MLM412" s="1679"/>
      <c r="MLN412" s="1679"/>
      <c r="MLO412" s="1679"/>
      <c r="MLP412" s="1679"/>
      <c r="MLQ412" s="1679"/>
      <c r="MLR412" s="1679"/>
      <c r="MLS412" s="1679"/>
      <c r="MLT412" s="1679"/>
      <c r="MLU412" s="1679"/>
      <c r="MLV412" s="1679"/>
      <c r="MLW412" s="1679"/>
      <c r="MLX412" s="1679"/>
      <c r="MLY412" s="1679"/>
      <c r="MLZ412" s="1679"/>
      <c r="MMA412" s="1679"/>
      <c r="MMB412" s="1679"/>
      <c r="MMC412" s="1679"/>
      <c r="MMD412" s="1679"/>
      <c r="MME412" s="1679"/>
      <c r="MMF412" s="1679"/>
      <c r="MMG412" s="1679"/>
      <c r="MMH412" s="1679"/>
      <c r="MMI412" s="1679"/>
      <c r="MMJ412" s="1679"/>
      <c r="MMK412" s="1679"/>
      <c r="MML412" s="1679"/>
      <c r="MMM412" s="1679"/>
      <c r="MMN412" s="1679"/>
      <c r="MMO412" s="1679"/>
      <c r="MMP412" s="1679"/>
      <c r="MMQ412" s="1679"/>
      <c r="MMR412" s="1679"/>
      <c r="MMS412" s="1679"/>
      <c r="MMT412" s="1679"/>
      <c r="MMU412" s="1679"/>
      <c r="MMV412" s="1679"/>
      <c r="MMW412" s="1679"/>
      <c r="MMX412" s="1679"/>
      <c r="MMY412" s="1679"/>
      <c r="MMZ412" s="1679"/>
      <c r="MNA412" s="1679"/>
      <c r="MNB412" s="1679"/>
      <c r="MNC412" s="1679"/>
      <c r="MND412" s="1679"/>
      <c r="MNE412" s="1679"/>
      <c r="MNF412" s="1679"/>
      <c r="MNG412" s="1679"/>
      <c r="MNH412" s="1679"/>
      <c r="MNI412" s="1679"/>
      <c r="MNJ412" s="1679"/>
      <c r="MNK412" s="1679"/>
      <c r="MNL412" s="1679"/>
      <c r="MNM412" s="1679"/>
      <c r="MNN412" s="1679"/>
      <c r="MNO412" s="1679"/>
      <c r="MNP412" s="1679"/>
      <c r="MNQ412" s="1679"/>
      <c r="MNR412" s="1679"/>
      <c r="MNS412" s="1679"/>
      <c r="MNT412" s="1679"/>
      <c r="MNU412" s="1679"/>
      <c r="MNV412" s="1679"/>
      <c r="MNW412" s="1679"/>
      <c r="MNX412" s="1679"/>
      <c r="MNY412" s="1679"/>
      <c r="MNZ412" s="1679"/>
      <c r="MOA412" s="1679"/>
      <c r="MOB412" s="1679"/>
      <c r="MOC412" s="1679"/>
      <c r="MOD412" s="1679"/>
      <c r="MOE412" s="1679"/>
      <c r="MOF412" s="1679"/>
      <c r="MOG412" s="1679"/>
      <c r="MOH412" s="1679"/>
      <c r="MOI412" s="1679"/>
      <c r="MOJ412" s="1679"/>
      <c r="MOK412" s="1679"/>
      <c r="MOL412" s="1679"/>
      <c r="MOM412" s="1679"/>
      <c r="MON412" s="1679"/>
      <c r="MOO412" s="1679"/>
      <c r="MOP412" s="1679"/>
      <c r="MOQ412" s="1679"/>
      <c r="MOR412" s="1679"/>
      <c r="MOS412" s="1679"/>
      <c r="MOT412" s="1679"/>
      <c r="MOU412" s="1679"/>
      <c r="MOV412" s="1679"/>
      <c r="MOW412" s="1679"/>
      <c r="MOX412" s="1679"/>
      <c r="MOY412" s="1679"/>
      <c r="MOZ412" s="1679"/>
      <c r="MPA412" s="1679"/>
      <c r="MPB412" s="1679"/>
      <c r="MPC412" s="1679"/>
      <c r="MPD412" s="1679"/>
      <c r="MPE412" s="1679"/>
      <c r="MPF412" s="1679"/>
      <c r="MPG412" s="1679"/>
      <c r="MPH412" s="1679"/>
      <c r="MPI412" s="1679"/>
      <c r="MPJ412" s="1679"/>
      <c r="MPK412" s="1679"/>
      <c r="MPL412" s="1679"/>
      <c r="MPM412" s="1679"/>
      <c r="MPN412" s="1679"/>
      <c r="MPO412" s="1679"/>
      <c r="MPP412" s="1679"/>
      <c r="MPQ412" s="1679"/>
      <c r="MPR412" s="1679"/>
      <c r="MPS412" s="1679"/>
      <c r="MPT412" s="1679"/>
      <c r="MPU412" s="1679"/>
      <c r="MPV412" s="1679"/>
      <c r="MPW412" s="1679"/>
      <c r="MPX412" s="1679"/>
      <c r="MPY412" s="1679"/>
      <c r="MPZ412" s="1679"/>
      <c r="MQA412" s="1679"/>
      <c r="MQB412" s="1679"/>
      <c r="MQC412" s="1679"/>
      <c r="MQD412" s="1679"/>
      <c r="MQE412" s="1679"/>
      <c r="MQF412" s="1679"/>
      <c r="MQG412" s="1679"/>
      <c r="MQH412" s="1679"/>
      <c r="MQI412" s="1679"/>
      <c r="MQJ412" s="1679"/>
      <c r="MQK412" s="1679"/>
      <c r="MQL412" s="1679"/>
      <c r="MQM412" s="1679"/>
      <c r="MQN412" s="1679"/>
      <c r="MQO412" s="1679"/>
      <c r="MQP412" s="1679"/>
      <c r="MQQ412" s="1679"/>
      <c r="MQR412" s="1679"/>
      <c r="MQS412" s="1679"/>
      <c r="MQT412" s="1679"/>
      <c r="MQU412" s="1679"/>
      <c r="MQV412" s="1679"/>
      <c r="MQW412" s="1679"/>
      <c r="MQX412" s="1679"/>
      <c r="MQY412" s="1679"/>
      <c r="MQZ412" s="1679"/>
      <c r="MRA412" s="1679"/>
      <c r="MRB412" s="1679"/>
      <c r="MRC412" s="1679"/>
      <c r="MRD412" s="1679"/>
      <c r="MRE412" s="1679"/>
      <c r="MRF412" s="1679"/>
      <c r="MRG412" s="1679"/>
      <c r="MRH412" s="1679"/>
      <c r="MRI412" s="1679"/>
      <c r="MRJ412" s="1679"/>
      <c r="MRK412" s="1679"/>
      <c r="MRL412" s="1679"/>
      <c r="MRM412" s="1679"/>
      <c r="MRN412" s="1679"/>
      <c r="MRO412" s="1679"/>
      <c r="MRP412" s="1679"/>
      <c r="MRQ412" s="1679"/>
      <c r="MRR412" s="1679"/>
      <c r="MRS412" s="1679"/>
      <c r="MRT412" s="1679"/>
      <c r="MRU412" s="1679"/>
      <c r="MRV412" s="1679"/>
      <c r="MRW412" s="1679"/>
      <c r="MRX412" s="1679"/>
      <c r="MRY412" s="1679"/>
      <c r="MRZ412" s="1679"/>
      <c r="MSA412" s="1679"/>
      <c r="MSB412" s="1679"/>
      <c r="MSC412" s="1679"/>
      <c r="MSD412" s="1679"/>
      <c r="MSE412" s="1679"/>
      <c r="MSF412" s="1679"/>
      <c r="MSG412" s="1679"/>
      <c r="MSH412" s="1679"/>
      <c r="MSI412" s="1679"/>
      <c r="MSJ412" s="1679"/>
      <c r="MSK412" s="1679"/>
      <c r="MSL412" s="1679"/>
      <c r="MSM412" s="1679"/>
      <c r="MSN412" s="1679"/>
      <c r="MSO412" s="1679"/>
      <c r="MSP412" s="1679"/>
      <c r="MSQ412" s="1679"/>
      <c r="MSR412" s="1679"/>
      <c r="MSS412" s="1679"/>
      <c r="MST412" s="1679"/>
      <c r="MSU412" s="1679"/>
      <c r="MSV412" s="1679"/>
      <c r="MSW412" s="1679"/>
      <c r="MSX412" s="1679"/>
      <c r="MSY412" s="1679"/>
      <c r="MSZ412" s="1679"/>
      <c r="MTA412" s="1679"/>
      <c r="MTB412" s="1679"/>
      <c r="MTC412" s="1679"/>
      <c r="MTD412" s="1679"/>
      <c r="MTE412" s="1679"/>
      <c r="MTF412" s="1679"/>
      <c r="MTG412" s="1679"/>
      <c r="MTH412" s="1679"/>
      <c r="MTI412" s="1679"/>
      <c r="MTJ412" s="1679"/>
      <c r="MTK412" s="1679"/>
      <c r="MTL412" s="1679"/>
      <c r="MTM412" s="1679"/>
      <c r="MTN412" s="1679"/>
      <c r="MTO412" s="1679"/>
      <c r="MTP412" s="1679"/>
      <c r="MTQ412" s="1679"/>
      <c r="MTR412" s="1679"/>
      <c r="MTS412" s="1679"/>
      <c r="MTT412" s="1679"/>
      <c r="MTU412" s="1679"/>
      <c r="MTV412" s="1679"/>
      <c r="MTW412" s="1679"/>
      <c r="MTX412" s="1679"/>
      <c r="MTY412" s="1679"/>
      <c r="MTZ412" s="1679"/>
      <c r="MUA412" s="1679"/>
      <c r="MUB412" s="1679"/>
      <c r="MUC412" s="1679"/>
      <c r="MUD412" s="1679"/>
      <c r="MUE412" s="1679"/>
      <c r="MUF412" s="1679"/>
      <c r="MUG412" s="1679"/>
      <c r="MUH412" s="1679"/>
      <c r="MUI412" s="1679"/>
      <c r="MUJ412" s="1679"/>
      <c r="MUK412" s="1679"/>
      <c r="MUL412" s="1679"/>
      <c r="MUM412" s="1679"/>
      <c r="MUN412" s="1679"/>
      <c r="MUO412" s="1679"/>
      <c r="MUP412" s="1679"/>
      <c r="MUQ412" s="1679"/>
      <c r="MUR412" s="1679"/>
      <c r="MUS412" s="1679"/>
      <c r="MUT412" s="1679"/>
      <c r="MUU412" s="1679"/>
      <c r="MUV412" s="1679"/>
      <c r="MUW412" s="1679"/>
      <c r="MUX412" s="1679"/>
      <c r="MUY412" s="1679"/>
      <c r="MUZ412" s="1679"/>
      <c r="MVA412" s="1679"/>
      <c r="MVB412" s="1679"/>
      <c r="MVC412" s="1679"/>
      <c r="MVD412" s="1679"/>
      <c r="MVE412" s="1679"/>
      <c r="MVF412" s="1679"/>
      <c r="MVG412" s="1679"/>
      <c r="MVH412" s="1679"/>
      <c r="MVI412" s="1679"/>
      <c r="MVJ412" s="1679"/>
      <c r="MVK412" s="1679"/>
      <c r="MVL412" s="1679"/>
      <c r="MVM412" s="1679"/>
      <c r="MVN412" s="1679"/>
      <c r="MVO412" s="1679"/>
      <c r="MVP412" s="1679"/>
      <c r="MVQ412" s="1679"/>
      <c r="MVR412" s="1679"/>
      <c r="MVS412" s="1679"/>
      <c r="MVT412" s="1679"/>
      <c r="MVU412" s="1679"/>
      <c r="MVV412" s="1679"/>
      <c r="MVW412" s="1679"/>
      <c r="MVX412" s="1679"/>
      <c r="MVY412" s="1679"/>
      <c r="MVZ412" s="1679"/>
      <c r="MWA412" s="1679"/>
      <c r="MWB412" s="1679"/>
      <c r="MWC412" s="1679"/>
      <c r="MWD412" s="1679"/>
      <c r="MWE412" s="1679"/>
      <c r="MWF412" s="1679"/>
      <c r="MWG412" s="1679"/>
      <c r="MWH412" s="1679"/>
      <c r="MWI412" s="1679"/>
      <c r="MWJ412" s="1679"/>
      <c r="MWK412" s="1679"/>
      <c r="MWL412" s="1679"/>
      <c r="MWM412" s="1679"/>
      <c r="MWN412" s="1679"/>
      <c r="MWO412" s="1679"/>
      <c r="MWP412" s="1679"/>
      <c r="MWQ412" s="1679"/>
      <c r="MWR412" s="1679"/>
      <c r="MWS412" s="1679"/>
      <c r="MWT412" s="1679"/>
      <c r="MWU412" s="1679"/>
      <c r="MWV412" s="1679"/>
      <c r="MWW412" s="1679"/>
      <c r="MWX412" s="1679"/>
      <c r="MWY412" s="1679"/>
      <c r="MWZ412" s="1679"/>
      <c r="MXA412" s="1679"/>
      <c r="MXB412" s="1679"/>
      <c r="MXC412" s="1679"/>
      <c r="MXD412" s="1679"/>
      <c r="MXE412" s="1679"/>
      <c r="MXF412" s="1679"/>
      <c r="MXG412" s="1679"/>
      <c r="MXH412" s="1679"/>
      <c r="MXI412" s="1679"/>
      <c r="MXJ412" s="1679"/>
      <c r="MXK412" s="1679"/>
      <c r="MXL412" s="1679"/>
      <c r="MXM412" s="1679"/>
      <c r="MXN412" s="1679"/>
      <c r="MXO412" s="1679"/>
      <c r="MXP412" s="1679"/>
      <c r="MXQ412" s="1679"/>
      <c r="MXR412" s="1679"/>
      <c r="MXS412" s="1679"/>
      <c r="MXT412" s="1679"/>
      <c r="MXU412" s="1679"/>
      <c r="MXV412" s="1679"/>
      <c r="MXW412" s="1679"/>
      <c r="MXX412" s="1679"/>
      <c r="MXY412" s="1679"/>
      <c r="MXZ412" s="1679"/>
      <c r="MYA412" s="1679"/>
      <c r="MYB412" s="1679"/>
      <c r="MYC412" s="1679"/>
      <c r="MYD412" s="1679"/>
      <c r="MYE412" s="1679"/>
      <c r="MYF412" s="1679"/>
      <c r="MYG412" s="1679"/>
      <c r="MYH412" s="1679"/>
      <c r="MYI412" s="1679"/>
      <c r="MYJ412" s="1679"/>
      <c r="MYK412" s="1679"/>
      <c r="MYL412" s="1679"/>
      <c r="MYM412" s="1679"/>
      <c r="MYN412" s="1679"/>
      <c r="MYO412" s="1679"/>
      <c r="MYP412" s="1679"/>
      <c r="MYQ412" s="1679"/>
      <c r="MYR412" s="1679"/>
      <c r="MYS412" s="1679"/>
      <c r="MYT412" s="1679"/>
      <c r="MYU412" s="1679"/>
      <c r="MYV412" s="1679"/>
      <c r="MYW412" s="1679"/>
      <c r="MYX412" s="1679"/>
      <c r="MYY412" s="1679"/>
      <c r="MYZ412" s="1679"/>
      <c r="MZA412" s="1679"/>
      <c r="MZB412" s="1679"/>
      <c r="MZC412" s="1679"/>
      <c r="MZD412" s="1679"/>
      <c r="MZE412" s="1679"/>
      <c r="MZF412" s="1679"/>
      <c r="MZG412" s="1679"/>
      <c r="MZH412" s="1679"/>
      <c r="MZI412" s="1679"/>
      <c r="MZJ412" s="1679"/>
      <c r="MZK412" s="1679"/>
      <c r="MZL412" s="1679"/>
      <c r="MZM412" s="1679"/>
      <c r="MZN412" s="1679"/>
      <c r="MZO412" s="1679"/>
      <c r="MZP412" s="1679"/>
      <c r="MZQ412" s="1679"/>
      <c r="MZR412" s="1679"/>
      <c r="MZS412" s="1679"/>
      <c r="MZT412" s="1679"/>
      <c r="MZU412" s="1679"/>
      <c r="MZV412" s="1679"/>
      <c r="MZW412" s="1679"/>
      <c r="MZX412" s="1679"/>
      <c r="MZY412" s="1679"/>
      <c r="MZZ412" s="1679"/>
      <c r="NAA412" s="1679"/>
      <c r="NAB412" s="1679"/>
      <c r="NAC412" s="1679"/>
      <c r="NAD412" s="1679"/>
      <c r="NAE412" s="1679"/>
      <c r="NAF412" s="1679"/>
      <c r="NAG412" s="1679"/>
      <c r="NAH412" s="1679"/>
      <c r="NAI412" s="1679"/>
      <c r="NAJ412" s="1679"/>
      <c r="NAK412" s="1679"/>
      <c r="NAL412" s="1679"/>
      <c r="NAM412" s="1679"/>
      <c r="NAN412" s="1679"/>
      <c r="NAO412" s="1679"/>
      <c r="NAP412" s="1679"/>
      <c r="NAQ412" s="1679"/>
      <c r="NAR412" s="1679"/>
      <c r="NAS412" s="1679"/>
      <c r="NAT412" s="1679"/>
      <c r="NAU412" s="1679"/>
      <c r="NAV412" s="1679"/>
      <c r="NAW412" s="1679"/>
      <c r="NAX412" s="1679"/>
      <c r="NAY412" s="1679"/>
      <c r="NAZ412" s="1679"/>
      <c r="NBA412" s="1679"/>
      <c r="NBB412" s="1679"/>
      <c r="NBC412" s="1679"/>
      <c r="NBD412" s="1679"/>
      <c r="NBE412" s="1679"/>
      <c r="NBF412" s="1679"/>
      <c r="NBG412" s="1679"/>
      <c r="NBH412" s="1679"/>
      <c r="NBI412" s="1679"/>
      <c r="NBJ412" s="1679"/>
      <c r="NBK412" s="1679"/>
      <c r="NBL412" s="1679"/>
      <c r="NBM412" s="1679"/>
      <c r="NBN412" s="1679"/>
      <c r="NBO412" s="1679"/>
      <c r="NBP412" s="1679"/>
      <c r="NBQ412" s="1679"/>
      <c r="NBR412" s="1679"/>
      <c r="NBS412" s="1679"/>
      <c r="NBT412" s="1679"/>
      <c r="NBU412" s="1679"/>
      <c r="NBV412" s="1679"/>
      <c r="NBW412" s="1679"/>
      <c r="NBX412" s="1679"/>
      <c r="NBY412" s="1679"/>
      <c r="NBZ412" s="1679"/>
      <c r="NCA412" s="1679"/>
      <c r="NCB412" s="1679"/>
      <c r="NCC412" s="1679"/>
      <c r="NCD412" s="1679"/>
      <c r="NCE412" s="1679"/>
      <c r="NCF412" s="1679"/>
      <c r="NCG412" s="1679"/>
      <c r="NCH412" s="1679"/>
      <c r="NCI412" s="1679"/>
      <c r="NCJ412" s="1679"/>
      <c r="NCK412" s="1679"/>
      <c r="NCL412" s="1679"/>
      <c r="NCM412" s="1679"/>
      <c r="NCN412" s="1679"/>
      <c r="NCO412" s="1679"/>
      <c r="NCP412" s="1679"/>
      <c r="NCQ412" s="1679"/>
      <c r="NCR412" s="1679"/>
      <c r="NCS412" s="1679"/>
      <c r="NCT412" s="1679"/>
      <c r="NCU412" s="1679"/>
      <c r="NCV412" s="1679"/>
      <c r="NCW412" s="1679"/>
      <c r="NCX412" s="1679"/>
      <c r="NCY412" s="1679"/>
      <c r="NCZ412" s="1679"/>
      <c r="NDA412" s="1679"/>
      <c r="NDB412" s="1679"/>
      <c r="NDC412" s="1679"/>
      <c r="NDD412" s="1679"/>
      <c r="NDE412" s="1679"/>
      <c r="NDF412" s="1679"/>
      <c r="NDG412" s="1679"/>
      <c r="NDH412" s="1679"/>
      <c r="NDI412" s="1679"/>
      <c r="NDJ412" s="1679"/>
      <c r="NDK412" s="1679"/>
      <c r="NDL412" s="1679"/>
      <c r="NDM412" s="1679"/>
      <c r="NDN412" s="1679"/>
      <c r="NDO412" s="1679"/>
      <c r="NDP412" s="1679"/>
      <c r="NDQ412" s="1679"/>
      <c r="NDR412" s="1679"/>
      <c r="NDS412" s="1679"/>
      <c r="NDT412" s="1679"/>
      <c r="NDU412" s="1679"/>
      <c r="NDV412" s="1679"/>
      <c r="NDW412" s="1679"/>
      <c r="NDX412" s="1679"/>
      <c r="NDY412" s="1679"/>
      <c r="NDZ412" s="1679"/>
      <c r="NEA412" s="1679"/>
      <c r="NEB412" s="1679"/>
      <c r="NEC412" s="1679"/>
      <c r="NED412" s="1679"/>
      <c r="NEE412" s="1679"/>
      <c r="NEF412" s="1679"/>
      <c r="NEG412" s="1679"/>
      <c r="NEH412" s="1679"/>
      <c r="NEI412" s="1679"/>
      <c r="NEJ412" s="1679"/>
      <c r="NEK412" s="1679"/>
      <c r="NEL412" s="1679"/>
      <c r="NEM412" s="1679"/>
      <c r="NEN412" s="1679"/>
      <c r="NEO412" s="1679"/>
      <c r="NEP412" s="1679"/>
      <c r="NEQ412" s="1679"/>
      <c r="NER412" s="1679"/>
      <c r="NES412" s="1679"/>
      <c r="NET412" s="1679"/>
      <c r="NEU412" s="1679"/>
      <c r="NEV412" s="1679"/>
      <c r="NEW412" s="1679"/>
      <c r="NEX412" s="1679"/>
      <c r="NEY412" s="1679"/>
      <c r="NEZ412" s="1679"/>
      <c r="NFA412" s="1679"/>
      <c r="NFB412" s="1679"/>
      <c r="NFC412" s="1679"/>
      <c r="NFD412" s="1679"/>
      <c r="NFE412" s="1679"/>
      <c r="NFF412" s="1679"/>
      <c r="NFG412" s="1679"/>
      <c r="NFH412" s="1679"/>
      <c r="NFI412" s="1679"/>
      <c r="NFJ412" s="1679"/>
      <c r="NFK412" s="1679"/>
      <c r="NFL412" s="1679"/>
      <c r="NFM412" s="1679"/>
      <c r="NFN412" s="1679"/>
      <c r="NFO412" s="1679"/>
      <c r="NFP412" s="1679"/>
      <c r="NFQ412" s="1679"/>
      <c r="NFR412" s="1679"/>
      <c r="NFS412" s="1679"/>
      <c r="NFT412" s="1679"/>
      <c r="NFU412" s="1679"/>
      <c r="NFV412" s="1679"/>
      <c r="NFW412" s="1679"/>
      <c r="NFX412" s="1679"/>
      <c r="NFY412" s="1679"/>
      <c r="NFZ412" s="1679"/>
      <c r="NGA412" s="1679"/>
      <c r="NGB412" s="1679"/>
      <c r="NGC412" s="1679"/>
      <c r="NGD412" s="1679"/>
      <c r="NGE412" s="1679"/>
      <c r="NGF412" s="1679"/>
      <c r="NGG412" s="1679"/>
      <c r="NGH412" s="1679"/>
      <c r="NGI412" s="1679"/>
      <c r="NGJ412" s="1679"/>
      <c r="NGK412" s="1679"/>
      <c r="NGL412" s="1679"/>
      <c r="NGM412" s="1679"/>
      <c r="NGN412" s="1679"/>
      <c r="NGO412" s="1679"/>
      <c r="NGP412" s="1679"/>
      <c r="NGQ412" s="1679"/>
      <c r="NGR412" s="1679"/>
      <c r="NGS412" s="1679"/>
      <c r="NGT412" s="1679"/>
      <c r="NGU412" s="1679"/>
      <c r="NGV412" s="1679"/>
      <c r="NGW412" s="1679"/>
      <c r="NGX412" s="1679"/>
      <c r="NGY412" s="1679"/>
      <c r="NGZ412" s="1679"/>
      <c r="NHA412" s="1679"/>
      <c r="NHB412" s="1679"/>
      <c r="NHC412" s="1679"/>
      <c r="NHD412" s="1679"/>
      <c r="NHE412" s="1679"/>
      <c r="NHF412" s="1679"/>
      <c r="NHG412" s="1679"/>
      <c r="NHH412" s="1679"/>
      <c r="NHI412" s="1679"/>
      <c r="NHJ412" s="1679"/>
      <c r="NHK412" s="1679"/>
      <c r="NHL412" s="1679"/>
      <c r="NHM412" s="1679"/>
      <c r="NHN412" s="1679"/>
      <c r="NHO412" s="1679"/>
      <c r="NHP412" s="1679"/>
      <c r="NHQ412" s="1679"/>
      <c r="NHR412" s="1679"/>
      <c r="NHS412" s="1679"/>
      <c r="NHT412" s="1679"/>
      <c r="NHU412" s="1679"/>
      <c r="NHV412" s="1679"/>
      <c r="NHW412" s="1679"/>
      <c r="NHX412" s="1679"/>
      <c r="NHY412" s="1679"/>
      <c r="NHZ412" s="1679"/>
      <c r="NIA412" s="1679"/>
      <c r="NIB412" s="1679"/>
      <c r="NIC412" s="1679"/>
      <c r="NID412" s="1679"/>
      <c r="NIE412" s="1679"/>
      <c r="NIF412" s="1679"/>
      <c r="NIG412" s="1679"/>
      <c r="NIH412" s="1679"/>
      <c r="NII412" s="1679"/>
      <c r="NIJ412" s="1679"/>
      <c r="NIK412" s="1679"/>
      <c r="NIL412" s="1679"/>
      <c r="NIM412" s="1679"/>
      <c r="NIN412" s="1679"/>
      <c r="NIO412" s="1679"/>
      <c r="NIP412" s="1679"/>
      <c r="NIQ412" s="1679"/>
      <c r="NIR412" s="1679"/>
      <c r="NIS412" s="1679"/>
      <c r="NIT412" s="1679"/>
      <c r="NIU412" s="1679"/>
      <c r="NIV412" s="1679"/>
      <c r="NIW412" s="1679"/>
      <c r="NIX412" s="1679"/>
      <c r="NIY412" s="1679"/>
      <c r="NIZ412" s="1679"/>
      <c r="NJA412" s="1679"/>
      <c r="NJB412" s="1679"/>
      <c r="NJC412" s="1679"/>
      <c r="NJD412" s="1679"/>
      <c r="NJE412" s="1679"/>
      <c r="NJF412" s="1679"/>
      <c r="NJG412" s="1679"/>
      <c r="NJH412" s="1679"/>
      <c r="NJI412" s="1679"/>
      <c r="NJJ412" s="1679"/>
      <c r="NJK412" s="1679"/>
      <c r="NJL412" s="1679"/>
      <c r="NJM412" s="1679"/>
      <c r="NJN412" s="1679"/>
      <c r="NJO412" s="1679"/>
      <c r="NJP412" s="1679"/>
      <c r="NJQ412" s="1679"/>
      <c r="NJR412" s="1679"/>
      <c r="NJS412" s="1679"/>
      <c r="NJT412" s="1679"/>
      <c r="NJU412" s="1679"/>
      <c r="NJV412" s="1679"/>
      <c r="NJW412" s="1679"/>
      <c r="NJX412" s="1679"/>
      <c r="NJY412" s="1679"/>
      <c r="NJZ412" s="1679"/>
      <c r="NKA412" s="1679"/>
      <c r="NKB412" s="1679"/>
      <c r="NKC412" s="1679"/>
      <c r="NKD412" s="1679"/>
      <c r="NKE412" s="1679"/>
      <c r="NKF412" s="1679"/>
      <c r="NKG412" s="1679"/>
      <c r="NKH412" s="1679"/>
      <c r="NKI412" s="1679"/>
      <c r="NKJ412" s="1679"/>
      <c r="NKK412" s="1679"/>
      <c r="NKL412" s="1679"/>
      <c r="NKM412" s="1679"/>
      <c r="NKN412" s="1679"/>
      <c r="NKO412" s="1679"/>
      <c r="NKP412" s="1679"/>
      <c r="NKQ412" s="1679"/>
      <c r="NKR412" s="1679"/>
      <c r="NKS412" s="1679"/>
      <c r="NKT412" s="1679"/>
      <c r="NKU412" s="1679"/>
      <c r="NKV412" s="1679"/>
      <c r="NKW412" s="1679"/>
      <c r="NKX412" s="1679"/>
      <c r="NKY412" s="1679"/>
      <c r="NKZ412" s="1679"/>
      <c r="NLA412" s="1679"/>
      <c r="NLB412" s="1679"/>
      <c r="NLC412" s="1679"/>
      <c r="NLD412" s="1679"/>
      <c r="NLE412" s="1679"/>
      <c r="NLF412" s="1679"/>
      <c r="NLG412" s="1679"/>
      <c r="NLH412" s="1679"/>
      <c r="NLI412" s="1679"/>
      <c r="NLJ412" s="1679"/>
      <c r="NLK412" s="1679"/>
      <c r="NLL412" s="1679"/>
      <c r="NLM412" s="1679"/>
      <c r="NLN412" s="1679"/>
      <c r="NLO412" s="1679"/>
      <c r="NLP412" s="1679"/>
      <c r="NLQ412" s="1679"/>
      <c r="NLR412" s="1679"/>
      <c r="NLS412" s="1679"/>
      <c r="NLT412" s="1679"/>
      <c r="NLU412" s="1679"/>
      <c r="NLV412" s="1679"/>
      <c r="NLW412" s="1679"/>
      <c r="NLX412" s="1679"/>
      <c r="NLY412" s="1679"/>
      <c r="NLZ412" s="1679"/>
      <c r="NMA412" s="1679"/>
      <c r="NMB412" s="1679"/>
      <c r="NMC412" s="1679"/>
      <c r="NMD412" s="1679"/>
      <c r="NME412" s="1679"/>
      <c r="NMF412" s="1679"/>
      <c r="NMG412" s="1679"/>
      <c r="NMH412" s="1679"/>
      <c r="NMI412" s="1679"/>
      <c r="NMJ412" s="1679"/>
      <c r="NMK412" s="1679"/>
      <c r="NML412" s="1679"/>
      <c r="NMM412" s="1679"/>
      <c r="NMN412" s="1679"/>
      <c r="NMO412" s="1679"/>
      <c r="NMP412" s="1679"/>
      <c r="NMQ412" s="1679"/>
      <c r="NMR412" s="1679"/>
      <c r="NMS412" s="1679"/>
      <c r="NMT412" s="1679"/>
      <c r="NMU412" s="1679"/>
      <c r="NMV412" s="1679"/>
      <c r="NMW412" s="1679"/>
      <c r="NMX412" s="1679"/>
      <c r="NMY412" s="1679"/>
      <c r="NMZ412" s="1679"/>
      <c r="NNA412" s="1679"/>
      <c r="NNB412" s="1679"/>
      <c r="NNC412" s="1679"/>
      <c r="NND412" s="1679"/>
      <c r="NNE412" s="1679"/>
      <c r="NNF412" s="1679"/>
      <c r="NNG412" s="1679"/>
      <c r="NNH412" s="1679"/>
      <c r="NNI412" s="1679"/>
      <c r="NNJ412" s="1679"/>
      <c r="NNK412" s="1679"/>
      <c r="NNL412" s="1679"/>
      <c r="NNM412" s="1679"/>
      <c r="NNN412" s="1679"/>
      <c r="NNO412" s="1679"/>
      <c r="NNP412" s="1679"/>
      <c r="NNQ412" s="1679"/>
      <c r="NNR412" s="1679"/>
      <c r="NNS412" s="1679"/>
      <c r="NNT412" s="1679"/>
      <c r="NNU412" s="1679"/>
      <c r="NNV412" s="1679"/>
      <c r="NNW412" s="1679"/>
      <c r="NNX412" s="1679"/>
      <c r="NNY412" s="1679"/>
      <c r="NNZ412" s="1679"/>
      <c r="NOA412" s="1679"/>
      <c r="NOB412" s="1679"/>
      <c r="NOC412" s="1679"/>
      <c r="NOD412" s="1679"/>
      <c r="NOE412" s="1679"/>
      <c r="NOF412" s="1679"/>
      <c r="NOG412" s="1679"/>
      <c r="NOH412" s="1679"/>
      <c r="NOI412" s="1679"/>
      <c r="NOJ412" s="1679"/>
      <c r="NOK412" s="1679"/>
      <c r="NOL412" s="1679"/>
      <c r="NOM412" s="1679"/>
      <c r="NON412" s="1679"/>
      <c r="NOO412" s="1679"/>
      <c r="NOP412" s="1679"/>
      <c r="NOQ412" s="1679"/>
      <c r="NOR412" s="1679"/>
      <c r="NOS412" s="1679"/>
      <c r="NOT412" s="1679"/>
      <c r="NOU412" s="1679"/>
      <c r="NOV412" s="1679"/>
      <c r="NOW412" s="1679"/>
      <c r="NOX412" s="1679"/>
      <c r="NOY412" s="1679"/>
      <c r="NOZ412" s="1679"/>
      <c r="NPA412" s="1679"/>
      <c r="NPB412" s="1679"/>
      <c r="NPC412" s="1679"/>
      <c r="NPD412" s="1679"/>
      <c r="NPE412" s="1679"/>
      <c r="NPF412" s="1679"/>
      <c r="NPG412" s="1679"/>
      <c r="NPH412" s="1679"/>
      <c r="NPI412" s="1679"/>
      <c r="NPJ412" s="1679"/>
      <c r="NPK412" s="1679"/>
      <c r="NPL412" s="1679"/>
      <c r="NPM412" s="1679"/>
      <c r="NPN412" s="1679"/>
      <c r="NPO412" s="1679"/>
      <c r="NPP412" s="1679"/>
      <c r="NPQ412" s="1679"/>
      <c r="NPR412" s="1679"/>
      <c r="NPS412" s="1679"/>
      <c r="NPT412" s="1679"/>
      <c r="NPU412" s="1679"/>
      <c r="NPV412" s="1679"/>
      <c r="NPW412" s="1679"/>
      <c r="NPX412" s="1679"/>
      <c r="NPY412" s="1679"/>
      <c r="NPZ412" s="1679"/>
      <c r="NQA412" s="1679"/>
      <c r="NQB412" s="1679"/>
      <c r="NQC412" s="1679"/>
      <c r="NQD412" s="1679"/>
      <c r="NQE412" s="1679"/>
      <c r="NQF412" s="1679"/>
      <c r="NQG412" s="1679"/>
      <c r="NQH412" s="1679"/>
      <c r="NQI412" s="1679"/>
      <c r="NQJ412" s="1679"/>
      <c r="NQK412" s="1679"/>
      <c r="NQL412" s="1679"/>
      <c r="NQM412" s="1679"/>
      <c r="NQN412" s="1679"/>
      <c r="NQO412" s="1679"/>
      <c r="NQP412" s="1679"/>
      <c r="NQQ412" s="1679"/>
      <c r="NQR412" s="1679"/>
      <c r="NQS412" s="1679"/>
      <c r="NQT412" s="1679"/>
      <c r="NQU412" s="1679"/>
      <c r="NQV412" s="1679"/>
      <c r="NQW412" s="1679"/>
      <c r="NQX412" s="1679"/>
      <c r="NQY412" s="1679"/>
      <c r="NQZ412" s="1679"/>
      <c r="NRA412" s="1679"/>
      <c r="NRB412" s="1679"/>
      <c r="NRC412" s="1679"/>
      <c r="NRD412" s="1679"/>
      <c r="NRE412" s="1679"/>
      <c r="NRF412" s="1679"/>
      <c r="NRG412" s="1679"/>
      <c r="NRH412" s="1679"/>
      <c r="NRI412" s="1679"/>
      <c r="NRJ412" s="1679"/>
      <c r="NRK412" s="1679"/>
      <c r="NRL412" s="1679"/>
      <c r="NRM412" s="1679"/>
      <c r="NRN412" s="1679"/>
      <c r="NRO412" s="1679"/>
      <c r="NRP412" s="1679"/>
      <c r="NRQ412" s="1679"/>
      <c r="NRR412" s="1679"/>
      <c r="NRS412" s="1679"/>
      <c r="NRT412" s="1679"/>
      <c r="NRU412" s="1679"/>
      <c r="NRV412" s="1679"/>
      <c r="NRW412" s="1679"/>
      <c r="NRX412" s="1679"/>
      <c r="NRY412" s="1679"/>
      <c r="NRZ412" s="1679"/>
      <c r="NSA412" s="1679"/>
      <c r="NSB412" s="1679"/>
      <c r="NSC412" s="1679"/>
      <c r="NSD412" s="1679"/>
      <c r="NSE412" s="1679"/>
      <c r="NSF412" s="1679"/>
      <c r="NSG412" s="1679"/>
      <c r="NSH412" s="1679"/>
      <c r="NSI412" s="1679"/>
      <c r="NSJ412" s="1679"/>
      <c r="NSK412" s="1679"/>
      <c r="NSL412" s="1679"/>
      <c r="NSM412" s="1679"/>
      <c r="NSN412" s="1679"/>
      <c r="NSO412" s="1679"/>
      <c r="NSP412" s="1679"/>
      <c r="NSQ412" s="1679"/>
      <c r="NSR412" s="1679"/>
      <c r="NSS412" s="1679"/>
      <c r="NST412" s="1679"/>
      <c r="NSU412" s="1679"/>
      <c r="NSV412" s="1679"/>
      <c r="NSW412" s="1679"/>
      <c r="NSX412" s="1679"/>
      <c r="NSY412" s="1679"/>
      <c r="NSZ412" s="1679"/>
      <c r="NTA412" s="1679"/>
      <c r="NTB412" s="1679"/>
      <c r="NTC412" s="1679"/>
      <c r="NTD412" s="1679"/>
      <c r="NTE412" s="1679"/>
      <c r="NTF412" s="1679"/>
      <c r="NTG412" s="1679"/>
      <c r="NTH412" s="1679"/>
      <c r="NTI412" s="1679"/>
      <c r="NTJ412" s="1679"/>
      <c r="NTK412" s="1679"/>
      <c r="NTL412" s="1679"/>
      <c r="NTM412" s="1679"/>
      <c r="NTN412" s="1679"/>
      <c r="NTO412" s="1679"/>
      <c r="NTP412" s="1679"/>
      <c r="NTQ412" s="1679"/>
      <c r="NTR412" s="1679"/>
      <c r="NTS412" s="1679"/>
      <c r="NTT412" s="1679"/>
      <c r="NTU412" s="1679"/>
      <c r="NTV412" s="1679"/>
      <c r="NTW412" s="1679"/>
      <c r="NTX412" s="1679"/>
      <c r="NTY412" s="1679"/>
      <c r="NTZ412" s="1679"/>
      <c r="NUA412" s="1679"/>
      <c r="NUB412" s="1679"/>
      <c r="NUC412" s="1679"/>
      <c r="NUD412" s="1679"/>
      <c r="NUE412" s="1679"/>
      <c r="NUF412" s="1679"/>
      <c r="NUG412" s="1679"/>
      <c r="NUH412" s="1679"/>
      <c r="NUI412" s="1679"/>
      <c r="NUJ412" s="1679"/>
      <c r="NUK412" s="1679"/>
      <c r="NUL412" s="1679"/>
      <c r="NUM412" s="1679"/>
      <c r="NUN412" s="1679"/>
      <c r="NUO412" s="1679"/>
      <c r="NUP412" s="1679"/>
      <c r="NUQ412" s="1679"/>
      <c r="NUR412" s="1679"/>
      <c r="NUS412" s="1679"/>
      <c r="NUT412" s="1679"/>
      <c r="NUU412" s="1679"/>
      <c r="NUV412" s="1679"/>
      <c r="NUW412" s="1679"/>
      <c r="NUX412" s="1679"/>
      <c r="NUY412" s="1679"/>
      <c r="NUZ412" s="1679"/>
      <c r="NVA412" s="1679"/>
      <c r="NVB412" s="1679"/>
      <c r="NVC412" s="1679"/>
      <c r="NVD412" s="1679"/>
      <c r="NVE412" s="1679"/>
      <c r="NVF412" s="1679"/>
      <c r="NVG412" s="1679"/>
      <c r="NVH412" s="1679"/>
      <c r="NVI412" s="1679"/>
      <c r="NVJ412" s="1679"/>
      <c r="NVK412" s="1679"/>
      <c r="NVL412" s="1679"/>
      <c r="NVM412" s="1679"/>
      <c r="NVN412" s="1679"/>
      <c r="NVO412" s="1679"/>
      <c r="NVP412" s="1679"/>
      <c r="NVQ412" s="1679"/>
      <c r="NVR412" s="1679"/>
      <c r="NVS412" s="1679"/>
      <c r="NVT412" s="1679"/>
      <c r="NVU412" s="1679"/>
      <c r="NVV412" s="1679"/>
      <c r="NVW412" s="1679"/>
      <c r="NVX412" s="1679"/>
      <c r="NVY412" s="1679"/>
      <c r="NVZ412" s="1679"/>
      <c r="NWA412" s="1679"/>
      <c r="NWB412" s="1679"/>
      <c r="NWC412" s="1679"/>
      <c r="NWD412" s="1679"/>
      <c r="NWE412" s="1679"/>
      <c r="NWF412" s="1679"/>
      <c r="NWG412" s="1679"/>
      <c r="NWH412" s="1679"/>
      <c r="NWI412" s="1679"/>
      <c r="NWJ412" s="1679"/>
      <c r="NWK412" s="1679"/>
      <c r="NWL412" s="1679"/>
      <c r="NWM412" s="1679"/>
      <c r="NWN412" s="1679"/>
      <c r="NWO412" s="1679"/>
      <c r="NWP412" s="1679"/>
      <c r="NWQ412" s="1679"/>
      <c r="NWR412" s="1679"/>
      <c r="NWS412" s="1679"/>
      <c r="NWT412" s="1679"/>
      <c r="NWU412" s="1679"/>
      <c r="NWV412" s="1679"/>
      <c r="NWW412" s="1679"/>
      <c r="NWX412" s="1679"/>
      <c r="NWY412" s="1679"/>
      <c r="NWZ412" s="1679"/>
      <c r="NXA412" s="1679"/>
      <c r="NXB412" s="1679"/>
      <c r="NXC412" s="1679"/>
      <c r="NXD412" s="1679"/>
      <c r="NXE412" s="1679"/>
      <c r="NXF412" s="1679"/>
      <c r="NXG412" s="1679"/>
      <c r="NXH412" s="1679"/>
      <c r="NXI412" s="1679"/>
      <c r="NXJ412" s="1679"/>
      <c r="NXK412" s="1679"/>
      <c r="NXL412" s="1679"/>
      <c r="NXM412" s="1679"/>
      <c r="NXN412" s="1679"/>
      <c r="NXO412" s="1679"/>
      <c r="NXP412" s="1679"/>
      <c r="NXQ412" s="1679"/>
      <c r="NXR412" s="1679"/>
      <c r="NXS412" s="1679"/>
      <c r="NXT412" s="1679"/>
      <c r="NXU412" s="1679"/>
      <c r="NXV412" s="1679"/>
      <c r="NXW412" s="1679"/>
      <c r="NXX412" s="1679"/>
      <c r="NXY412" s="1679"/>
      <c r="NXZ412" s="1679"/>
      <c r="NYA412" s="1679"/>
      <c r="NYB412" s="1679"/>
      <c r="NYC412" s="1679"/>
      <c r="NYD412" s="1679"/>
      <c r="NYE412" s="1679"/>
      <c r="NYF412" s="1679"/>
      <c r="NYG412" s="1679"/>
      <c r="NYH412" s="1679"/>
      <c r="NYI412" s="1679"/>
      <c r="NYJ412" s="1679"/>
      <c r="NYK412" s="1679"/>
      <c r="NYL412" s="1679"/>
      <c r="NYM412" s="1679"/>
      <c r="NYN412" s="1679"/>
      <c r="NYO412" s="1679"/>
      <c r="NYP412" s="1679"/>
      <c r="NYQ412" s="1679"/>
      <c r="NYR412" s="1679"/>
      <c r="NYS412" s="1679"/>
      <c r="NYT412" s="1679"/>
      <c r="NYU412" s="1679"/>
      <c r="NYV412" s="1679"/>
      <c r="NYW412" s="1679"/>
      <c r="NYX412" s="1679"/>
      <c r="NYY412" s="1679"/>
      <c r="NYZ412" s="1679"/>
      <c r="NZA412" s="1679"/>
      <c r="NZB412" s="1679"/>
      <c r="NZC412" s="1679"/>
      <c r="NZD412" s="1679"/>
      <c r="NZE412" s="1679"/>
      <c r="NZF412" s="1679"/>
      <c r="NZG412" s="1679"/>
      <c r="NZH412" s="1679"/>
      <c r="NZI412" s="1679"/>
      <c r="NZJ412" s="1679"/>
      <c r="NZK412" s="1679"/>
      <c r="NZL412" s="1679"/>
      <c r="NZM412" s="1679"/>
      <c r="NZN412" s="1679"/>
      <c r="NZO412" s="1679"/>
      <c r="NZP412" s="1679"/>
      <c r="NZQ412" s="1679"/>
      <c r="NZR412" s="1679"/>
      <c r="NZS412" s="1679"/>
      <c r="NZT412" s="1679"/>
      <c r="NZU412" s="1679"/>
      <c r="NZV412" s="1679"/>
      <c r="NZW412" s="1679"/>
      <c r="NZX412" s="1679"/>
      <c r="NZY412" s="1679"/>
      <c r="NZZ412" s="1679"/>
      <c r="OAA412" s="1679"/>
      <c r="OAB412" s="1679"/>
      <c r="OAC412" s="1679"/>
      <c r="OAD412" s="1679"/>
      <c r="OAE412" s="1679"/>
      <c r="OAF412" s="1679"/>
      <c r="OAG412" s="1679"/>
      <c r="OAH412" s="1679"/>
      <c r="OAI412" s="1679"/>
      <c r="OAJ412" s="1679"/>
      <c r="OAK412" s="1679"/>
      <c r="OAL412" s="1679"/>
      <c r="OAM412" s="1679"/>
      <c r="OAN412" s="1679"/>
      <c r="OAO412" s="1679"/>
      <c r="OAP412" s="1679"/>
      <c r="OAQ412" s="1679"/>
      <c r="OAR412" s="1679"/>
      <c r="OAS412" s="1679"/>
      <c r="OAT412" s="1679"/>
      <c r="OAU412" s="1679"/>
      <c r="OAV412" s="1679"/>
      <c r="OAW412" s="1679"/>
      <c r="OAX412" s="1679"/>
      <c r="OAY412" s="1679"/>
      <c r="OAZ412" s="1679"/>
      <c r="OBA412" s="1679"/>
      <c r="OBB412" s="1679"/>
      <c r="OBC412" s="1679"/>
      <c r="OBD412" s="1679"/>
      <c r="OBE412" s="1679"/>
      <c r="OBF412" s="1679"/>
      <c r="OBG412" s="1679"/>
      <c r="OBH412" s="1679"/>
      <c r="OBI412" s="1679"/>
      <c r="OBJ412" s="1679"/>
      <c r="OBK412" s="1679"/>
      <c r="OBL412" s="1679"/>
      <c r="OBM412" s="1679"/>
      <c r="OBN412" s="1679"/>
      <c r="OBO412" s="1679"/>
      <c r="OBP412" s="1679"/>
      <c r="OBQ412" s="1679"/>
      <c r="OBR412" s="1679"/>
      <c r="OBS412" s="1679"/>
      <c r="OBT412" s="1679"/>
      <c r="OBU412" s="1679"/>
      <c r="OBV412" s="1679"/>
      <c r="OBW412" s="1679"/>
      <c r="OBX412" s="1679"/>
      <c r="OBY412" s="1679"/>
      <c r="OBZ412" s="1679"/>
      <c r="OCA412" s="1679"/>
      <c r="OCB412" s="1679"/>
      <c r="OCC412" s="1679"/>
      <c r="OCD412" s="1679"/>
      <c r="OCE412" s="1679"/>
      <c r="OCF412" s="1679"/>
      <c r="OCG412" s="1679"/>
      <c r="OCH412" s="1679"/>
      <c r="OCI412" s="1679"/>
      <c r="OCJ412" s="1679"/>
      <c r="OCK412" s="1679"/>
      <c r="OCL412" s="1679"/>
      <c r="OCM412" s="1679"/>
      <c r="OCN412" s="1679"/>
      <c r="OCO412" s="1679"/>
      <c r="OCP412" s="1679"/>
      <c r="OCQ412" s="1679"/>
      <c r="OCR412" s="1679"/>
      <c r="OCS412" s="1679"/>
      <c r="OCT412" s="1679"/>
      <c r="OCU412" s="1679"/>
      <c r="OCV412" s="1679"/>
      <c r="OCW412" s="1679"/>
      <c r="OCX412" s="1679"/>
      <c r="OCY412" s="1679"/>
      <c r="OCZ412" s="1679"/>
      <c r="ODA412" s="1679"/>
      <c r="ODB412" s="1679"/>
      <c r="ODC412" s="1679"/>
      <c r="ODD412" s="1679"/>
      <c r="ODE412" s="1679"/>
      <c r="ODF412" s="1679"/>
      <c r="ODG412" s="1679"/>
      <c r="ODH412" s="1679"/>
      <c r="ODI412" s="1679"/>
      <c r="ODJ412" s="1679"/>
      <c r="ODK412" s="1679"/>
      <c r="ODL412" s="1679"/>
      <c r="ODM412" s="1679"/>
      <c r="ODN412" s="1679"/>
      <c r="ODO412" s="1679"/>
      <c r="ODP412" s="1679"/>
      <c r="ODQ412" s="1679"/>
      <c r="ODR412" s="1679"/>
      <c r="ODS412" s="1679"/>
      <c r="ODT412" s="1679"/>
      <c r="ODU412" s="1679"/>
      <c r="ODV412" s="1679"/>
      <c r="ODW412" s="1679"/>
      <c r="ODX412" s="1679"/>
      <c r="ODY412" s="1679"/>
      <c r="ODZ412" s="1679"/>
      <c r="OEA412" s="1679"/>
      <c r="OEB412" s="1679"/>
      <c r="OEC412" s="1679"/>
      <c r="OED412" s="1679"/>
      <c r="OEE412" s="1679"/>
      <c r="OEF412" s="1679"/>
      <c r="OEG412" s="1679"/>
      <c r="OEH412" s="1679"/>
      <c r="OEI412" s="1679"/>
      <c r="OEJ412" s="1679"/>
      <c r="OEK412" s="1679"/>
      <c r="OEL412" s="1679"/>
      <c r="OEM412" s="1679"/>
      <c r="OEN412" s="1679"/>
      <c r="OEO412" s="1679"/>
      <c r="OEP412" s="1679"/>
      <c r="OEQ412" s="1679"/>
      <c r="OER412" s="1679"/>
      <c r="OES412" s="1679"/>
      <c r="OET412" s="1679"/>
      <c r="OEU412" s="1679"/>
      <c r="OEV412" s="1679"/>
      <c r="OEW412" s="1679"/>
      <c r="OEX412" s="1679"/>
      <c r="OEY412" s="1679"/>
      <c r="OEZ412" s="1679"/>
      <c r="OFA412" s="1679"/>
      <c r="OFB412" s="1679"/>
      <c r="OFC412" s="1679"/>
      <c r="OFD412" s="1679"/>
      <c r="OFE412" s="1679"/>
      <c r="OFF412" s="1679"/>
      <c r="OFG412" s="1679"/>
      <c r="OFH412" s="1679"/>
      <c r="OFI412" s="1679"/>
      <c r="OFJ412" s="1679"/>
      <c r="OFK412" s="1679"/>
      <c r="OFL412" s="1679"/>
      <c r="OFM412" s="1679"/>
      <c r="OFN412" s="1679"/>
      <c r="OFO412" s="1679"/>
      <c r="OFP412" s="1679"/>
      <c r="OFQ412" s="1679"/>
      <c r="OFR412" s="1679"/>
      <c r="OFS412" s="1679"/>
      <c r="OFT412" s="1679"/>
      <c r="OFU412" s="1679"/>
      <c r="OFV412" s="1679"/>
      <c r="OFW412" s="1679"/>
      <c r="OFX412" s="1679"/>
      <c r="OFY412" s="1679"/>
      <c r="OFZ412" s="1679"/>
      <c r="OGA412" s="1679"/>
      <c r="OGB412" s="1679"/>
      <c r="OGC412" s="1679"/>
      <c r="OGD412" s="1679"/>
      <c r="OGE412" s="1679"/>
      <c r="OGF412" s="1679"/>
      <c r="OGG412" s="1679"/>
      <c r="OGH412" s="1679"/>
      <c r="OGI412" s="1679"/>
      <c r="OGJ412" s="1679"/>
      <c r="OGK412" s="1679"/>
      <c r="OGL412" s="1679"/>
      <c r="OGM412" s="1679"/>
      <c r="OGN412" s="1679"/>
      <c r="OGO412" s="1679"/>
      <c r="OGP412" s="1679"/>
      <c r="OGQ412" s="1679"/>
      <c r="OGR412" s="1679"/>
      <c r="OGS412" s="1679"/>
      <c r="OGT412" s="1679"/>
      <c r="OGU412" s="1679"/>
      <c r="OGV412" s="1679"/>
      <c r="OGW412" s="1679"/>
      <c r="OGX412" s="1679"/>
      <c r="OGY412" s="1679"/>
      <c r="OGZ412" s="1679"/>
      <c r="OHA412" s="1679"/>
      <c r="OHB412" s="1679"/>
      <c r="OHC412" s="1679"/>
      <c r="OHD412" s="1679"/>
      <c r="OHE412" s="1679"/>
      <c r="OHF412" s="1679"/>
      <c r="OHG412" s="1679"/>
      <c r="OHH412" s="1679"/>
      <c r="OHI412" s="1679"/>
      <c r="OHJ412" s="1679"/>
      <c r="OHK412" s="1679"/>
      <c r="OHL412" s="1679"/>
      <c r="OHM412" s="1679"/>
      <c r="OHN412" s="1679"/>
      <c r="OHO412" s="1679"/>
      <c r="OHP412" s="1679"/>
      <c r="OHQ412" s="1679"/>
      <c r="OHR412" s="1679"/>
      <c r="OHS412" s="1679"/>
      <c r="OHT412" s="1679"/>
      <c r="OHU412" s="1679"/>
      <c r="OHV412" s="1679"/>
      <c r="OHW412" s="1679"/>
      <c r="OHX412" s="1679"/>
      <c r="OHY412" s="1679"/>
      <c r="OHZ412" s="1679"/>
      <c r="OIA412" s="1679"/>
      <c r="OIB412" s="1679"/>
      <c r="OIC412" s="1679"/>
      <c r="OID412" s="1679"/>
      <c r="OIE412" s="1679"/>
      <c r="OIF412" s="1679"/>
      <c r="OIG412" s="1679"/>
      <c r="OIH412" s="1679"/>
      <c r="OII412" s="1679"/>
      <c r="OIJ412" s="1679"/>
      <c r="OIK412" s="1679"/>
      <c r="OIL412" s="1679"/>
      <c r="OIM412" s="1679"/>
      <c r="OIN412" s="1679"/>
      <c r="OIO412" s="1679"/>
      <c r="OIP412" s="1679"/>
      <c r="OIQ412" s="1679"/>
      <c r="OIR412" s="1679"/>
      <c r="OIS412" s="1679"/>
      <c r="OIT412" s="1679"/>
      <c r="OIU412" s="1679"/>
      <c r="OIV412" s="1679"/>
      <c r="OIW412" s="1679"/>
      <c r="OIX412" s="1679"/>
      <c r="OIY412" s="1679"/>
      <c r="OIZ412" s="1679"/>
      <c r="OJA412" s="1679"/>
      <c r="OJB412" s="1679"/>
      <c r="OJC412" s="1679"/>
      <c r="OJD412" s="1679"/>
      <c r="OJE412" s="1679"/>
      <c r="OJF412" s="1679"/>
      <c r="OJG412" s="1679"/>
      <c r="OJH412" s="1679"/>
      <c r="OJI412" s="1679"/>
      <c r="OJJ412" s="1679"/>
      <c r="OJK412" s="1679"/>
      <c r="OJL412" s="1679"/>
      <c r="OJM412" s="1679"/>
      <c r="OJN412" s="1679"/>
      <c r="OJO412" s="1679"/>
      <c r="OJP412" s="1679"/>
      <c r="OJQ412" s="1679"/>
      <c r="OJR412" s="1679"/>
      <c r="OJS412" s="1679"/>
      <c r="OJT412" s="1679"/>
      <c r="OJU412" s="1679"/>
      <c r="OJV412" s="1679"/>
      <c r="OJW412" s="1679"/>
      <c r="OJX412" s="1679"/>
      <c r="OJY412" s="1679"/>
      <c r="OJZ412" s="1679"/>
      <c r="OKA412" s="1679"/>
      <c r="OKB412" s="1679"/>
      <c r="OKC412" s="1679"/>
      <c r="OKD412" s="1679"/>
      <c r="OKE412" s="1679"/>
      <c r="OKF412" s="1679"/>
      <c r="OKG412" s="1679"/>
      <c r="OKH412" s="1679"/>
      <c r="OKI412" s="1679"/>
      <c r="OKJ412" s="1679"/>
      <c r="OKK412" s="1679"/>
      <c r="OKL412" s="1679"/>
      <c r="OKM412" s="1679"/>
      <c r="OKN412" s="1679"/>
      <c r="OKO412" s="1679"/>
      <c r="OKP412" s="1679"/>
      <c r="OKQ412" s="1679"/>
      <c r="OKR412" s="1679"/>
      <c r="OKS412" s="1679"/>
      <c r="OKT412" s="1679"/>
      <c r="OKU412" s="1679"/>
      <c r="OKV412" s="1679"/>
      <c r="OKW412" s="1679"/>
      <c r="OKX412" s="1679"/>
      <c r="OKY412" s="1679"/>
      <c r="OKZ412" s="1679"/>
      <c r="OLA412" s="1679"/>
      <c r="OLB412" s="1679"/>
      <c r="OLC412" s="1679"/>
      <c r="OLD412" s="1679"/>
      <c r="OLE412" s="1679"/>
      <c r="OLF412" s="1679"/>
      <c r="OLG412" s="1679"/>
      <c r="OLH412" s="1679"/>
      <c r="OLI412" s="1679"/>
      <c r="OLJ412" s="1679"/>
      <c r="OLK412" s="1679"/>
      <c r="OLL412" s="1679"/>
      <c r="OLM412" s="1679"/>
      <c r="OLN412" s="1679"/>
      <c r="OLO412" s="1679"/>
      <c r="OLP412" s="1679"/>
      <c r="OLQ412" s="1679"/>
      <c r="OLR412" s="1679"/>
      <c r="OLS412" s="1679"/>
      <c r="OLT412" s="1679"/>
      <c r="OLU412" s="1679"/>
      <c r="OLV412" s="1679"/>
      <c r="OLW412" s="1679"/>
      <c r="OLX412" s="1679"/>
      <c r="OLY412" s="1679"/>
      <c r="OLZ412" s="1679"/>
      <c r="OMA412" s="1679"/>
      <c r="OMB412" s="1679"/>
      <c r="OMC412" s="1679"/>
      <c r="OMD412" s="1679"/>
      <c r="OME412" s="1679"/>
      <c r="OMF412" s="1679"/>
      <c r="OMG412" s="1679"/>
      <c r="OMH412" s="1679"/>
      <c r="OMI412" s="1679"/>
      <c r="OMJ412" s="1679"/>
      <c r="OMK412" s="1679"/>
      <c r="OML412" s="1679"/>
      <c r="OMM412" s="1679"/>
      <c r="OMN412" s="1679"/>
      <c r="OMO412" s="1679"/>
      <c r="OMP412" s="1679"/>
      <c r="OMQ412" s="1679"/>
      <c r="OMR412" s="1679"/>
      <c r="OMS412" s="1679"/>
      <c r="OMT412" s="1679"/>
      <c r="OMU412" s="1679"/>
      <c r="OMV412" s="1679"/>
      <c r="OMW412" s="1679"/>
      <c r="OMX412" s="1679"/>
      <c r="OMY412" s="1679"/>
      <c r="OMZ412" s="1679"/>
      <c r="ONA412" s="1679"/>
      <c r="ONB412" s="1679"/>
      <c r="ONC412" s="1679"/>
      <c r="OND412" s="1679"/>
      <c r="ONE412" s="1679"/>
      <c r="ONF412" s="1679"/>
      <c r="ONG412" s="1679"/>
      <c r="ONH412" s="1679"/>
      <c r="ONI412" s="1679"/>
      <c r="ONJ412" s="1679"/>
      <c r="ONK412" s="1679"/>
      <c r="ONL412" s="1679"/>
      <c r="ONM412" s="1679"/>
      <c r="ONN412" s="1679"/>
      <c r="ONO412" s="1679"/>
      <c r="ONP412" s="1679"/>
      <c r="ONQ412" s="1679"/>
      <c r="ONR412" s="1679"/>
      <c r="ONS412" s="1679"/>
      <c r="ONT412" s="1679"/>
      <c r="ONU412" s="1679"/>
      <c r="ONV412" s="1679"/>
      <c r="ONW412" s="1679"/>
      <c r="ONX412" s="1679"/>
      <c r="ONY412" s="1679"/>
      <c r="ONZ412" s="1679"/>
      <c r="OOA412" s="1679"/>
      <c r="OOB412" s="1679"/>
      <c r="OOC412" s="1679"/>
      <c r="OOD412" s="1679"/>
      <c r="OOE412" s="1679"/>
      <c r="OOF412" s="1679"/>
      <c r="OOG412" s="1679"/>
      <c r="OOH412" s="1679"/>
      <c r="OOI412" s="1679"/>
      <c r="OOJ412" s="1679"/>
      <c r="OOK412" s="1679"/>
      <c r="OOL412" s="1679"/>
      <c r="OOM412" s="1679"/>
      <c r="OON412" s="1679"/>
      <c r="OOO412" s="1679"/>
      <c r="OOP412" s="1679"/>
      <c r="OOQ412" s="1679"/>
      <c r="OOR412" s="1679"/>
      <c r="OOS412" s="1679"/>
      <c r="OOT412" s="1679"/>
      <c r="OOU412" s="1679"/>
      <c r="OOV412" s="1679"/>
      <c r="OOW412" s="1679"/>
      <c r="OOX412" s="1679"/>
      <c r="OOY412" s="1679"/>
      <c r="OOZ412" s="1679"/>
      <c r="OPA412" s="1679"/>
      <c r="OPB412" s="1679"/>
      <c r="OPC412" s="1679"/>
      <c r="OPD412" s="1679"/>
      <c r="OPE412" s="1679"/>
      <c r="OPF412" s="1679"/>
      <c r="OPG412" s="1679"/>
      <c r="OPH412" s="1679"/>
      <c r="OPI412" s="1679"/>
      <c r="OPJ412" s="1679"/>
      <c r="OPK412" s="1679"/>
      <c r="OPL412" s="1679"/>
      <c r="OPM412" s="1679"/>
      <c r="OPN412" s="1679"/>
      <c r="OPO412" s="1679"/>
      <c r="OPP412" s="1679"/>
      <c r="OPQ412" s="1679"/>
      <c r="OPR412" s="1679"/>
      <c r="OPS412" s="1679"/>
      <c r="OPT412" s="1679"/>
      <c r="OPU412" s="1679"/>
      <c r="OPV412" s="1679"/>
      <c r="OPW412" s="1679"/>
      <c r="OPX412" s="1679"/>
      <c r="OPY412" s="1679"/>
      <c r="OPZ412" s="1679"/>
      <c r="OQA412" s="1679"/>
      <c r="OQB412" s="1679"/>
      <c r="OQC412" s="1679"/>
      <c r="OQD412" s="1679"/>
      <c r="OQE412" s="1679"/>
      <c r="OQF412" s="1679"/>
      <c r="OQG412" s="1679"/>
      <c r="OQH412" s="1679"/>
      <c r="OQI412" s="1679"/>
      <c r="OQJ412" s="1679"/>
      <c r="OQK412" s="1679"/>
      <c r="OQL412" s="1679"/>
      <c r="OQM412" s="1679"/>
      <c r="OQN412" s="1679"/>
      <c r="OQO412" s="1679"/>
      <c r="OQP412" s="1679"/>
      <c r="OQQ412" s="1679"/>
      <c r="OQR412" s="1679"/>
      <c r="OQS412" s="1679"/>
      <c r="OQT412" s="1679"/>
      <c r="OQU412" s="1679"/>
      <c r="OQV412" s="1679"/>
      <c r="OQW412" s="1679"/>
      <c r="OQX412" s="1679"/>
      <c r="OQY412" s="1679"/>
      <c r="OQZ412" s="1679"/>
      <c r="ORA412" s="1679"/>
      <c r="ORB412" s="1679"/>
      <c r="ORC412" s="1679"/>
      <c r="ORD412" s="1679"/>
      <c r="ORE412" s="1679"/>
      <c r="ORF412" s="1679"/>
      <c r="ORG412" s="1679"/>
      <c r="ORH412" s="1679"/>
      <c r="ORI412" s="1679"/>
      <c r="ORJ412" s="1679"/>
      <c r="ORK412" s="1679"/>
      <c r="ORL412" s="1679"/>
      <c r="ORM412" s="1679"/>
      <c r="ORN412" s="1679"/>
      <c r="ORO412" s="1679"/>
      <c r="ORP412" s="1679"/>
      <c r="ORQ412" s="1679"/>
      <c r="ORR412" s="1679"/>
      <c r="ORS412" s="1679"/>
      <c r="ORT412" s="1679"/>
      <c r="ORU412" s="1679"/>
      <c r="ORV412" s="1679"/>
      <c r="ORW412" s="1679"/>
      <c r="ORX412" s="1679"/>
      <c r="ORY412" s="1679"/>
      <c r="ORZ412" s="1679"/>
      <c r="OSA412" s="1679"/>
      <c r="OSB412" s="1679"/>
      <c r="OSC412" s="1679"/>
      <c r="OSD412" s="1679"/>
      <c r="OSE412" s="1679"/>
      <c r="OSF412" s="1679"/>
      <c r="OSG412" s="1679"/>
      <c r="OSH412" s="1679"/>
      <c r="OSI412" s="1679"/>
      <c r="OSJ412" s="1679"/>
      <c r="OSK412" s="1679"/>
      <c r="OSL412" s="1679"/>
      <c r="OSM412" s="1679"/>
      <c r="OSN412" s="1679"/>
      <c r="OSO412" s="1679"/>
      <c r="OSP412" s="1679"/>
      <c r="OSQ412" s="1679"/>
      <c r="OSR412" s="1679"/>
      <c r="OSS412" s="1679"/>
      <c r="OST412" s="1679"/>
      <c r="OSU412" s="1679"/>
      <c r="OSV412" s="1679"/>
      <c r="OSW412" s="1679"/>
      <c r="OSX412" s="1679"/>
      <c r="OSY412" s="1679"/>
      <c r="OSZ412" s="1679"/>
      <c r="OTA412" s="1679"/>
      <c r="OTB412" s="1679"/>
      <c r="OTC412" s="1679"/>
      <c r="OTD412" s="1679"/>
      <c r="OTE412" s="1679"/>
      <c r="OTF412" s="1679"/>
      <c r="OTG412" s="1679"/>
      <c r="OTH412" s="1679"/>
      <c r="OTI412" s="1679"/>
      <c r="OTJ412" s="1679"/>
      <c r="OTK412" s="1679"/>
      <c r="OTL412" s="1679"/>
      <c r="OTM412" s="1679"/>
      <c r="OTN412" s="1679"/>
      <c r="OTO412" s="1679"/>
      <c r="OTP412" s="1679"/>
      <c r="OTQ412" s="1679"/>
      <c r="OTR412" s="1679"/>
      <c r="OTS412" s="1679"/>
      <c r="OTT412" s="1679"/>
      <c r="OTU412" s="1679"/>
      <c r="OTV412" s="1679"/>
      <c r="OTW412" s="1679"/>
      <c r="OTX412" s="1679"/>
      <c r="OTY412" s="1679"/>
      <c r="OTZ412" s="1679"/>
      <c r="OUA412" s="1679"/>
      <c r="OUB412" s="1679"/>
      <c r="OUC412" s="1679"/>
      <c r="OUD412" s="1679"/>
      <c r="OUE412" s="1679"/>
      <c r="OUF412" s="1679"/>
      <c r="OUG412" s="1679"/>
      <c r="OUH412" s="1679"/>
      <c r="OUI412" s="1679"/>
      <c r="OUJ412" s="1679"/>
      <c r="OUK412" s="1679"/>
      <c r="OUL412" s="1679"/>
      <c r="OUM412" s="1679"/>
      <c r="OUN412" s="1679"/>
      <c r="OUO412" s="1679"/>
      <c r="OUP412" s="1679"/>
      <c r="OUQ412" s="1679"/>
      <c r="OUR412" s="1679"/>
      <c r="OUS412" s="1679"/>
      <c r="OUT412" s="1679"/>
      <c r="OUU412" s="1679"/>
      <c r="OUV412" s="1679"/>
      <c r="OUW412" s="1679"/>
      <c r="OUX412" s="1679"/>
      <c r="OUY412" s="1679"/>
      <c r="OUZ412" s="1679"/>
      <c r="OVA412" s="1679"/>
      <c r="OVB412" s="1679"/>
      <c r="OVC412" s="1679"/>
      <c r="OVD412" s="1679"/>
      <c r="OVE412" s="1679"/>
      <c r="OVF412" s="1679"/>
      <c r="OVG412" s="1679"/>
      <c r="OVH412" s="1679"/>
      <c r="OVI412" s="1679"/>
      <c r="OVJ412" s="1679"/>
      <c r="OVK412" s="1679"/>
      <c r="OVL412" s="1679"/>
      <c r="OVM412" s="1679"/>
      <c r="OVN412" s="1679"/>
      <c r="OVO412" s="1679"/>
      <c r="OVP412" s="1679"/>
      <c r="OVQ412" s="1679"/>
      <c r="OVR412" s="1679"/>
      <c r="OVS412" s="1679"/>
      <c r="OVT412" s="1679"/>
      <c r="OVU412" s="1679"/>
      <c r="OVV412" s="1679"/>
      <c r="OVW412" s="1679"/>
      <c r="OVX412" s="1679"/>
      <c r="OVY412" s="1679"/>
      <c r="OVZ412" s="1679"/>
      <c r="OWA412" s="1679"/>
      <c r="OWB412" s="1679"/>
      <c r="OWC412" s="1679"/>
      <c r="OWD412" s="1679"/>
      <c r="OWE412" s="1679"/>
      <c r="OWF412" s="1679"/>
      <c r="OWG412" s="1679"/>
      <c r="OWH412" s="1679"/>
      <c r="OWI412" s="1679"/>
      <c r="OWJ412" s="1679"/>
      <c r="OWK412" s="1679"/>
      <c r="OWL412" s="1679"/>
      <c r="OWM412" s="1679"/>
      <c r="OWN412" s="1679"/>
      <c r="OWO412" s="1679"/>
      <c r="OWP412" s="1679"/>
      <c r="OWQ412" s="1679"/>
      <c r="OWR412" s="1679"/>
      <c r="OWS412" s="1679"/>
      <c r="OWT412" s="1679"/>
      <c r="OWU412" s="1679"/>
      <c r="OWV412" s="1679"/>
      <c r="OWW412" s="1679"/>
      <c r="OWX412" s="1679"/>
      <c r="OWY412" s="1679"/>
      <c r="OWZ412" s="1679"/>
      <c r="OXA412" s="1679"/>
      <c r="OXB412" s="1679"/>
      <c r="OXC412" s="1679"/>
      <c r="OXD412" s="1679"/>
      <c r="OXE412" s="1679"/>
      <c r="OXF412" s="1679"/>
      <c r="OXG412" s="1679"/>
      <c r="OXH412" s="1679"/>
      <c r="OXI412" s="1679"/>
      <c r="OXJ412" s="1679"/>
      <c r="OXK412" s="1679"/>
      <c r="OXL412" s="1679"/>
      <c r="OXM412" s="1679"/>
      <c r="OXN412" s="1679"/>
      <c r="OXO412" s="1679"/>
      <c r="OXP412" s="1679"/>
      <c r="OXQ412" s="1679"/>
      <c r="OXR412" s="1679"/>
      <c r="OXS412" s="1679"/>
      <c r="OXT412" s="1679"/>
      <c r="OXU412" s="1679"/>
      <c r="OXV412" s="1679"/>
      <c r="OXW412" s="1679"/>
      <c r="OXX412" s="1679"/>
      <c r="OXY412" s="1679"/>
      <c r="OXZ412" s="1679"/>
      <c r="OYA412" s="1679"/>
      <c r="OYB412" s="1679"/>
      <c r="OYC412" s="1679"/>
      <c r="OYD412" s="1679"/>
      <c r="OYE412" s="1679"/>
      <c r="OYF412" s="1679"/>
      <c r="OYG412" s="1679"/>
      <c r="OYH412" s="1679"/>
      <c r="OYI412" s="1679"/>
      <c r="OYJ412" s="1679"/>
      <c r="OYK412" s="1679"/>
      <c r="OYL412" s="1679"/>
      <c r="OYM412" s="1679"/>
      <c r="OYN412" s="1679"/>
      <c r="OYO412" s="1679"/>
      <c r="OYP412" s="1679"/>
      <c r="OYQ412" s="1679"/>
      <c r="OYR412" s="1679"/>
      <c r="OYS412" s="1679"/>
      <c r="OYT412" s="1679"/>
      <c r="OYU412" s="1679"/>
      <c r="OYV412" s="1679"/>
      <c r="OYW412" s="1679"/>
      <c r="OYX412" s="1679"/>
      <c r="OYY412" s="1679"/>
      <c r="OYZ412" s="1679"/>
      <c r="OZA412" s="1679"/>
      <c r="OZB412" s="1679"/>
      <c r="OZC412" s="1679"/>
      <c r="OZD412" s="1679"/>
      <c r="OZE412" s="1679"/>
      <c r="OZF412" s="1679"/>
      <c r="OZG412" s="1679"/>
      <c r="OZH412" s="1679"/>
      <c r="OZI412" s="1679"/>
      <c r="OZJ412" s="1679"/>
      <c r="OZK412" s="1679"/>
      <c r="OZL412" s="1679"/>
      <c r="OZM412" s="1679"/>
      <c r="OZN412" s="1679"/>
      <c r="OZO412" s="1679"/>
      <c r="OZP412" s="1679"/>
      <c r="OZQ412" s="1679"/>
      <c r="OZR412" s="1679"/>
      <c r="OZS412" s="1679"/>
      <c r="OZT412" s="1679"/>
      <c r="OZU412" s="1679"/>
      <c r="OZV412" s="1679"/>
      <c r="OZW412" s="1679"/>
      <c r="OZX412" s="1679"/>
      <c r="OZY412" s="1679"/>
      <c r="OZZ412" s="1679"/>
      <c r="PAA412" s="1679"/>
      <c r="PAB412" s="1679"/>
      <c r="PAC412" s="1679"/>
      <c r="PAD412" s="1679"/>
      <c r="PAE412" s="1679"/>
      <c r="PAF412" s="1679"/>
      <c r="PAG412" s="1679"/>
      <c r="PAH412" s="1679"/>
      <c r="PAI412" s="1679"/>
      <c r="PAJ412" s="1679"/>
      <c r="PAK412" s="1679"/>
      <c r="PAL412" s="1679"/>
      <c r="PAM412" s="1679"/>
      <c r="PAN412" s="1679"/>
      <c r="PAO412" s="1679"/>
      <c r="PAP412" s="1679"/>
      <c r="PAQ412" s="1679"/>
      <c r="PAR412" s="1679"/>
      <c r="PAS412" s="1679"/>
      <c r="PAT412" s="1679"/>
      <c r="PAU412" s="1679"/>
      <c r="PAV412" s="1679"/>
      <c r="PAW412" s="1679"/>
      <c r="PAX412" s="1679"/>
      <c r="PAY412" s="1679"/>
      <c r="PAZ412" s="1679"/>
      <c r="PBA412" s="1679"/>
      <c r="PBB412" s="1679"/>
      <c r="PBC412" s="1679"/>
      <c r="PBD412" s="1679"/>
      <c r="PBE412" s="1679"/>
      <c r="PBF412" s="1679"/>
      <c r="PBG412" s="1679"/>
      <c r="PBH412" s="1679"/>
      <c r="PBI412" s="1679"/>
      <c r="PBJ412" s="1679"/>
      <c r="PBK412" s="1679"/>
      <c r="PBL412" s="1679"/>
      <c r="PBM412" s="1679"/>
      <c r="PBN412" s="1679"/>
      <c r="PBO412" s="1679"/>
      <c r="PBP412" s="1679"/>
      <c r="PBQ412" s="1679"/>
      <c r="PBR412" s="1679"/>
      <c r="PBS412" s="1679"/>
      <c r="PBT412" s="1679"/>
      <c r="PBU412" s="1679"/>
      <c r="PBV412" s="1679"/>
      <c r="PBW412" s="1679"/>
      <c r="PBX412" s="1679"/>
      <c r="PBY412" s="1679"/>
      <c r="PBZ412" s="1679"/>
      <c r="PCA412" s="1679"/>
      <c r="PCB412" s="1679"/>
      <c r="PCC412" s="1679"/>
      <c r="PCD412" s="1679"/>
      <c r="PCE412" s="1679"/>
      <c r="PCF412" s="1679"/>
      <c r="PCG412" s="1679"/>
      <c r="PCH412" s="1679"/>
      <c r="PCI412" s="1679"/>
      <c r="PCJ412" s="1679"/>
      <c r="PCK412" s="1679"/>
      <c r="PCL412" s="1679"/>
      <c r="PCM412" s="1679"/>
      <c r="PCN412" s="1679"/>
      <c r="PCO412" s="1679"/>
      <c r="PCP412" s="1679"/>
      <c r="PCQ412" s="1679"/>
      <c r="PCR412" s="1679"/>
      <c r="PCS412" s="1679"/>
      <c r="PCT412" s="1679"/>
      <c r="PCU412" s="1679"/>
      <c r="PCV412" s="1679"/>
      <c r="PCW412" s="1679"/>
      <c r="PCX412" s="1679"/>
      <c r="PCY412" s="1679"/>
      <c r="PCZ412" s="1679"/>
      <c r="PDA412" s="1679"/>
      <c r="PDB412" s="1679"/>
      <c r="PDC412" s="1679"/>
      <c r="PDD412" s="1679"/>
      <c r="PDE412" s="1679"/>
      <c r="PDF412" s="1679"/>
      <c r="PDG412" s="1679"/>
      <c r="PDH412" s="1679"/>
      <c r="PDI412" s="1679"/>
      <c r="PDJ412" s="1679"/>
      <c r="PDK412" s="1679"/>
      <c r="PDL412" s="1679"/>
      <c r="PDM412" s="1679"/>
      <c r="PDN412" s="1679"/>
      <c r="PDO412" s="1679"/>
      <c r="PDP412" s="1679"/>
      <c r="PDQ412" s="1679"/>
      <c r="PDR412" s="1679"/>
      <c r="PDS412" s="1679"/>
      <c r="PDT412" s="1679"/>
      <c r="PDU412" s="1679"/>
      <c r="PDV412" s="1679"/>
      <c r="PDW412" s="1679"/>
      <c r="PDX412" s="1679"/>
      <c r="PDY412" s="1679"/>
      <c r="PDZ412" s="1679"/>
      <c r="PEA412" s="1679"/>
      <c r="PEB412" s="1679"/>
      <c r="PEC412" s="1679"/>
      <c r="PED412" s="1679"/>
      <c r="PEE412" s="1679"/>
      <c r="PEF412" s="1679"/>
      <c r="PEG412" s="1679"/>
      <c r="PEH412" s="1679"/>
      <c r="PEI412" s="1679"/>
      <c r="PEJ412" s="1679"/>
      <c r="PEK412" s="1679"/>
      <c r="PEL412" s="1679"/>
      <c r="PEM412" s="1679"/>
      <c r="PEN412" s="1679"/>
      <c r="PEO412" s="1679"/>
      <c r="PEP412" s="1679"/>
      <c r="PEQ412" s="1679"/>
      <c r="PER412" s="1679"/>
      <c r="PES412" s="1679"/>
      <c r="PET412" s="1679"/>
      <c r="PEU412" s="1679"/>
      <c r="PEV412" s="1679"/>
      <c r="PEW412" s="1679"/>
      <c r="PEX412" s="1679"/>
      <c r="PEY412" s="1679"/>
      <c r="PEZ412" s="1679"/>
      <c r="PFA412" s="1679"/>
      <c r="PFB412" s="1679"/>
      <c r="PFC412" s="1679"/>
      <c r="PFD412" s="1679"/>
      <c r="PFE412" s="1679"/>
      <c r="PFF412" s="1679"/>
      <c r="PFG412" s="1679"/>
      <c r="PFH412" s="1679"/>
      <c r="PFI412" s="1679"/>
      <c r="PFJ412" s="1679"/>
      <c r="PFK412" s="1679"/>
      <c r="PFL412" s="1679"/>
      <c r="PFM412" s="1679"/>
      <c r="PFN412" s="1679"/>
      <c r="PFO412" s="1679"/>
      <c r="PFP412" s="1679"/>
      <c r="PFQ412" s="1679"/>
      <c r="PFR412" s="1679"/>
      <c r="PFS412" s="1679"/>
      <c r="PFT412" s="1679"/>
      <c r="PFU412" s="1679"/>
      <c r="PFV412" s="1679"/>
      <c r="PFW412" s="1679"/>
      <c r="PFX412" s="1679"/>
      <c r="PFY412" s="1679"/>
      <c r="PFZ412" s="1679"/>
      <c r="PGA412" s="1679"/>
      <c r="PGB412" s="1679"/>
      <c r="PGC412" s="1679"/>
      <c r="PGD412" s="1679"/>
      <c r="PGE412" s="1679"/>
      <c r="PGF412" s="1679"/>
      <c r="PGG412" s="1679"/>
      <c r="PGH412" s="1679"/>
      <c r="PGI412" s="1679"/>
      <c r="PGJ412" s="1679"/>
      <c r="PGK412" s="1679"/>
      <c r="PGL412" s="1679"/>
      <c r="PGM412" s="1679"/>
      <c r="PGN412" s="1679"/>
      <c r="PGO412" s="1679"/>
      <c r="PGP412" s="1679"/>
      <c r="PGQ412" s="1679"/>
      <c r="PGR412" s="1679"/>
      <c r="PGS412" s="1679"/>
      <c r="PGT412" s="1679"/>
      <c r="PGU412" s="1679"/>
      <c r="PGV412" s="1679"/>
      <c r="PGW412" s="1679"/>
      <c r="PGX412" s="1679"/>
      <c r="PGY412" s="1679"/>
      <c r="PGZ412" s="1679"/>
      <c r="PHA412" s="1679"/>
      <c r="PHB412" s="1679"/>
      <c r="PHC412" s="1679"/>
      <c r="PHD412" s="1679"/>
      <c r="PHE412" s="1679"/>
      <c r="PHF412" s="1679"/>
      <c r="PHG412" s="1679"/>
      <c r="PHH412" s="1679"/>
      <c r="PHI412" s="1679"/>
      <c r="PHJ412" s="1679"/>
      <c r="PHK412" s="1679"/>
      <c r="PHL412" s="1679"/>
      <c r="PHM412" s="1679"/>
      <c r="PHN412" s="1679"/>
      <c r="PHO412" s="1679"/>
      <c r="PHP412" s="1679"/>
      <c r="PHQ412" s="1679"/>
      <c r="PHR412" s="1679"/>
      <c r="PHS412" s="1679"/>
      <c r="PHT412" s="1679"/>
      <c r="PHU412" s="1679"/>
      <c r="PHV412" s="1679"/>
      <c r="PHW412" s="1679"/>
      <c r="PHX412" s="1679"/>
      <c r="PHY412" s="1679"/>
      <c r="PHZ412" s="1679"/>
      <c r="PIA412" s="1679"/>
      <c r="PIB412" s="1679"/>
      <c r="PIC412" s="1679"/>
      <c r="PID412" s="1679"/>
      <c r="PIE412" s="1679"/>
      <c r="PIF412" s="1679"/>
      <c r="PIG412" s="1679"/>
      <c r="PIH412" s="1679"/>
      <c r="PII412" s="1679"/>
      <c r="PIJ412" s="1679"/>
      <c r="PIK412" s="1679"/>
      <c r="PIL412" s="1679"/>
      <c r="PIM412" s="1679"/>
      <c r="PIN412" s="1679"/>
      <c r="PIO412" s="1679"/>
      <c r="PIP412" s="1679"/>
      <c r="PIQ412" s="1679"/>
      <c r="PIR412" s="1679"/>
      <c r="PIS412" s="1679"/>
      <c r="PIT412" s="1679"/>
      <c r="PIU412" s="1679"/>
      <c r="PIV412" s="1679"/>
      <c r="PIW412" s="1679"/>
      <c r="PIX412" s="1679"/>
      <c r="PIY412" s="1679"/>
      <c r="PIZ412" s="1679"/>
      <c r="PJA412" s="1679"/>
      <c r="PJB412" s="1679"/>
      <c r="PJC412" s="1679"/>
      <c r="PJD412" s="1679"/>
      <c r="PJE412" s="1679"/>
      <c r="PJF412" s="1679"/>
      <c r="PJG412" s="1679"/>
      <c r="PJH412" s="1679"/>
      <c r="PJI412" s="1679"/>
      <c r="PJJ412" s="1679"/>
      <c r="PJK412" s="1679"/>
      <c r="PJL412" s="1679"/>
      <c r="PJM412" s="1679"/>
      <c r="PJN412" s="1679"/>
      <c r="PJO412" s="1679"/>
      <c r="PJP412" s="1679"/>
      <c r="PJQ412" s="1679"/>
      <c r="PJR412" s="1679"/>
      <c r="PJS412" s="1679"/>
      <c r="PJT412" s="1679"/>
      <c r="PJU412" s="1679"/>
      <c r="PJV412" s="1679"/>
      <c r="PJW412" s="1679"/>
      <c r="PJX412" s="1679"/>
      <c r="PJY412" s="1679"/>
      <c r="PJZ412" s="1679"/>
      <c r="PKA412" s="1679"/>
      <c r="PKB412" s="1679"/>
      <c r="PKC412" s="1679"/>
      <c r="PKD412" s="1679"/>
      <c r="PKE412" s="1679"/>
      <c r="PKF412" s="1679"/>
      <c r="PKG412" s="1679"/>
      <c r="PKH412" s="1679"/>
      <c r="PKI412" s="1679"/>
      <c r="PKJ412" s="1679"/>
      <c r="PKK412" s="1679"/>
      <c r="PKL412" s="1679"/>
      <c r="PKM412" s="1679"/>
      <c r="PKN412" s="1679"/>
      <c r="PKO412" s="1679"/>
      <c r="PKP412" s="1679"/>
      <c r="PKQ412" s="1679"/>
      <c r="PKR412" s="1679"/>
      <c r="PKS412" s="1679"/>
      <c r="PKT412" s="1679"/>
      <c r="PKU412" s="1679"/>
      <c r="PKV412" s="1679"/>
      <c r="PKW412" s="1679"/>
      <c r="PKX412" s="1679"/>
      <c r="PKY412" s="1679"/>
      <c r="PKZ412" s="1679"/>
      <c r="PLA412" s="1679"/>
      <c r="PLB412" s="1679"/>
      <c r="PLC412" s="1679"/>
      <c r="PLD412" s="1679"/>
      <c r="PLE412" s="1679"/>
      <c r="PLF412" s="1679"/>
      <c r="PLG412" s="1679"/>
      <c r="PLH412" s="1679"/>
      <c r="PLI412" s="1679"/>
      <c r="PLJ412" s="1679"/>
      <c r="PLK412" s="1679"/>
      <c r="PLL412" s="1679"/>
      <c r="PLM412" s="1679"/>
      <c r="PLN412" s="1679"/>
      <c r="PLO412" s="1679"/>
      <c r="PLP412" s="1679"/>
      <c r="PLQ412" s="1679"/>
      <c r="PLR412" s="1679"/>
      <c r="PLS412" s="1679"/>
      <c r="PLT412" s="1679"/>
      <c r="PLU412" s="1679"/>
      <c r="PLV412" s="1679"/>
      <c r="PLW412" s="1679"/>
      <c r="PLX412" s="1679"/>
      <c r="PLY412" s="1679"/>
      <c r="PLZ412" s="1679"/>
      <c r="PMA412" s="1679"/>
      <c r="PMB412" s="1679"/>
      <c r="PMC412" s="1679"/>
      <c r="PMD412" s="1679"/>
      <c r="PME412" s="1679"/>
      <c r="PMF412" s="1679"/>
      <c r="PMG412" s="1679"/>
      <c r="PMH412" s="1679"/>
      <c r="PMI412" s="1679"/>
      <c r="PMJ412" s="1679"/>
      <c r="PMK412" s="1679"/>
      <c r="PML412" s="1679"/>
      <c r="PMM412" s="1679"/>
      <c r="PMN412" s="1679"/>
      <c r="PMO412" s="1679"/>
      <c r="PMP412" s="1679"/>
      <c r="PMQ412" s="1679"/>
      <c r="PMR412" s="1679"/>
      <c r="PMS412" s="1679"/>
      <c r="PMT412" s="1679"/>
      <c r="PMU412" s="1679"/>
      <c r="PMV412" s="1679"/>
      <c r="PMW412" s="1679"/>
      <c r="PMX412" s="1679"/>
      <c r="PMY412" s="1679"/>
      <c r="PMZ412" s="1679"/>
      <c r="PNA412" s="1679"/>
      <c r="PNB412" s="1679"/>
      <c r="PNC412" s="1679"/>
      <c r="PND412" s="1679"/>
      <c r="PNE412" s="1679"/>
      <c r="PNF412" s="1679"/>
      <c r="PNG412" s="1679"/>
      <c r="PNH412" s="1679"/>
      <c r="PNI412" s="1679"/>
      <c r="PNJ412" s="1679"/>
      <c r="PNK412" s="1679"/>
      <c r="PNL412" s="1679"/>
      <c r="PNM412" s="1679"/>
      <c r="PNN412" s="1679"/>
      <c r="PNO412" s="1679"/>
      <c r="PNP412" s="1679"/>
      <c r="PNQ412" s="1679"/>
      <c r="PNR412" s="1679"/>
      <c r="PNS412" s="1679"/>
      <c r="PNT412" s="1679"/>
      <c r="PNU412" s="1679"/>
      <c r="PNV412" s="1679"/>
      <c r="PNW412" s="1679"/>
      <c r="PNX412" s="1679"/>
      <c r="PNY412" s="1679"/>
      <c r="PNZ412" s="1679"/>
      <c r="POA412" s="1679"/>
      <c r="POB412" s="1679"/>
      <c r="POC412" s="1679"/>
      <c r="POD412" s="1679"/>
      <c r="POE412" s="1679"/>
      <c r="POF412" s="1679"/>
      <c r="POG412" s="1679"/>
      <c r="POH412" s="1679"/>
      <c r="POI412" s="1679"/>
      <c r="POJ412" s="1679"/>
      <c r="POK412" s="1679"/>
      <c r="POL412" s="1679"/>
      <c r="POM412" s="1679"/>
      <c r="PON412" s="1679"/>
      <c r="POO412" s="1679"/>
      <c r="POP412" s="1679"/>
      <c r="POQ412" s="1679"/>
      <c r="POR412" s="1679"/>
      <c r="POS412" s="1679"/>
      <c r="POT412" s="1679"/>
      <c r="POU412" s="1679"/>
      <c r="POV412" s="1679"/>
      <c r="POW412" s="1679"/>
      <c r="POX412" s="1679"/>
      <c r="POY412" s="1679"/>
      <c r="POZ412" s="1679"/>
      <c r="PPA412" s="1679"/>
      <c r="PPB412" s="1679"/>
      <c r="PPC412" s="1679"/>
      <c r="PPD412" s="1679"/>
      <c r="PPE412" s="1679"/>
      <c r="PPF412" s="1679"/>
      <c r="PPG412" s="1679"/>
      <c r="PPH412" s="1679"/>
      <c r="PPI412" s="1679"/>
      <c r="PPJ412" s="1679"/>
      <c r="PPK412" s="1679"/>
      <c r="PPL412" s="1679"/>
      <c r="PPM412" s="1679"/>
      <c r="PPN412" s="1679"/>
      <c r="PPO412" s="1679"/>
      <c r="PPP412" s="1679"/>
      <c r="PPQ412" s="1679"/>
      <c r="PPR412" s="1679"/>
      <c r="PPS412" s="1679"/>
      <c r="PPT412" s="1679"/>
      <c r="PPU412" s="1679"/>
      <c r="PPV412" s="1679"/>
      <c r="PPW412" s="1679"/>
      <c r="PPX412" s="1679"/>
      <c r="PPY412" s="1679"/>
      <c r="PPZ412" s="1679"/>
      <c r="PQA412" s="1679"/>
      <c r="PQB412" s="1679"/>
      <c r="PQC412" s="1679"/>
      <c r="PQD412" s="1679"/>
      <c r="PQE412" s="1679"/>
      <c r="PQF412" s="1679"/>
      <c r="PQG412" s="1679"/>
      <c r="PQH412" s="1679"/>
      <c r="PQI412" s="1679"/>
      <c r="PQJ412" s="1679"/>
      <c r="PQK412" s="1679"/>
      <c r="PQL412" s="1679"/>
      <c r="PQM412" s="1679"/>
      <c r="PQN412" s="1679"/>
      <c r="PQO412" s="1679"/>
      <c r="PQP412" s="1679"/>
      <c r="PQQ412" s="1679"/>
      <c r="PQR412" s="1679"/>
      <c r="PQS412" s="1679"/>
      <c r="PQT412" s="1679"/>
      <c r="PQU412" s="1679"/>
      <c r="PQV412" s="1679"/>
      <c r="PQW412" s="1679"/>
      <c r="PQX412" s="1679"/>
      <c r="PQY412" s="1679"/>
      <c r="PQZ412" s="1679"/>
      <c r="PRA412" s="1679"/>
      <c r="PRB412" s="1679"/>
      <c r="PRC412" s="1679"/>
      <c r="PRD412" s="1679"/>
      <c r="PRE412" s="1679"/>
      <c r="PRF412" s="1679"/>
      <c r="PRG412" s="1679"/>
      <c r="PRH412" s="1679"/>
      <c r="PRI412" s="1679"/>
      <c r="PRJ412" s="1679"/>
      <c r="PRK412" s="1679"/>
      <c r="PRL412" s="1679"/>
      <c r="PRM412" s="1679"/>
      <c r="PRN412" s="1679"/>
      <c r="PRO412" s="1679"/>
      <c r="PRP412" s="1679"/>
      <c r="PRQ412" s="1679"/>
      <c r="PRR412" s="1679"/>
      <c r="PRS412" s="1679"/>
      <c r="PRT412" s="1679"/>
      <c r="PRU412" s="1679"/>
      <c r="PRV412" s="1679"/>
      <c r="PRW412" s="1679"/>
      <c r="PRX412" s="1679"/>
      <c r="PRY412" s="1679"/>
      <c r="PRZ412" s="1679"/>
      <c r="PSA412" s="1679"/>
      <c r="PSB412" s="1679"/>
      <c r="PSC412" s="1679"/>
      <c r="PSD412" s="1679"/>
      <c r="PSE412" s="1679"/>
      <c r="PSF412" s="1679"/>
      <c r="PSG412" s="1679"/>
      <c r="PSH412" s="1679"/>
      <c r="PSI412" s="1679"/>
      <c r="PSJ412" s="1679"/>
      <c r="PSK412" s="1679"/>
      <c r="PSL412" s="1679"/>
      <c r="PSM412" s="1679"/>
      <c r="PSN412" s="1679"/>
      <c r="PSO412" s="1679"/>
      <c r="PSP412" s="1679"/>
      <c r="PSQ412" s="1679"/>
      <c r="PSR412" s="1679"/>
      <c r="PSS412" s="1679"/>
      <c r="PST412" s="1679"/>
      <c r="PSU412" s="1679"/>
      <c r="PSV412" s="1679"/>
      <c r="PSW412" s="1679"/>
      <c r="PSX412" s="1679"/>
      <c r="PSY412" s="1679"/>
      <c r="PSZ412" s="1679"/>
      <c r="PTA412" s="1679"/>
      <c r="PTB412" s="1679"/>
      <c r="PTC412" s="1679"/>
      <c r="PTD412" s="1679"/>
      <c r="PTE412" s="1679"/>
      <c r="PTF412" s="1679"/>
      <c r="PTG412" s="1679"/>
      <c r="PTH412" s="1679"/>
      <c r="PTI412" s="1679"/>
      <c r="PTJ412" s="1679"/>
      <c r="PTK412" s="1679"/>
      <c r="PTL412" s="1679"/>
      <c r="PTM412" s="1679"/>
      <c r="PTN412" s="1679"/>
      <c r="PTO412" s="1679"/>
      <c r="PTP412" s="1679"/>
      <c r="PTQ412" s="1679"/>
      <c r="PTR412" s="1679"/>
      <c r="PTS412" s="1679"/>
      <c r="PTT412" s="1679"/>
      <c r="PTU412" s="1679"/>
      <c r="PTV412" s="1679"/>
      <c r="PTW412" s="1679"/>
      <c r="PTX412" s="1679"/>
      <c r="PTY412" s="1679"/>
      <c r="PTZ412" s="1679"/>
      <c r="PUA412" s="1679"/>
      <c r="PUB412" s="1679"/>
      <c r="PUC412" s="1679"/>
      <c r="PUD412" s="1679"/>
      <c r="PUE412" s="1679"/>
      <c r="PUF412" s="1679"/>
      <c r="PUG412" s="1679"/>
      <c r="PUH412" s="1679"/>
      <c r="PUI412" s="1679"/>
      <c r="PUJ412" s="1679"/>
      <c r="PUK412" s="1679"/>
      <c r="PUL412" s="1679"/>
      <c r="PUM412" s="1679"/>
      <c r="PUN412" s="1679"/>
      <c r="PUO412" s="1679"/>
      <c r="PUP412" s="1679"/>
      <c r="PUQ412" s="1679"/>
      <c r="PUR412" s="1679"/>
      <c r="PUS412" s="1679"/>
      <c r="PUT412" s="1679"/>
      <c r="PUU412" s="1679"/>
      <c r="PUV412" s="1679"/>
      <c r="PUW412" s="1679"/>
      <c r="PUX412" s="1679"/>
      <c r="PUY412" s="1679"/>
      <c r="PUZ412" s="1679"/>
      <c r="PVA412" s="1679"/>
      <c r="PVB412" s="1679"/>
      <c r="PVC412" s="1679"/>
      <c r="PVD412" s="1679"/>
      <c r="PVE412" s="1679"/>
      <c r="PVF412" s="1679"/>
      <c r="PVG412" s="1679"/>
      <c r="PVH412" s="1679"/>
      <c r="PVI412" s="1679"/>
      <c r="PVJ412" s="1679"/>
      <c r="PVK412" s="1679"/>
      <c r="PVL412" s="1679"/>
      <c r="PVM412" s="1679"/>
      <c r="PVN412" s="1679"/>
      <c r="PVO412" s="1679"/>
      <c r="PVP412" s="1679"/>
      <c r="PVQ412" s="1679"/>
      <c r="PVR412" s="1679"/>
      <c r="PVS412" s="1679"/>
      <c r="PVT412" s="1679"/>
      <c r="PVU412" s="1679"/>
      <c r="PVV412" s="1679"/>
      <c r="PVW412" s="1679"/>
      <c r="PVX412" s="1679"/>
      <c r="PVY412" s="1679"/>
      <c r="PVZ412" s="1679"/>
      <c r="PWA412" s="1679"/>
      <c r="PWB412" s="1679"/>
      <c r="PWC412" s="1679"/>
      <c r="PWD412" s="1679"/>
      <c r="PWE412" s="1679"/>
      <c r="PWF412" s="1679"/>
      <c r="PWG412" s="1679"/>
      <c r="PWH412" s="1679"/>
      <c r="PWI412" s="1679"/>
      <c r="PWJ412" s="1679"/>
      <c r="PWK412" s="1679"/>
      <c r="PWL412" s="1679"/>
      <c r="PWM412" s="1679"/>
      <c r="PWN412" s="1679"/>
      <c r="PWO412" s="1679"/>
      <c r="PWP412" s="1679"/>
      <c r="PWQ412" s="1679"/>
      <c r="PWR412" s="1679"/>
      <c r="PWS412" s="1679"/>
      <c r="PWT412" s="1679"/>
      <c r="PWU412" s="1679"/>
      <c r="PWV412" s="1679"/>
      <c r="PWW412" s="1679"/>
      <c r="PWX412" s="1679"/>
      <c r="PWY412" s="1679"/>
      <c r="PWZ412" s="1679"/>
      <c r="PXA412" s="1679"/>
      <c r="PXB412" s="1679"/>
      <c r="PXC412" s="1679"/>
      <c r="PXD412" s="1679"/>
      <c r="PXE412" s="1679"/>
      <c r="PXF412" s="1679"/>
      <c r="PXG412" s="1679"/>
      <c r="PXH412" s="1679"/>
      <c r="PXI412" s="1679"/>
      <c r="PXJ412" s="1679"/>
      <c r="PXK412" s="1679"/>
      <c r="PXL412" s="1679"/>
      <c r="PXM412" s="1679"/>
      <c r="PXN412" s="1679"/>
      <c r="PXO412" s="1679"/>
      <c r="PXP412" s="1679"/>
      <c r="PXQ412" s="1679"/>
      <c r="PXR412" s="1679"/>
      <c r="PXS412" s="1679"/>
      <c r="PXT412" s="1679"/>
      <c r="PXU412" s="1679"/>
      <c r="PXV412" s="1679"/>
      <c r="PXW412" s="1679"/>
      <c r="PXX412" s="1679"/>
      <c r="PXY412" s="1679"/>
      <c r="PXZ412" s="1679"/>
      <c r="PYA412" s="1679"/>
      <c r="PYB412" s="1679"/>
      <c r="PYC412" s="1679"/>
      <c r="PYD412" s="1679"/>
      <c r="PYE412" s="1679"/>
      <c r="PYF412" s="1679"/>
      <c r="PYG412" s="1679"/>
      <c r="PYH412" s="1679"/>
      <c r="PYI412" s="1679"/>
      <c r="PYJ412" s="1679"/>
      <c r="PYK412" s="1679"/>
      <c r="PYL412" s="1679"/>
      <c r="PYM412" s="1679"/>
      <c r="PYN412" s="1679"/>
      <c r="PYO412" s="1679"/>
      <c r="PYP412" s="1679"/>
      <c r="PYQ412" s="1679"/>
      <c r="PYR412" s="1679"/>
      <c r="PYS412" s="1679"/>
      <c r="PYT412" s="1679"/>
      <c r="PYU412" s="1679"/>
      <c r="PYV412" s="1679"/>
      <c r="PYW412" s="1679"/>
      <c r="PYX412" s="1679"/>
      <c r="PYY412" s="1679"/>
      <c r="PYZ412" s="1679"/>
      <c r="PZA412" s="1679"/>
      <c r="PZB412" s="1679"/>
      <c r="PZC412" s="1679"/>
      <c r="PZD412" s="1679"/>
      <c r="PZE412" s="1679"/>
      <c r="PZF412" s="1679"/>
      <c r="PZG412" s="1679"/>
      <c r="PZH412" s="1679"/>
      <c r="PZI412" s="1679"/>
      <c r="PZJ412" s="1679"/>
      <c r="PZK412" s="1679"/>
      <c r="PZL412" s="1679"/>
      <c r="PZM412" s="1679"/>
      <c r="PZN412" s="1679"/>
      <c r="PZO412" s="1679"/>
      <c r="PZP412" s="1679"/>
      <c r="PZQ412" s="1679"/>
      <c r="PZR412" s="1679"/>
      <c r="PZS412" s="1679"/>
      <c r="PZT412" s="1679"/>
      <c r="PZU412" s="1679"/>
      <c r="PZV412" s="1679"/>
      <c r="PZW412" s="1679"/>
      <c r="PZX412" s="1679"/>
      <c r="PZY412" s="1679"/>
      <c r="PZZ412" s="1679"/>
      <c r="QAA412" s="1679"/>
      <c r="QAB412" s="1679"/>
      <c r="QAC412" s="1679"/>
      <c r="QAD412" s="1679"/>
      <c r="QAE412" s="1679"/>
      <c r="QAF412" s="1679"/>
      <c r="QAG412" s="1679"/>
      <c r="QAH412" s="1679"/>
      <c r="QAI412" s="1679"/>
      <c r="QAJ412" s="1679"/>
      <c r="QAK412" s="1679"/>
      <c r="QAL412" s="1679"/>
      <c r="QAM412" s="1679"/>
      <c r="QAN412" s="1679"/>
      <c r="QAO412" s="1679"/>
      <c r="QAP412" s="1679"/>
      <c r="QAQ412" s="1679"/>
      <c r="QAR412" s="1679"/>
      <c r="QAS412" s="1679"/>
      <c r="QAT412" s="1679"/>
      <c r="QAU412" s="1679"/>
      <c r="QAV412" s="1679"/>
      <c r="QAW412" s="1679"/>
      <c r="QAX412" s="1679"/>
      <c r="QAY412" s="1679"/>
      <c r="QAZ412" s="1679"/>
      <c r="QBA412" s="1679"/>
      <c r="QBB412" s="1679"/>
      <c r="QBC412" s="1679"/>
      <c r="QBD412" s="1679"/>
      <c r="QBE412" s="1679"/>
      <c r="QBF412" s="1679"/>
      <c r="QBG412" s="1679"/>
      <c r="QBH412" s="1679"/>
      <c r="QBI412" s="1679"/>
      <c r="QBJ412" s="1679"/>
      <c r="QBK412" s="1679"/>
      <c r="QBL412" s="1679"/>
      <c r="QBM412" s="1679"/>
      <c r="QBN412" s="1679"/>
      <c r="QBO412" s="1679"/>
      <c r="QBP412" s="1679"/>
      <c r="QBQ412" s="1679"/>
      <c r="QBR412" s="1679"/>
      <c r="QBS412" s="1679"/>
      <c r="QBT412" s="1679"/>
      <c r="QBU412" s="1679"/>
      <c r="QBV412" s="1679"/>
      <c r="QBW412" s="1679"/>
      <c r="QBX412" s="1679"/>
      <c r="QBY412" s="1679"/>
      <c r="QBZ412" s="1679"/>
      <c r="QCA412" s="1679"/>
      <c r="QCB412" s="1679"/>
      <c r="QCC412" s="1679"/>
      <c r="QCD412" s="1679"/>
      <c r="QCE412" s="1679"/>
      <c r="QCF412" s="1679"/>
      <c r="QCG412" s="1679"/>
      <c r="QCH412" s="1679"/>
      <c r="QCI412" s="1679"/>
      <c r="QCJ412" s="1679"/>
      <c r="QCK412" s="1679"/>
      <c r="QCL412" s="1679"/>
      <c r="QCM412" s="1679"/>
      <c r="QCN412" s="1679"/>
      <c r="QCO412" s="1679"/>
      <c r="QCP412" s="1679"/>
      <c r="QCQ412" s="1679"/>
      <c r="QCR412" s="1679"/>
      <c r="QCS412" s="1679"/>
      <c r="QCT412" s="1679"/>
      <c r="QCU412" s="1679"/>
      <c r="QCV412" s="1679"/>
      <c r="QCW412" s="1679"/>
      <c r="QCX412" s="1679"/>
      <c r="QCY412" s="1679"/>
      <c r="QCZ412" s="1679"/>
      <c r="QDA412" s="1679"/>
      <c r="QDB412" s="1679"/>
      <c r="QDC412" s="1679"/>
      <c r="QDD412" s="1679"/>
      <c r="QDE412" s="1679"/>
      <c r="QDF412" s="1679"/>
      <c r="QDG412" s="1679"/>
      <c r="QDH412" s="1679"/>
      <c r="QDI412" s="1679"/>
      <c r="QDJ412" s="1679"/>
      <c r="QDK412" s="1679"/>
      <c r="QDL412" s="1679"/>
      <c r="QDM412" s="1679"/>
      <c r="QDN412" s="1679"/>
      <c r="QDO412" s="1679"/>
      <c r="QDP412" s="1679"/>
      <c r="QDQ412" s="1679"/>
      <c r="QDR412" s="1679"/>
      <c r="QDS412" s="1679"/>
      <c r="QDT412" s="1679"/>
      <c r="QDU412" s="1679"/>
      <c r="QDV412" s="1679"/>
      <c r="QDW412" s="1679"/>
      <c r="QDX412" s="1679"/>
      <c r="QDY412" s="1679"/>
      <c r="QDZ412" s="1679"/>
      <c r="QEA412" s="1679"/>
      <c r="QEB412" s="1679"/>
      <c r="QEC412" s="1679"/>
      <c r="QED412" s="1679"/>
      <c r="QEE412" s="1679"/>
      <c r="QEF412" s="1679"/>
      <c r="QEG412" s="1679"/>
      <c r="QEH412" s="1679"/>
      <c r="QEI412" s="1679"/>
      <c r="QEJ412" s="1679"/>
      <c r="QEK412" s="1679"/>
      <c r="QEL412" s="1679"/>
      <c r="QEM412" s="1679"/>
      <c r="QEN412" s="1679"/>
      <c r="QEO412" s="1679"/>
      <c r="QEP412" s="1679"/>
      <c r="QEQ412" s="1679"/>
      <c r="QER412" s="1679"/>
      <c r="QES412" s="1679"/>
      <c r="QET412" s="1679"/>
      <c r="QEU412" s="1679"/>
      <c r="QEV412" s="1679"/>
      <c r="QEW412" s="1679"/>
      <c r="QEX412" s="1679"/>
      <c r="QEY412" s="1679"/>
      <c r="QEZ412" s="1679"/>
      <c r="QFA412" s="1679"/>
      <c r="QFB412" s="1679"/>
      <c r="QFC412" s="1679"/>
      <c r="QFD412" s="1679"/>
      <c r="QFE412" s="1679"/>
      <c r="QFF412" s="1679"/>
      <c r="QFG412" s="1679"/>
      <c r="QFH412" s="1679"/>
      <c r="QFI412" s="1679"/>
      <c r="QFJ412" s="1679"/>
      <c r="QFK412" s="1679"/>
      <c r="QFL412" s="1679"/>
      <c r="QFM412" s="1679"/>
      <c r="QFN412" s="1679"/>
      <c r="QFO412" s="1679"/>
      <c r="QFP412" s="1679"/>
      <c r="QFQ412" s="1679"/>
      <c r="QFR412" s="1679"/>
      <c r="QFS412" s="1679"/>
      <c r="QFT412" s="1679"/>
      <c r="QFU412" s="1679"/>
      <c r="QFV412" s="1679"/>
      <c r="QFW412" s="1679"/>
      <c r="QFX412" s="1679"/>
      <c r="QFY412" s="1679"/>
      <c r="QFZ412" s="1679"/>
      <c r="QGA412" s="1679"/>
      <c r="QGB412" s="1679"/>
      <c r="QGC412" s="1679"/>
      <c r="QGD412" s="1679"/>
      <c r="QGE412" s="1679"/>
      <c r="QGF412" s="1679"/>
      <c r="QGG412" s="1679"/>
      <c r="QGH412" s="1679"/>
      <c r="QGI412" s="1679"/>
      <c r="QGJ412" s="1679"/>
      <c r="QGK412" s="1679"/>
      <c r="QGL412" s="1679"/>
      <c r="QGM412" s="1679"/>
      <c r="QGN412" s="1679"/>
      <c r="QGO412" s="1679"/>
      <c r="QGP412" s="1679"/>
      <c r="QGQ412" s="1679"/>
      <c r="QGR412" s="1679"/>
      <c r="QGS412" s="1679"/>
      <c r="QGT412" s="1679"/>
      <c r="QGU412" s="1679"/>
      <c r="QGV412" s="1679"/>
      <c r="QGW412" s="1679"/>
      <c r="QGX412" s="1679"/>
      <c r="QGY412" s="1679"/>
      <c r="QGZ412" s="1679"/>
      <c r="QHA412" s="1679"/>
      <c r="QHB412" s="1679"/>
      <c r="QHC412" s="1679"/>
      <c r="QHD412" s="1679"/>
      <c r="QHE412" s="1679"/>
      <c r="QHF412" s="1679"/>
      <c r="QHG412" s="1679"/>
      <c r="QHH412" s="1679"/>
      <c r="QHI412" s="1679"/>
      <c r="QHJ412" s="1679"/>
      <c r="QHK412" s="1679"/>
      <c r="QHL412" s="1679"/>
      <c r="QHM412" s="1679"/>
      <c r="QHN412" s="1679"/>
      <c r="QHO412" s="1679"/>
      <c r="QHP412" s="1679"/>
      <c r="QHQ412" s="1679"/>
      <c r="QHR412" s="1679"/>
      <c r="QHS412" s="1679"/>
      <c r="QHT412" s="1679"/>
      <c r="QHU412" s="1679"/>
      <c r="QHV412" s="1679"/>
      <c r="QHW412" s="1679"/>
      <c r="QHX412" s="1679"/>
      <c r="QHY412" s="1679"/>
      <c r="QHZ412" s="1679"/>
      <c r="QIA412" s="1679"/>
      <c r="QIB412" s="1679"/>
      <c r="QIC412" s="1679"/>
      <c r="QID412" s="1679"/>
      <c r="QIE412" s="1679"/>
      <c r="QIF412" s="1679"/>
      <c r="QIG412" s="1679"/>
      <c r="QIH412" s="1679"/>
      <c r="QII412" s="1679"/>
      <c r="QIJ412" s="1679"/>
      <c r="QIK412" s="1679"/>
      <c r="QIL412" s="1679"/>
      <c r="QIM412" s="1679"/>
      <c r="QIN412" s="1679"/>
      <c r="QIO412" s="1679"/>
      <c r="QIP412" s="1679"/>
      <c r="QIQ412" s="1679"/>
      <c r="QIR412" s="1679"/>
      <c r="QIS412" s="1679"/>
      <c r="QIT412" s="1679"/>
      <c r="QIU412" s="1679"/>
      <c r="QIV412" s="1679"/>
      <c r="QIW412" s="1679"/>
      <c r="QIX412" s="1679"/>
      <c r="QIY412" s="1679"/>
      <c r="QIZ412" s="1679"/>
      <c r="QJA412" s="1679"/>
      <c r="QJB412" s="1679"/>
      <c r="QJC412" s="1679"/>
      <c r="QJD412" s="1679"/>
      <c r="QJE412" s="1679"/>
      <c r="QJF412" s="1679"/>
      <c r="QJG412" s="1679"/>
      <c r="QJH412" s="1679"/>
      <c r="QJI412" s="1679"/>
      <c r="QJJ412" s="1679"/>
      <c r="QJK412" s="1679"/>
      <c r="QJL412" s="1679"/>
      <c r="QJM412" s="1679"/>
      <c r="QJN412" s="1679"/>
      <c r="QJO412" s="1679"/>
      <c r="QJP412" s="1679"/>
      <c r="QJQ412" s="1679"/>
      <c r="QJR412" s="1679"/>
      <c r="QJS412" s="1679"/>
      <c r="QJT412" s="1679"/>
      <c r="QJU412" s="1679"/>
      <c r="QJV412" s="1679"/>
      <c r="QJW412" s="1679"/>
      <c r="QJX412" s="1679"/>
      <c r="QJY412" s="1679"/>
      <c r="QJZ412" s="1679"/>
      <c r="QKA412" s="1679"/>
      <c r="QKB412" s="1679"/>
      <c r="QKC412" s="1679"/>
      <c r="QKD412" s="1679"/>
      <c r="QKE412" s="1679"/>
      <c r="QKF412" s="1679"/>
      <c r="QKG412" s="1679"/>
      <c r="QKH412" s="1679"/>
      <c r="QKI412" s="1679"/>
      <c r="QKJ412" s="1679"/>
      <c r="QKK412" s="1679"/>
      <c r="QKL412" s="1679"/>
      <c r="QKM412" s="1679"/>
      <c r="QKN412" s="1679"/>
      <c r="QKO412" s="1679"/>
      <c r="QKP412" s="1679"/>
      <c r="QKQ412" s="1679"/>
      <c r="QKR412" s="1679"/>
      <c r="QKS412" s="1679"/>
      <c r="QKT412" s="1679"/>
      <c r="QKU412" s="1679"/>
      <c r="QKV412" s="1679"/>
      <c r="QKW412" s="1679"/>
      <c r="QKX412" s="1679"/>
      <c r="QKY412" s="1679"/>
      <c r="QKZ412" s="1679"/>
      <c r="QLA412" s="1679"/>
      <c r="QLB412" s="1679"/>
      <c r="QLC412" s="1679"/>
      <c r="QLD412" s="1679"/>
      <c r="QLE412" s="1679"/>
      <c r="QLF412" s="1679"/>
      <c r="QLG412" s="1679"/>
      <c r="QLH412" s="1679"/>
      <c r="QLI412" s="1679"/>
      <c r="QLJ412" s="1679"/>
      <c r="QLK412" s="1679"/>
      <c r="QLL412" s="1679"/>
      <c r="QLM412" s="1679"/>
      <c r="QLN412" s="1679"/>
      <c r="QLO412" s="1679"/>
      <c r="QLP412" s="1679"/>
      <c r="QLQ412" s="1679"/>
      <c r="QLR412" s="1679"/>
      <c r="QLS412" s="1679"/>
      <c r="QLT412" s="1679"/>
      <c r="QLU412" s="1679"/>
      <c r="QLV412" s="1679"/>
      <c r="QLW412" s="1679"/>
      <c r="QLX412" s="1679"/>
      <c r="QLY412" s="1679"/>
      <c r="QLZ412" s="1679"/>
      <c r="QMA412" s="1679"/>
      <c r="QMB412" s="1679"/>
      <c r="QMC412" s="1679"/>
      <c r="QMD412" s="1679"/>
      <c r="QME412" s="1679"/>
      <c r="QMF412" s="1679"/>
      <c r="QMG412" s="1679"/>
      <c r="QMH412" s="1679"/>
      <c r="QMI412" s="1679"/>
      <c r="QMJ412" s="1679"/>
      <c r="QMK412" s="1679"/>
      <c r="QML412" s="1679"/>
      <c r="QMM412" s="1679"/>
      <c r="QMN412" s="1679"/>
      <c r="QMO412" s="1679"/>
      <c r="QMP412" s="1679"/>
      <c r="QMQ412" s="1679"/>
      <c r="QMR412" s="1679"/>
      <c r="QMS412" s="1679"/>
      <c r="QMT412" s="1679"/>
      <c r="QMU412" s="1679"/>
      <c r="QMV412" s="1679"/>
      <c r="QMW412" s="1679"/>
      <c r="QMX412" s="1679"/>
      <c r="QMY412" s="1679"/>
      <c r="QMZ412" s="1679"/>
      <c r="QNA412" s="1679"/>
      <c r="QNB412" s="1679"/>
      <c r="QNC412" s="1679"/>
      <c r="QND412" s="1679"/>
      <c r="QNE412" s="1679"/>
      <c r="QNF412" s="1679"/>
      <c r="QNG412" s="1679"/>
      <c r="QNH412" s="1679"/>
      <c r="QNI412" s="1679"/>
      <c r="QNJ412" s="1679"/>
      <c r="QNK412" s="1679"/>
      <c r="QNL412" s="1679"/>
      <c r="QNM412" s="1679"/>
      <c r="QNN412" s="1679"/>
      <c r="QNO412" s="1679"/>
      <c r="QNP412" s="1679"/>
      <c r="QNQ412" s="1679"/>
      <c r="QNR412" s="1679"/>
      <c r="QNS412" s="1679"/>
      <c r="QNT412" s="1679"/>
      <c r="QNU412" s="1679"/>
      <c r="QNV412" s="1679"/>
      <c r="QNW412" s="1679"/>
      <c r="QNX412" s="1679"/>
      <c r="QNY412" s="1679"/>
      <c r="QNZ412" s="1679"/>
      <c r="QOA412" s="1679"/>
      <c r="QOB412" s="1679"/>
      <c r="QOC412" s="1679"/>
      <c r="QOD412" s="1679"/>
      <c r="QOE412" s="1679"/>
      <c r="QOF412" s="1679"/>
      <c r="QOG412" s="1679"/>
      <c r="QOH412" s="1679"/>
      <c r="QOI412" s="1679"/>
      <c r="QOJ412" s="1679"/>
      <c r="QOK412" s="1679"/>
      <c r="QOL412" s="1679"/>
      <c r="QOM412" s="1679"/>
      <c r="QON412" s="1679"/>
      <c r="QOO412" s="1679"/>
      <c r="QOP412" s="1679"/>
      <c r="QOQ412" s="1679"/>
      <c r="QOR412" s="1679"/>
      <c r="QOS412" s="1679"/>
      <c r="QOT412" s="1679"/>
      <c r="QOU412" s="1679"/>
      <c r="QOV412" s="1679"/>
      <c r="QOW412" s="1679"/>
      <c r="QOX412" s="1679"/>
      <c r="QOY412" s="1679"/>
      <c r="QOZ412" s="1679"/>
      <c r="QPA412" s="1679"/>
      <c r="QPB412" s="1679"/>
      <c r="QPC412" s="1679"/>
      <c r="QPD412" s="1679"/>
      <c r="QPE412" s="1679"/>
      <c r="QPF412" s="1679"/>
      <c r="QPG412" s="1679"/>
      <c r="QPH412" s="1679"/>
      <c r="QPI412" s="1679"/>
      <c r="QPJ412" s="1679"/>
      <c r="QPK412" s="1679"/>
      <c r="QPL412" s="1679"/>
      <c r="QPM412" s="1679"/>
      <c r="QPN412" s="1679"/>
      <c r="QPO412" s="1679"/>
      <c r="QPP412" s="1679"/>
      <c r="QPQ412" s="1679"/>
      <c r="QPR412" s="1679"/>
      <c r="QPS412" s="1679"/>
      <c r="QPT412" s="1679"/>
      <c r="QPU412" s="1679"/>
      <c r="QPV412" s="1679"/>
      <c r="QPW412" s="1679"/>
      <c r="QPX412" s="1679"/>
      <c r="QPY412" s="1679"/>
      <c r="QPZ412" s="1679"/>
      <c r="QQA412" s="1679"/>
      <c r="QQB412" s="1679"/>
      <c r="QQC412" s="1679"/>
      <c r="QQD412" s="1679"/>
      <c r="QQE412" s="1679"/>
      <c r="QQF412" s="1679"/>
      <c r="QQG412" s="1679"/>
      <c r="QQH412" s="1679"/>
      <c r="QQI412" s="1679"/>
      <c r="QQJ412" s="1679"/>
      <c r="QQK412" s="1679"/>
      <c r="QQL412" s="1679"/>
      <c r="QQM412" s="1679"/>
      <c r="QQN412" s="1679"/>
      <c r="QQO412" s="1679"/>
      <c r="QQP412" s="1679"/>
      <c r="QQQ412" s="1679"/>
      <c r="QQR412" s="1679"/>
      <c r="QQS412" s="1679"/>
      <c r="QQT412" s="1679"/>
      <c r="QQU412" s="1679"/>
      <c r="QQV412" s="1679"/>
      <c r="QQW412" s="1679"/>
      <c r="QQX412" s="1679"/>
      <c r="QQY412" s="1679"/>
      <c r="QQZ412" s="1679"/>
      <c r="QRA412" s="1679"/>
      <c r="QRB412" s="1679"/>
      <c r="QRC412" s="1679"/>
      <c r="QRD412" s="1679"/>
      <c r="QRE412" s="1679"/>
      <c r="QRF412" s="1679"/>
      <c r="QRG412" s="1679"/>
      <c r="QRH412" s="1679"/>
      <c r="QRI412" s="1679"/>
      <c r="QRJ412" s="1679"/>
      <c r="QRK412" s="1679"/>
      <c r="QRL412" s="1679"/>
      <c r="QRM412" s="1679"/>
      <c r="QRN412" s="1679"/>
      <c r="QRO412" s="1679"/>
      <c r="QRP412" s="1679"/>
      <c r="QRQ412" s="1679"/>
      <c r="QRR412" s="1679"/>
      <c r="QRS412" s="1679"/>
      <c r="QRT412" s="1679"/>
      <c r="QRU412" s="1679"/>
      <c r="QRV412" s="1679"/>
      <c r="QRW412" s="1679"/>
      <c r="QRX412" s="1679"/>
      <c r="QRY412" s="1679"/>
      <c r="QRZ412" s="1679"/>
      <c r="QSA412" s="1679"/>
      <c r="QSB412" s="1679"/>
      <c r="QSC412" s="1679"/>
      <c r="QSD412" s="1679"/>
      <c r="QSE412" s="1679"/>
      <c r="QSF412" s="1679"/>
      <c r="QSG412" s="1679"/>
      <c r="QSH412" s="1679"/>
      <c r="QSI412" s="1679"/>
      <c r="QSJ412" s="1679"/>
      <c r="QSK412" s="1679"/>
      <c r="QSL412" s="1679"/>
      <c r="QSM412" s="1679"/>
      <c r="QSN412" s="1679"/>
      <c r="QSO412" s="1679"/>
      <c r="QSP412" s="1679"/>
      <c r="QSQ412" s="1679"/>
      <c r="QSR412" s="1679"/>
      <c r="QSS412" s="1679"/>
      <c r="QST412" s="1679"/>
      <c r="QSU412" s="1679"/>
      <c r="QSV412" s="1679"/>
      <c r="QSW412" s="1679"/>
      <c r="QSX412" s="1679"/>
      <c r="QSY412" s="1679"/>
      <c r="QSZ412" s="1679"/>
      <c r="QTA412" s="1679"/>
      <c r="QTB412" s="1679"/>
      <c r="QTC412" s="1679"/>
      <c r="QTD412" s="1679"/>
      <c r="QTE412" s="1679"/>
      <c r="QTF412" s="1679"/>
      <c r="QTG412" s="1679"/>
      <c r="QTH412" s="1679"/>
      <c r="QTI412" s="1679"/>
      <c r="QTJ412" s="1679"/>
      <c r="QTK412" s="1679"/>
      <c r="QTL412" s="1679"/>
      <c r="QTM412" s="1679"/>
      <c r="QTN412" s="1679"/>
      <c r="QTO412" s="1679"/>
      <c r="QTP412" s="1679"/>
      <c r="QTQ412" s="1679"/>
      <c r="QTR412" s="1679"/>
      <c r="QTS412" s="1679"/>
      <c r="QTT412" s="1679"/>
      <c r="QTU412" s="1679"/>
      <c r="QTV412" s="1679"/>
      <c r="QTW412" s="1679"/>
      <c r="QTX412" s="1679"/>
      <c r="QTY412" s="1679"/>
      <c r="QTZ412" s="1679"/>
      <c r="QUA412" s="1679"/>
      <c r="QUB412" s="1679"/>
      <c r="QUC412" s="1679"/>
      <c r="QUD412" s="1679"/>
      <c r="QUE412" s="1679"/>
      <c r="QUF412" s="1679"/>
      <c r="QUG412" s="1679"/>
      <c r="QUH412" s="1679"/>
      <c r="QUI412" s="1679"/>
      <c r="QUJ412" s="1679"/>
      <c r="QUK412" s="1679"/>
      <c r="QUL412" s="1679"/>
      <c r="QUM412" s="1679"/>
      <c r="QUN412" s="1679"/>
      <c r="QUO412" s="1679"/>
      <c r="QUP412" s="1679"/>
      <c r="QUQ412" s="1679"/>
      <c r="QUR412" s="1679"/>
      <c r="QUS412" s="1679"/>
      <c r="QUT412" s="1679"/>
      <c r="QUU412" s="1679"/>
      <c r="QUV412" s="1679"/>
      <c r="QUW412" s="1679"/>
      <c r="QUX412" s="1679"/>
      <c r="QUY412" s="1679"/>
      <c r="QUZ412" s="1679"/>
      <c r="QVA412" s="1679"/>
      <c r="QVB412" s="1679"/>
      <c r="QVC412" s="1679"/>
      <c r="QVD412" s="1679"/>
      <c r="QVE412" s="1679"/>
      <c r="QVF412" s="1679"/>
      <c r="QVG412" s="1679"/>
      <c r="QVH412" s="1679"/>
      <c r="QVI412" s="1679"/>
      <c r="QVJ412" s="1679"/>
      <c r="QVK412" s="1679"/>
      <c r="QVL412" s="1679"/>
      <c r="QVM412" s="1679"/>
      <c r="QVN412" s="1679"/>
      <c r="QVO412" s="1679"/>
      <c r="QVP412" s="1679"/>
      <c r="QVQ412" s="1679"/>
      <c r="QVR412" s="1679"/>
      <c r="QVS412" s="1679"/>
      <c r="QVT412" s="1679"/>
      <c r="QVU412" s="1679"/>
      <c r="QVV412" s="1679"/>
      <c r="QVW412" s="1679"/>
      <c r="QVX412" s="1679"/>
      <c r="QVY412" s="1679"/>
      <c r="QVZ412" s="1679"/>
      <c r="QWA412" s="1679"/>
      <c r="QWB412" s="1679"/>
      <c r="QWC412" s="1679"/>
      <c r="QWD412" s="1679"/>
      <c r="QWE412" s="1679"/>
      <c r="QWF412" s="1679"/>
      <c r="QWG412" s="1679"/>
      <c r="QWH412" s="1679"/>
      <c r="QWI412" s="1679"/>
      <c r="QWJ412" s="1679"/>
      <c r="QWK412" s="1679"/>
      <c r="QWL412" s="1679"/>
      <c r="QWM412" s="1679"/>
      <c r="QWN412" s="1679"/>
      <c r="QWO412" s="1679"/>
      <c r="QWP412" s="1679"/>
      <c r="QWQ412" s="1679"/>
      <c r="QWR412" s="1679"/>
      <c r="QWS412" s="1679"/>
      <c r="QWT412" s="1679"/>
      <c r="QWU412" s="1679"/>
      <c r="QWV412" s="1679"/>
      <c r="QWW412" s="1679"/>
      <c r="QWX412" s="1679"/>
      <c r="QWY412" s="1679"/>
      <c r="QWZ412" s="1679"/>
      <c r="QXA412" s="1679"/>
      <c r="QXB412" s="1679"/>
      <c r="QXC412" s="1679"/>
      <c r="QXD412" s="1679"/>
      <c r="QXE412" s="1679"/>
      <c r="QXF412" s="1679"/>
      <c r="QXG412" s="1679"/>
      <c r="QXH412" s="1679"/>
      <c r="QXI412" s="1679"/>
      <c r="QXJ412" s="1679"/>
      <c r="QXK412" s="1679"/>
      <c r="QXL412" s="1679"/>
      <c r="QXM412" s="1679"/>
      <c r="QXN412" s="1679"/>
      <c r="QXO412" s="1679"/>
      <c r="QXP412" s="1679"/>
      <c r="QXQ412" s="1679"/>
      <c r="QXR412" s="1679"/>
      <c r="QXS412" s="1679"/>
      <c r="QXT412" s="1679"/>
      <c r="QXU412" s="1679"/>
      <c r="QXV412" s="1679"/>
      <c r="QXW412" s="1679"/>
      <c r="QXX412" s="1679"/>
      <c r="QXY412" s="1679"/>
      <c r="QXZ412" s="1679"/>
      <c r="QYA412" s="1679"/>
      <c r="QYB412" s="1679"/>
      <c r="QYC412" s="1679"/>
      <c r="QYD412" s="1679"/>
      <c r="QYE412" s="1679"/>
      <c r="QYF412" s="1679"/>
      <c r="QYG412" s="1679"/>
      <c r="QYH412" s="1679"/>
      <c r="QYI412" s="1679"/>
      <c r="QYJ412" s="1679"/>
      <c r="QYK412" s="1679"/>
      <c r="QYL412" s="1679"/>
      <c r="QYM412" s="1679"/>
      <c r="QYN412" s="1679"/>
      <c r="QYO412" s="1679"/>
      <c r="QYP412" s="1679"/>
      <c r="QYQ412" s="1679"/>
      <c r="QYR412" s="1679"/>
      <c r="QYS412" s="1679"/>
      <c r="QYT412" s="1679"/>
      <c r="QYU412" s="1679"/>
      <c r="QYV412" s="1679"/>
      <c r="QYW412" s="1679"/>
      <c r="QYX412" s="1679"/>
      <c r="QYY412" s="1679"/>
      <c r="QYZ412" s="1679"/>
      <c r="QZA412" s="1679"/>
      <c r="QZB412" s="1679"/>
      <c r="QZC412" s="1679"/>
      <c r="QZD412" s="1679"/>
      <c r="QZE412" s="1679"/>
      <c r="QZF412" s="1679"/>
      <c r="QZG412" s="1679"/>
      <c r="QZH412" s="1679"/>
      <c r="QZI412" s="1679"/>
      <c r="QZJ412" s="1679"/>
      <c r="QZK412" s="1679"/>
      <c r="QZL412" s="1679"/>
      <c r="QZM412" s="1679"/>
      <c r="QZN412" s="1679"/>
      <c r="QZO412" s="1679"/>
      <c r="QZP412" s="1679"/>
      <c r="QZQ412" s="1679"/>
      <c r="QZR412" s="1679"/>
      <c r="QZS412" s="1679"/>
      <c r="QZT412" s="1679"/>
      <c r="QZU412" s="1679"/>
      <c r="QZV412" s="1679"/>
      <c r="QZW412" s="1679"/>
      <c r="QZX412" s="1679"/>
      <c r="QZY412" s="1679"/>
      <c r="QZZ412" s="1679"/>
      <c r="RAA412" s="1679"/>
      <c r="RAB412" s="1679"/>
      <c r="RAC412" s="1679"/>
      <c r="RAD412" s="1679"/>
      <c r="RAE412" s="1679"/>
      <c r="RAF412" s="1679"/>
      <c r="RAG412" s="1679"/>
      <c r="RAH412" s="1679"/>
      <c r="RAI412" s="1679"/>
      <c r="RAJ412" s="1679"/>
      <c r="RAK412" s="1679"/>
      <c r="RAL412" s="1679"/>
      <c r="RAM412" s="1679"/>
      <c r="RAN412" s="1679"/>
      <c r="RAO412" s="1679"/>
      <c r="RAP412" s="1679"/>
      <c r="RAQ412" s="1679"/>
      <c r="RAR412" s="1679"/>
      <c r="RAS412" s="1679"/>
      <c r="RAT412" s="1679"/>
      <c r="RAU412" s="1679"/>
      <c r="RAV412" s="1679"/>
      <c r="RAW412" s="1679"/>
      <c r="RAX412" s="1679"/>
      <c r="RAY412" s="1679"/>
      <c r="RAZ412" s="1679"/>
      <c r="RBA412" s="1679"/>
      <c r="RBB412" s="1679"/>
      <c r="RBC412" s="1679"/>
      <c r="RBD412" s="1679"/>
      <c r="RBE412" s="1679"/>
      <c r="RBF412" s="1679"/>
      <c r="RBG412" s="1679"/>
      <c r="RBH412" s="1679"/>
      <c r="RBI412" s="1679"/>
      <c r="RBJ412" s="1679"/>
      <c r="RBK412" s="1679"/>
      <c r="RBL412" s="1679"/>
      <c r="RBM412" s="1679"/>
      <c r="RBN412" s="1679"/>
      <c r="RBO412" s="1679"/>
      <c r="RBP412" s="1679"/>
      <c r="RBQ412" s="1679"/>
      <c r="RBR412" s="1679"/>
      <c r="RBS412" s="1679"/>
      <c r="RBT412" s="1679"/>
      <c r="RBU412" s="1679"/>
      <c r="RBV412" s="1679"/>
      <c r="RBW412" s="1679"/>
      <c r="RBX412" s="1679"/>
      <c r="RBY412" s="1679"/>
      <c r="RBZ412" s="1679"/>
      <c r="RCA412" s="1679"/>
      <c r="RCB412" s="1679"/>
      <c r="RCC412" s="1679"/>
      <c r="RCD412" s="1679"/>
      <c r="RCE412" s="1679"/>
      <c r="RCF412" s="1679"/>
      <c r="RCG412" s="1679"/>
      <c r="RCH412" s="1679"/>
      <c r="RCI412" s="1679"/>
      <c r="RCJ412" s="1679"/>
      <c r="RCK412" s="1679"/>
      <c r="RCL412" s="1679"/>
      <c r="RCM412" s="1679"/>
      <c r="RCN412" s="1679"/>
      <c r="RCO412" s="1679"/>
      <c r="RCP412" s="1679"/>
      <c r="RCQ412" s="1679"/>
      <c r="RCR412" s="1679"/>
      <c r="RCS412" s="1679"/>
      <c r="RCT412" s="1679"/>
      <c r="RCU412" s="1679"/>
      <c r="RCV412" s="1679"/>
      <c r="RCW412" s="1679"/>
      <c r="RCX412" s="1679"/>
      <c r="RCY412" s="1679"/>
      <c r="RCZ412" s="1679"/>
      <c r="RDA412" s="1679"/>
      <c r="RDB412" s="1679"/>
      <c r="RDC412" s="1679"/>
      <c r="RDD412" s="1679"/>
      <c r="RDE412" s="1679"/>
      <c r="RDF412" s="1679"/>
      <c r="RDG412" s="1679"/>
      <c r="RDH412" s="1679"/>
      <c r="RDI412" s="1679"/>
      <c r="RDJ412" s="1679"/>
      <c r="RDK412" s="1679"/>
      <c r="RDL412" s="1679"/>
      <c r="RDM412" s="1679"/>
      <c r="RDN412" s="1679"/>
      <c r="RDO412" s="1679"/>
      <c r="RDP412" s="1679"/>
      <c r="RDQ412" s="1679"/>
      <c r="RDR412" s="1679"/>
      <c r="RDS412" s="1679"/>
      <c r="RDT412" s="1679"/>
      <c r="RDU412" s="1679"/>
      <c r="RDV412" s="1679"/>
      <c r="RDW412" s="1679"/>
      <c r="RDX412" s="1679"/>
      <c r="RDY412" s="1679"/>
      <c r="RDZ412" s="1679"/>
      <c r="REA412" s="1679"/>
      <c r="REB412" s="1679"/>
      <c r="REC412" s="1679"/>
      <c r="RED412" s="1679"/>
      <c r="REE412" s="1679"/>
      <c r="REF412" s="1679"/>
      <c r="REG412" s="1679"/>
      <c r="REH412" s="1679"/>
      <c r="REI412" s="1679"/>
      <c r="REJ412" s="1679"/>
      <c r="REK412" s="1679"/>
      <c r="REL412" s="1679"/>
      <c r="REM412" s="1679"/>
      <c r="REN412" s="1679"/>
      <c r="REO412" s="1679"/>
      <c r="REP412" s="1679"/>
      <c r="REQ412" s="1679"/>
      <c r="RER412" s="1679"/>
      <c r="RES412" s="1679"/>
      <c r="RET412" s="1679"/>
      <c r="REU412" s="1679"/>
      <c r="REV412" s="1679"/>
      <c r="REW412" s="1679"/>
      <c r="REX412" s="1679"/>
      <c r="REY412" s="1679"/>
      <c r="REZ412" s="1679"/>
      <c r="RFA412" s="1679"/>
      <c r="RFB412" s="1679"/>
      <c r="RFC412" s="1679"/>
      <c r="RFD412" s="1679"/>
      <c r="RFE412" s="1679"/>
      <c r="RFF412" s="1679"/>
      <c r="RFG412" s="1679"/>
      <c r="RFH412" s="1679"/>
      <c r="RFI412" s="1679"/>
      <c r="RFJ412" s="1679"/>
      <c r="RFK412" s="1679"/>
      <c r="RFL412" s="1679"/>
      <c r="RFM412" s="1679"/>
      <c r="RFN412" s="1679"/>
      <c r="RFO412" s="1679"/>
      <c r="RFP412" s="1679"/>
      <c r="RFQ412" s="1679"/>
      <c r="RFR412" s="1679"/>
      <c r="RFS412" s="1679"/>
      <c r="RFT412" s="1679"/>
      <c r="RFU412" s="1679"/>
      <c r="RFV412" s="1679"/>
      <c r="RFW412" s="1679"/>
      <c r="RFX412" s="1679"/>
      <c r="RFY412" s="1679"/>
      <c r="RFZ412" s="1679"/>
      <c r="RGA412" s="1679"/>
      <c r="RGB412" s="1679"/>
      <c r="RGC412" s="1679"/>
      <c r="RGD412" s="1679"/>
      <c r="RGE412" s="1679"/>
      <c r="RGF412" s="1679"/>
      <c r="RGG412" s="1679"/>
      <c r="RGH412" s="1679"/>
      <c r="RGI412" s="1679"/>
      <c r="RGJ412" s="1679"/>
      <c r="RGK412" s="1679"/>
      <c r="RGL412" s="1679"/>
      <c r="RGM412" s="1679"/>
      <c r="RGN412" s="1679"/>
      <c r="RGO412" s="1679"/>
      <c r="RGP412" s="1679"/>
      <c r="RGQ412" s="1679"/>
      <c r="RGR412" s="1679"/>
      <c r="RGS412" s="1679"/>
      <c r="RGT412" s="1679"/>
      <c r="RGU412" s="1679"/>
      <c r="RGV412" s="1679"/>
      <c r="RGW412" s="1679"/>
      <c r="RGX412" s="1679"/>
      <c r="RGY412" s="1679"/>
      <c r="RGZ412" s="1679"/>
      <c r="RHA412" s="1679"/>
      <c r="RHB412" s="1679"/>
      <c r="RHC412" s="1679"/>
      <c r="RHD412" s="1679"/>
      <c r="RHE412" s="1679"/>
      <c r="RHF412" s="1679"/>
      <c r="RHG412" s="1679"/>
      <c r="RHH412" s="1679"/>
      <c r="RHI412" s="1679"/>
      <c r="RHJ412" s="1679"/>
      <c r="RHK412" s="1679"/>
      <c r="RHL412" s="1679"/>
      <c r="RHM412" s="1679"/>
      <c r="RHN412" s="1679"/>
      <c r="RHO412" s="1679"/>
      <c r="RHP412" s="1679"/>
      <c r="RHQ412" s="1679"/>
      <c r="RHR412" s="1679"/>
      <c r="RHS412" s="1679"/>
      <c r="RHT412" s="1679"/>
      <c r="RHU412" s="1679"/>
      <c r="RHV412" s="1679"/>
      <c r="RHW412" s="1679"/>
      <c r="RHX412" s="1679"/>
      <c r="RHY412" s="1679"/>
      <c r="RHZ412" s="1679"/>
      <c r="RIA412" s="1679"/>
      <c r="RIB412" s="1679"/>
      <c r="RIC412" s="1679"/>
      <c r="RID412" s="1679"/>
      <c r="RIE412" s="1679"/>
      <c r="RIF412" s="1679"/>
      <c r="RIG412" s="1679"/>
      <c r="RIH412" s="1679"/>
      <c r="RII412" s="1679"/>
      <c r="RIJ412" s="1679"/>
      <c r="RIK412" s="1679"/>
      <c r="RIL412" s="1679"/>
      <c r="RIM412" s="1679"/>
      <c r="RIN412" s="1679"/>
      <c r="RIO412" s="1679"/>
      <c r="RIP412" s="1679"/>
      <c r="RIQ412" s="1679"/>
      <c r="RIR412" s="1679"/>
      <c r="RIS412" s="1679"/>
      <c r="RIT412" s="1679"/>
      <c r="RIU412" s="1679"/>
      <c r="RIV412" s="1679"/>
      <c r="RIW412" s="1679"/>
      <c r="RIX412" s="1679"/>
      <c r="RIY412" s="1679"/>
      <c r="RIZ412" s="1679"/>
      <c r="RJA412" s="1679"/>
      <c r="RJB412" s="1679"/>
      <c r="RJC412" s="1679"/>
      <c r="RJD412" s="1679"/>
      <c r="RJE412" s="1679"/>
      <c r="RJF412" s="1679"/>
      <c r="RJG412" s="1679"/>
      <c r="RJH412" s="1679"/>
      <c r="RJI412" s="1679"/>
      <c r="RJJ412" s="1679"/>
      <c r="RJK412" s="1679"/>
      <c r="RJL412" s="1679"/>
      <c r="RJM412" s="1679"/>
      <c r="RJN412" s="1679"/>
      <c r="RJO412" s="1679"/>
      <c r="RJP412" s="1679"/>
      <c r="RJQ412" s="1679"/>
      <c r="RJR412" s="1679"/>
      <c r="RJS412" s="1679"/>
      <c r="RJT412" s="1679"/>
      <c r="RJU412" s="1679"/>
      <c r="RJV412" s="1679"/>
      <c r="RJW412" s="1679"/>
      <c r="RJX412" s="1679"/>
      <c r="RJY412" s="1679"/>
      <c r="RJZ412" s="1679"/>
      <c r="RKA412" s="1679"/>
      <c r="RKB412" s="1679"/>
      <c r="RKC412" s="1679"/>
      <c r="RKD412" s="1679"/>
      <c r="RKE412" s="1679"/>
      <c r="RKF412" s="1679"/>
      <c r="RKG412" s="1679"/>
      <c r="RKH412" s="1679"/>
      <c r="RKI412" s="1679"/>
      <c r="RKJ412" s="1679"/>
      <c r="RKK412" s="1679"/>
      <c r="RKL412" s="1679"/>
      <c r="RKM412" s="1679"/>
      <c r="RKN412" s="1679"/>
      <c r="RKO412" s="1679"/>
      <c r="RKP412" s="1679"/>
      <c r="RKQ412" s="1679"/>
      <c r="RKR412" s="1679"/>
      <c r="RKS412" s="1679"/>
      <c r="RKT412" s="1679"/>
      <c r="RKU412" s="1679"/>
      <c r="RKV412" s="1679"/>
      <c r="RKW412" s="1679"/>
      <c r="RKX412" s="1679"/>
      <c r="RKY412" s="1679"/>
      <c r="RKZ412" s="1679"/>
      <c r="RLA412" s="1679"/>
      <c r="RLB412" s="1679"/>
      <c r="RLC412" s="1679"/>
      <c r="RLD412" s="1679"/>
      <c r="RLE412" s="1679"/>
      <c r="RLF412" s="1679"/>
      <c r="RLG412" s="1679"/>
      <c r="RLH412" s="1679"/>
      <c r="RLI412" s="1679"/>
      <c r="RLJ412" s="1679"/>
      <c r="RLK412" s="1679"/>
      <c r="RLL412" s="1679"/>
      <c r="RLM412" s="1679"/>
      <c r="RLN412" s="1679"/>
      <c r="RLO412" s="1679"/>
      <c r="RLP412" s="1679"/>
      <c r="RLQ412" s="1679"/>
      <c r="RLR412" s="1679"/>
      <c r="RLS412" s="1679"/>
      <c r="RLT412" s="1679"/>
      <c r="RLU412" s="1679"/>
      <c r="RLV412" s="1679"/>
      <c r="RLW412" s="1679"/>
      <c r="RLX412" s="1679"/>
      <c r="RLY412" s="1679"/>
      <c r="RLZ412" s="1679"/>
      <c r="RMA412" s="1679"/>
      <c r="RMB412" s="1679"/>
      <c r="RMC412" s="1679"/>
      <c r="RMD412" s="1679"/>
      <c r="RME412" s="1679"/>
      <c r="RMF412" s="1679"/>
      <c r="RMG412" s="1679"/>
      <c r="RMH412" s="1679"/>
      <c r="RMI412" s="1679"/>
      <c r="RMJ412" s="1679"/>
      <c r="RMK412" s="1679"/>
      <c r="RML412" s="1679"/>
      <c r="RMM412" s="1679"/>
      <c r="RMN412" s="1679"/>
      <c r="RMO412" s="1679"/>
      <c r="RMP412" s="1679"/>
      <c r="RMQ412" s="1679"/>
      <c r="RMR412" s="1679"/>
      <c r="RMS412" s="1679"/>
      <c r="RMT412" s="1679"/>
      <c r="RMU412" s="1679"/>
      <c r="RMV412" s="1679"/>
      <c r="RMW412" s="1679"/>
      <c r="RMX412" s="1679"/>
      <c r="RMY412" s="1679"/>
      <c r="RMZ412" s="1679"/>
      <c r="RNA412" s="1679"/>
      <c r="RNB412" s="1679"/>
      <c r="RNC412" s="1679"/>
      <c r="RND412" s="1679"/>
      <c r="RNE412" s="1679"/>
      <c r="RNF412" s="1679"/>
      <c r="RNG412" s="1679"/>
      <c r="RNH412" s="1679"/>
      <c r="RNI412" s="1679"/>
      <c r="RNJ412" s="1679"/>
      <c r="RNK412" s="1679"/>
      <c r="RNL412" s="1679"/>
      <c r="RNM412" s="1679"/>
      <c r="RNN412" s="1679"/>
      <c r="RNO412" s="1679"/>
      <c r="RNP412" s="1679"/>
      <c r="RNQ412" s="1679"/>
      <c r="RNR412" s="1679"/>
      <c r="RNS412" s="1679"/>
      <c r="RNT412" s="1679"/>
      <c r="RNU412" s="1679"/>
      <c r="RNV412" s="1679"/>
      <c r="RNW412" s="1679"/>
      <c r="RNX412" s="1679"/>
      <c r="RNY412" s="1679"/>
      <c r="RNZ412" s="1679"/>
      <c r="ROA412" s="1679"/>
      <c r="ROB412" s="1679"/>
      <c r="ROC412" s="1679"/>
      <c r="ROD412" s="1679"/>
      <c r="ROE412" s="1679"/>
      <c r="ROF412" s="1679"/>
      <c r="ROG412" s="1679"/>
      <c r="ROH412" s="1679"/>
      <c r="ROI412" s="1679"/>
      <c r="ROJ412" s="1679"/>
      <c r="ROK412" s="1679"/>
      <c r="ROL412" s="1679"/>
      <c r="ROM412" s="1679"/>
      <c r="RON412" s="1679"/>
      <c r="ROO412" s="1679"/>
      <c r="ROP412" s="1679"/>
      <c r="ROQ412" s="1679"/>
      <c r="ROR412" s="1679"/>
      <c r="ROS412" s="1679"/>
      <c r="ROT412" s="1679"/>
      <c r="ROU412" s="1679"/>
      <c r="ROV412" s="1679"/>
      <c r="ROW412" s="1679"/>
      <c r="ROX412" s="1679"/>
      <c r="ROY412" s="1679"/>
      <c r="ROZ412" s="1679"/>
      <c r="RPA412" s="1679"/>
      <c r="RPB412" s="1679"/>
      <c r="RPC412" s="1679"/>
      <c r="RPD412" s="1679"/>
      <c r="RPE412" s="1679"/>
      <c r="RPF412" s="1679"/>
      <c r="RPG412" s="1679"/>
      <c r="RPH412" s="1679"/>
      <c r="RPI412" s="1679"/>
      <c r="RPJ412" s="1679"/>
      <c r="RPK412" s="1679"/>
      <c r="RPL412" s="1679"/>
      <c r="RPM412" s="1679"/>
      <c r="RPN412" s="1679"/>
      <c r="RPO412" s="1679"/>
      <c r="RPP412" s="1679"/>
      <c r="RPQ412" s="1679"/>
      <c r="RPR412" s="1679"/>
      <c r="RPS412" s="1679"/>
      <c r="RPT412" s="1679"/>
      <c r="RPU412" s="1679"/>
      <c r="RPV412" s="1679"/>
      <c r="RPW412" s="1679"/>
      <c r="RPX412" s="1679"/>
      <c r="RPY412" s="1679"/>
      <c r="RPZ412" s="1679"/>
      <c r="RQA412" s="1679"/>
      <c r="RQB412" s="1679"/>
      <c r="RQC412" s="1679"/>
      <c r="RQD412" s="1679"/>
      <c r="RQE412" s="1679"/>
      <c r="RQF412" s="1679"/>
      <c r="RQG412" s="1679"/>
      <c r="RQH412" s="1679"/>
      <c r="RQI412" s="1679"/>
      <c r="RQJ412" s="1679"/>
      <c r="RQK412" s="1679"/>
      <c r="RQL412" s="1679"/>
      <c r="RQM412" s="1679"/>
      <c r="RQN412" s="1679"/>
      <c r="RQO412" s="1679"/>
      <c r="RQP412" s="1679"/>
      <c r="RQQ412" s="1679"/>
      <c r="RQR412" s="1679"/>
      <c r="RQS412" s="1679"/>
      <c r="RQT412" s="1679"/>
      <c r="RQU412" s="1679"/>
      <c r="RQV412" s="1679"/>
      <c r="RQW412" s="1679"/>
      <c r="RQX412" s="1679"/>
      <c r="RQY412" s="1679"/>
      <c r="RQZ412" s="1679"/>
      <c r="RRA412" s="1679"/>
      <c r="RRB412" s="1679"/>
      <c r="RRC412" s="1679"/>
      <c r="RRD412" s="1679"/>
      <c r="RRE412" s="1679"/>
      <c r="RRF412" s="1679"/>
      <c r="RRG412" s="1679"/>
      <c r="RRH412" s="1679"/>
      <c r="RRI412" s="1679"/>
      <c r="RRJ412" s="1679"/>
      <c r="RRK412" s="1679"/>
      <c r="RRL412" s="1679"/>
      <c r="RRM412" s="1679"/>
      <c r="RRN412" s="1679"/>
      <c r="RRO412" s="1679"/>
      <c r="RRP412" s="1679"/>
      <c r="RRQ412" s="1679"/>
      <c r="RRR412" s="1679"/>
      <c r="RRS412" s="1679"/>
      <c r="RRT412" s="1679"/>
      <c r="RRU412" s="1679"/>
      <c r="RRV412" s="1679"/>
      <c r="RRW412" s="1679"/>
      <c r="RRX412" s="1679"/>
      <c r="RRY412" s="1679"/>
      <c r="RRZ412" s="1679"/>
      <c r="RSA412" s="1679"/>
      <c r="RSB412" s="1679"/>
      <c r="RSC412" s="1679"/>
      <c r="RSD412" s="1679"/>
      <c r="RSE412" s="1679"/>
      <c r="RSF412" s="1679"/>
      <c r="RSG412" s="1679"/>
      <c r="RSH412" s="1679"/>
      <c r="RSI412" s="1679"/>
      <c r="RSJ412" s="1679"/>
      <c r="RSK412" s="1679"/>
      <c r="RSL412" s="1679"/>
      <c r="RSM412" s="1679"/>
      <c r="RSN412" s="1679"/>
      <c r="RSO412" s="1679"/>
      <c r="RSP412" s="1679"/>
      <c r="RSQ412" s="1679"/>
      <c r="RSR412" s="1679"/>
      <c r="RSS412" s="1679"/>
      <c r="RST412" s="1679"/>
      <c r="RSU412" s="1679"/>
      <c r="RSV412" s="1679"/>
      <c r="RSW412" s="1679"/>
      <c r="RSX412" s="1679"/>
      <c r="RSY412" s="1679"/>
      <c r="RSZ412" s="1679"/>
      <c r="RTA412" s="1679"/>
      <c r="RTB412" s="1679"/>
      <c r="RTC412" s="1679"/>
      <c r="RTD412" s="1679"/>
      <c r="RTE412" s="1679"/>
      <c r="RTF412" s="1679"/>
      <c r="RTG412" s="1679"/>
      <c r="RTH412" s="1679"/>
      <c r="RTI412" s="1679"/>
      <c r="RTJ412" s="1679"/>
      <c r="RTK412" s="1679"/>
      <c r="RTL412" s="1679"/>
      <c r="RTM412" s="1679"/>
      <c r="RTN412" s="1679"/>
      <c r="RTO412" s="1679"/>
      <c r="RTP412" s="1679"/>
      <c r="RTQ412" s="1679"/>
      <c r="RTR412" s="1679"/>
      <c r="RTS412" s="1679"/>
      <c r="RTT412" s="1679"/>
      <c r="RTU412" s="1679"/>
      <c r="RTV412" s="1679"/>
      <c r="RTW412" s="1679"/>
      <c r="RTX412" s="1679"/>
      <c r="RTY412" s="1679"/>
      <c r="RTZ412" s="1679"/>
      <c r="RUA412" s="1679"/>
      <c r="RUB412" s="1679"/>
      <c r="RUC412" s="1679"/>
      <c r="RUD412" s="1679"/>
      <c r="RUE412" s="1679"/>
      <c r="RUF412" s="1679"/>
      <c r="RUG412" s="1679"/>
      <c r="RUH412" s="1679"/>
      <c r="RUI412" s="1679"/>
      <c r="RUJ412" s="1679"/>
      <c r="RUK412" s="1679"/>
      <c r="RUL412" s="1679"/>
      <c r="RUM412" s="1679"/>
      <c r="RUN412" s="1679"/>
      <c r="RUO412" s="1679"/>
      <c r="RUP412" s="1679"/>
      <c r="RUQ412" s="1679"/>
      <c r="RUR412" s="1679"/>
      <c r="RUS412" s="1679"/>
      <c r="RUT412" s="1679"/>
      <c r="RUU412" s="1679"/>
      <c r="RUV412" s="1679"/>
      <c r="RUW412" s="1679"/>
      <c r="RUX412" s="1679"/>
      <c r="RUY412" s="1679"/>
      <c r="RUZ412" s="1679"/>
      <c r="RVA412" s="1679"/>
      <c r="RVB412" s="1679"/>
      <c r="RVC412" s="1679"/>
      <c r="RVD412" s="1679"/>
      <c r="RVE412" s="1679"/>
      <c r="RVF412" s="1679"/>
      <c r="RVG412" s="1679"/>
      <c r="RVH412" s="1679"/>
      <c r="RVI412" s="1679"/>
      <c r="RVJ412" s="1679"/>
      <c r="RVK412" s="1679"/>
      <c r="RVL412" s="1679"/>
      <c r="RVM412" s="1679"/>
      <c r="RVN412" s="1679"/>
      <c r="RVO412" s="1679"/>
      <c r="RVP412" s="1679"/>
      <c r="RVQ412" s="1679"/>
      <c r="RVR412" s="1679"/>
      <c r="RVS412" s="1679"/>
      <c r="RVT412" s="1679"/>
      <c r="RVU412" s="1679"/>
      <c r="RVV412" s="1679"/>
      <c r="RVW412" s="1679"/>
      <c r="RVX412" s="1679"/>
      <c r="RVY412" s="1679"/>
      <c r="RVZ412" s="1679"/>
      <c r="RWA412" s="1679"/>
      <c r="RWB412" s="1679"/>
      <c r="RWC412" s="1679"/>
      <c r="RWD412" s="1679"/>
      <c r="RWE412" s="1679"/>
      <c r="RWF412" s="1679"/>
      <c r="RWG412" s="1679"/>
      <c r="RWH412" s="1679"/>
      <c r="RWI412" s="1679"/>
      <c r="RWJ412" s="1679"/>
      <c r="RWK412" s="1679"/>
      <c r="RWL412" s="1679"/>
      <c r="RWM412" s="1679"/>
      <c r="RWN412" s="1679"/>
      <c r="RWO412" s="1679"/>
      <c r="RWP412" s="1679"/>
      <c r="RWQ412" s="1679"/>
      <c r="RWR412" s="1679"/>
      <c r="RWS412" s="1679"/>
      <c r="RWT412" s="1679"/>
      <c r="RWU412" s="1679"/>
      <c r="RWV412" s="1679"/>
      <c r="RWW412" s="1679"/>
      <c r="RWX412" s="1679"/>
      <c r="RWY412" s="1679"/>
      <c r="RWZ412" s="1679"/>
      <c r="RXA412" s="1679"/>
      <c r="RXB412" s="1679"/>
      <c r="RXC412" s="1679"/>
      <c r="RXD412" s="1679"/>
      <c r="RXE412" s="1679"/>
      <c r="RXF412" s="1679"/>
      <c r="RXG412" s="1679"/>
      <c r="RXH412" s="1679"/>
      <c r="RXI412" s="1679"/>
      <c r="RXJ412" s="1679"/>
      <c r="RXK412" s="1679"/>
      <c r="RXL412" s="1679"/>
      <c r="RXM412" s="1679"/>
      <c r="RXN412" s="1679"/>
      <c r="RXO412" s="1679"/>
      <c r="RXP412" s="1679"/>
      <c r="RXQ412" s="1679"/>
      <c r="RXR412" s="1679"/>
      <c r="RXS412" s="1679"/>
      <c r="RXT412" s="1679"/>
      <c r="RXU412" s="1679"/>
      <c r="RXV412" s="1679"/>
      <c r="RXW412" s="1679"/>
      <c r="RXX412" s="1679"/>
      <c r="RXY412" s="1679"/>
      <c r="RXZ412" s="1679"/>
      <c r="RYA412" s="1679"/>
      <c r="RYB412" s="1679"/>
      <c r="RYC412" s="1679"/>
      <c r="RYD412" s="1679"/>
      <c r="RYE412" s="1679"/>
      <c r="RYF412" s="1679"/>
      <c r="RYG412" s="1679"/>
      <c r="RYH412" s="1679"/>
      <c r="RYI412" s="1679"/>
      <c r="RYJ412" s="1679"/>
      <c r="RYK412" s="1679"/>
      <c r="RYL412" s="1679"/>
      <c r="RYM412" s="1679"/>
      <c r="RYN412" s="1679"/>
      <c r="RYO412" s="1679"/>
      <c r="RYP412" s="1679"/>
      <c r="RYQ412" s="1679"/>
      <c r="RYR412" s="1679"/>
      <c r="RYS412" s="1679"/>
      <c r="RYT412" s="1679"/>
      <c r="RYU412" s="1679"/>
      <c r="RYV412" s="1679"/>
      <c r="RYW412" s="1679"/>
      <c r="RYX412" s="1679"/>
      <c r="RYY412" s="1679"/>
      <c r="RYZ412" s="1679"/>
      <c r="RZA412" s="1679"/>
      <c r="RZB412" s="1679"/>
      <c r="RZC412" s="1679"/>
      <c r="RZD412" s="1679"/>
      <c r="RZE412" s="1679"/>
      <c r="RZF412" s="1679"/>
      <c r="RZG412" s="1679"/>
      <c r="RZH412" s="1679"/>
      <c r="RZI412" s="1679"/>
      <c r="RZJ412" s="1679"/>
      <c r="RZK412" s="1679"/>
      <c r="RZL412" s="1679"/>
      <c r="RZM412" s="1679"/>
      <c r="RZN412" s="1679"/>
      <c r="RZO412" s="1679"/>
      <c r="RZP412" s="1679"/>
      <c r="RZQ412" s="1679"/>
      <c r="RZR412" s="1679"/>
      <c r="RZS412" s="1679"/>
      <c r="RZT412" s="1679"/>
      <c r="RZU412" s="1679"/>
      <c r="RZV412" s="1679"/>
      <c r="RZW412" s="1679"/>
      <c r="RZX412" s="1679"/>
      <c r="RZY412" s="1679"/>
      <c r="RZZ412" s="1679"/>
      <c r="SAA412" s="1679"/>
      <c r="SAB412" s="1679"/>
      <c r="SAC412" s="1679"/>
      <c r="SAD412" s="1679"/>
      <c r="SAE412" s="1679"/>
      <c r="SAF412" s="1679"/>
      <c r="SAG412" s="1679"/>
      <c r="SAH412" s="1679"/>
      <c r="SAI412" s="1679"/>
      <c r="SAJ412" s="1679"/>
      <c r="SAK412" s="1679"/>
      <c r="SAL412" s="1679"/>
      <c r="SAM412" s="1679"/>
      <c r="SAN412" s="1679"/>
      <c r="SAO412" s="1679"/>
      <c r="SAP412" s="1679"/>
      <c r="SAQ412" s="1679"/>
      <c r="SAR412" s="1679"/>
      <c r="SAS412" s="1679"/>
      <c r="SAT412" s="1679"/>
      <c r="SAU412" s="1679"/>
      <c r="SAV412" s="1679"/>
      <c r="SAW412" s="1679"/>
      <c r="SAX412" s="1679"/>
      <c r="SAY412" s="1679"/>
      <c r="SAZ412" s="1679"/>
      <c r="SBA412" s="1679"/>
      <c r="SBB412" s="1679"/>
      <c r="SBC412" s="1679"/>
      <c r="SBD412" s="1679"/>
      <c r="SBE412" s="1679"/>
      <c r="SBF412" s="1679"/>
      <c r="SBG412" s="1679"/>
      <c r="SBH412" s="1679"/>
      <c r="SBI412" s="1679"/>
      <c r="SBJ412" s="1679"/>
      <c r="SBK412" s="1679"/>
      <c r="SBL412" s="1679"/>
      <c r="SBM412" s="1679"/>
      <c r="SBN412" s="1679"/>
      <c r="SBO412" s="1679"/>
      <c r="SBP412" s="1679"/>
      <c r="SBQ412" s="1679"/>
      <c r="SBR412" s="1679"/>
      <c r="SBS412" s="1679"/>
      <c r="SBT412" s="1679"/>
      <c r="SBU412" s="1679"/>
      <c r="SBV412" s="1679"/>
      <c r="SBW412" s="1679"/>
      <c r="SBX412" s="1679"/>
      <c r="SBY412" s="1679"/>
      <c r="SBZ412" s="1679"/>
      <c r="SCA412" s="1679"/>
      <c r="SCB412" s="1679"/>
      <c r="SCC412" s="1679"/>
      <c r="SCD412" s="1679"/>
      <c r="SCE412" s="1679"/>
      <c r="SCF412" s="1679"/>
      <c r="SCG412" s="1679"/>
      <c r="SCH412" s="1679"/>
      <c r="SCI412" s="1679"/>
      <c r="SCJ412" s="1679"/>
      <c r="SCK412" s="1679"/>
      <c r="SCL412" s="1679"/>
      <c r="SCM412" s="1679"/>
      <c r="SCN412" s="1679"/>
      <c r="SCO412" s="1679"/>
      <c r="SCP412" s="1679"/>
      <c r="SCQ412" s="1679"/>
      <c r="SCR412" s="1679"/>
      <c r="SCS412" s="1679"/>
      <c r="SCT412" s="1679"/>
      <c r="SCU412" s="1679"/>
      <c r="SCV412" s="1679"/>
      <c r="SCW412" s="1679"/>
      <c r="SCX412" s="1679"/>
      <c r="SCY412" s="1679"/>
      <c r="SCZ412" s="1679"/>
      <c r="SDA412" s="1679"/>
      <c r="SDB412" s="1679"/>
      <c r="SDC412" s="1679"/>
      <c r="SDD412" s="1679"/>
      <c r="SDE412" s="1679"/>
      <c r="SDF412" s="1679"/>
      <c r="SDG412" s="1679"/>
      <c r="SDH412" s="1679"/>
      <c r="SDI412" s="1679"/>
      <c r="SDJ412" s="1679"/>
      <c r="SDK412" s="1679"/>
      <c r="SDL412" s="1679"/>
      <c r="SDM412" s="1679"/>
      <c r="SDN412" s="1679"/>
      <c r="SDO412" s="1679"/>
      <c r="SDP412" s="1679"/>
      <c r="SDQ412" s="1679"/>
      <c r="SDR412" s="1679"/>
      <c r="SDS412" s="1679"/>
      <c r="SDT412" s="1679"/>
      <c r="SDU412" s="1679"/>
      <c r="SDV412" s="1679"/>
      <c r="SDW412" s="1679"/>
      <c r="SDX412" s="1679"/>
      <c r="SDY412" s="1679"/>
      <c r="SDZ412" s="1679"/>
      <c r="SEA412" s="1679"/>
      <c r="SEB412" s="1679"/>
      <c r="SEC412" s="1679"/>
      <c r="SED412" s="1679"/>
      <c r="SEE412" s="1679"/>
      <c r="SEF412" s="1679"/>
      <c r="SEG412" s="1679"/>
      <c r="SEH412" s="1679"/>
      <c r="SEI412" s="1679"/>
      <c r="SEJ412" s="1679"/>
      <c r="SEK412" s="1679"/>
      <c r="SEL412" s="1679"/>
      <c r="SEM412" s="1679"/>
      <c r="SEN412" s="1679"/>
      <c r="SEO412" s="1679"/>
      <c r="SEP412" s="1679"/>
      <c r="SEQ412" s="1679"/>
      <c r="SER412" s="1679"/>
      <c r="SES412" s="1679"/>
      <c r="SET412" s="1679"/>
      <c r="SEU412" s="1679"/>
      <c r="SEV412" s="1679"/>
      <c r="SEW412" s="1679"/>
      <c r="SEX412" s="1679"/>
      <c r="SEY412" s="1679"/>
      <c r="SEZ412" s="1679"/>
      <c r="SFA412" s="1679"/>
      <c r="SFB412" s="1679"/>
      <c r="SFC412" s="1679"/>
      <c r="SFD412" s="1679"/>
      <c r="SFE412" s="1679"/>
      <c r="SFF412" s="1679"/>
      <c r="SFG412" s="1679"/>
      <c r="SFH412" s="1679"/>
      <c r="SFI412" s="1679"/>
      <c r="SFJ412" s="1679"/>
      <c r="SFK412" s="1679"/>
      <c r="SFL412" s="1679"/>
      <c r="SFM412" s="1679"/>
      <c r="SFN412" s="1679"/>
      <c r="SFO412" s="1679"/>
      <c r="SFP412" s="1679"/>
      <c r="SFQ412" s="1679"/>
      <c r="SFR412" s="1679"/>
      <c r="SFS412" s="1679"/>
      <c r="SFT412" s="1679"/>
      <c r="SFU412" s="1679"/>
      <c r="SFV412" s="1679"/>
      <c r="SFW412" s="1679"/>
      <c r="SFX412" s="1679"/>
      <c r="SFY412" s="1679"/>
      <c r="SFZ412" s="1679"/>
      <c r="SGA412" s="1679"/>
      <c r="SGB412" s="1679"/>
      <c r="SGC412" s="1679"/>
      <c r="SGD412" s="1679"/>
      <c r="SGE412" s="1679"/>
      <c r="SGF412" s="1679"/>
      <c r="SGG412" s="1679"/>
      <c r="SGH412" s="1679"/>
      <c r="SGI412" s="1679"/>
      <c r="SGJ412" s="1679"/>
      <c r="SGK412" s="1679"/>
      <c r="SGL412" s="1679"/>
      <c r="SGM412" s="1679"/>
      <c r="SGN412" s="1679"/>
      <c r="SGO412" s="1679"/>
      <c r="SGP412" s="1679"/>
      <c r="SGQ412" s="1679"/>
      <c r="SGR412" s="1679"/>
      <c r="SGS412" s="1679"/>
      <c r="SGT412" s="1679"/>
      <c r="SGU412" s="1679"/>
      <c r="SGV412" s="1679"/>
      <c r="SGW412" s="1679"/>
      <c r="SGX412" s="1679"/>
      <c r="SGY412" s="1679"/>
      <c r="SGZ412" s="1679"/>
      <c r="SHA412" s="1679"/>
      <c r="SHB412" s="1679"/>
      <c r="SHC412" s="1679"/>
      <c r="SHD412" s="1679"/>
      <c r="SHE412" s="1679"/>
      <c r="SHF412" s="1679"/>
      <c r="SHG412" s="1679"/>
      <c r="SHH412" s="1679"/>
      <c r="SHI412" s="1679"/>
      <c r="SHJ412" s="1679"/>
      <c r="SHK412" s="1679"/>
      <c r="SHL412" s="1679"/>
      <c r="SHM412" s="1679"/>
      <c r="SHN412" s="1679"/>
      <c r="SHO412" s="1679"/>
      <c r="SHP412" s="1679"/>
      <c r="SHQ412" s="1679"/>
      <c r="SHR412" s="1679"/>
      <c r="SHS412" s="1679"/>
      <c r="SHT412" s="1679"/>
      <c r="SHU412" s="1679"/>
      <c r="SHV412" s="1679"/>
      <c r="SHW412" s="1679"/>
      <c r="SHX412" s="1679"/>
      <c r="SHY412" s="1679"/>
      <c r="SHZ412" s="1679"/>
      <c r="SIA412" s="1679"/>
      <c r="SIB412" s="1679"/>
      <c r="SIC412" s="1679"/>
      <c r="SID412" s="1679"/>
      <c r="SIE412" s="1679"/>
      <c r="SIF412" s="1679"/>
      <c r="SIG412" s="1679"/>
      <c r="SIH412" s="1679"/>
      <c r="SII412" s="1679"/>
      <c r="SIJ412" s="1679"/>
      <c r="SIK412" s="1679"/>
      <c r="SIL412" s="1679"/>
      <c r="SIM412" s="1679"/>
      <c r="SIN412" s="1679"/>
      <c r="SIO412" s="1679"/>
      <c r="SIP412" s="1679"/>
      <c r="SIQ412" s="1679"/>
      <c r="SIR412" s="1679"/>
      <c r="SIS412" s="1679"/>
      <c r="SIT412" s="1679"/>
      <c r="SIU412" s="1679"/>
      <c r="SIV412" s="1679"/>
      <c r="SIW412" s="1679"/>
      <c r="SIX412" s="1679"/>
      <c r="SIY412" s="1679"/>
      <c r="SIZ412" s="1679"/>
      <c r="SJA412" s="1679"/>
      <c r="SJB412" s="1679"/>
      <c r="SJC412" s="1679"/>
      <c r="SJD412" s="1679"/>
      <c r="SJE412" s="1679"/>
      <c r="SJF412" s="1679"/>
      <c r="SJG412" s="1679"/>
      <c r="SJH412" s="1679"/>
      <c r="SJI412" s="1679"/>
      <c r="SJJ412" s="1679"/>
      <c r="SJK412" s="1679"/>
      <c r="SJL412" s="1679"/>
      <c r="SJM412" s="1679"/>
      <c r="SJN412" s="1679"/>
      <c r="SJO412" s="1679"/>
      <c r="SJP412" s="1679"/>
      <c r="SJQ412" s="1679"/>
      <c r="SJR412" s="1679"/>
      <c r="SJS412" s="1679"/>
      <c r="SJT412" s="1679"/>
      <c r="SJU412" s="1679"/>
      <c r="SJV412" s="1679"/>
      <c r="SJW412" s="1679"/>
      <c r="SJX412" s="1679"/>
      <c r="SJY412" s="1679"/>
      <c r="SJZ412" s="1679"/>
      <c r="SKA412" s="1679"/>
      <c r="SKB412" s="1679"/>
      <c r="SKC412" s="1679"/>
      <c r="SKD412" s="1679"/>
      <c r="SKE412" s="1679"/>
      <c r="SKF412" s="1679"/>
      <c r="SKG412" s="1679"/>
      <c r="SKH412" s="1679"/>
      <c r="SKI412" s="1679"/>
      <c r="SKJ412" s="1679"/>
      <c r="SKK412" s="1679"/>
      <c r="SKL412" s="1679"/>
      <c r="SKM412" s="1679"/>
      <c r="SKN412" s="1679"/>
      <c r="SKO412" s="1679"/>
      <c r="SKP412" s="1679"/>
      <c r="SKQ412" s="1679"/>
      <c r="SKR412" s="1679"/>
      <c r="SKS412" s="1679"/>
      <c r="SKT412" s="1679"/>
      <c r="SKU412" s="1679"/>
      <c r="SKV412" s="1679"/>
      <c r="SKW412" s="1679"/>
      <c r="SKX412" s="1679"/>
      <c r="SKY412" s="1679"/>
      <c r="SKZ412" s="1679"/>
      <c r="SLA412" s="1679"/>
      <c r="SLB412" s="1679"/>
      <c r="SLC412" s="1679"/>
      <c r="SLD412" s="1679"/>
      <c r="SLE412" s="1679"/>
      <c r="SLF412" s="1679"/>
      <c r="SLG412" s="1679"/>
      <c r="SLH412" s="1679"/>
      <c r="SLI412" s="1679"/>
      <c r="SLJ412" s="1679"/>
      <c r="SLK412" s="1679"/>
      <c r="SLL412" s="1679"/>
      <c r="SLM412" s="1679"/>
      <c r="SLN412" s="1679"/>
      <c r="SLO412" s="1679"/>
      <c r="SLP412" s="1679"/>
      <c r="SLQ412" s="1679"/>
      <c r="SLR412" s="1679"/>
      <c r="SLS412" s="1679"/>
      <c r="SLT412" s="1679"/>
      <c r="SLU412" s="1679"/>
      <c r="SLV412" s="1679"/>
      <c r="SLW412" s="1679"/>
      <c r="SLX412" s="1679"/>
      <c r="SLY412" s="1679"/>
      <c r="SLZ412" s="1679"/>
      <c r="SMA412" s="1679"/>
      <c r="SMB412" s="1679"/>
      <c r="SMC412" s="1679"/>
      <c r="SMD412" s="1679"/>
      <c r="SME412" s="1679"/>
      <c r="SMF412" s="1679"/>
      <c r="SMG412" s="1679"/>
      <c r="SMH412" s="1679"/>
      <c r="SMI412" s="1679"/>
      <c r="SMJ412" s="1679"/>
      <c r="SMK412" s="1679"/>
      <c r="SML412" s="1679"/>
      <c r="SMM412" s="1679"/>
      <c r="SMN412" s="1679"/>
      <c r="SMO412" s="1679"/>
      <c r="SMP412" s="1679"/>
      <c r="SMQ412" s="1679"/>
      <c r="SMR412" s="1679"/>
      <c r="SMS412" s="1679"/>
      <c r="SMT412" s="1679"/>
      <c r="SMU412" s="1679"/>
      <c r="SMV412" s="1679"/>
      <c r="SMW412" s="1679"/>
      <c r="SMX412" s="1679"/>
      <c r="SMY412" s="1679"/>
      <c r="SMZ412" s="1679"/>
      <c r="SNA412" s="1679"/>
      <c r="SNB412" s="1679"/>
      <c r="SNC412" s="1679"/>
      <c r="SND412" s="1679"/>
      <c r="SNE412" s="1679"/>
      <c r="SNF412" s="1679"/>
      <c r="SNG412" s="1679"/>
      <c r="SNH412" s="1679"/>
      <c r="SNI412" s="1679"/>
      <c r="SNJ412" s="1679"/>
      <c r="SNK412" s="1679"/>
      <c r="SNL412" s="1679"/>
      <c r="SNM412" s="1679"/>
      <c r="SNN412" s="1679"/>
      <c r="SNO412" s="1679"/>
      <c r="SNP412" s="1679"/>
      <c r="SNQ412" s="1679"/>
      <c r="SNR412" s="1679"/>
      <c r="SNS412" s="1679"/>
      <c r="SNT412" s="1679"/>
      <c r="SNU412" s="1679"/>
      <c r="SNV412" s="1679"/>
      <c r="SNW412" s="1679"/>
      <c r="SNX412" s="1679"/>
      <c r="SNY412" s="1679"/>
      <c r="SNZ412" s="1679"/>
      <c r="SOA412" s="1679"/>
      <c r="SOB412" s="1679"/>
      <c r="SOC412" s="1679"/>
      <c r="SOD412" s="1679"/>
      <c r="SOE412" s="1679"/>
      <c r="SOF412" s="1679"/>
      <c r="SOG412" s="1679"/>
      <c r="SOH412" s="1679"/>
      <c r="SOI412" s="1679"/>
      <c r="SOJ412" s="1679"/>
      <c r="SOK412" s="1679"/>
      <c r="SOL412" s="1679"/>
      <c r="SOM412" s="1679"/>
      <c r="SON412" s="1679"/>
      <c r="SOO412" s="1679"/>
      <c r="SOP412" s="1679"/>
      <c r="SOQ412" s="1679"/>
      <c r="SOR412" s="1679"/>
      <c r="SOS412" s="1679"/>
      <c r="SOT412" s="1679"/>
      <c r="SOU412" s="1679"/>
      <c r="SOV412" s="1679"/>
      <c r="SOW412" s="1679"/>
      <c r="SOX412" s="1679"/>
      <c r="SOY412" s="1679"/>
      <c r="SOZ412" s="1679"/>
      <c r="SPA412" s="1679"/>
      <c r="SPB412" s="1679"/>
      <c r="SPC412" s="1679"/>
      <c r="SPD412" s="1679"/>
      <c r="SPE412" s="1679"/>
      <c r="SPF412" s="1679"/>
      <c r="SPG412" s="1679"/>
      <c r="SPH412" s="1679"/>
      <c r="SPI412" s="1679"/>
      <c r="SPJ412" s="1679"/>
      <c r="SPK412" s="1679"/>
      <c r="SPL412" s="1679"/>
      <c r="SPM412" s="1679"/>
      <c r="SPN412" s="1679"/>
      <c r="SPO412" s="1679"/>
      <c r="SPP412" s="1679"/>
      <c r="SPQ412" s="1679"/>
      <c r="SPR412" s="1679"/>
      <c r="SPS412" s="1679"/>
      <c r="SPT412" s="1679"/>
      <c r="SPU412" s="1679"/>
      <c r="SPV412" s="1679"/>
      <c r="SPW412" s="1679"/>
      <c r="SPX412" s="1679"/>
      <c r="SPY412" s="1679"/>
      <c r="SPZ412" s="1679"/>
      <c r="SQA412" s="1679"/>
      <c r="SQB412" s="1679"/>
      <c r="SQC412" s="1679"/>
      <c r="SQD412" s="1679"/>
      <c r="SQE412" s="1679"/>
      <c r="SQF412" s="1679"/>
      <c r="SQG412" s="1679"/>
      <c r="SQH412" s="1679"/>
      <c r="SQI412" s="1679"/>
      <c r="SQJ412" s="1679"/>
      <c r="SQK412" s="1679"/>
      <c r="SQL412" s="1679"/>
      <c r="SQM412" s="1679"/>
      <c r="SQN412" s="1679"/>
      <c r="SQO412" s="1679"/>
      <c r="SQP412" s="1679"/>
      <c r="SQQ412" s="1679"/>
      <c r="SQR412" s="1679"/>
      <c r="SQS412" s="1679"/>
      <c r="SQT412" s="1679"/>
      <c r="SQU412" s="1679"/>
      <c r="SQV412" s="1679"/>
      <c r="SQW412" s="1679"/>
      <c r="SQX412" s="1679"/>
      <c r="SQY412" s="1679"/>
      <c r="SQZ412" s="1679"/>
      <c r="SRA412" s="1679"/>
      <c r="SRB412" s="1679"/>
      <c r="SRC412" s="1679"/>
      <c r="SRD412" s="1679"/>
      <c r="SRE412" s="1679"/>
      <c r="SRF412" s="1679"/>
      <c r="SRG412" s="1679"/>
      <c r="SRH412" s="1679"/>
      <c r="SRI412" s="1679"/>
      <c r="SRJ412" s="1679"/>
      <c r="SRK412" s="1679"/>
      <c r="SRL412" s="1679"/>
      <c r="SRM412" s="1679"/>
      <c r="SRN412" s="1679"/>
      <c r="SRO412" s="1679"/>
      <c r="SRP412" s="1679"/>
      <c r="SRQ412" s="1679"/>
      <c r="SRR412" s="1679"/>
      <c r="SRS412" s="1679"/>
      <c r="SRT412" s="1679"/>
      <c r="SRU412" s="1679"/>
      <c r="SRV412" s="1679"/>
      <c r="SRW412" s="1679"/>
      <c r="SRX412" s="1679"/>
      <c r="SRY412" s="1679"/>
      <c r="SRZ412" s="1679"/>
      <c r="SSA412" s="1679"/>
      <c r="SSB412" s="1679"/>
      <c r="SSC412" s="1679"/>
      <c r="SSD412" s="1679"/>
      <c r="SSE412" s="1679"/>
      <c r="SSF412" s="1679"/>
      <c r="SSG412" s="1679"/>
      <c r="SSH412" s="1679"/>
      <c r="SSI412" s="1679"/>
      <c r="SSJ412" s="1679"/>
      <c r="SSK412" s="1679"/>
      <c r="SSL412" s="1679"/>
      <c r="SSM412" s="1679"/>
      <c r="SSN412" s="1679"/>
      <c r="SSO412" s="1679"/>
      <c r="SSP412" s="1679"/>
      <c r="SSQ412" s="1679"/>
      <c r="SSR412" s="1679"/>
      <c r="SSS412" s="1679"/>
      <c r="SST412" s="1679"/>
      <c r="SSU412" s="1679"/>
      <c r="SSV412" s="1679"/>
      <c r="SSW412" s="1679"/>
      <c r="SSX412" s="1679"/>
      <c r="SSY412" s="1679"/>
      <c r="SSZ412" s="1679"/>
      <c r="STA412" s="1679"/>
      <c r="STB412" s="1679"/>
      <c r="STC412" s="1679"/>
      <c r="STD412" s="1679"/>
      <c r="STE412" s="1679"/>
      <c r="STF412" s="1679"/>
      <c r="STG412" s="1679"/>
      <c r="STH412" s="1679"/>
      <c r="STI412" s="1679"/>
      <c r="STJ412" s="1679"/>
      <c r="STK412" s="1679"/>
      <c r="STL412" s="1679"/>
      <c r="STM412" s="1679"/>
      <c r="STN412" s="1679"/>
      <c r="STO412" s="1679"/>
      <c r="STP412" s="1679"/>
      <c r="STQ412" s="1679"/>
      <c r="STR412" s="1679"/>
      <c r="STS412" s="1679"/>
      <c r="STT412" s="1679"/>
      <c r="STU412" s="1679"/>
      <c r="STV412" s="1679"/>
      <c r="STW412" s="1679"/>
      <c r="STX412" s="1679"/>
      <c r="STY412" s="1679"/>
      <c r="STZ412" s="1679"/>
      <c r="SUA412" s="1679"/>
      <c r="SUB412" s="1679"/>
      <c r="SUC412" s="1679"/>
      <c r="SUD412" s="1679"/>
      <c r="SUE412" s="1679"/>
      <c r="SUF412" s="1679"/>
      <c r="SUG412" s="1679"/>
      <c r="SUH412" s="1679"/>
      <c r="SUI412" s="1679"/>
      <c r="SUJ412" s="1679"/>
      <c r="SUK412" s="1679"/>
      <c r="SUL412" s="1679"/>
      <c r="SUM412" s="1679"/>
      <c r="SUN412" s="1679"/>
      <c r="SUO412" s="1679"/>
      <c r="SUP412" s="1679"/>
      <c r="SUQ412" s="1679"/>
      <c r="SUR412" s="1679"/>
      <c r="SUS412" s="1679"/>
      <c r="SUT412" s="1679"/>
      <c r="SUU412" s="1679"/>
      <c r="SUV412" s="1679"/>
      <c r="SUW412" s="1679"/>
      <c r="SUX412" s="1679"/>
      <c r="SUY412" s="1679"/>
      <c r="SUZ412" s="1679"/>
      <c r="SVA412" s="1679"/>
      <c r="SVB412" s="1679"/>
      <c r="SVC412" s="1679"/>
      <c r="SVD412" s="1679"/>
      <c r="SVE412" s="1679"/>
      <c r="SVF412" s="1679"/>
      <c r="SVG412" s="1679"/>
      <c r="SVH412" s="1679"/>
      <c r="SVI412" s="1679"/>
      <c r="SVJ412" s="1679"/>
      <c r="SVK412" s="1679"/>
      <c r="SVL412" s="1679"/>
      <c r="SVM412" s="1679"/>
      <c r="SVN412" s="1679"/>
      <c r="SVO412" s="1679"/>
      <c r="SVP412" s="1679"/>
      <c r="SVQ412" s="1679"/>
      <c r="SVR412" s="1679"/>
      <c r="SVS412" s="1679"/>
      <c r="SVT412" s="1679"/>
      <c r="SVU412" s="1679"/>
      <c r="SVV412" s="1679"/>
      <c r="SVW412" s="1679"/>
      <c r="SVX412" s="1679"/>
      <c r="SVY412" s="1679"/>
      <c r="SVZ412" s="1679"/>
      <c r="SWA412" s="1679"/>
      <c r="SWB412" s="1679"/>
      <c r="SWC412" s="1679"/>
      <c r="SWD412" s="1679"/>
      <c r="SWE412" s="1679"/>
      <c r="SWF412" s="1679"/>
      <c r="SWG412" s="1679"/>
      <c r="SWH412" s="1679"/>
      <c r="SWI412" s="1679"/>
      <c r="SWJ412" s="1679"/>
      <c r="SWK412" s="1679"/>
      <c r="SWL412" s="1679"/>
      <c r="SWM412" s="1679"/>
      <c r="SWN412" s="1679"/>
      <c r="SWO412" s="1679"/>
      <c r="SWP412" s="1679"/>
      <c r="SWQ412" s="1679"/>
      <c r="SWR412" s="1679"/>
      <c r="SWS412" s="1679"/>
      <c r="SWT412" s="1679"/>
      <c r="SWU412" s="1679"/>
      <c r="SWV412" s="1679"/>
      <c r="SWW412" s="1679"/>
      <c r="SWX412" s="1679"/>
      <c r="SWY412" s="1679"/>
      <c r="SWZ412" s="1679"/>
      <c r="SXA412" s="1679"/>
      <c r="SXB412" s="1679"/>
      <c r="SXC412" s="1679"/>
      <c r="SXD412" s="1679"/>
      <c r="SXE412" s="1679"/>
      <c r="SXF412" s="1679"/>
      <c r="SXG412" s="1679"/>
      <c r="SXH412" s="1679"/>
      <c r="SXI412" s="1679"/>
      <c r="SXJ412" s="1679"/>
      <c r="SXK412" s="1679"/>
      <c r="SXL412" s="1679"/>
      <c r="SXM412" s="1679"/>
      <c r="SXN412" s="1679"/>
      <c r="SXO412" s="1679"/>
      <c r="SXP412" s="1679"/>
      <c r="SXQ412" s="1679"/>
      <c r="SXR412" s="1679"/>
      <c r="SXS412" s="1679"/>
      <c r="SXT412" s="1679"/>
      <c r="SXU412" s="1679"/>
      <c r="SXV412" s="1679"/>
      <c r="SXW412" s="1679"/>
      <c r="SXX412" s="1679"/>
      <c r="SXY412" s="1679"/>
      <c r="SXZ412" s="1679"/>
      <c r="SYA412" s="1679"/>
      <c r="SYB412" s="1679"/>
      <c r="SYC412" s="1679"/>
      <c r="SYD412" s="1679"/>
      <c r="SYE412" s="1679"/>
      <c r="SYF412" s="1679"/>
      <c r="SYG412" s="1679"/>
      <c r="SYH412" s="1679"/>
      <c r="SYI412" s="1679"/>
      <c r="SYJ412" s="1679"/>
      <c r="SYK412" s="1679"/>
      <c r="SYL412" s="1679"/>
      <c r="SYM412" s="1679"/>
      <c r="SYN412" s="1679"/>
      <c r="SYO412" s="1679"/>
      <c r="SYP412" s="1679"/>
      <c r="SYQ412" s="1679"/>
      <c r="SYR412" s="1679"/>
      <c r="SYS412" s="1679"/>
      <c r="SYT412" s="1679"/>
      <c r="SYU412" s="1679"/>
      <c r="SYV412" s="1679"/>
      <c r="SYW412" s="1679"/>
      <c r="SYX412" s="1679"/>
      <c r="SYY412" s="1679"/>
      <c r="SYZ412" s="1679"/>
      <c r="SZA412" s="1679"/>
      <c r="SZB412" s="1679"/>
      <c r="SZC412" s="1679"/>
      <c r="SZD412" s="1679"/>
      <c r="SZE412" s="1679"/>
      <c r="SZF412" s="1679"/>
      <c r="SZG412" s="1679"/>
      <c r="SZH412" s="1679"/>
      <c r="SZI412" s="1679"/>
      <c r="SZJ412" s="1679"/>
      <c r="SZK412" s="1679"/>
      <c r="SZL412" s="1679"/>
      <c r="SZM412" s="1679"/>
      <c r="SZN412" s="1679"/>
      <c r="SZO412" s="1679"/>
      <c r="SZP412" s="1679"/>
      <c r="SZQ412" s="1679"/>
      <c r="SZR412" s="1679"/>
      <c r="SZS412" s="1679"/>
      <c r="SZT412" s="1679"/>
      <c r="SZU412" s="1679"/>
      <c r="SZV412" s="1679"/>
      <c r="SZW412" s="1679"/>
      <c r="SZX412" s="1679"/>
      <c r="SZY412" s="1679"/>
      <c r="SZZ412" s="1679"/>
      <c r="TAA412" s="1679"/>
      <c r="TAB412" s="1679"/>
      <c r="TAC412" s="1679"/>
      <c r="TAD412" s="1679"/>
      <c r="TAE412" s="1679"/>
      <c r="TAF412" s="1679"/>
      <c r="TAG412" s="1679"/>
      <c r="TAH412" s="1679"/>
      <c r="TAI412" s="1679"/>
      <c r="TAJ412" s="1679"/>
      <c r="TAK412" s="1679"/>
      <c r="TAL412" s="1679"/>
      <c r="TAM412" s="1679"/>
      <c r="TAN412" s="1679"/>
      <c r="TAO412" s="1679"/>
      <c r="TAP412" s="1679"/>
      <c r="TAQ412" s="1679"/>
      <c r="TAR412" s="1679"/>
      <c r="TAS412" s="1679"/>
      <c r="TAT412" s="1679"/>
      <c r="TAU412" s="1679"/>
      <c r="TAV412" s="1679"/>
      <c r="TAW412" s="1679"/>
      <c r="TAX412" s="1679"/>
      <c r="TAY412" s="1679"/>
      <c r="TAZ412" s="1679"/>
      <c r="TBA412" s="1679"/>
      <c r="TBB412" s="1679"/>
      <c r="TBC412" s="1679"/>
      <c r="TBD412" s="1679"/>
      <c r="TBE412" s="1679"/>
      <c r="TBF412" s="1679"/>
      <c r="TBG412" s="1679"/>
      <c r="TBH412" s="1679"/>
      <c r="TBI412" s="1679"/>
      <c r="TBJ412" s="1679"/>
      <c r="TBK412" s="1679"/>
      <c r="TBL412" s="1679"/>
      <c r="TBM412" s="1679"/>
      <c r="TBN412" s="1679"/>
      <c r="TBO412" s="1679"/>
      <c r="TBP412" s="1679"/>
      <c r="TBQ412" s="1679"/>
      <c r="TBR412" s="1679"/>
      <c r="TBS412" s="1679"/>
      <c r="TBT412" s="1679"/>
      <c r="TBU412" s="1679"/>
      <c r="TBV412" s="1679"/>
      <c r="TBW412" s="1679"/>
      <c r="TBX412" s="1679"/>
      <c r="TBY412" s="1679"/>
      <c r="TBZ412" s="1679"/>
      <c r="TCA412" s="1679"/>
      <c r="TCB412" s="1679"/>
      <c r="TCC412" s="1679"/>
      <c r="TCD412" s="1679"/>
      <c r="TCE412" s="1679"/>
      <c r="TCF412" s="1679"/>
      <c r="TCG412" s="1679"/>
      <c r="TCH412" s="1679"/>
      <c r="TCI412" s="1679"/>
      <c r="TCJ412" s="1679"/>
      <c r="TCK412" s="1679"/>
      <c r="TCL412" s="1679"/>
      <c r="TCM412" s="1679"/>
      <c r="TCN412" s="1679"/>
      <c r="TCO412" s="1679"/>
      <c r="TCP412" s="1679"/>
      <c r="TCQ412" s="1679"/>
      <c r="TCR412" s="1679"/>
      <c r="TCS412" s="1679"/>
      <c r="TCT412" s="1679"/>
      <c r="TCU412" s="1679"/>
      <c r="TCV412" s="1679"/>
      <c r="TCW412" s="1679"/>
      <c r="TCX412" s="1679"/>
      <c r="TCY412" s="1679"/>
      <c r="TCZ412" s="1679"/>
      <c r="TDA412" s="1679"/>
      <c r="TDB412" s="1679"/>
      <c r="TDC412" s="1679"/>
      <c r="TDD412" s="1679"/>
      <c r="TDE412" s="1679"/>
      <c r="TDF412" s="1679"/>
      <c r="TDG412" s="1679"/>
      <c r="TDH412" s="1679"/>
      <c r="TDI412" s="1679"/>
      <c r="TDJ412" s="1679"/>
      <c r="TDK412" s="1679"/>
      <c r="TDL412" s="1679"/>
      <c r="TDM412" s="1679"/>
      <c r="TDN412" s="1679"/>
      <c r="TDO412" s="1679"/>
      <c r="TDP412" s="1679"/>
      <c r="TDQ412" s="1679"/>
      <c r="TDR412" s="1679"/>
      <c r="TDS412" s="1679"/>
      <c r="TDT412" s="1679"/>
      <c r="TDU412" s="1679"/>
      <c r="TDV412" s="1679"/>
      <c r="TDW412" s="1679"/>
      <c r="TDX412" s="1679"/>
      <c r="TDY412" s="1679"/>
      <c r="TDZ412" s="1679"/>
      <c r="TEA412" s="1679"/>
      <c r="TEB412" s="1679"/>
      <c r="TEC412" s="1679"/>
      <c r="TED412" s="1679"/>
      <c r="TEE412" s="1679"/>
      <c r="TEF412" s="1679"/>
      <c r="TEG412" s="1679"/>
      <c r="TEH412" s="1679"/>
      <c r="TEI412" s="1679"/>
      <c r="TEJ412" s="1679"/>
      <c r="TEK412" s="1679"/>
      <c r="TEL412" s="1679"/>
      <c r="TEM412" s="1679"/>
      <c r="TEN412" s="1679"/>
      <c r="TEO412" s="1679"/>
      <c r="TEP412" s="1679"/>
      <c r="TEQ412" s="1679"/>
      <c r="TER412" s="1679"/>
      <c r="TES412" s="1679"/>
      <c r="TET412" s="1679"/>
      <c r="TEU412" s="1679"/>
      <c r="TEV412" s="1679"/>
      <c r="TEW412" s="1679"/>
      <c r="TEX412" s="1679"/>
      <c r="TEY412" s="1679"/>
      <c r="TEZ412" s="1679"/>
      <c r="TFA412" s="1679"/>
      <c r="TFB412" s="1679"/>
      <c r="TFC412" s="1679"/>
      <c r="TFD412" s="1679"/>
      <c r="TFE412" s="1679"/>
      <c r="TFF412" s="1679"/>
      <c r="TFG412" s="1679"/>
      <c r="TFH412" s="1679"/>
      <c r="TFI412" s="1679"/>
      <c r="TFJ412" s="1679"/>
      <c r="TFK412" s="1679"/>
      <c r="TFL412" s="1679"/>
      <c r="TFM412" s="1679"/>
      <c r="TFN412" s="1679"/>
      <c r="TFO412" s="1679"/>
      <c r="TFP412" s="1679"/>
      <c r="TFQ412" s="1679"/>
      <c r="TFR412" s="1679"/>
      <c r="TFS412" s="1679"/>
      <c r="TFT412" s="1679"/>
      <c r="TFU412" s="1679"/>
      <c r="TFV412" s="1679"/>
      <c r="TFW412" s="1679"/>
      <c r="TFX412" s="1679"/>
      <c r="TFY412" s="1679"/>
      <c r="TFZ412" s="1679"/>
      <c r="TGA412" s="1679"/>
      <c r="TGB412" s="1679"/>
      <c r="TGC412" s="1679"/>
      <c r="TGD412" s="1679"/>
      <c r="TGE412" s="1679"/>
      <c r="TGF412" s="1679"/>
      <c r="TGG412" s="1679"/>
      <c r="TGH412" s="1679"/>
      <c r="TGI412" s="1679"/>
      <c r="TGJ412" s="1679"/>
      <c r="TGK412" s="1679"/>
      <c r="TGL412" s="1679"/>
      <c r="TGM412" s="1679"/>
      <c r="TGN412" s="1679"/>
      <c r="TGO412" s="1679"/>
      <c r="TGP412" s="1679"/>
      <c r="TGQ412" s="1679"/>
      <c r="TGR412" s="1679"/>
      <c r="TGS412" s="1679"/>
      <c r="TGT412" s="1679"/>
      <c r="TGU412" s="1679"/>
      <c r="TGV412" s="1679"/>
      <c r="TGW412" s="1679"/>
      <c r="TGX412" s="1679"/>
      <c r="TGY412" s="1679"/>
      <c r="TGZ412" s="1679"/>
      <c r="THA412" s="1679"/>
      <c r="THB412" s="1679"/>
      <c r="THC412" s="1679"/>
      <c r="THD412" s="1679"/>
      <c r="THE412" s="1679"/>
      <c r="THF412" s="1679"/>
      <c r="THG412" s="1679"/>
      <c r="THH412" s="1679"/>
      <c r="THI412" s="1679"/>
      <c r="THJ412" s="1679"/>
      <c r="THK412" s="1679"/>
      <c r="THL412" s="1679"/>
      <c r="THM412" s="1679"/>
      <c r="THN412" s="1679"/>
      <c r="THO412" s="1679"/>
      <c r="THP412" s="1679"/>
      <c r="THQ412" s="1679"/>
      <c r="THR412" s="1679"/>
      <c r="THS412" s="1679"/>
      <c r="THT412" s="1679"/>
      <c r="THU412" s="1679"/>
      <c r="THV412" s="1679"/>
      <c r="THW412" s="1679"/>
      <c r="THX412" s="1679"/>
      <c r="THY412" s="1679"/>
      <c r="THZ412" s="1679"/>
      <c r="TIA412" s="1679"/>
      <c r="TIB412" s="1679"/>
      <c r="TIC412" s="1679"/>
      <c r="TID412" s="1679"/>
      <c r="TIE412" s="1679"/>
      <c r="TIF412" s="1679"/>
      <c r="TIG412" s="1679"/>
      <c r="TIH412" s="1679"/>
      <c r="TII412" s="1679"/>
      <c r="TIJ412" s="1679"/>
      <c r="TIK412" s="1679"/>
      <c r="TIL412" s="1679"/>
      <c r="TIM412" s="1679"/>
      <c r="TIN412" s="1679"/>
      <c r="TIO412" s="1679"/>
      <c r="TIP412" s="1679"/>
      <c r="TIQ412" s="1679"/>
      <c r="TIR412" s="1679"/>
      <c r="TIS412" s="1679"/>
      <c r="TIT412" s="1679"/>
      <c r="TIU412" s="1679"/>
      <c r="TIV412" s="1679"/>
      <c r="TIW412" s="1679"/>
      <c r="TIX412" s="1679"/>
      <c r="TIY412" s="1679"/>
      <c r="TIZ412" s="1679"/>
      <c r="TJA412" s="1679"/>
      <c r="TJB412" s="1679"/>
      <c r="TJC412" s="1679"/>
      <c r="TJD412" s="1679"/>
      <c r="TJE412" s="1679"/>
      <c r="TJF412" s="1679"/>
      <c r="TJG412" s="1679"/>
      <c r="TJH412" s="1679"/>
      <c r="TJI412" s="1679"/>
      <c r="TJJ412" s="1679"/>
      <c r="TJK412" s="1679"/>
      <c r="TJL412" s="1679"/>
      <c r="TJM412" s="1679"/>
      <c r="TJN412" s="1679"/>
      <c r="TJO412" s="1679"/>
      <c r="TJP412" s="1679"/>
      <c r="TJQ412" s="1679"/>
      <c r="TJR412" s="1679"/>
      <c r="TJS412" s="1679"/>
      <c r="TJT412" s="1679"/>
      <c r="TJU412" s="1679"/>
      <c r="TJV412" s="1679"/>
      <c r="TJW412" s="1679"/>
      <c r="TJX412" s="1679"/>
      <c r="TJY412" s="1679"/>
      <c r="TJZ412" s="1679"/>
      <c r="TKA412" s="1679"/>
      <c r="TKB412" s="1679"/>
      <c r="TKC412" s="1679"/>
      <c r="TKD412" s="1679"/>
      <c r="TKE412" s="1679"/>
      <c r="TKF412" s="1679"/>
      <c r="TKG412" s="1679"/>
      <c r="TKH412" s="1679"/>
      <c r="TKI412" s="1679"/>
      <c r="TKJ412" s="1679"/>
      <c r="TKK412" s="1679"/>
      <c r="TKL412" s="1679"/>
      <c r="TKM412" s="1679"/>
      <c r="TKN412" s="1679"/>
      <c r="TKO412" s="1679"/>
      <c r="TKP412" s="1679"/>
      <c r="TKQ412" s="1679"/>
      <c r="TKR412" s="1679"/>
      <c r="TKS412" s="1679"/>
      <c r="TKT412" s="1679"/>
      <c r="TKU412" s="1679"/>
      <c r="TKV412" s="1679"/>
      <c r="TKW412" s="1679"/>
      <c r="TKX412" s="1679"/>
      <c r="TKY412" s="1679"/>
      <c r="TKZ412" s="1679"/>
      <c r="TLA412" s="1679"/>
      <c r="TLB412" s="1679"/>
      <c r="TLC412" s="1679"/>
      <c r="TLD412" s="1679"/>
      <c r="TLE412" s="1679"/>
      <c r="TLF412" s="1679"/>
      <c r="TLG412" s="1679"/>
      <c r="TLH412" s="1679"/>
      <c r="TLI412" s="1679"/>
      <c r="TLJ412" s="1679"/>
      <c r="TLK412" s="1679"/>
      <c r="TLL412" s="1679"/>
      <c r="TLM412" s="1679"/>
      <c r="TLN412" s="1679"/>
      <c r="TLO412" s="1679"/>
      <c r="TLP412" s="1679"/>
      <c r="TLQ412" s="1679"/>
      <c r="TLR412" s="1679"/>
      <c r="TLS412" s="1679"/>
      <c r="TLT412" s="1679"/>
      <c r="TLU412" s="1679"/>
      <c r="TLV412" s="1679"/>
      <c r="TLW412" s="1679"/>
      <c r="TLX412" s="1679"/>
      <c r="TLY412" s="1679"/>
      <c r="TLZ412" s="1679"/>
      <c r="TMA412" s="1679"/>
      <c r="TMB412" s="1679"/>
      <c r="TMC412" s="1679"/>
      <c r="TMD412" s="1679"/>
      <c r="TME412" s="1679"/>
      <c r="TMF412" s="1679"/>
      <c r="TMG412" s="1679"/>
      <c r="TMH412" s="1679"/>
      <c r="TMI412" s="1679"/>
      <c r="TMJ412" s="1679"/>
      <c r="TMK412" s="1679"/>
      <c r="TML412" s="1679"/>
      <c r="TMM412" s="1679"/>
      <c r="TMN412" s="1679"/>
      <c r="TMO412" s="1679"/>
      <c r="TMP412" s="1679"/>
      <c r="TMQ412" s="1679"/>
      <c r="TMR412" s="1679"/>
      <c r="TMS412" s="1679"/>
      <c r="TMT412" s="1679"/>
      <c r="TMU412" s="1679"/>
      <c r="TMV412" s="1679"/>
      <c r="TMW412" s="1679"/>
      <c r="TMX412" s="1679"/>
      <c r="TMY412" s="1679"/>
      <c r="TMZ412" s="1679"/>
      <c r="TNA412" s="1679"/>
      <c r="TNB412" s="1679"/>
      <c r="TNC412" s="1679"/>
      <c r="TND412" s="1679"/>
      <c r="TNE412" s="1679"/>
      <c r="TNF412" s="1679"/>
      <c r="TNG412" s="1679"/>
      <c r="TNH412" s="1679"/>
      <c r="TNI412" s="1679"/>
      <c r="TNJ412" s="1679"/>
      <c r="TNK412" s="1679"/>
      <c r="TNL412" s="1679"/>
      <c r="TNM412" s="1679"/>
      <c r="TNN412" s="1679"/>
      <c r="TNO412" s="1679"/>
      <c r="TNP412" s="1679"/>
      <c r="TNQ412" s="1679"/>
      <c r="TNR412" s="1679"/>
      <c r="TNS412" s="1679"/>
      <c r="TNT412" s="1679"/>
      <c r="TNU412" s="1679"/>
      <c r="TNV412" s="1679"/>
      <c r="TNW412" s="1679"/>
      <c r="TNX412" s="1679"/>
      <c r="TNY412" s="1679"/>
      <c r="TNZ412" s="1679"/>
      <c r="TOA412" s="1679"/>
      <c r="TOB412" s="1679"/>
      <c r="TOC412" s="1679"/>
      <c r="TOD412" s="1679"/>
      <c r="TOE412" s="1679"/>
      <c r="TOF412" s="1679"/>
      <c r="TOG412" s="1679"/>
      <c r="TOH412" s="1679"/>
      <c r="TOI412" s="1679"/>
      <c r="TOJ412" s="1679"/>
      <c r="TOK412" s="1679"/>
      <c r="TOL412" s="1679"/>
      <c r="TOM412" s="1679"/>
      <c r="TON412" s="1679"/>
      <c r="TOO412" s="1679"/>
      <c r="TOP412" s="1679"/>
      <c r="TOQ412" s="1679"/>
      <c r="TOR412" s="1679"/>
      <c r="TOS412" s="1679"/>
      <c r="TOT412" s="1679"/>
      <c r="TOU412" s="1679"/>
      <c r="TOV412" s="1679"/>
      <c r="TOW412" s="1679"/>
      <c r="TOX412" s="1679"/>
      <c r="TOY412" s="1679"/>
      <c r="TOZ412" s="1679"/>
      <c r="TPA412" s="1679"/>
      <c r="TPB412" s="1679"/>
      <c r="TPC412" s="1679"/>
      <c r="TPD412" s="1679"/>
      <c r="TPE412" s="1679"/>
      <c r="TPF412" s="1679"/>
      <c r="TPG412" s="1679"/>
      <c r="TPH412" s="1679"/>
      <c r="TPI412" s="1679"/>
      <c r="TPJ412" s="1679"/>
      <c r="TPK412" s="1679"/>
      <c r="TPL412" s="1679"/>
      <c r="TPM412" s="1679"/>
      <c r="TPN412" s="1679"/>
      <c r="TPO412" s="1679"/>
      <c r="TPP412" s="1679"/>
      <c r="TPQ412" s="1679"/>
      <c r="TPR412" s="1679"/>
      <c r="TPS412" s="1679"/>
      <c r="TPT412" s="1679"/>
      <c r="TPU412" s="1679"/>
      <c r="TPV412" s="1679"/>
      <c r="TPW412" s="1679"/>
      <c r="TPX412" s="1679"/>
      <c r="TPY412" s="1679"/>
      <c r="TPZ412" s="1679"/>
      <c r="TQA412" s="1679"/>
      <c r="TQB412" s="1679"/>
      <c r="TQC412" s="1679"/>
      <c r="TQD412" s="1679"/>
      <c r="TQE412" s="1679"/>
      <c r="TQF412" s="1679"/>
      <c r="TQG412" s="1679"/>
      <c r="TQH412" s="1679"/>
      <c r="TQI412" s="1679"/>
      <c r="TQJ412" s="1679"/>
      <c r="TQK412" s="1679"/>
      <c r="TQL412" s="1679"/>
      <c r="TQM412" s="1679"/>
      <c r="TQN412" s="1679"/>
      <c r="TQO412" s="1679"/>
      <c r="TQP412" s="1679"/>
      <c r="TQQ412" s="1679"/>
      <c r="TQR412" s="1679"/>
      <c r="TQS412" s="1679"/>
      <c r="TQT412" s="1679"/>
      <c r="TQU412" s="1679"/>
      <c r="TQV412" s="1679"/>
      <c r="TQW412" s="1679"/>
      <c r="TQX412" s="1679"/>
      <c r="TQY412" s="1679"/>
      <c r="TQZ412" s="1679"/>
      <c r="TRA412" s="1679"/>
      <c r="TRB412" s="1679"/>
      <c r="TRC412" s="1679"/>
      <c r="TRD412" s="1679"/>
      <c r="TRE412" s="1679"/>
      <c r="TRF412" s="1679"/>
      <c r="TRG412" s="1679"/>
      <c r="TRH412" s="1679"/>
      <c r="TRI412" s="1679"/>
      <c r="TRJ412" s="1679"/>
      <c r="TRK412" s="1679"/>
      <c r="TRL412" s="1679"/>
      <c r="TRM412" s="1679"/>
      <c r="TRN412" s="1679"/>
      <c r="TRO412" s="1679"/>
      <c r="TRP412" s="1679"/>
      <c r="TRQ412" s="1679"/>
      <c r="TRR412" s="1679"/>
      <c r="TRS412" s="1679"/>
      <c r="TRT412" s="1679"/>
      <c r="TRU412" s="1679"/>
      <c r="TRV412" s="1679"/>
      <c r="TRW412" s="1679"/>
      <c r="TRX412" s="1679"/>
      <c r="TRY412" s="1679"/>
      <c r="TRZ412" s="1679"/>
      <c r="TSA412" s="1679"/>
      <c r="TSB412" s="1679"/>
      <c r="TSC412" s="1679"/>
      <c r="TSD412" s="1679"/>
      <c r="TSE412" s="1679"/>
      <c r="TSF412" s="1679"/>
      <c r="TSG412" s="1679"/>
      <c r="TSH412" s="1679"/>
      <c r="TSI412" s="1679"/>
      <c r="TSJ412" s="1679"/>
      <c r="TSK412" s="1679"/>
      <c r="TSL412" s="1679"/>
      <c r="TSM412" s="1679"/>
      <c r="TSN412" s="1679"/>
      <c r="TSO412" s="1679"/>
      <c r="TSP412" s="1679"/>
      <c r="TSQ412" s="1679"/>
      <c r="TSR412" s="1679"/>
      <c r="TSS412" s="1679"/>
      <c r="TST412" s="1679"/>
      <c r="TSU412" s="1679"/>
      <c r="TSV412" s="1679"/>
      <c r="TSW412" s="1679"/>
      <c r="TSX412" s="1679"/>
      <c r="TSY412" s="1679"/>
      <c r="TSZ412" s="1679"/>
      <c r="TTA412" s="1679"/>
      <c r="TTB412" s="1679"/>
      <c r="TTC412" s="1679"/>
      <c r="TTD412" s="1679"/>
      <c r="TTE412" s="1679"/>
      <c r="TTF412" s="1679"/>
      <c r="TTG412" s="1679"/>
      <c r="TTH412" s="1679"/>
      <c r="TTI412" s="1679"/>
      <c r="TTJ412" s="1679"/>
      <c r="TTK412" s="1679"/>
      <c r="TTL412" s="1679"/>
      <c r="TTM412" s="1679"/>
      <c r="TTN412" s="1679"/>
      <c r="TTO412" s="1679"/>
      <c r="TTP412" s="1679"/>
      <c r="TTQ412" s="1679"/>
      <c r="TTR412" s="1679"/>
      <c r="TTS412" s="1679"/>
      <c r="TTT412" s="1679"/>
      <c r="TTU412" s="1679"/>
      <c r="TTV412" s="1679"/>
      <c r="TTW412" s="1679"/>
      <c r="TTX412" s="1679"/>
      <c r="TTY412" s="1679"/>
      <c r="TTZ412" s="1679"/>
      <c r="TUA412" s="1679"/>
      <c r="TUB412" s="1679"/>
      <c r="TUC412" s="1679"/>
      <c r="TUD412" s="1679"/>
      <c r="TUE412" s="1679"/>
      <c r="TUF412" s="1679"/>
      <c r="TUG412" s="1679"/>
      <c r="TUH412" s="1679"/>
      <c r="TUI412" s="1679"/>
      <c r="TUJ412" s="1679"/>
      <c r="TUK412" s="1679"/>
      <c r="TUL412" s="1679"/>
      <c r="TUM412" s="1679"/>
      <c r="TUN412" s="1679"/>
      <c r="TUO412" s="1679"/>
      <c r="TUP412" s="1679"/>
      <c r="TUQ412" s="1679"/>
      <c r="TUR412" s="1679"/>
      <c r="TUS412" s="1679"/>
      <c r="TUT412" s="1679"/>
      <c r="TUU412" s="1679"/>
      <c r="TUV412" s="1679"/>
      <c r="TUW412" s="1679"/>
      <c r="TUX412" s="1679"/>
      <c r="TUY412" s="1679"/>
      <c r="TUZ412" s="1679"/>
      <c r="TVA412" s="1679"/>
      <c r="TVB412" s="1679"/>
      <c r="TVC412" s="1679"/>
      <c r="TVD412" s="1679"/>
      <c r="TVE412" s="1679"/>
      <c r="TVF412" s="1679"/>
      <c r="TVG412" s="1679"/>
      <c r="TVH412" s="1679"/>
      <c r="TVI412" s="1679"/>
      <c r="TVJ412" s="1679"/>
      <c r="TVK412" s="1679"/>
      <c r="TVL412" s="1679"/>
      <c r="TVM412" s="1679"/>
      <c r="TVN412" s="1679"/>
      <c r="TVO412" s="1679"/>
      <c r="TVP412" s="1679"/>
      <c r="TVQ412" s="1679"/>
      <c r="TVR412" s="1679"/>
      <c r="TVS412" s="1679"/>
      <c r="TVT412" s="1679"/>
      <c r="TVU412" s="1679"/>
      <c r="TVV412" s="1679"/>
      <c r="TVW412" s="1679"/>
      <c r="TVX412" s="1679"/>
      <c r="TVY412" s="1679"/>
      <c r="TVZ412" s="1679"/>
      <c r="TWA412" s="1679"/>
      <c r="TWB412" s="1679"/>
      <c r="TWC412" s="1679"/>
      <c r="TWD412" s="1679"/>
      <c r="TWE412" s="1679"/>
      <c r="TWF412" s="1679"/>
      <c r="TWG412" s="1679"/>
      <c r="TWH412" s="1679"/>
      <c r="TWI412" s="1679"/>
      <c r="TWJ412" s="1679"/>
      <c r="TWK412" s="1679"/>
      <c r="TWL412" s="1679"/>
      <c r="TWM412" s="1679"/>
      <c r="TWN412" s="1679"/>
      <c r="TWO412" s="1679"/>
      <c r="TWP412" s="1679"/>
      <c r="TWQ412" s="1679"/>
      <c r="TWR412" s="1679"/>
      <c r="TWS412" s="1679"/>
      <c r="TWT412" s="1679"/>
      <c r="TWU412" s="1679"/>
      <c r="TWV412" s="1679"/>
      <c r="TWW412" s="1679"/>
      <c r="TWX412" s="1679"/>
      <c r="TWY412" s="1679"/>
      <c r="TWZ412" s="1679"/>
      <c r="TXA412" s="1679"/>
      <c r="TXB412" s="1679"/>
      <c r="TXC412" s="1679"/>
      <c r="TXD412" s="1679"/>
      <c r="TXE412" s="1679"/>
      <c r="TXF412" s="1679"/>
      <c r="TXG412" s="1679"/>
      <c r="TXH412" s="1679"/>
      <c r="TXI412" s="1679"/>
      <c r="TXJ412" s="1679"/>
      <c r="TXK412" s="1679"/>
      <c r="TXL412" s="1679"/>
      <c r="TXM412" s="1679"/>
      <c r="TXN412" s="1679"/>
      <c r="TXO412" s="1679"/>
      <c r="TXP412" s="1679"/>
      <c r="TXQ412" s="1679"/>
      <c r="TXR412" s="1679"/>
      <c r="TXS412" s="1679"/>
      <c r="TXT412" s="1679"/>
      <c r="TXU412" s="1679"/>
      <c r="TXV412" s="1679"/>
      <c r="TXW412" s="1679"/>
      <c r="TXX412" s="1679"/>
      <c r="TXY412" s="1679"/>
      <c r="TXZ412" s="1679"/>
      <c r="TYA412" s="1679"/>
      <c r="TYB412" s="1679"/>
      <c r="TYC412" s="1679"/>
      <c r="TYD412" s="1679"/>
      <c r="TYE412" s="1679"/>
      <c r="TYF412" s="1679"/>
      <c r="TYG412" s="1679"/>
      <c r="TYH412" s="1679"/>
      <c r="TYI412" s="1679"/>
      <c r="TYJ412" s="1679"/>
      <c r="TYK412" s="1679"/>
      <c r="TYL412" s="1679"/>
      <c r="TYM412" s="1679"/>
      <c r="TYN412" s="1679"/>
      <c r="TYO412" s="1679"/>
      <c r="TYP412" s="1679"/>
      <c r="TYQ412" s="1679"/>
      <c r="TYR412" s="1679"/>
      <c r="TYS412" s="1679"/>
      <c r="TYT412" s="1679"/>
      <c r="TYU412" s="1679"/>
      <c r="TYV412" s="1679"/>
      <c r="TYW412" s="1679"/>
      <c r="TYX412" s="1679"/>
      <c r="TYY412" s="1679"/>
      <c r="TYZ412" s="1679"/>
      <c r="TZA412" s="1679"/>
      <c r="TZB412" s="1679"/>
      <c r="TZC412" s="1679"/>
      <c r="TZD412" s="1679"/>
      <c r="TZE412" s="1679"/>
      <c r="TZF412" s="1679"/>
      <c r="TZG412" s="1679"/>
      <c r="TZH412" s="1679"/>
      <c r="TZI412" s="1679"/>
      <c r="TZJ412" s="1679"/>
      <c r="TZK412" s="1679"/>
      <c r="TZL412" s="1679"/>
      <c r="TZM412" s="1679"/>
      <c r="TZN412" s="1679"/>
      <c r="TZO412" s="1679"/>
      <c r="TZP412" s="1679"/>
      <c r="TZQ412" s="1679"/>
      <c r="TZR412" s="1679"/>
      <c r="TZS412" s="1679"/>
      <c r="TZT412" s="1679"/>
      <c r="TZU412" s="1679"/>
      <c r="TZV412" s="1679"/>
      <c r="TZW412" s="1679"/>
      <c r="TZX412" s="1679"/>
      <c r="TZY412" s="1679"/>
      <c r="TZZ412" s="1679"/>
      <c r="UAA412" s="1679"/>
      <c r="UAB412" s="1679"/>
      <c r="UAC412" s="1679"/>
      <c r="UAD412" s="1679"/>
      <c r="UAE412" s="1679"/>
      <c r="UAF412" s="1679"/>
      <c r="UAG412" s="1679"/>
      <c r="UAH412" s="1679"/>
      <c r="UAI412" s="1679"/>
      <c r="UAJ412" s="1679"/>
      <c r="UAK412" s="1679"/>
      <c r="UAL412" s="1679"/>
      <c r="UAM412" s="1679"/>
      <c r="UAN412" s="1679"/>
      <c r="UAO412" s="1679"/>
      <c r="UAP412" s="1679"/>
      <c r="UAQ412" s="1679"/>
      <c r="UAR412" s="1679"/>
      <c r="UAS412" s="1679"/>
      <c r="UAT412" s="1679"/>
      <c r="UAU412" s="1679"/>
      <c r="UAV412" s="1679"/>
      <c r="UAW412" s="1679"/>
      <c r="UAX412" s="1679"/>
      <c r="UAY412" s="1679"/>
      <c r="UAZ412" s="1679"/>
      <c r="UBA412" s="1679"/>
      <c r="UBB412" s="1679"/>
      <c r="UBC412" s="1679"/>
      <c r="UBD412" s="1679"/>
      <c r="UBE412" s="1679"/>
      <c r="UBF412" s="1679"/>
      <c r="UBG412" s="1679"/>
      <c r="UBH412" s="1679"/>
      <c r="UBI412" s="1679"/>
      <c r="UBJ412" s="1679"/>
      <c r="UBK412" s="1679"/>
      <c r="UBL412" s="1679"/>
      <c r="UBM412" s="1679"/>
      <c r="UBN412" s="1679"/>
      <c r="UBO412" s="1679"/>
      <c r="UBP412" s="1679"/>
      <c r="UBQ412" s="1679"/>
      <c r="UBR412" s="1679"/>
      <c r="UBS412" s="1679"/>
      <c r="UBT412" s="1679"/>
      <c r="UBU412" s="1679"/>
      <c r="UBV412" s="1679"/>
      <c r="UBW412" s="1679"/>
      <c r="UBX412" s="1679"/>
      <c r="UBY412" s="1679"/>
      <c r="UBZ412" s="1679"/>
      <c r="UCA412" s="1679"/>
      <c r="UCB412" s="1679"/>
      <c r="UCC412" s="1679"/>
      <c r="UCD412" s="1679"/>
      <c r="UCE412" s="1679"/>
      <c r="UCF412" s="1679"/>
      <c r="UCG412" s="1679"/>
      <c r="UCH412" s="1679"/>
      <c r="UCI412" s="1679"/>
      <c r="UCJ412" s="1679"/>
      <c r="UCK412" s="1679"/>
      <c r="UCL412" s="1679"/>
      <c r="UCM412" s="1679"/>
      <c r="UCN412" s="1679"/>
      <c r="UCO412" s="1679"/>
      <c r="UCP412" s="1679"/>
      <c r="UCQ412" s="1679"/>
      <c r="UCR412" s="1679"/>
      <c r="UCS412" s="1679"/>
      <c r="UCT412" s="1679"/>
      <c r="UCU412" s="1679"/>
      <c r="UCV412" s="1679"/>
      <c r="UCW412" s="1679"/>
      <c r="UCX412" s="1679"/>
      <c r="UCY412" s="1679"/>
      <c r="UCZ412" s="1679"/>
      <c r="UDA412" s="1679"/>
      <c r="UDB412" s="1679"/>
      <c r="UDC412" s="1679"/>
      <c r="UDD412" s="1679"/>
      <c r="UDE412" s="1679"/>
      <c r="UDF412" s="1679"/>
      <c r="UDG412" s="1679"/>
      <c r="UDH412" s="1679"/>
      <c r="UDI412" s="1679"/>
      <c r="UDJ412" s="1679"/>
      <c r="UDK412" s="1679"/>
      <c r="UDL412" s="1679"/>
      <c r="UDM412" s="1679"/>
      <c r="UDN412" s="1679"/>
      <c r="UDO412" s="1679"/>
      <c r="UDP412" s="1679"/>
      <c r="UDQ412" s="1679"/>
      <c r="UDR412" s="1679"/>
      <c r="UDS412" s="1679"/>
      <c r="UDT412" s="1679"/>
      <c r="UDU412" s="1679"/>
      <c r="UDV412" s="1679"/>
      <c r="UDW412" s="1679"/>
      <c r="UDX412" s="1679"/>
      <c r="UDY412" s="1679"/>
      <c r="UDZ412" s="1679"/>
      <c r="UEA412" s="1679"/>
      <c r="UEB412" s="1679"/>
      <c r="UEC412" s="1679"/>
      <c r="UED412" s="1679"/>
      <c r="UEE412" s="1679"/>
      <c r="UEF412" s="1679"/>
      <c r="UEG412" s="1679"/>
      <c r="UEH412" s="1679"/>
      <c r="UEI412" s="1679"/>
      <c r="UEJ412" s="1679"/>
      <c r="UEK412" s="1679"/>
      <c r="UEL412" s="1679"/>
      <c r="UEM412" s="1679"/>
      <c r="UEN412" s="1679"/>
      <c r="UEO412" s="1679"/>
      <c r="UEP412" s="1679"/>
      <c r="UEQ412" s="1679"/>
      <c r="UER412" s="1679"/>
      <c r="UES412" s="1679"/>
      <c r="UET412" s="1679"/>
      <c r="UEU412" s="1679"/>
      <c r="UEV412" s="1679"/>
      <c r="UEW412" s="1679"/>
      <c r="UEX412" s="1679"/>
      <c r="UEY412" s="1679"/>
      <c r="UEZ412" s="1679"/>
      <c r="UFA412" s="1679"/>
      <c r="UFB412" s="1679"/>
      <c r="UFC412" s="1679"/>
      <c r="UFD412" s="1679"/>
      <c r="UFE412" s="1679"/>
      <c r="UFF412" s="1679"/>
      <c r="UFG412" s="1679"/>
      <c r="UFH412" s="1679"/>
      <c r="UFI412" s="1679"/>
      <c r="UFJ412" s="1679"/>
      <c r="UFK412" s="1679"/>
      <c r="UFL412" s="1679"/>
      <c r="UFM412" s="1679"/>
      <c r="UFN412" s="1679"/>
      <c r="UFO412" s="1679"/>
      <c r="UFP412" s="1679"/>
      <c r="UFQ412" s="1679"/>
      <c r="UFR412" s="1679"/>
      <c r="UFS412" s="1679"/>
      <c r="UFT412" s="1679"/>
      <c r="UFU412" s="1679"/>
      <c r="UFV412" s="1679"/>
      <c r="UFW412" s="1679"/>
      <c r="UFX412" s="1679"/>
      <c r="UFY412" s="1679"/>
      <c r="UFZ412" s="1679"/>
      <c r="UGA412" s="1679"/>
      <c r="UGB412" s="1679"/>
      <c r="UGC412" s="1679"/>
      <c r="UGD412" s="1679"/>
      <c r="UGE412" s="1679"/>
      <c r="UGF412" s="1679"/>
      <c r="UGG412" s="1679"/>
      <c r="UGH412" s="1679"/>
      <c r="UGI412" s="1679"/>
      <c r="UGJ412" s="1679"/>
      <c r="UGK412" s="1679"/>
      <c r="UGL412" s="1679"/>
      <c r="UGM412" s="1679"/>
      <c r="UGN412" s="1679"/>
      <c r="UGO412" s="1679"/>
      <c r="UGP412" s="1679"/>
      <c r="UGQ412" s="1679"/>
      <c r="UGR412" s="1679"/>
      <c r="UGS412" s="1679"/>
      <c r="UGT412" s="1679"/>
      <c r="UGU412" s="1679"/>
      <c r="UGV412" s="1679"/>
      <c r="UGW412" s="1679"/>
      <c r="UGX412" s="1679"/>
      <c r="UGY412" s="1679"/>
      <c r="UGZ412" s="1679"/>
      <c r="UHA412" s="1679"/>
      <c r="UHB412" s="1679"/>
      <c r="UHC412" s="1679"/>
      <c r="UHD412" s="1679"/>
      <c r="UHE412" s="1679"/>
      <c r="UHF412" s="1679"/>
      <c r="UHG412" s="1679"/>
      <c r="UHH412" s="1679"/>
      <c r="UHI412" s="1679"/>
      <c r="UHJ412" s="1679"/>
      <c r="UHK412" s="1679"/>
      <c r="UHL412" s="1679"/>
      <c r="UHM412" s="1679"/>
      <c r="UHN412" s="1679"/>
      <c r="UHO412" s="1679"/>
      <c r="UHP412" s="1679"/>
      <c r="UHQ412" s="1679"/>
      <c r="UHR412" s="1679"/>
      <c r="UHS412" s="1679"/>
      <c r="UHT412" s="1679"/>
      <c r="UHU412" s="1679"/>
      <c r="UHV412" s="1679"/>
      <c r="UHW412" s="1679"/>
      <c r="UHX412" s="1679"/>
      <c r="UHY412" s="1679"/>
      <c r="UHZ412" s="1679"/>
      <c r="UIA412" s="1679"/>
      <c r="UIB412" s="1679"/>
      <c r="UIC412" s="1679"/>
      <c r="UID412" s="1679"/>
      <c r="UIE412" s="1679"/>
      <c r="UIF412" s="1679"/>
      <c r="UIG412" s="1679"/>
      <c r="UIH412" s="1679"/>
      <c r="UII412" s="1679"/>
      <c r="UIJ412" s="1679"/>
      <c r="UIK412" s="1679"/>
      <c r="UIL412" s="1679"/>
      <c r="UIM412" s="1679"/>
      <c r="UIN412" s="1679"/>
      <c r="UIO412" s="1679"/>
      <c r="UIP412" s="1679"/>
      <c r="UIQ412" s="1679"/>
      <c r="UIR412" s="1679"/>
      <c r="UIS412" s="1679"/>
      <c r="UIT412" s="1679"/>
      <c r="UIU412" s="1679"/>
      <c r="UIV412" s="1679"/>
      <c r="UIW412" s="1679"/>
      <c r="UIX412" s="1679"/>
      <c r="UIY412" s="1679"/>
      <c r="UIZ412" s="1679"/>
      <c r="UJA412" s="1679"/>
      <c r="UJB412" s="1679"/>
      <c r="UJC412" s="1679"/>
      <c r="UJD412" s="1679"/>
      <c r="UJE412" s="1679"/>
      <c r="UJF412" s="1679"/>
      <c r="UJG412" s="1679"/>
      <c r="UJH412" s="1679"/>
      <c r="UJI412" s="1679"/>
      <c r="UJJ412" s="1679"/>
      <c r="UJK412" s="1679"/>
      <c r="UJL412" s="1679"/>
      <c r="UJM412" s="1679"/>
      <c r="UJN412" s="1679"/>
      <c r="UJO412" s="1679"/>
      <c r="UJP412" s="1679"/>
      <c r="UJQ412" s="1679"/>
      <c r="UJR412" s="1679"/>
      <c r="UJS412" s="1679"/>
      <c r="UJT412" s="1679"/>
      <c r="UJU412" s="1679"/>
      <c r="UJV412" s="1679"/>
      <c r="UJW412" s="1679"/>
      <c r="UJX412" s="1679"/>
      <c r="UJY412" s="1679"/>
      <c r="UJZ412" s="1679"/>
      <c r="UKA412" s="1679"/>
      <c r="UKB412" s="1679"/>
      <c r="UKC412" s="1679"/>
      <c r="UKD412" s="1679"/>
      <c r="UKE412" s="1679"/>
      <c r="UKF412" s="1679"/>
      <c r="UKG412" s="1679"/>
      <c r="UKH412" s="1679"/>
      <c r="UKI412" s="1679"/>
      <c r="UKJ412" s="1679"/>
      <c r="UKK412" s="1679"/>
      <c r="UKL412" s="1679"/>
      <c r="UKM412" s="1679"/>
      <c r="UKN412" s="1679"/>
      <c r="UKO412" s="1679"/>
      <c r="UKP412" s="1679"/>
      <c r="UKQ412" s="1679"/>
      <c r="UKR412" s="1679"/>
      <c r="UKS412" s="1679"/>
      <c r="UKT412" s="1679"/>
      <c r="UKU412" s="1679"/>
      <c r="UKV412" s="1679"/>
      <c r="UKW412" s="1679"/>
      <c r="UKX412" s="1679"/>
      <c r="UKY412" s="1679"/>
      <c r="UKZ412" s="1679"/>
      <c r="ULA412" s="1679"/>
      <c r="ULB412" s="1679"/>
      <c r="ULC412" s="1679"/>
      <c r="ULD412" s="1679"/>
      <c r="ULE412" s="1679"/>
      <c r="ULF412" s="1679"/>
      <c r="ULG412" s="1679"/>
      <c r="ULH412" s="1679"/>
      <c r="ULI412" s="1679"/>
      <c r="ULJ412" s="1679"/>
      <c r="ULK412" s="1679"/>
      <c r="ULL412" s="1679"/>
      <c r="ULM412" s="1679"/>
      <c r="ULN412" s="1679"/>
      <c r="ULO412" s="1679"/>
      <c r="ULP412" s="1679"/>
      <c r="ULQ412" s="1679"/>
      <c r="ULR412" s="1679"/>
      <c r="ULS412" s="1679"/>
      <c r="ULT412" s="1679"/>
      <c r="ULU412" s="1679"/>
      <c r="ULV412" s="1679"/>
      <c r="ULW412" s="1679"/>
      <c r="ULX412" s="1679"/>
      <c r="ULY412" s="1679"/>
      <c r="ULZ412" s="1679"/>
      <c r="UMA412" s="1679"/>
      <c r="UMB412" s="1679"/>
      <c r="UMC412" s="1679"/>
      <c r="UMD412" s="1679"/>
      <c r="UME412" s="1679"/>
      <c r="UMF412" s="1679"/>
      <c r="UMG412" s="1679"/>
      <c r="UMH412" s="1679"/>
      <c r="UMI412" s="1679"/>
      <c r="UMJ412" s="1679"/>
      <c r="UMK412" s="1679"/>
      <c r="UML412" s="1679"/>
      <c r="UMM412" s="1679"/>
      <c r="UMN412" s="1679"/>
      <c r="UMO412" s="1679"/>
      <c r="UMP412" s="1679"/>
      <c r="UMQ412" s="1679"/>
      <c r="UMR412" s="1679"/>
      <c r="UMS412" s="1679"/>
      <c r="UMT412" s="1679"/>
      <c r="UMU412" s="1679"/>
      <c r="UMV412" s="1679"/>
      <c r="UMW412" s="1679"/>
      <c r="UMX412" s="1679"/>
      <c r="UMY412" s="1679"/>
      <c r="UMZ412" s="1679"/>
      <c r="UNA412" s="1679"/>
      <c r="UNB412" s="1679"/>
      <c r="UNC412" s="1679"/>
      <c r="UND412" s="1679"/>
      <c r="UNE412" s="1679"/>
      <c r="UNF412" s="1679"/>
      <c r="UNG412" s="1679"/>
      <c r="UNH412" s="1679"/>
      <c r="UNI412" s="1679"/>
      <c r="UNJ412" s="1679"/>
      <c r="UNK412" s="1679"/>
      <c r="UNL412" s="1679"/>
      <c r="UNM412" s="1679"/>
      <c r="UNN412" s="1679"/>
      <c r="UNO412" s="1679"/>
      <c r="UNP412" s="1679"/>
      <c r="UNQ412" s="1679"/>
      <c r="UNR412" s="1679"/>
      <c r="UNS412" s="1679"/>
      <c r="UNT412" s="1679"/>
      <c r="UNU412" s="1679"/>
      <c r="UNV412" s="1679"/>
      <c r="UNW412" s="1679"/>
      <c r="UNX412" s="1679"/>
      <c r="UNY412" s="1679"/>
      <c r="UNZ412" s="1679"/>
      <c r="UOA412" s="1679"/>
      <c r="UOB412" s="1679"/>
      <c r="UOC412" s="1679"/>
      <c r="UOD412" s="1679"/>
      <c r="UOE412" s="1679"/>
      <c r="UOF412" s="1679"/>
      <c r="UOG412" s="1679"/>
      <c r="UOH412" s="1679"/>
      <c r="UOI412" s="1679"/>
      <c r="UOJ412" s="1679"/>
      <c r="UOK412" s="1679"/>
      <c r="UOL412" s="1679"/>
      <c r="UOM412" s="1679"/>
      <c r="UON412" s="1679"/>
      <c r="UOO412" s="1679"/>
      <c r="UOP412" s="1679"/>
      <c r="UOQ412" s="1679"/>
      <c r="UOR412" s="1679"/>
      <c r="UOS412" s="1679"/>
      <c r="UOT412" s="1679"/>
      <c r="UOU412" s="1679"/>
      <c r="UOV412" s="1679"/>
      <c r="UOW412" s="1679"/>
      <c r="UOX412" s="1679"/>
      <c r="UOY412" s="1679"/>
      <c r="UOZ412" s="1679"/>
      <c r="UPA412" s="1679"/>
      <c r="UPB412" s="1679"/>
      <c r="UPC412" s="1679"/>
      <c r="UPD412" s="1679"/>
      <c r="UPE412" s="1679"/>
      <c r="UPF412" s="1679"/>
      <c r="UPG412" s="1679"/>
      <c r="UPH412" s="1679"/>
      <c r="UPI412" s="1679"/>
      <c r="UPJ412" s="1679"/>
      <c r="UPK412" s="1679"/>
      <c r="UPL412" s="1679"/>
      <c r="UPM412" s="1679"/>
      <c r="UPN412" s="1679"/>
      <c r="UPO412" s="1679"/>
      <c r="UPP412" s="1679"/>
      <c r="UPQ412" s="1679"/>
      <c r="UPR412" s="1679"/>
      <c r="UPS412" s="1679"/>
      <c r="UPT412" s="1679"/>
      <c r="UPU412" s="1679"/>
      <c r="UPV412" s="1679"/>
      <c r="UPW412" s="1679"/>
      <c r="UPX412" s="1679"/>
      <c r="UPY412" s="1679"/>
      <c r="UPZ412" s="1679"/>
      <c r="UQA412" s="1679"/>
      <c r="UQB412" s="1679"/>
      <c r="UQC412" s="1679"/>
      <c r="UQD412" s="1679"/>
      <c r="UQE412" s="1679"/>
      <c r="UQF412" s="1679"/>
      <c r="UQG412" s="1679"/>
      <c r="UQH412" s="1679"/>
      <c r="UQI412" s="1679"/>
      <c r="UQJ412" s="1679"/>
      <c r="UQK412" s="1679"/>
      <c r="UQL412" s="1679"/>
      <c r="UQM412" s="1679"/>
      <c r="UQN412" s="1679"/>
      <c r="UQO412" s="1679"/>
      <c r="UQP412" s="1679"/>
      <c r="UQQ412" s="1679"/>
      <c r="UQR412" s="1679"/>
      <c r="UQS412" s="1679"/>
      <c r="UQT412" s="1679"/>
      <c r="UQU412" s="1679"/>
      <c r="UQV412" s="1679"/>
      <c r="UQW412" s="1679"/>
      <c r="UQX412" s="1679"/>
      <c r="UQY412" s="1679"/>
      <c r="UQZ412" s="1679"/>
      <c r="URA412" s="1679"/>
      <c r="URB412" s="1679"/>
      <c r="URC412" s="1679"/>
      <c r="URD412" s="1679"/>
      <c r="URE412" s="1679"/>
      <c r="URF412" s="1679"/>
      <c r="URG412" s="1679"/>
      <c r="URH412" s="1679"/>
      <c r="URI412" s="1679"/>
      <c r="URJ412" s="1679"/>
      <c r="URK412" s="1679"/>
      <c r="URL412" s="1679"/>
      <c r="URM412" s="1679"/>
      <c r="URN412" s="1679"/>
      <c r="URO412" s="1679"/>
      <c r="URP412" s="1679"/>
      <c r="URQ412" s="1679"/>
      <c r="URR412" s="1679"/>
      <c r="URS412" s="1679"/>
      <c r="URT412" s="1679"/>
      <c r="URU412" s="1679"/>
      <c r="URV412" s="1679"/>
      <c r="URW412" s="1679"/>
      <c r="URX412" s="1679"/>
      <c r="URY412" s="1679"/>
      <c r="URZ412" s="1679"/>
      <c r="USA412" s="1679"/>
      <c r="USB412" s="1679"/>
      <c r="USC412" s="1679"/>
      <c r="USD412" s="1679"/>
      <c r="USE412" s="1679"/>
      <c r="USF412" s="1679"/>
      <c r="USG412" s="1679"/>
      <c r="USH412" s="1679"/>
      <c r="USI412" s="1679"/>
      <c r="USJ412" s="1679"/>
      <c r="USK412" s="1679"/>
      <c r="USL412" s="1679"/>
      <c r="USM412" s="1679"/>
      <c r="USN412" s="1679"/>
      <c r="USO412" s="1679"/>
      <c r="USP412" s="1679"/>
      <c r="USQ412" s="1679"/>
      <c r="USR412" s="1679"/>
      <c r="USS412" s="1679"/>
      <c r="UST412" s="1679"/>
      <c r="USU412" s="1679"/>
      <c r="USV412" s="1679"/>
      <c r="USW412" s="1679"/>
      <c r="USX412" s="1679"/>
      <c r="USY412" s="1679"/>
      <c r="USZ412" s="1679"/>
      <c r="UTA412" s="1679"/>
      <c r="UTB412" s="1679"/>
      <c r="UTC412" s="1679"/>
      <c r="UTD412" s="1679"/>
      <c r="UTE412" s="1679"/>
      <c r="UTF412" s="1679"/>
      <c r="UTG412" s="1679"/>
      <c r="UTH412" s="1679"/>
      <c r="UTI412" s="1679"/>
      <c r="UTJ412" s="1679"/>
      <c r="UTK412" s="1679"/>
      <c r="UTL412" s="1679"/>
      <c r="UTM412" s="1679"/>
      <c r="UTN412" s="1679"/>
      <c r="UTO412" s="1679"/>
      <c r="UTP412" s="1679"/>
      <c r="UTQ412" s="1679"/>
      <c r="UTR412" s="1679"/>
      <c r="UTS412" s="1679"/>
      <c r="UTT412" s="1679"/>
      <c r="UTU412" s="1679"/>
      <c r="UTV412" s="1679"/>
      <c r="UTW412" s="1679"/>
      <c r="UTX412" s="1679"/>
      <c r="UTY412" s="1679"/>
      <c r="UTZ412" s="1679"/>
      <c r="UUA412" s="1679"/>
      <c r="UUB412" s="1679"/>
      <c r="UUC412" s="1679"/>
      <c r="UUD412" s="1679"/>
      <c r="UUE412" s="1679"/>
      <c r="UUF412" s="1679"/>
      <c r="UUG412" s="1679"/>
      <c r="UUH412" s="1679"/>
      <c r="UUI412" s="1679"/>
      <c r="UUJ412" s="1679"/>
      <c r="UUK412" s="1679"/>
      <c r="UUL412" s="1679"/>
      <c r="UUM412" s="1679"/>
      <c r="UUN412" s="1679"/>
      <c r="UUO412" s="1679"/>
      <c r="UUP412" s="1679"/>
      <c r="UUQ412" s="1679"/>
      <c r="UUR412" s="1679"/>
      <c r="UUS412" s="1679"/>
      <c r="UUT412" s="1679"/>
      <c r="UUU412" s="1679"/>
      <c r="UUV412" s="1679"/>
      <c r="UUW412" s="1679"/>
      <c r="UUX412" s="1679"/>
      <c r="UUY412" s="1679"/>
      <c r="UUZ412" s="1679"/>
      <c r="UVA412" s="1679"/>
      <c r="UVB412" s="1679"/>
      <c r="UVC412" s="1679"/>
      <c r="UVD412" s="1679"/>
      <c r="UVE412" s="1679"/>
      <c r="UVF412" s="1679"/>
      <c r="UVG412" s="1679"/>
      <c r="UVH412" s="1679"/>
      <c r="UVI412" s="1679"/>
      <c r="UVJ412" s="1679"/>
      <c r="UVK412" s="1679"/>
      <c r="UVL412" s="1679"/>
      <c r="UVM412" s="1679"/>
      <c r="UVN412" s="1679"/>
      <c r="UVO412" s="1679"/>
      <c r="UVP412" s="1679"/>
      <c r="UVQ412" s="1679"/>
      <c r="UVR412" s="1679"/>
      <c r="UVS412" s="1679"/>
      <c r="UVT412" s="1679"/>
      <c r="UVU412" s="1679"/>
      <c r="UVV412" s="1679"/>
      <c r="UVW412" s="1679"/>
      <c r="UVX412" s="1679"/>
      <c r="UVY412" s="1679"/>
      <c r="UVZ412" s="1679"/>
      <c r="UWA412" s="1679"/>
      <c r="UWB412" s="1679"/>
      <c r="UWC412" s="1679"/>
      <c r="UWD412" s="1679"/>
      <c r="UWE412" s="1679"/>
      <c r="UWF412" s="1679"/>
      <c r="UWG412" s="1679"/>
      <c r="UWH412" s="1679"/>
      <c r="UWI412" s="1679"/>
      <c r="UWJ412" s="1679"/>
      <c r="UWK412" s="1679"/>
      <c r="UWL412" s="1679"/>
      <c r="UWM412" s="1679"/>
      <c r="UWN412" s="1679"/>
      <c r="UWO412" s="1679"/>
      <c r="UWP412" s="1679"/>
      <c r="UWQ412" s="1679"/>
      <c r="UWR412" s="1679"/>
      <c r="UWS412" s="1679"/>
      <c r="UWT412" s="1679"/>
      <c r="UWU412" s="1679"/>
      <c r="UWV412" s="1679"/>
      <c r="UWW412" s="1679"/>
      <c r="UWX412" s="1679"/>
      <c r="UWY412" s="1679"/>
      <c r="UWZ412" s="1679"/>
      <c r="UXA412" s="1679"/>
      <c r="UXB412" s="1679"/>
      <c r="UXC412" s="1679"/>
      <c r="UXD412" s="1679"/>
      <c r="UXE412" s="1679"/>
      <c r="UXF412" s="1679"/>
      <c r="UXG412" s="1679"/>
      <c r="UXH412" s="1679"/>
      <c r="UXI412" s="1679"/>
      <c r="UXJ412" s="1679"/>
      <c r="UXK412" s="1679"/>
      <c r="UXL412" s="1679"/>
      <c r="UXM412" s="1679"/>
      <c r="UXN412" s="1679"/>
      <c r="UXO412" s="1679"/>
      <c r="UXP412" s="1679"/>
      <c r="UXQ412" s="1679"/>
      <c r="UXR412" s="1679"/>
      <c r="UXS412" s="1679"/>
      <c r="UXT412" s="1679"/>
      <c r="UXU412" s="1679"/>
      <c r="UXV412" s="1679"/>
      <c r="UXW412" s="1679"/>
      <c r="UXX412" s="1679"/>
      <c r="UXY412" s="1679"/>
      <c r="UXZ412" s="1679"/>
      <c r="UYA412" s="1679"/>
      <c r="UYB412" s="1679"/>
      <c r="UYC412" s="1679"/>
      <c r="UYD412" s="1679"/>
      <c r="UYE412" s="1679"/>
      <c r="UYF412" s="1679"/>
      <c r="UYG412" s="1679"/>
      <c r="UYH412" s="1679"/>
      <c r="UYI412" s="1679"/>
      <c r="UYJ412" s="1679"/>
      <c r="UYK412" s="1679"/>
      <c r="UYL412" s="1679"/>
      <c r="UYM412" s="1679"/>
      <c r="UYN412" s="1679"/>
      <c r="UYO412" s="1679"/>
      <c r="UYP412" s="1679"/>
      <c r="UYQ412" s="1679"/>
      <c r="UYR412" s="1679"/>
      <c r="UYS412" s="1679"/>
      <c r="UYT412" s="1679"/>
      <c r="UYU412" s="1679"/>
      <c r="UYV412" s="1679"/>
      <c r="UYW412" s="1679"/>
      <c r="UYX412" s="1679"/>
      <c r="UYY412" s="1679"/>
      <c r="UYZ412" s="1679"/>
      <c r="UZA412" s="1679"/>
      <c r="UZB412" s="1679"/>
      <c r="UZC412" s="1679"/>
      <c r="UZD412" s="1679"/>
      <c r="UZE412" s="1679"/>
      <c r="UZF412" s="1679"/>
      <c r="UZG412" s="1679"/>
      <c r="UZH412" s="1679"/>
      <c r="UZI412" s="1679"/>
      <c r="UZJ412" s="1679"/>
      <c r="UZK412" s="1679"/>
      <c r="UZL412" s="1679"/>
      <c r="UZM412" s="1679"/>
      <c r="UZN412" s="1679"/>
      <c r="UZO412" s="1679"/>
      <c r="UZP412" s="1679"/>
      <c r="UZQ412" s="1679"/>
      <c r="UZR412" s="1679"/>
      <c r="UZS412" s="1679"/>
      <c r="UZT412" s="1679"/>
      <c r="UZU412" s="1679"/>
      <c r="UZV412" s="1679"/>
      <c r="UZW412" s="1679"/>
      <c r="UZX412" s="1679"/>
      <c r="UZY412" s="1679"/>
      <c r="UZZ412" s="1679"/>
      <c r="VAA412" s="1679"/>
      <c r="VAB412" s="1679"/>
      <c r="VAC412" s="1679"/>
      <c r="VAD412" s="1679"/>
      <c r="VAE412" s="1679"/>
      <c r="VAF412" s="1679"/>
      <c r="VAG412" s="1679"/>
      <c r="VAH412" s="1679"/>
      <c r="VAI412" s="1679"/>
      <c r="VAJ412" s="1679"/>
      <c r="VAK412" s="1679"/>
      <c r="VAL412" s="1679"/>
      <c r="VAM412" s="1679"/>
      <c r="VAN412" s="1679"/>
      <c r="VAO412" s="1679"/>
      <c r="VAP412" s="1679"/>
      <c r="VAQ412" s="1679"/>
      <c r="VAR412" s="1679"/>
      <c r="VAS412" s="1679"/>
      <c r="VAT412" s="1679"/>
      <c r="VAU412" s="1679"/>
      <c r="VAV412" s="1679"/>
      <c r="VAW412" s="1679"/>
      <c r="VAX412" s="1679"/>
      <c r="VAY412" s="1679"/>
      <c r="VAZ412" s="1679"/>
      <c r="VBA412" s="1679"/>
      <c r="VBB412" s="1679"/>
      <c r="VBC412" s="1679"/>
      <c r="VBD412" s="1679"/>
      <c r="VBE412" s="1679"/>
      <c r="VBF412" s="1679"/>
      <c r="VBG412" s="1679"/>
      <c r="VBH412" s="1679"/>
      <c r="VBI412" s="1679"/>
      <c r="VBJ412" s="1679"/>
      <c r="VBK412" s="1679"/>
      <c r="VBL412" s="1679"/>
      <c r="VBM412" s="1679"/>
      <c r="VBN412" s="1679"/>
      <c r="VBO412" s="1679"/>
      <c r="VBP412" s="1679"/>
      <c r="VBQ412" s="1679"/>
      <c r="VBR412" s="1679"/>
      <c r="VBS412" s="1679"/>
      <c r="VBT412" s="1679"/>
      <c r="VBU412" s="1679"/>
      <c r="VBV412" s="1679"/>
      <c r="VBW412" s="1679"/>
      <c r="VBX412" s="1679"/>
      <c r="VBY412" s="1679"/>
      <c r="VBZ412" s="1679"/>
      <c r="VCA412" s="1679"/>
      <c r="VCB412" s="1679"/>
      <c r="VCC412" s="1679"/>
      <c r="VCD412" s="1679"/>
      <c r="VCE412" s="1679"/>
      <c r="VCF412" s="1679"/>
      <c r="VCG412" s="1679"/>
      <c r="VCH412" s="1679"/>
      <c r="VCI412" s="1679"/>
      <c r="VCJ412" s="1679"/>
      <c r="VCK412" s="1679"/>
      <c r="VCL412" s="1679"/>
      <c r="VCM412" s="1679"/>
      <c r="VCN412" s="1679"/>
      <c r="VCO412" s="1679"/>
      <c r="VCP412" s="1679"/>
      <c r="VCQ412" s="1679"/>
      <c r="VCR412" s="1679"/>
      <c r="VCS412" s="1679"/>
      <c r="VCT412" s="1679"/>
      <c r="VCU412" s="1679"/>
      <c r="VCV412" s="1679"/>
      <c r="VCW412" s="1679"/>
      <c r="VCX412" s="1679"/>
      <c r="VCY412" s="1679"/>
      <c r="VCZ412" s="1679"/>
      <c r="VDA412" s="1679"/>
      <c r="VDB412" s="1679"/>
      <c r="VDC412" s="1679"/>
      <c r="VDD412" s="1679"/>
      <c r="VDE412" s="1679"/>
      <c r="VDF412" s="1679"/>
      <c r="VDG412" s="1679"/>
      <c r="VDH412" s="1679"/>
      <c r="VDI412" s="1679"/>
      <c r="VDJ412" s="1679"/>
      <c r="VDK412" s="1679"/>
      <c r="VDL412" s="1679"/>
      <c r="VDM412" s="1679"/>
      <c r="VDN412" s="1679"/>
      <c r="VDO412" s="1679"/>
      <c r="VDP412" s="1679"/>
      <c r="VDQ412" s="1679"/>
      <c r="VDR412" s="1679"/>
      <c r="VDS412" s="1679"/>
      <c r="VDT412" s="1679"/>
      <c r="VDU412" s="1679"/>
      <c r="VDV412" s="1679"/>
      <c r="VDW412" s="1679"/>
      <c r="VDX412" s="1679"/>
      <c r="VDY412" s="1679"/>
      <c r="VDZ412" s="1679"/>
      <c r="VEA412" s="1679"/>
      <c r="VEB412" s="1679"/>
      <c r="VEC412" s="1679"/>
      <c r="VED412" s="1679"/>
      <c r="VEE412" s="1679"/>
      <c r="VEF412" s="1679"/>
      <c r="VEG412" s="1679"/>
      <c r="VEH412" s="1679"/>
      <c r="VEI412" s="1679"/>
      <c r="VEJ412" s="1679"/>
      <c r="VEK412" s="1679"/>
      <c r="VEL412" s="1679"/>
      <c r="VEM412" s="1679"/>
      <c r="VEN412" s="1679"/>
      <c r="VEO412" s="1679"/>
      <c r="VEP412" s="1679"/>
      <c r="VEQ412" s="1679"/>
      <c r="VER412" s="1679"/>
      <c r="VES412" s="1679"/>
      <c r="VET412" s="1679"/>
      <c r="VEU412" s="1679"/>
      <c r="VEV412" s="1679"/>
      <c r="VEW412" s="1679"/>
      <c r="VEX412" s="1679"/>
      <c r="VEY412" s="1679"/>
      <c r="VEZ412" s="1679"/>
      <c r="VFA412" s="1679"/>
      <c r="VFB412" s="1679"/>
      <c r="VFC412" s="1679"/>
      <c r="VFD412" s="1679"/>
      <c r="VFE412" s="1679"/>
      <c r="VFF412" s="1679"/>
      <c r="VFG412" s="1679"/>
      <c r="VFH412" s="1679"/>
      <c r="VFI412" s="1679"/>
      <c r="VFJ412" s="1679"/>
      <c r="VFK412" s="1679"/>
      <c r="VFL412" s="1679"/>
      <c r="VFM412" s="1679"/>
      <c r="VFN412" s="1679"/>
      <c r="VFO412" s="1679"/>
      <c r="VFP412" s="1679"/>
      <c r="VFQ412" s="1679"/>
      <c r="VFR412" s="1679"/>
      <c r="VFS412" s="1679"/>
      <c r="VFT412" s="1679"/>
      <c r="VFU412" s="1679"/>
      <c r="VFV412" s="1679"/>
      <c r="VFW412" s="1679"/>
      <c r="VFX412" s="1679"/>
      <c r="VFY412" s="1679"/>
      <c r="VFZ412" s="1679"/>
      <c r="VGA412" s="1679"/>
      <c r="VGB412" s="1679"/>
      <c r="VGC412" s="1679"/>
      <c r="VGD412" s="1679"/>
      <c r="VGE412" s="1679"/>
      <c r="VGF412" s="1679"/>
      <c r="VGG412" s="1679"/>
      <c r="VGH412" s="1679"/>
      <c r="VGI412" s="1679"/>
      <c r="VGJ412" s="1679"/>
      <c r="VGK412" s="1679"/>
      <c r="VGL412" s="1679"/>
      <c r="VGM412" s="1679"/>
      <c r="VGN412" s="1679"/>
      <c r="VGO412" s="1679"/>
      <c r="VGP412" s="1679"/>
      <c r="VGQ412" s="1679"/>
      <c r="VGR412" s="1679"/>
      <c r="VGS412" s="1679"/>
      <c r="VGT412" s="1679"/>
      <c r="VGU412" s="1679"/>
      <c r="VGV412" s="1679"/>
      <c r="VGW412" s="1679"/>
      <c r="VGX412" s="1679"/>
      <c r="VGY412" s="1679"/>
      <c r="VGZ412" s="1679"/>
      <c r="VHA412" s="1679"/>
      <c r="VHB412" s="1679"/>
      <c r="VHC412" s="1679"/>
      <c r="VHD412" s="1679"/>
      <c r="VHE412" s="1679"/>
      <c r="VHF412" s="1679"/>
      <c r="VHG412" s="1679"/>
      <c r="VHH412" s="1679"/>
      <c r="VHI412" s="1679"/>
      <c r="VHJ412" s="1679"/>
      <c r="VHK412" s="1679"/>
      <c r="VHL412" s="1679"/>
      <c r="VHM412" s="1679"/>
      <c r="VHN412" s="1679"/>
      <c r="VHO412" s="1679"/>
      <c r="VHP412" s="1679"/>
      <c r="VHQ412" s="1679"/>
      <c r="VHR412" s="1679"/>
      <c r="VHS412" s="1679"/>
      <c r="VHT412" s="1679"/>
      <c r="VHU412" s="1679"/>
      <c r="VHV412" s="1679"/>
      <c r="VHW412" s="1679"/>
      <c r="VHX412" s="1679"/>
      <c r="VHY412" s="1679"/>
      <c r="VHZ412" s="1679"/>
      <c r="VIA412" s="1679"/>
      <c r="VIB412" s="1679"/>
      <c r="VIC412" s="1679"/>
      <c r="VID412" s="1679"/>
      <c r="VIE412" s="1679"/>
      <c r="VIF412" s="1679"/>
      <c r="VIG412" s="1679"/>
      <c r="VIH412" s="1679"/>
      <c r="VII412" s="1679"/>
      <c r="VIJ412" s="1679"/>
      <c r="VIK412" s="1679"/>
      <c r="VIL412" s="1679"/>
      <c r="VIM412" s="1679"/>
      <c r="VIN412" s="1679"/>
      <c r="VIO412" s="1679"/>
      <c r="VIP412" s="1679"/>
      <c r="VIQ412" s="1679"/>
      <c r="VIR412" s="1679"/>
      <c r="VIS412" s="1679"/>
      <c r="VIT412" s="1679"/>
      <c r="VIU412" s="1679"/>
      <c r="VIV412" s="1679"/>
      <c r="VIW412" s="1679"/>
      <c r="VIX412" s="1679"/>
      <c r="VIY412" s="1679"/>
      <c r="VIZ412" s="1679"/>
      <c r="VJA412" s="1679"/>
      <c r="VJB412" s="1679"/>
      <c r="VJC412" s="1679"/>
      <c r="VJD412" s="1679"/>
      <c r="VJE412" s="1679"/>
      <c r="VJF412" s="1679"/>
      <c r="VJG412" s="1679"/>
      <c r="VJH412" s="1679"/>
      <c r="VJI412" s="1679"/>
      <c r="VJJ412" s="1679"/>
      <c r="VJK412" s="1679"/>
      <c r="VJL412" s="1679"/>
      <c r="VJM412" s="1679"/>
      <c r="VJN412" s="1679"/>
      <c r="VJO412" s="1679"/>
      <c r="VJP412" s="1679"/>
      <c r="VJQ412" s="1679"/>
      <c r="VJR412" s="1679"/>
      <c r="VJS412" s="1679"/>
      <c r="VJT412" s="1679"/>
      <c r="VJU412" s="1679"/>
      <c r="VJV412" s="1679"/>
      <c r="VJW412" s="1679"/>
      <c r="VJX412" s="1679"/>
      <c r="VJY412" s="1679"/>
      <c r="VJZ412" s="1679"/>
      <c r="VKA412" s="1679"/>
      <c r="VKB412" s="1679"/>
      <c r="VKC412" s="1679"/>
      <c r="VKD412" s="1679"/>
      <c r="VKE412" s="1679"/>
      <c r="VKF412" s="1679"/>
      <c r="VKG412" s="1679"/>
      <c r="VKH412" s="1679"/>
      <c r="VKI412" s="1679"/>
      <c r="VKJ412" s="1679"/>
      <c r="VKK412" s="1679"/>
      <c r="VKL412" s="1679"/>
      <c r="VKM412" s="1679"/>
      <c r="VKN412" s="1679"/>
      <c r="VKO412" s="1679"/>
      <c r="VKP412" s="1679"/>
      <c r="VKQ412" s="1679"/>
      <c r="VKR412" s="1679"/>
      <c r="VKS412" s="1679"/>
      <c r="VKT412" s="1679"/>
      <c r="VKU412" s="1679"/>
      <c r="VKV412" s="1679"/>
      <c r="VKW412" s="1679"/>
      <c r="VKX412" s="1679"/>
      <c r="VKY412" s="1679"/>
      <c r="VKZ412" s="1679"/>
      <c r="VLA412" s="1679"/>
      <c r="VLB412" s="1679"/>
      <c r="VLC412" s="1679"/>
      <c r="VLD412" s="1679"/>
      <c r="VLE412" s="1679"/>
      <c r="VLF412" s="1679"/>
      <c r="VLG412" s="1679"/>
      <c r="VLH412" s="1679"/>
      <c r="VLI412" s="1679"/>
      <c r="VLJ412" s="1679"/>
      <c r="VLK412" s="1679"/>
      <c r="VLL412" s="1679"/>
      <c r="VLM412" s="1679"/>
      <c r="VLN412" s="1679"/>
      <c r="VLO412" s="1679"/>
      <c r="VLP412" s="1679"/>
      <c r="VLQ412" s="1679"/>
      <c r="VLR412" s="1679"/>
      <c r="VLS412" s="1679"/>
      <c r="VLT412" s="1679"/>
      <c r="VLU412" s="1679"/>
      <c r="VLV412" s="1679"/>
      <c r="VLW412" s="1679"/>
      <c r="VLX412" s="1679"/>
      <c r="VLY412" s="1679"/>
      <c r="VLZ412" s="1679"/>
      <c r="VMA412" s="1679"/>
      <c r="VMB412" s="1679"/>
      <c r="VMC412" s="1679"/>
      <c r="VMD412" s="1679"/>
      <c r="VME412" s="1679"/>
      <c r="VMF412" s="1679"/>
      <c r="VMG412" s="1679"/>
      <c r="VMH412" s="1679"/>
      <c r="VMI412" s="1679"/>
      <c r="VMJ412" s="1679"/>
      <c r="VMK412" s="1679"/>
      <c r="VML412" s="1679"/>
      <c r="VMM412" s="1679"/>
      <c r="VMN412" s="1679"/>
      <c r="VMO412" s="1679"/>
      <c r="VMP412" s="1679"/>
      <c r="VMQ412" s="1679"/>
      <c r="VMR412" s="1679"/>
      <c r="VMS412" s="1679"/>
      <c r="VMT412" s="1679"/>
      <c r="VMU412" s="1679"/>
      <c r="VMV412" s="1679"/>
      <c r="VMW412" s="1679"/>
      <c r="VMX412" s="1679"/>
      <c r="VMY412" s="1679"/>
      <c r="VMZ412" s="1679"/>
      <c r="VNA412" s="1679"/>
      <c r="VNB412" s="1679"/>
      <c r="VNC412" s="1679"/>
      <c r="VND412" s="1679"/>
      <c r="VNE412" s="1679"/>
      <c r="VNF412" s="1679"/>
      <c r="VNG412" s="1679"/>
      <c r="VNH412" s="1679"/>
      <c r="VNI412" s="1679"/>
      <c r="VNJ412" s="1679"/>
      <c r="VNK412" s="1679"/>
      <c r="VNL412" s="1679"/>
      <c r="VNM412" s="1679"/>
      <c r="VNN412" s="1679"/>
      <c r="VNO412" s="1679"/>
      <c r="VNP412" s="1679"/>
      <c r="VNQ412" s="1679"/>
      <c r="VNR412" s="1679"/>
      <c r="VNS412" s="1679"/>
      <c r="VNT412" s="1679"/>
      <c r="VNU412" s="1679"/>
      <c r="VNV412" s="1679"/>
      <c r="VNW412" s="1679"/>
      <c r="VNX412" s="1679"/>
      <c r="VNY412" s="1679"/>
      <c r="VNZ412" s="1679"/>
      <c r="VOA412" s="1679"/>
      <c r="VOB412" s="1679"/>
      <c r="VOC412" s="1679"/>
      <c r="VOD412" s="1679"/>
      <c r="VOE412" s="1679"/>
      <c r="VOF412" s="1679"/>
      <c r="VOG412" s="1679"/>
      <c r="VOH412" s="1679"/>
      <c r="VOI412" s="1679"/>
      <c r="VOJ412" s="1679"/>
      <c r="VOK412" s="1679"/>
      <c r="VOL412" s="1679"/>
      <c r="VOM412" s="1679"/>
      <c r="VON412" s="1679"/>
      <c r="VOO412" s="1679"/>
      <c r="VOP412" s="1679"/>
      <c r="VOQ412" s="1679"/>
      <c r="VOR412" s="1679"/>
      <c r="VOS412" s="1679"/>
      <c r="VOT412" s="1679"/>
      <c r="VOU412" s="1679"/>
      <c r="VOV412" s="1679"/>
      <c r="VOW412" s="1679"/>
      <c r="VOX412" s="1679"/>
      <c r="VOY412" s="1679"/>
      <c r="VOZ412" s="1679"/>
      <c r="VPA412" s="1679"/>
      <c r="VPB412" s="1679"/>
      <c r="VPC412" s="1679"/>
      <c r="VPD412" s="1679"/>
      <c r="VPE412" s="1679"/>
      <c r="VPF412" s="1679"/>
      <c r="VPG412" s="1679"/>
      <c r="VPH412" s="1679"/>
      <c r="VPI412" s="1679"/>
      <c r="VPJ412" s="1679"/>
      <c r="VPK412" s="1679"/>
      <c r="VPL412" s="1679"/>
      <c r="VPM412" s="1679"/>
      <c r="VPN412" s="1679"/>
      <c r="VPO412" s="1679"/>
      <c r="VPP412" s="1679"/>
      <c r="VPQ412" s="1679"/>
      <c r="VPR412" s="1679"/>
      <c r="VPS412" s="1679"/>
      <c r="VPT412" s="1679"/>
      <c r="VPU412" s="1679"/>
      <c r="VPV412" s="1679"/>
      <c r="VPW412" s="1679"/>
      <c r="VPX412" s="1679"/>
      <c r="VPY412" s="1679"/>
      <c r="VPZ412" s="1679"/>
      <c r="VQA412" s="1679"/>
      <c r="VQB412" s="1679"/>
      <c r="VQC412" s="1679"/>
      <c r="VQD412" s="1679"/>
      <c r="VQE412" s="1679"/>
      <c r="VQF412" s="1679"/>
      <c r="VQG412" s="1679"/>
      <c r="VQH412" s="1679"/>
      <c r="VQI412" s="1679"/>
      <c r="VQJ412" s="1679"/>
      <c r="VQK412" s="1679"/>
      <c r="VQL412" s="1679"/>
      <c r="VQM412" s="1679"/>
      <c r="VQN412" s="1679"/>
      <c r="VQO412" s="1679"/>
      <c r="VQP412" s="1679"/>
      <c r="VQQ412" s="1679"/>
      <c r="VQR412" s="1679"/>
      <c r="VQS412" s="1679"/>
      <c r="VQT412" s="1679"/>
      <c r="VQU412" s="1679"/>
      <c r="VQV412" s="1679"/>
      <c r="VQW412" s="1679"/>
      <c r="VQX412" s="1679"/>
      <c r="VQY412" s="1679"/>
      <c r="VQZ412" s="1679"/>
      <c r="VRA412" s="1679"/>
      <c r="VRB412" s="1679"/>
      <c r="VRC412" s="1679"/>
      <c r="VRD412" s="1679"/>
      <c r="VRE412" s="1679"/>
      <c r="VRF412" s="1679"/>
      <c r="VRG412" s="1679"/>
      <c r="VRH412" s="1679"/>
      <c r="VRI412" s="1679"/>
      <c r="VRJ412" s="1679"/>
      <c r="VRK412" s="1679"/>
      <c r="VRL412" s="1679"/>
      <c r="VRM412" s="1679"/>
      <c r="VRN412" s="1679"/>
      <c r="VRO412" s="1679"/>
      <c r="VRP412" s="1679"/>
      <c r="VRQ412" s="1679"/>
      <c r="VRR412" s="1679"/>
      <c r="VRS412" s="1679"/>
      <c r="VRT412" s="1679"/>
      <c r="VRU412" s="1679"/>
      <c r="VRV412" s="1679"/>
      <c r="VRW412" s="1679"/>
      <c r="VRX412" s="1679"/>
      <c r="VRY412" s="1679"/>
      <c r="VRZ412" s="1679"/>
      <c r="VSA412" s="1679"/>
      <c r="VSB412" s="1679"/>
      <c r="VSC412" s="1679"/>
      <c r="VSD412" s="1679"/>
      <c r="VSE412" s="1679"/>
      <c r="VSF412" s="1679"/>
      <c r="VSG412" s="1679"/>
      <c r="VSH412" s="1679"/>
      <c r="VSI412" s="1679"/>
      <c r="VSJ412" s="1679"/>
      <c r="VSK412" s="1679"/>
      <c r="VSL412" s="1679"/>
      <c r="VSM412" s="1679"/>
      <c r="VSN412" s="1679"/>
      <c r="VSO412" s="1679"/>
      <c r="VSP412" s="1679"/>
      <c r="VSQ412" s="1679"/>
      <c r="VSR412" s="1679"/>
      <c r="VSS412" s="1679"/>
      <c r="VST412" s="1679"/>
      <c r="VSU412" s="1679"/>
      <c r="VSV412" s="1679"/>
      <c r="VSW412" s="1679"/>
      <c r="VSX412" s="1679"/>
      <c r="VSY412" s="1679"/>
      <c r="VSZ412" s="1679"/>
      <c r="VTA412" s="1679"/>
      <c r="VTB412" s="1679"/>
      <c r="VTC412" s="1679"/>
      <c r="VTD412" s="1679"/>
      <c r="VTE412" s="1679"/>
      <c r="VTF412" s="1679"/>
      <c r="VTG412" s="1679"/>
      <c r="VTH412" s="1679"/>
      <c r="VTI412" s="1679"/>
      <c r="VTJ412" s="1679"/>
      <c r="VTK412" s="1679"/>
      <c r="VTL412" s="1679"/>
      <c r="VTM412" s="1679"/>
      <c r="VTN412" s="1679"/>
      <c r="VTO412" s="1679"/>
      <c r="VTP412" s="1679"/>
      <c r="VTQ412" s="1679"/>
      <c r="VTR412" s="1679"/>
      <c r="VTS412" s="1679"/>
      <c r="VTT412" s="1679"/>
      <c r="VTU412" s="1679"/>
      <c r="VTV412" s="1679"/>
      <c r="VTW412" s="1679"/>
      <c r="VTX412" s="1679"/>
      <c r="VTY412" s="1679"/>
      <c r="VTZ412" s="1679"/>
      <c r="VUA412" s="1679"/>
      <c r="VUB412" s="1679"/>
      <c r="VUC412" s="1679"/>
      <c r="VUD412" s="1679"/>
      <c r="VUE412" s="1679"/>
      <c r="VUF412" s="1679"/>
      <c r="VUG412" s="1679"/>
      <c r="VUH412" s="1679"/>
      <c r="VUI412" s="1679"/>
      <c r="VUJ412" s="1679"/>
      <c r="VUK412" s="1679"/>
      <c r="VUL412" s="1679"/>
      <c r="VUM412" s="1679"/>
      <c r="VUN412" s="1679"/>
      <c r="VUO412" s="1679"/>
      <c r="VUP412" s="1679"/>
      <c r="VUQ412" s="1679"/>
      <c r="VUR412" s="1679"/>
      <c r="VUS412" s="1679"/>
      <c r="VUT412" s="1679"/>
      <c r="VUU412" s="1679"/>
      <c r="VUV412" s="1679"/>
      <c r="VUW412" s="1679"/>
      <c r="VUX412" s="1679"/>
      <c r="VUY412" s="1679"/>
      <c r="VUZ412" s="1679"/>
      <c r="VVA412" s="1679"/>
      <c r="VVB412" s="1679"/>
      <c r="VVC412" s="1679"/>
      <c r="VVD412" s="1679"/>
      <c r="VVE412" s="1679"/>
      <c r="VVF412" s="1679"/>
      <c r="VVG412" s="1679"/>
      <c r="VVH412" s="1679"/>
      <c r="VVI412" s="1679"/>
      <c r="VVJ412" s="1679"/>
      <c r="VVK412" s="1679"/>
      <c r="VVL412" s="1679"/>
      <c r="VVM412" s="1679"/>
      <c r="VVN412" s="1679"/>
      <c r="VVO412" s="1679"/>
      <c r="VVP412" s="1679"/>
      <c r="VVQ412" s="1679"/>
      <c r="VVR412" s="1679"/>
      <c r="VVS412" s="1679"/>
      <c r="VVT412" s="1679"/>
      <c r="VVU412" s="1679"/>
      <c r="VVV412" s="1679"/>
      <c r="VVW412" s="1679"/>
      <c r="VVX412" s="1679"/>
      <c r="VVY412" s="1679"/>
      <c r="VVZ412" s="1679"/>
      <c r="VWA412" s="1679"/>
      <c r="VWB412" s="1679"/>
      <c r="VWC412" s="1679"/>
      <c r="VWD412" s="1679"/>
      <c r="VWE412" s="1679"/>
      <c r="VWF412" s="1679"/>
      <c r="VWG412" s="1679"/>
      <c r="VWH412" s="1679"/>
      <c r="VWI412" s="1679"/>
      <c r="VWJ412" s="1679"/>
      <c r="VWK412" s="1679"/>
      <c r="VWL412" s="1679"/>
      <c r="VWM412" s="1679"/>
      <c r="VWN412" s="1679"/>
      <c r="VWO412" s="1679"/>
      <c r="VWP412" s="1679"/>
      <c r="VWQ412" s="1679"/>
      <c r="VWR412" s="1679"/>
      <c r="VWS412" s="1679"/>
      <c r="VWT412" s="1679"/>
      <c r="VWU412" s="1679"/>
      <c r="VWV412" s="1679"/>
      <c r="VWW412" s="1679"/>
      <c r="VWX412" s="1679"/>
      <c r="VWY412" s="1679"/>
      <c r="VWZ412" s="1679"/>
      <c r="VXA412" s="1679"/>
      <c r="VXB412" s="1679"/>
      <c r="VXC412" s="1679"/>
      <c r="VXD412" s="1679"/>
      <c r="VXE412" s="1679"/>
      <c r="VXF412" s="1679"/>
      <c r="VXG412" s="1679"/>
      <c r="VXH412" s="1679"/>
      <c r="VXI412" s="1679"/>
      <c r="VXJ412" s="1679"/>
      <c r="VXK412" s="1679"/>
      <c r="VXL412" s="1679"/>
      <c r="VXM412" s="1679"/>
      <c r="VXN412" s="1679"/>
      <c r="VXO412" s="1679"/>
      <c r="VXP412" s="1679"/>
      <c r="VXQ412" s="1679"/>
      <c r="VXR412" s="1679"/>
      <c r="VXS412" s="1679"/>
      <c r="VXT412" s="1679"/>
      <c r="VXU412" s="1679"/>
      <c r="VXV412" s="1679"/>
      <c r="VXW412" s="1679"/>
      <c r="VXX412" s="1679"/>
      <c r="VXY412" s="1679"/>
      <c r="VXZ412" s="1679"/>
      <c r="VYA412" s="1679"/>
      <c r="VYB412" s="1679"/>
      <c r="VYC412" s="1679"/>
      <c r="VYD412" s="1679"/>
      <c r="VYE412" s="1679"/>
      <c r="VYF412" s="1679"/>
      <c r="VYG412" s="1679"/>
      <c r="VYH412" s="1679"/>
      <c r="VYI412" s="1679"/>
      <c r="VYJ412" s="1679"/>
      <c r="VYK412" s="1679"/>
      <c r="VYL412" s="1679"/>
      <c r="VYM412" s="1679"/>
      <c r="VYN412" s="1679"/>
      <c r="VYO412" s="1679"/>
      <c r="VYP412" s="1679"/>
      <c r="VYQ412" s="1679"/>
      <c r="VYR412" s="1679"/>
      <c r="VYS412" s="1679"/>
      <c r="VYT412" s="1679"/>
      <c r="VYU412" s="1679"/>
      <c r="VYV412" s="1679"/>
      <c r="VYW412" s="1679"/>
      <c r="VYX412" s="1679"/>
      <c r="VYY412" s="1679"/>
      <c r="VYZ412" s="1679"/>
      <c r="VZA412" s="1679"/>
      <c r="VZB412" s="1679"/>
      <c r="VZC412" s="1679"/>
      <c r="VZD412" s="1679"/>
      <c r="VZE412" s="1679"/>
      <c r="VZF412" s="1679"/>
      <c r="VZG412" s="1679"/>
      <c r="VZH412" s="1679"/>
      <c r="VZI412" s="1679"/>
      <c r="VZJ412" s="1679"/>
      <c r="VZK412" s="1679"/>
      <c r="VZL412" s="1679"/>
      <c r="VZM412" s="1679"/>
      <c r="VZN412" s="1679"/>
      <c r="VZO412" s="1679"/>
      <c r="VZP412" s="1679"/>
      <c r="VZQ412" s="1679"/>
      <c r="VZR412" s="1679"/>
      <c r="VZS412" s="1679"/>
      <c r="VZT412" s="1679"/>
      <c r="VZU412" s="1679"/>
      <c r="VZV412" s="1679"/>
      <c r="VZW412" s="1679"/>
      <c r="VZX412" s="1679"/>
      <c r="VZY412" s="1679"/>
      <c r="VZZ412" s="1679"/>
      <c r="WAA412" s="1679"/>
      <c r="WAB412" s="1679"/>
      <c r="WAC412" s="1679"/>
      <c r="WAD412" s="1679"/>
      <c r="WAE412" s="1679"/>
      <c r="WAF412" s="1679"/>
      <c r="WAG412" s="1679"/>
      <c r="WAH412" s="1679"/>
      <c r="WAI412" s="1679"/>
      <c r="WAJ412" s="1679"/>
      <c r="WAK412" s="1679"/>
      <c r="WAL412" s="1679"/>
      <c r="WAM412" s="1679"/>
      <c r="WAN412" s="1679"/>
      <c r="WAO412" s="1679"/>
      <c r="WAP412" s="1679"/>
      <c r="WAQ412" s="1679"/>
      <c r="WAR412" s="1679"/>
      <c r="WAS412" s="1679"/>
      <c r="WAT412" s="1679"/>
      <c r="WAU412" s="1679"/>
      <c r="WAV412" s="1679"/>
      <c r="WAW412" s="1679"/>
      <c r="WAX412" s="1679"/>
      <c r="WAY412" s="1679"/>
      <c r="WAZ412" s="1679"/>
      <c r="WBA412" s="1679"/>
      <c r="WBB412" s="1679"/>
      <c r="WBC412" s="1679"/>
      <c r="WBD412" s="1679"/>
      <c r="WBE412" s="1679"/>
      <c r="WBF412" s="1679"/>
      <c r="WBG412" s="1679"/>
      <c r="WBH412" s="1679"/>
      <c r="WBI412" s="1679"/>
      <c r="WBJ412" s="1679"/>
      <c r="WBK412" s="1679"/>
      <c r="WBL412" s="1679"/>
      <c r="WBM412" s="1679"/>
      <c r="WBN412" s="1679"/>
      <c r="WBO412" s="1679"/>
      <c r="WBP412" s="1679"/>
      <c r="WBQ412" s="1679"/>
      <c r="WBR412" s="1679"/>
      <c r="WBS412" s="1679"/>
      <c r="WBT412" s="1679"/>
      <c r="WBU412" s="1679"/>
      <c r="WBV412" s="1679"/>
      <c r="WBW412" s="1679"/>
      <c r="WBX412" s="1679"/>
      <c r="WBY412" s="1679"/>
      <c r="WBZ412" s="1679"/>
      <c r="WCA412" s="1679"/>
      <c r="WCB412" s="1679"/>
      <c r="WCC412" s="1679"/>
      <c r="WCD412" s="1679"/>
      <c r="WCE412" s="1679"/>
      <c r="WCF412" s="1679"/>
      <c r="WCG412" s="1679"/>
      <c r="WCH412" s="1679"/>
      <c r="WCI412" s="1679"/>
      <c r="WCJ412" s="1679"/>
      <c r="WCK412" s="1679"/>
      <c r="WCL412" s="1679"/>
      <c r="WCM412" s="1679"/>
      <c r="WCN412" s="1679"/>
      <c r="WCO412" s="1679"/>
      <c r="WCP412" s="1679"/>
      <c r="WCQ412" s="1679"/>
      <c r="WCR412" s="1679"/>
      <c r="WCS412" s="1679"/>
      <c r="WCT412" s="1679"/>
      <c r="WCU412" s="1679"/>
      <c r="WCV412" s="1679"/>
      <c r="WCW412" s="1679"/>
      <c r="WCX412" s="1679"/>
      <c r="WCY412" s="1679"/>
      <c r="WCZ412" s="1679"/>
      <c r="WDA412" s="1679"/>
      <c r="WDB412" s="1679"/>
      <c r="WDC412" s="1679"/>
      <c r="WDD412" s="1679"/>
      <c r="WDE412" s="1679"/>
      <c r="WDF412" s="1679"/>
      <c r="WDG412" s="1679"/>
      <c r="WDH412" s="1679"/>
      <c r="WDI412" s="1679"/>
      <c r="WDJ412" s="1679"/>
      <c r="WDK412" s="1679"/>
      <c r="WDL412" s="1679"/>
      <c r="WDM412" s="1679"/>
      <c r="WDN412" s="1679"/>
      <c r="WDO412" s="1679"/>
      <c r="WDP412" s="1679"/>
      <c r="WDQ412" s="1679"/>
      <c r="WDR412" s="1679"/>
      <c r="WDS412" s="1679"/>
      <c r="WDT412" s="1679"/>
      <c r="WDU412" s="1679"/>
      <c r="WDV412" s="1679"/>
      <c r="WDW412" s="1679"/>
      <c r="WDX412" s="1679"/>
      <c r="WDY412" s="1679"/>
      <c r="WDZ412" s="1679"/>
      <c r="WEA412" s="1679"/>
      <c r="WEB412" s="1679"/>
      <c r="WEC412" s="1679"/>
      <c r="WED412" s="1679"/>
      <c r="WEE412" s="1679"/>
      <c r="WEF412" s="1679"/>
      <c r="WEG412" s="1679"/>
      <c r="WEH412" s="1679"/>
      <c r="WEI412" s="1679"/>
      <c r="WEJ412" s="1679"/>
      <c r="WEK412" s="1679"/>
      <c r="WEL412" s="1679"/>
      <c r="WEM412" s="1679"/>
      <c r="WEN412" s="1679"/>
      <c r="WEO412" s="1679"/>
      <c r="WEP412" s="1679"/>
      <c r="WEQ412" s="1679"/>
      <c r="WER412" s="1679"/>
      <c r="WES412" s="1679"/>
      <c r="WET412" s="1679"/>
      <c r="WEU412" s="1679"/>
      <c r="WEV412" s="1679"/>
      <c r="WEW412" s="1679"/>
      <c r="WEX412" s="1679"/>
      <c r="WEY412" s="1679"/>
      <c r="WEZ412" s="1679"/>
      <c r="WFA412" s="1679"/>
      <c r="WFB412" s="1679"/>
      <c r="WFC412" s="1679"/>
      <c r="WFD412" s="1679"/>
      <c r="WFE412" s="1679"/>
      <c r="WFF412" s="1679"/>
      <c r="WFG412" s="1679"/>
      <c r="WFH412" s="1679"/>
      <c r="WFI412" s="1679"/>
      <c r="WFJ412" s="1679"/>
      <c r="WFK412" s="1679"/>
      <c r="WFL412" s="1679"/>
      <c r="WFM412" s="1679"/>
      <c r="WFN412" s="1679"/>
      <c r="WFO412" s="1679"/>
      <c r="WFP412" s="1679"/>
      <c r="WFQ412" s="1679"/>
      <c r="WFR412" s="1679"/>
      <c r="WFS412" s="1679"/>
      <c r="WFT412" s="1679"/>
      <c r="WFU412" s="1679"/>
      <c r="WFV412" s="1679"/>
      <c r="WFW412" s="1679"/>
      <c r="WFX412" s="1679"/>
      <c r="WFY412" s="1679"/>
      <c r="WFZ412" s="1679"/>
      <c r="WGA412" s="1679"/>
      <c r="WGB412" s="1679"/>
      <c r="WGC412" s="1679"/>
      <c r="WGD412" s="1679"/>
      <c r="WGE412" s="1679"/>
      <c r="WGF412" s="1679"/>
      <c r="WGG412" s="1679"/>
      <c r="WGH412" s="1679"/>
      <c r="WGI412" s="1679"/>
      <c r="WGJ412" s="1679"/>
      <c r="WGK412" s="1679"/>
      <c r="WGL412" s="1679"/>
      <c r="WGM412" s="1679"/>
      <c r="WGN412" s="1679"/>
      <c r="WGO412" s="1679"/>
      <c r="WGP412" s="1679"/>
      <c r="WGQ412" s="1679"/>
      <c r="WGR412" s="1679"/>
      <c r="WGS412" s="1679"/>
      <c r="WGT412" s="1679"/>
      <c r="WGU412" s="1679"/>
      <c r="WGV412" s="1679"/>
      <c r="WGW412" s="1679"/>
      <c r="WGX412" s="1679"/>
      <c r="WGY412" s="1679"/>
      <c r="WGZ412" s="1679"/>
      <c r="WHA412" s="1679"/>
      <c r="WHB412" s="1679"/>
      <c r="WHC412" s="1679"/>
      <c r="WHD412" s="1679"/>
      <c r="WHE412" s="1679"/>
      <c r="WHF412" s="1679"/>
      <c r="WHG412" s="1679"/>
      <c r="WHH412" s="1679"/>
      <c r="WHI412" s="1679"/>
      <c r="WHJ412" s="1679"/>
      <c r="WHK412" s="1679"/>
      <c r="WHL412" s="1679"/>
      <c r="WHM412" s="1679"/>
      <c r="WHN412" s="1679"/>
      <c r="WHO412" s="1679"/>
      <c r="WHP412" s="1679"/>
      <c r="WHQ412" s="1679"/>
      <c r="WHR412" s="1679"/>
      <c r="WHS412" s="1679"/>
      <c r="WHT412" s="1679"/>
      <c r="WHU412" s="1679"/>
      <c r="WHV412" s="1679"/>
      <c r="WHW412" s="1679"/>
      <c r="WHX412" s="1679"/>
      <c r="WHY412" s="1679"/>
      <c r="WHZ412" s="1679"/>
      <c r="WIA412" s="1679"/>
      <c r="WIB412" s="1679"/>
      <c r="WIC412" s="1679"/>
      <c r="WID412" s="1679"/>
      <c r="WIE412" s="1679"/>
      <c r="WIF412" s="1679"/>
      <c r="WIG412" s="1679"/>
      <c r="WIH412" s="1679"/>
      <c r="WII412" s="1679"/>
      <c r="WIJ412" s="1679"/>
      <c r="WIK412" s="1679"/>
      <c r="WIL412" s="1679"/>
      <c r="WIM412" s="1679"/>
      <c r="WIN412" s="1679"/>
      <c r="WIO412" s="1679"/>
      <c r="WIP412" s="1679"/>
      <c r="WIQ412" s="1679"/>
      <c r="WIR412" s="1679"/>
      <c r="WIS412" s="1679"/>
      <c r="WIT412" s="1679"/>
      <c r="WIU412" s="1679"/>
      <c r="WIV412" s="1679"/>
      <c r="WIW412" s="1679"/>
      <c r="WIX412" s="1679"/>
      <c r="WIY412" s="1679"/>
      <c r="WIZ412" s="1679"/>
      <c r="WJA412" s="1679"/>
      <c r="WJB412" s="1679"/>
      <c r="WJC412" s="1679"/>
      <c r="WJD412" s="1679"/>
      <c r="WJE412" s="1679"/>
      <c r="WJF412" s="1679"/>
      <c r="WJG412" s="1679"/>
      <c r="WJH412" s="1679"/>
      <c r="WJI412" s="1679"/>
      <c r="WJJ412" s="1679"/>
      <c r="WJK412" s="1679"/>
      <c r="WJL412" s="1679"/>
      <c r="WJM412" s="1679"/>
      <c r="WJN412" s="1679"/>
      <c r="WJO412" s="1679"/>
      <c r="WJP412" s="1679"/>
      <c r="WJQ412" s="1679"/>
      <c r="WJR412" s="1679"/>
      <c r="WJS412" s="1679"/>
      <c r="WJT412" s="1679"/>
      <c r="WJU412" s="1679"/>
      <c r="WJV412" s="1679"/>
      <c r="WJW412" s="1679"/>
      <c r="WJX412" s="1679"/>
      <c r="WJY412" s="1679"/>
      <c r="WJZ412" s="1679"/>
      <c r="WKA412" s="1679"/>
      <c r="WKB412" s="1679"/>
      <c r="WKC412" s="1679"/>
      <c r="WKD412" s="1679"/>
      <c r="WKE412" s="1679"/>
      <c r="WKF412" s="1679"/>
      <c r="WKG412" s="1679"/>
      <c r="WKH412" s="1679"/>
      <c r="WKI412" s="1679"/>
      <c r="WKJ412" s="1679"/>
      <c r="WKK412" s="1679"/>
      <c r="WKL412" s="1679"/>
      <c r="WKM412" s="1679"/>
      <c r="WKN412" s="1679"/>
      <c r="WKO412" s="1679"/>
      <c r="WKP412" s="1679"/>
      <c r="WKQ412" s="1679"/>
      <c r="WKR412" s="1679"/>
      <c r="WKS412" s="1679"/>
      <c r="WKT412" s="1679"/>
      <c r="WKU412" s="1679"/>
      <c r="WKV412" s="1679"/>
      <c r="WKW412" s="1679"/>
      <c r="WKX412" s="1679"/>
      <c r="WKY412" s="1679"/>
      <c r="WKZ412" s="1679"/>
      <c r="WLA412" s="1679"/>
      <c r="WLB412" s="1679"/>
      <c r="WLC412" s="1679"/>
      <c r="WLD412" s="1679"/>
      <c r="WLE412" s="1679"/>
      <c r="WLF412" s="1679"/>
      <c r="WLG412" s="1679"/>
      <c r="WLH412" s="1679"/>
      <c r="WLI412" s="1679"/>
      <c r="WLJ412" s="1679"/>
      <c r="WLK412" s="1679"/>
      <c r="WLL412" s="1679"/>
      <c r="WLM412" s="1679"/>
      <c r="WLN412" s="1679"/>
      <c r="WLO412" s="1679"/>
      <c r="WLP412" s="1679"/>
      <c r="WLQ412" s="1679"/>
      <c r="WLR412" s="1679"/>
      <c r="WLS412" s="1679"/>
      <c r="WLT412" s="1679"/>
      <c r="WLU412" s="1679"/>
      <c r="WLV412" s="1679"/>
      <c r="WLW412" s="1679"/>
      <c r="WLX412" s="1679"/>
      <c r="WLY412" s="1679"/>
      <c r="WLZ412" s="1679"/>
      <c r="WMA412" s="1679"/>
      <c r="WMB412" s="1679"/>
      <c r="WMC412" s="1679"/>
      <c r="WMD412" s="1679"/>
      <c r="WME412" s="1679"/>
      <c r="WMF412" s="1679"/>
      <c r="WMG412" s="1679"/>
      <c r="WMH412" s="1679"/>
      <c r="WMI412" s="1679"/>
      <c r="WMJ412" s="1679"/>
      <c r="WMK412" s="1679"/>
      <c r="WML412" s="1679"/>
      <c r="WMM412" s="1679"/>
      <c r="WMN412" s="1679"/>
      <c r="WMO412" s="1679"/>
      <c r="WMP412" s="1679"/>
      <c r="WMQ412" s="1679"/>
      <c r="WMR412" s="1679"/>
      <c r="WMS412" s="1679"/>
      <c r="WMT412" s="1679"/>
      <c r="WMU412" s="1679"/>
      <c r="WMV412" s="1679"/>
      <c r="WMW412" s="1679"/>
      <c r="WMX412" s="1679"/>
      <c r="WMY412" s="1679"/>
      <c r="WMZ412" s="1679"/>
      <c r="WNA412" s="1679"/>
      <c r="WNB412" s="1679"/>
      <c r="WNC412" s="1679"/>
      <c r="WND412" s="1679"/>
      <c r="WNE412" s="1679"/>
      <c r="WNF412" s="1679"/>
      <c r="WNG412" s="1679"/>
      <c r="WNH412" s="1679"/>
      <c r="WNI412" s="1679"/>
      <c r="WNJ412" s="1679"/>
      <c r="WNK412" s="1679"/>
      <c r="WNL412" s="1679"/>
      <c r="WNM412" s="1679"/>
      <c r="WNN412" s="1679"/>
      <c r="WNO412" s="1679"/>
      <c r="WNP412" s="1679"/>
      <c r="WNQ412" s="1679"/>
      <c r="WNR412" s="1679"/>
      <c r="WNS412" s="1679"/>
      <c r="WNT412" s="1679"/>
      <c r="WNU412" s="1679"/>
      <c r="WNV412" s="1679"/>
      <c r="WNW412" s="1679"/>
      <c r="WNX412" s="1679"/>
      <c r="WNY412" s="1679"/>
      <c r="WNZ412" s="1679"/>
      <c r="WOA412" s="1679"/>
      <c r="WOB412" s="1679"/>
      <c r="WOC412" s="1679"/>
      <c r="WOD412" s="1679"/>
      <c r="WOE412" s="1679"/>
      <c r="WOF412" s="1679"/>
      <c r="WOG412" s="1679"/>
      <c r="WOH412" s="1679"/>
      <c r="WOI412" s="1679"/>
      <c r="WOJ412" s="1679"/>
      <c r="WOK412" s="1679"/>
      <c r="WOL412" s="1679"/>
      <c r="WOM412" s="1679"/>
      <c r="WON412" s="1679"/>
      <c r="WOO412" s="1679"/>
      <c r="WOP412" s="1679"/>
      <c r="WOQ412" s="1679"/>
      <c r="WOR412" s="1679"/>
      <c r="WOS412" s="1679"/>
      <c r="WOT412" s="1679"/>
      <c r="WOU412" s="1679"/>
      <c r="WOV412" s="1679"/>
      <c r="WOW412" s="1679"/>
      <c r="WOX412" s="1679"/>
      <c r="WOY412" s="1679"/>
      <c r="WOZ412" s="1679"/>
      <c r="WPA412" s="1679"/>
      <c r="WPB412" s="1679"/>
      <c r="WPC412" s="1679"/>
      <c r="WPD412" s="1679"/>
      <c r="WPE412" s="1679"/>
      <c r="WPF412" s="1679"/>
      <c r="WPG412" s="1679"/>
      <c r="WPH412" s="1679"/>
      <c r="WPI412" s="1679"/>
      <c r="WPJ412" s="1679"/>
      <c r="WPK412" s="1679"/>
      <c r="WPL412" s="1679"/>
      <c r="WPM412" s="1679"/>
      <c r="WPN412" s="1679"/>
      <c r="WPO412" s="1679"/>
      <c r="WPP412" s="1679"/>
      <c r="WPQ412" s="1679"/>
      <c r="WPR412" s="1679"/>
      <c r="WPS412" s="1679"/>
      <c r="WPT412" s="1679"/>
      <c r="WPU412" s="1679"/>
      <c r="WPV412" s="1679"/>
      <c r="WPW412" s="1679"/>
      <c r="WPX412" s="1679"/>
      <c r="WPY412" s="1679"/>
      <c r="WPZ412" s="1679"/>
      <c r="WQA412" s="1679"/>
      <c r="WQB412" s="1679"/>
      <c r="WQC412" s="1679"/>
      <c r="WQD412" s="1679"/>
      <c r="WQE412" s="1679"/>
      <c r="WQF412" s="1679"/>
      <c r="WQG412" s="1679"/>
      <c r="WQH412" s="1679"/>
      <c r="WQI412" s="1679"/>
      <c r="WQJ412" s="1679"/>
      <c r="WQK412" s="1679"/>
      <c r="WQL412" s="1679"/>
      <c r="WQM412" s="1679"/>
      <c r="WQN412" s="1679"/>
      <c r="WQO412" s="1679"/>
      <c r="WQP412" s="1679"/>
      <c r="WQQ412" s="1679"/>
      <c r="WQR412" s="1679"/>
      <c r="WQS412" s="1679"/>
      <c r="WQT412" s="1679"/>
      <c r="WQU412" s="1679"/>
      <c r="WQV412" s="1679"/>
      <c r="WQW412" s="1679"/>
      <c r="WQX412" s="1679"/>
      <c r="WQY412" s="1679"/>
      <c r="WQZ412" s="1679"/>
      <c r="WRA412" s="1679"/>
      <c r="WRB412" s="1679"/>
      <c r="WRC412" s="1679"/>
      <c r="WRD412" s="1679"/>
      <c r="WRE412" s="1679"/>
      <c r="WRF412" s="1679"/>
      <c r="WRG412" s="1679"/>
      <c r="WRH412" s="1679"/>
      <c r="WRI412" s="1679"/>
      <c r="WRJ412" s="1679"/>
      <c r="WRK412" s="1679"/>
      <c r="WRL412" s="1679"/>
      <c r="WRM412" s="1679"/>
      <c r="WRN412" s="1679"/>
      <c r="WRO412" s="1679"/>
      <c r="WRP412" s="1679"/>
      <c r="WRQ412" s="1679"/>
      <c r="WRR412" s="1679"/>
      <c r="WRS412" s="1679"/>
      <c r="WRT412" s="1679"/>
      <c r="WRU412" s="1679"/>
      <c r="WRV412" s="1679"/>
      <c r="WRW412" s="1679"/>
      <c r="WRX412" s="1679"/>
      <c r="WRY412" s="1679"/>
      <c r="WRZ412" s="1679"/>
      <c r="WSA412" s="1679"/>
      <c r="WSB412" s="1679"/>
      <c r="WSC412" s="1679"/>
      <c r="WSD412" s="1679"/>
      <c r="WSE412" s="1679"/>
      <c r="WSF412" s="1679"/>
      <c r="WSG412" s="1679"/>
      <c r="WSH412" s="1679"/>
      <c r="WSI412" s="1679"/>
      <c r="WSJ412" s="1679"/>
      <c r="WSK412" s="1679"/>
      <c r="WSL412" s="1679"/>
      <c r="WSM412" s="1679"/>
      <c r="WSN412" s="1679"/>
      <c r="WSO412" s="1679"/>
      <c r="WSP412" s="1679"/>
      <c r="WSQ412" s="1679"/>
      <c r="WSR412" s="1679"/>
      <c r="WSS412" s="1679"/>
      <c r="WST412" s="1679"/>
      <c r="WSU412" s="1679"/>
      <c r="WSV412" s="1679"/>
      <c r="WSW412" s="1679"/>
      <c r="WSX412" s="1679"/>
      <c r="WSY412" s="1679"/>
      <c r="WSZ412" s="1679"/>
      <c r="WTA412" s="1679"/>
      <c r="WTB412" s="1679"/>
      <c r="WTC412" s="1679"/>
      <c r="WTD412" s="1679"/>
      <c r="WTE412" s="1679"/>
      <c r="WTF412" s="1679"/>
      <c r="WTG412" s="1679"/>
      <c r="WTH412" s="1679"/>
      <c r="WTI412" s="1679"/>
      <c r="WTJ412" s="1679"/>
      <c r="WTK412" s="1679"/>
      <c r="WTL412" s="1679"/>
      <c r="WTM412" s="1679"/>
      <c r="WTN412" s="1679"/>
      <c r="WTO412" s="1679"/>
      <c r="WTP412" s="1679"/>
      <c r="WTQ412" s="1679"/>
      <c r="WTR412" s="1679"/>
      <c r="WTS412" s="1679"/>
      <c r="WTT412" s="1679"/>
      <c r="WTU412" s="1679"/>
      <c r="WTV412" s="1679"/>
      <c r="WTW412" s="1679"/>
      <c r="WTX412" s="1679"/>
      <c r="WTY412" s="1679"/>
      <c r="WTZ412" s="1679"/>
      <c r="WUA412" s="1679"/>
      <c r="WUB412" s="1679"/>
      <c r="WUC412" s="1679"/>
      <c r="WUD412" s="1679"/>
      <c r="WUE412" s="1679"/>
      <c r="WUF412" s="1679"/>
      <c r="WUG412" s="1679"/>
      <c r="WUH412" s="1679"/>
      <c r="WUI412" s="1679"/>
      <c r="WUJ412" s="1679"/>
      <c r="WUK412" s="1679"/>
      <c r="WUL412" s="1679"/>
      <c r="WUM412" s="1679"/>
      <c r="WUN412" s="1679"/>
      <c r="WUO412" s="1679"/>
      <c r="WUP412" s="1679"/>
      <c r="WUQ412" s="1679"/>
      <c r="WUR412" s="1679"/>
      <c r="WUS412" s="1679"/>
      <c r="WUT412" s="1679"/>
      <c r="WUU412" s="1679"/>
      <c r="WUV412" s="1679"/>
      <c r="WUW412" s="1679"/>
      <c r="WUX412" s="1679"/>
      <c r="WUY412" s="1679"/>
      <c r="WUZ412" s="1679"/>
      <c r="WVA412" s="1679"/>
      <c r="WVB412" s="1679"/>
      <c r="WVC412" s="1679"/>
      <c r="WVD412" s="1679"/>
      <c r="WVE412" s="1679"/>
      <c r="WVF412" s="1679"/>
      <c r="WVG412" s="1679"/>
      <c r="WVH412" s="1679"/>
      <c r="WVI412" s="1679"/>
      <c r="WVJ412" s="1679"/>
      <c r="WVK412" s="1679"/>
      <c r="WVL412" s="1679"/>
      <c r="WVM412" s="1679"/>
      <c r="WVN412" s="1679"/>
    </row>
    <row r="413" spans="1:16134" s="1093" customFormat="1" ht="45" x14ac:dyDescent="0.25">
      <c r="A413" s="1700" t="s">
        <v>367</v>
      </c>
      <c r="B413" s="1667" t="s">
        <v>1212</v>
      </c>
      <c r="C413" s="1667" t="s">
        <v>1213</v>
      </c>
      <c r="D413" s="1606" t="s">
        <v>1215</v>
      </c>
      <c r="E413" s="1607">
        <v>46649</v>
      </c>
      <c r="F413" s="1667"/>
      <c r="G413" s="1667" t="s">
        <v>2275</v>
      </c>
      <c r="IW413" s="1679"/>
      <c r="IX413" s="1679"/>
      <c r="IY413" s="1679"/>
      <c r="IZ413" s="1679"/>
      <c r="JA413" s="1679"/>
      <c r="JB413" s="1679"/>
      <c r="JC413" s="1679"/>
      <c r="JD413" s="1679"/>
      <c r="JE413" s="1679"/>
      <c r="JF413" s="1679"/>
      <c r="JG413" s="1679"/>
      <c r="JH413" s="1679"/>
      <c r="JI413" s="1679"/>
      <c r="JJ413" s="1679"/>
      <c r="JK413" s="1679"/>
      <c r="JL413" s="1679"/>
      <c r="JM413" s="1679"/>
      <c r="JN413" s="1679"/>
      <c r="JO413" s="1679"/>
      <c r="JP413" s="1679"/>
      <c r="JQ413" s="1679"/>
      <c r="JR413" s="1679"/>
      <c r="JS413" s="1679"/>
      <c r="JT413" s="1679"/>
      <c r="JU413" s="1679"/>
      <c r="JV413" s="1679"/>
      <c r="JW413" s="1679"/>
      <c r="JX413" s="1679"/>
      <c r="JY413" s="1679"/>
      <c r="JZ413" s="1679"/>
      <c r="KA413" s="1679"/>
      <c r="KB413" s="1679"/>
      <c r="KC413" s="1679"/>
      <c r="KD413" s="1679"/>
      <c r="KE413" s="1679"/>
      <c r="KF413" s="1679"/>
      <c r="KG413" s="1679"/>
      <c r="KH413" s="1679"/>
      <c r="KI413" s="1679"/>
      <c r="KJ413" s="1679"/>
      <c r="KK413" s="1679"/>
      <c r="KL413" s="1679"/>
      <c r="KM413" s="1679"/>
      <c r="KN413" s="1679"/>
      <c r="KO413" s="1679"/>
      <c r="KP413" s="1679"/>
      <c r="KQ413" s="1679"/>
      <c r="KR413" s="1679"/>
      <c r="KS413" s="1679"/>
      <c r="KT413" s="1679"/>
      <c r="KU413" s="1679"/>
      <c r="KV413" s="1679"/>
      <c r="KW413" s="1679"/>
      <c r="KX413" s="1679"/>
      <c r="KY413" s="1679"/>
      <c r="KZ413" s="1679"/>
      <c r="LA413" s="1679"/>
      <c r="LB413" s="1679"/>
      <c r="LC413" s="1679"/>
      <c r="LD413" s="1679"/>
      <c r="LE413" s="1679"/>
      <c r="LF413" s="1679"/>
      <c r="LG413" s="1679"/>
      <c r="LH413" s="1679"/>
      <c r="LI413" s="1679"/>
      <c r="LJ413" s="1679"/>
      <c r="LK413" s="1679"/>
      <c r="LL413" s="1679"/>
      <c r="LM413" s="1679"/>
      <c r="LN413" s="1679"/>
      <c r="LO413" s="1679"/>
      <c r="LP413" s="1679"/>
      <c r="LQ413" s="1679"/>
      <c r="LR413" s="1679"/>
      <c r="LS413" s="1679"/>
      <c r="LT413" s="1679"/>
      <c r="LU413" s="1679"/>
      <c r="LV413" s="1679"/>
      <c r="LW413" s="1679"/>
      <c r="LX413" s="1679"/>
      <c r="LY413" s="1679"/>
      <c r="LZ413" s="1679"/>
      <c r="MA413" s="1679"/>
      <c r="MB413" s="1679"/>
      <c r="MC413" s="1679"/>
      <c r="MD413" s="1679"/>
      <c r="ME413" s="1679"/>
      <c r="MF413" s="1679"/>
      <c r="MG413" s="1679"/>
      <c r="MH413" s="1679"/>
      <c r="MI413" s="1679"/>
      <c r="MJ413" s="1679"/>
      <c r="MK413" s="1679"/>
      <c r="ML413" s="1679"/>
      <c r="MM413" s="1679"/>
      <c r="MN413" s="1679"/>
      <c r="MO413" s="1679"/>
      <c r="MP413" s="1679"/>
      <c r="MQ413" s="1679"/>
      <c r="MR413" s="1679"/>
      <c r="MS413" s="1679"/>
      <c r="MT413" s="1679"/>
      <c r="MU413" s="1679"/>
      <c r="MV413" s="1679"/>
      <c r="MW413" s="1679"/>
      <c r="MX413" s="1679"/>
      <c r="MY413" s="1679"/>
      <c r="MZ413" s="1679"/>
      <c r="NA413" s="1679"/>
      <c r="NB413" s="1679"/>
      <c r="NC413" s="1679"/>
      <c r="ND413" s="1679"/>
      <c r="NE413" s="1679"/>
      <c r="NF413" s="1679"/>
      <c r="NG413" s="1679"/>
      <c r="NH413" s="1679"/>
      <c r="NI413" s="1679"/>
      <c r="NJ413" s="1679"/>
      <c r="NK413" s="1679"/>
      <c r="NL413" s="1679"/>
      <c r="NM413" s="1679"/>
      <c r="NN413" s="1679"/>
      <c r="NO413" s="1679"/>
      <c r="NP413" s="1679"/>
      <c r="NQ413" s="1679"/>
      <c r="NR413" s="1679"/>
      <c r="NS413" s="1679"/>
      <c r="NT413" s="1679"/>
      <c r="NU413" s="1679"/>
      <c r="NV413" s="1679"/>
      <c r="NW413" s="1679"/>
      <c r="NX413" s="1679"/>
      <c r="NY413" s="1679"/>
      <c r="NZ413" s="1679"/>
      <c r="OA413" s="1679"/>
      <c r="OB413" s="1679"/>
      <c r="OC413" s="1679"/>
      <c r="OD413" s="1679"/>
      <c r="OE413" s="1679"/>
      <c r="OF413" s="1679"/>
      <c r="OG413" s="1679"/>
      <c r="OH413" s="1679"/>
      <c r="OI413" s="1679"/>
      <c r="OJ413" s="1679"/>
      <c r="OK413" s="1679"/>
      <c r="OL413" s="1679"/>
      <c r="OM413" s="1679"/>
      <c r="ON413" s="1679"/>
      <c r="OO413" s="1679"/>
      <c r="OP413" s="1679"/>
      <c r="OQ413" s="1679"/>
      <c r="OR413" s="1679"/>
      <c r="OS413" s="1679"/>
      <c r="OT413" s="1679"/>
      <c r="OU413" s="1679"/>
      <c r="OV413" s="1679"/>
      <c r="OW413" s="1679"/>
      <c r="OX413" s="1679"/>
      <c r="OY413" s="1679"/>
      <c r="OZ413" s="1679"/>
      <c r="PA413" s="1679"/>
      <c r="PB413" s="1679"/>
      <c r="PC413" s="1679"/>
      <c r="PD413" s="1679"/>
      <c r="PE413" s="1679"/>
      <c r="PF413" s="1679"/>
      <c r="PG413" s="1679"/>
      <c r="PH413" s="1679"/>
      <c r="PI413" s="1679"/>
      <c r="PJ413" s="1679"/>
      <c r="PK413" s="1679"/>
      <c r="PL413" s="1679"/>
      <c r="PM413" s="1679"/>
      <c r="PN413" s="1679"/>
      <c r="PO413" s="1679"/>
      <c r="PP413" s="1679"/>
      <c r="PQ413" s="1679"/>
      <c r="PR413" s="1679"/>
      <c r="PS413" s="1679"/>
      <c r="PT413" s="1679"/>
      <c r="PU413" s="1679"/>
      <c r="PV413" s="1679"/>
      <c r="PW413" s="1679"/>
      <c r="PX413" s="1679"/>
      <c r="PY413" s="1679"/>
      <c r="PZ413" s="1679"/>
      <c r="QA413" s="1679"/>
      <c r="QB413" s="1679"/>
      <c r="QC413" s="1679"/>
      <c r="QD413" s="1679"/>
      <c r="QE413" s="1679"/>
      <c r="QF413" s="1679"/>
      <c r="QG413" s="1679"/>
      <c r="QH413" s="1679"/>
      <c r="QI413" s="1679"/>
      <c r="QJ413" s="1679"/>
      <c r="QK413" s="1679"/>
      <c r="QL413" s="1679"/>
      <c r="QM413" s="1679"/>
      <c r="QN413" s="1679"/>
      <c r="QO413" s="1679"/>
      <c r="QP413" s="1679"/>
      <c r="QQ413" s="1679"/>
      <c r="QR413" s="1679"/>
      <c r="QS413" s="1679"/>
      <c r="QT413" s="1679"/>
      <c r="QU413" s="1679"/>
      <c r="QV413" s="1679"/>
      <c r="QW413" s="1679"/>
      <c r="QX413" s="1679"/>
      <c r="QY413" s="1679"/>
      <c r="QZ413" s="1679"/>
      <c r="RA413" s="1679"/>
      <c r="RB413" s="1679"/>
      <c r="RC413" s="1679"/>
      <c r="RD413" s="1679"/>
      <c r="RE413" s="1679"/>
      <c r="RF413" s="1679"/>
      <c r="RG413" s="1679"/>
      <c r="RH413" s="1679"/>
      <c r="RI413" s="1679"/>
      <c r="RJ413" s="1679"/>
      <c r="RK413" s="1679"/>
      <c r="RL413" s="1679"/>
      <c r="RM413" s="1679"/>
      <c r="RN413" s="1679"/>
      <c r="RO413" s="1679"/>
      <c r="RP413" s="1679"/>
      <c r="RQ413" s="1679"/>
      <c r="RR413" s="1679"/>
      <c r="RS413" s="1679"/>
      <c r="RT413" s="1679"/>
      <c r="RU413" s="1679"/>
      <c r="RV413" s="1679"/>
      <c r="RW413" s="1679"/>
      <c r="RX413" s="1679"/>
      <c r="RY413" s="1679"/>
      <c r="RZ413" s="1679"/>
      <c r="SA413" s="1679"/>
      <c r="SB413" s="1679"/>
      <c r="SC413" s="1679"/>
      <c r="SD413" s="1679"/>
      <c r="SE413" s="1679"/>
      <c r="SF413" s="1679"/>
      <c r="SG413" s="1679"/>
      <c r="SH413" s="1679"/>
      <c r="SI413" s="1679"/>
      <c r="SJ413" s="1679"/>
      <c r="SK413" s="1679"/>
      <c r="SL413" s="1679"/>
      <c r="SM413" s="1679"/>
      <c r="SN413" s="1679"/>
      <c r="SO413" s="1679"/>
      <c r="SP413" s="1679"/>
      <c r="SQ413" s="1679"/>
      <c r="SR413" s="1679"/>
      <c r="SS413" s="1679"/>
      <c r="ST413" s="1679"/>
      <c r="SU413" s="1679"/>
      <c r="SV413" s="1679"/>
      <c r="SW413" s="1679"/>
      <c r="SX413" s="1679"/>
      <c r="SY413" s="1679"/>
      <c r="SZ413" s="1679"/>
      <c r="TA413" s="1679"/>
      <c r="TB413" s="1679"/>
      <c r="TC413" s="1679"/>
      <c r="TD413" s="1679"/>
      <c r="TE413" s="1679"/>
      <c r="TF413" s="1679"/>
      <c r="TG413" s="1679"/>
      <c r="TH413" s="1679"/>
      <c r="TI413" s="1679"/>
      <c r="TJ413" s="1679"/>
      <c r="TK413" s="1679"/>
      <c r="TL413" s="1679"/>
      <c r="TM413" s="1679"/>
      <c r="TN413" s="1679"/>
      <c r="TO413" s="1679"/>
      <c r="TP413" s="1679"/>
      <c r="TQ413" s="1679"/>
      <c r="TR413" s="1679"/>
      <c r="TS413" s="1679"/>
      <c r="TT413" s="1679"/>
      <c r="TU413" s="1679"/>
      <c r="TV413" s="1679"/>
      <c r="TW413" s="1679"/>
      <c r="TX413" s="1679"/>
      <c r="TY413" s="1679"/>
      <c r="TZ413" s="1679"/>
      <c r="UA413" s="1679"/>
      <c r="UB413" s="1679"/>
      <c r="UC413" s="1679"/>
      <c r="UD413" s="1679"/>
      <c r="UE413" s="1679"/>
      <c r="UF413" s="1679"/>
      <c r="UG413" s="1679"/>
      <c r="UH413" s="1679"/>
      <c r="UI413" s="1679"/>
      <c r="UJ413" s="1679"/>
      <c r="UK413" s="1679"/>
      <c r="UL413" s="1679"/>
      <c r="UM413" s="1679"/>
      <c r="UN413" s="1679"/>
      <c r="UO413" s="1679"/>
      <c r="UP413" s="1679"/>
      <c r="UQ413" s="1679"/>
      <c r="UR413" s="1679"/>
      <c r="US413" s="1679"/>
      <c r="UT413" s="1679"/>
      <c r="UU413" s="1679"/>
      <c r="UV413" s="1679"/>
      <c r="UW413" s="1679"/>
      <c r="UX413" s="1679"/>
      <c r="UY413" s="1679"/>
      <c r="UZ413" s="1679"/>
      <c r="VA413" s="1679"/>
      <c r="VB413" s="1679"/>
      <c r="VC413" s="1679"/>
      <c r="VD413" s="1679"/>
      <c r="VE413" s="1679"/>
      <c r="VF413" s="1679"/>
      <c r="VG413" s="1679"/>
      <c r="VH413" s="1679"/>
      <c r="VI413" s="1679"/>
      <c r="VJ413" s="1679"/>
      <c r="VK413" s="1679"/>
      <c r="VL413" s="1679"/>
      <c r="VM413" s="1679"/>
      <c r="VN413" s="1679"/>
      <c r="VO413" s="1679"/>
      <c r="VP413" s="1679"/>
      <c r="VQ413" s="1679"/>
      <c r="VR413" s="1679"/>
      <c r="VS413" s="1679"/>
      <c r="VT413" s="1679"/>
      <c r="VU413" s="1679"/>
      <c r="VV413" s="1679"/>
      <c r="VW413" s="1679"/>
      <c r="VX413" s="1679"/>
      <c r="VY413" s="1679"/>
      <c r="VZ413" s="1679"/>
      <c r="WA413" s="1679"/>
      <c r="WB413" s="1679"/>
      <c r="WC413" s="1679"/>
      <c r="WD413" s="1679"/>
      <c r="WE413" s="1679"/>
      <c r="WF413" s="1679"/>
      <c r="WG413" s="1679"/>
      <c r="WH413" s="1679"/>
      <c r="WI413" s="1679"/>
      <c r="WJ413" s="1679"/>
      <c r="WK413" s="1679"/>
      <c r="WL413" s="1679"/>
      <c r="WM413" s="1679"/>
      <c r="WN413" s="1679"/>
      <c r="WO413" s="1679"/>
      <c r="WP413" s="1679"/>
      <c r="WQ413" s="1679"/>
      <c r="WR413" s="1679"/>
      <c r="WS413" s="1679"/>
      <c r="WT413" s="1679"/>
      <c r="WU413" s="1679"/>
      <c r="WV413" s="1679"/>
      <c r="WW413" s="1679"/>
      <c r="WX413" s="1679"/>
      <c r="WY413" s="1679"/>
      <c r="WZ413" s="1679"/>
      <c r="XA413" s="1679"/>
      <c r="XB413" s="1679"/>
      <c r="XC413" s="1679"/>
      <c r="XD413" s="1679"/>
      <c r="XE413" s="1679"/>
      <c r="XF413" s="1679"/>
      <c r="XG413" s="1679"/>
      <c r="XH413" s="1679"/>
      <c r="XI413" s="1679"/>
      <c r="XJ413" s="1679"/>
      <c r="XK413" s="1679"/>
      <c r="XL413" s="1679"/>
      <c r="XM413" s="1679"/>
      <c r="XN413" s="1679"/>
      <c r="XO413" s="1679"/>
      <c r="XP413" s="1679"/>
      <c r="XQ413" s="1679"/>
      <c r="XR413" s="1679"/>
      <c r="XS413" s="1679"/>
      <c r="XT413" s="1679"/>
      <c r="XU413" s="1679"/>
      <c r="XV413" s="1679"/>
      <c r="XW413" s="1679"/>
      <c r="XX413" s="1679"/>
      <c r="XY413" s="1679"/>
      <c r="XZ413" s="1679"/>
      <c r="YA413" s="1679"/>
      <c r="YB413" s="1679"/>
      <c r="YC413" s="1679"/>
      <c r="YD413" s="1679"/>
      <c r="YE413" s="1679"/>
      <c r="YF413" s="1679"/>
      <c r="YG413" s="1679"/>
      <c r="YH413" s="1679"/>
      <c r="YI413" s="1679"/>
      <c r="YJ413" s="1679"/>
      <c r="YK413" s="1679"/>
      <c r="YL413" s="1679"/>
      <c r="YM413" s="1679"/>
      <c r="YN413" s="1679"/>
      <c r="YO413" s="1679"/>
      <c r="YP413" s="1679"/>
      <c r="YQ413" s="1679"/>
      <c r="YR413" s="1679"/>
      <c r="YS413" s="1679"/>
      <c r="YT413" s="1679"/>
      <c r="YU413" s="1679"/>
      <c r="YV413" s="1679"/>
      <c r="YW413" s="1679"/>
      <c r="YX413" s="1679"/>
      <c r="YY413" s="1679"/>
      <c r="YZ413" s="1679"/>
      <c r="ZA413" s="1679"/>
      <c r="ZB413" s="1679"/>
      <c r="ZC413" s="1679"/>
      <c r="ZD413" s="1679"/>
      <c r="ZE413" s="1679"/>
      <c r="ZF413" s="1679"/>
      <c r="ZG413" s="1679"/>
      <c r="ZH413" s="1679"/>
      <c r="ZI413" s="1679"/>
      <c r="ZJ413" s="1679"/>
      <c r="ZK413" s="1679"/>
      <c r="ZL413" s="1679"/>
      <c r="ZM413" s="1679"/>
      <c r="ZN413" s="1679"/>
      <c r="ZO413" s="1679"/>
      <c r="ZP413" s="1679"/>
      <c r="ZQ413" s="1679"/>
      <c r="ZR413" s="1679"/>
      <c r="ZS413" s="1679"/>
      <c r="ZT413" s="1679"/>
      <c r="ZU413" s="1679"/>
      <c r="ZV413" s="1679"/>
      <c r="ZW413" s="1679"/>
      <c r="ZX413" s="1679"/>
      <c r="ZY413" s="1679"/>
      <c r="ZZ413" s="1679"/>
      <c r="AAA413" s="1679"/>
      <c r="AAB413" s="1679"/>
      <c r="AAC413" s="1679"/>
      <c r="AAD413" s="1679"/>
      <c r="AAE413" s="1679"/>
      <c r="AAF413" s="1679"/>
      <c r="AAG413" s="1679"/>
      <c r="AAH413" s="1679"/>
      <c r="AAI413" s="1679"/>
      <c r="AAJ413" s="1679"/>
      <c r="AAK413" s="1679"/>
      <c r="AAL413" s="1679"/>
      <c r="AAM413" s="1679"/>
      <c r="AAN413" s="1679"/>
      <c r="AAO413" s="1679"/>
      <c r="AAP413" s="1679"/>
      <c r="AAQ413" s="1679"/>
      <c r="AAR413" s="1679"/>
      <c r="AAS413" s="1679"/>
      <c r="AAT413" s="1679"/>
      <c r="AAU413" s="1679"/>
      <c r="AAV413" s="1679"/>
      <c r="AAW413" s="1679"/>
      <c r="AAX413" s="1679"/>
      <c r="AAY413" s="1679"/>
      <c r="AAZ413" s="1679"/>
      <c r="ABA413" s="1679"/>
      <c r="ABB413" s="1679"/>
      <c r="ABC413" s="1679"/>
      <c r="ABD413" s="1679"/>
      <c r="ABE413" s="1679"/>
      <c r="ABF413" s="1679"/>
      <c r="ABG413" s="1679"/>
      <c r="ABH413" s="1679"/>
      <c r="ABI413" s="1679"/>
      <c r="ABJ413" s="1679"/>
      <c r="ABK413" s="1679"/>
      <c r="ABL413" s="1679"/>
      <c r="ABM413" s="1679"/>
      <c r="ABN413" s="1679"/>
      <c r="ABO413" s="1679"/>
      <c r="ABP413" s="1679"/>
      <c r="ABQ413" s="1679"/>
      <c r="ABR413" s="1679"/>
      <c r="ABS413" s="1679"/>
      <c r="ABT413" s="1679"/>
      <c r="ABU413" s="1679"/>
      <c r="ABV413" s="1679"/>
      <c r="ABW413" s="1679"/>
      <c r="ABX413" s="1679"/>
      <c r="ABY413" s="1679"/>
      <c r="ABZ413" s="1679"/>
      <c r="ACA413" s="1679"/>
      <c r="ACB413" s="1679"/>
      <c r="ACC413" s="1679"/>
      <c r="ACD413" s="1679"/>
      <c r="ACE413" s="1679"/>
      <c r="ACF413" s="1679"/>
      <c r="ACG413" s="1679"/>
      <c r="ACH413" s="1679"/>
      <c r="ACI413" s="1679"/>
      <c r="ACJ413" s="1679"/>
      <c r="ACK413" s="1679"/>
      <c r="ACL413" s="1679"/>
      <c r="ACM413" s="1679"/>
      <c r="ACN413" s="1679"/>
      <c r="ACO413" s="1679"/>
      <c r="ACP413" s="1679"/>
      <c r="ACQ413" s="1679"/>
      <c r="ACR413" s="1679"/>
      <c r="ACS413" s="1679"/>
      <c r="ACT413" s="1679"/>
      <c r="ACU413" s="1679"/>
      <c r="ACV413" s="1679"/>
      <c r="ACW413" s="1679"/>
      <c r="ACX413" s="1679"/>
      <c r="ACY413" s="1679"/>
      <c r="ACZ413" s="1679"/>
      <c r="ADA413" s="1679"/>
      <c r="ADB413" s="1679"/>
      <c r="ADC413" s="1679"/>
      <c r="ADD413" s="1679"/>
      <c r="ADE413" s="1679"/>
      <c r="ADF413" s="1679"/>
      <c r="ADG413" s="1679"/>
      <c r="ADH413" s="1679"/>
      <c r="ADI413" s="1679"/>
      <c r="ADJ413" s="1679"/>
      <c r="ADK413" s="1679"/>
      <c r="ADL413" s="1679"/>
      <c r="ADM413" s="1679"/>
      <c r="ADN413" s="1679"/>
      <c r="ADO413" s="1679"/>
      <c r="ADP413" s="1679"/>
      <c r="ADQ413" s="1679"/>
      <c r="ADR413" s="1679"/>
      <c r="ADS413" s="1679"/>
      <c r="ADT413" s="1679"/>
      <c r="ADU413" s="1679"/>
      <c r="ADV413" s="1679"/>
      <c r="ADW413" s="1679"/>
      <c r="ADX413" s="1679"/>
      <c r="ADY413" s="1679"/>
      <c r="ADZ413" s="1679"/>
      <c r="AEA413" s="1679"/>
      <c r="AEB413" s="1679"/>
      <c r="AEC413" s="1679"/>
      <c r="AED413" s="1679"/>
      <c r="AEE413" s="1679"/>
      <c r="AEF413" s="1679"/>
      <c r="AEG413" s="1679"/>
      <c r="AEH413" s="1679"/>
      <c r="AEI413" s="1679"/>
      <c r="AEJ413" s="1679"/>
      <c r="AEK413" s="1679"/>
      <c r="AEL413" s="1679"/>
      <c r="AEM413" s="1679"/>
      <c r="AEN413" s="1679"/>
      <c r="AEO413" s="1679"/>
      <c r="AEP413" s="1679"/>
      <c r="AEQ413" s="1679"/>
      <c r="AER413" s="1679"/>
      <c r="AES413" s="1679"/>
      <c r="AET413" s="1679"/>
      <c r="AEU413" s="1679"/>
      <c r="AEV413" s="1679"/>
      <c r="AEW413" s="1679"/>
      <c r="AEX413" s="1679"/>
      <c r="AEY413" s="1679"/>
      <c r="AEZ413" s="1679"/>
      <c r="AFA413" s="1679"/>
      <c r="AFB413" s="1679"/>
      <c r="AFC413" s="1679"/>
      <c r="AFD413" s="1679"/>
      <c r="AFE413" s="1679"/>
      <c r="AFF413" s="1679"/>
      <c r="AFG413" s="1679"/>
      <c r="AFH413" s="1679"/>
      <c r="AFI413" s="1679"/>
      <c r="AFJ413" s="1679"/>
      <c r="AFK413" s="1679"/>
      <c r="AFL413" s="1679"/>
      <c r="AFM413" s="1679"/>
      <c r="AFN413" s="1679"/>
      <c r="AFO413" s="1679"/>
      <c r="AFP413" s="1679"/>
      <c r="AFQ413" s="1679"/>
      <c r="AFR413" s="1679"/>
      <c r="AFS413" s="1679"/>
      <c r="AFT413" s="1679"/>
      <c r="AFU413" s="1679"/>
      <c r="AFV413" s="1679"/>
      <c r="AFW413" s="1679"/>
      <c r="AFX413" s="1679"/>
      <c r="AFY413" s="1679"/>
      <c r="AFZ413" s="1679"/>
      <c r="AGA413" s="1679"/>
      <c r="AGB413" s="1679"/>
      <c r="AGC413" s="1679"/>
      <c r="AGD413" s="1679"/>
      <c r="AGE413" s="1679"/>
      <c r="AGF413" s="1679"/>
      <c r="AGG413" s="1679"/>
      <c r="AGH413" s="1679"/>
      <c r="AGI413" s="1679"/>
      <c r="AGJ413" s="1679"/>
      <c r="AGK413" s="1679"/>
      <c r="AGL413" s="1679"/>
      <c r="AGM413" s="1679"/>
      <c r="AGN413" s="1679"/>
      <c r="AGO413" s="1679"/>
      <c r="AGP413" s="1679"/>
      <c r="AGQ413" s="1679"/>
      <c r="AGR413" s="1679"/>
      <c r="AGS413" s="1679"/>
      <c r="AGT413" s="1679"/>
      <c r="AGU413" s="1679"/>
      <c r="AGV413" s="1679"/>
      <c r="AGW413" s="1679"/>
      <c r="AGX413" s="1679"/>
      <c r="AGY413" s="1679"/>
      <c r="AGZ413" s="1679"/>
      <c r="AHA413" s="1679"/>
      <c r="AHB413" s="1679"/>
      <c r="AHC413" s="1679"/>
      <c r="AHD413" s="1679"/>
      <c r="AHE413" s="1679"/>
      <c r="AHF413" s="1679"/>
      <c r="AHG413" s="1679"/>
      <c r="AHH413" s="1679"/>
      <c r="AHI413" s="1679"/>
      <c r="AHJ413" s="1679"/>
      <c r="AHK413" s="1679"/>
      <c r="AHL413" s="1679"/>
      <c r="AHM413" s="1679"/>
      <c r="AHN413" s="1679"/>
      <c r="AHO413" s="1679"/>
      <c r="AHP413" s="1679"/>
      <c r="AHQ413" s="1679"/>
      <c r="AHR413" s="1679"/>
      <c r="AHS413" s="1679"/>
      <c r="AHT413" s="1679"/>
      <c r="AHU413" s="1679"/>
      <c r="AHV413" s="1679"/>
      <c r="AHW413" s="1679"/>
      <c r="AHX413" s="1679"/>
      <c r="AHY413" s="1679"/>
      <c r="AHZ413" s="1679"/>
      <c r="AIA413" s="1679"/>
      <c r="AIB413" s="1679"/>
      <c r="AIC413" s="1679"/>
      <c r="AID413" s="1679"/>
      <c r="AIE413" s="1679"/>
      <c r="AIF413" s="1679"/>
      <c r="AIG413" s="1679"/>
      <c r="AIH413" s="1679"/>
      <c r="AII413" s="1679"/>
      <c r="AIJ413" s="1679"/>
      <c r="AIK413" s="1679"/>
      <c r="AIL413" s="1679"/>
      <c r="AIM413" s="1679"/>
      <c r="AIN413" s="1679"/>
      <c r="AIO413" s="1679"/>
      <c r="AIP413" s="1679"/>
      <c r="AIQ413" s="1679"/>
      <c r="AIR413" s="1679"/>
      <c r="AIS413" s="1679"/>
      <c r="AIT413" s="1679"/>
      <c r="AIU413" s="1679"/>
      <c r="AIV413" s="1679"/>
      <c r="AIW413" s="1679"/>
      <c r="AIX413" s="1679"/>
      <c r="AIY413" s="1679"/>
      <c r="AIZ413" s="1679"/>
      <c r="AJA413" s="1679"/>
      <c r="AJB413" s="1679"/>
      <c r="AJC413" s="1679"/>
      <c r="AJD413" s="1679"/>
      <c r="AJE413" s="1679"/>
      <c r="AJF413" s="1679"/>
      <c r="AJG413" s="1679"/>
      <c r="AJH413" s="1679"/>
      <c r="AJI413" s="1679"/>
      <c r="AJJ413" s="1679"/>
      <c r="AJK413" s="1679"/>
      <c r="AJL413" s="1679"/>
      <c r="AJM413" s="1679"/>
      <c r="AJN413" s="1679"/>
      <c r="AJO413" s="1679"/>
      <c r="AJP413" s="1679"/>
      <c r="AJQ413" s="1679"/>
      <c r="AJR413" s="1679"/>
      <c r="AJS413" s="1679"/>
      <c r="AJT413" s="1679"/>
      <c r="AJU413" s="1679"/>
      <c r="AJV413" s="1679"/>
      <c r="AJW413" s="1679"/>
      <c r="AJX413" s="1679"/>
      <c r="AJY413" s="1679"/>
      <c r="AJZ413" s="1679"/>
      <c r="AKA413" s="1679"/>
      <c r="AKB413" s="1679"/>
      <c r="AKC413" s="1679"/>
      <c r="AKD413" s="1679"/>
      <c r="AKE413" s="1679"/>
      <c r="AKF413" s="1679"/>
      <c r="AKG413" s="1679"/>
      <c r="AKH413" s="1679"/>
      <c r="AKI413" s="1679"/>
      <c r="AKJ413" s="1679"/>
      <c r="AKK413" s="1679"/>
      <c r="AKL413" s="1679"/>
      <c r="AKM413" s="1679"/>
      <c r="AKN413" s="1679"/>
      <c r="AKO413" s="1679"/>
      <c r="AKP413" s="1679"/>
      <c r="AKQ413" s="1679"/>
      <c r="AKR413" s="1679"/>
      <c r="AKS413" s="1679"/>
      <c r="AKT413" s="1679"/>
      <c r="AKU413" s="1679"/>
      <c r="AKV413" s="1679"/>
      <c r="AKW413" s="1679"/>
      <c r="AKX413" s="1679"/>
      <c r="AKY413" s="1679"/>
      <c r="AKZ413" s="1679"/>
      <c r="ALA413" s="1679"/>
      <c r="ALB413" s="1679"/>
      <c r="ALC413" s="1679"/>
      <c r="ALD413" s="1679"/>
      <c r="ALE413" s="1679"/>
      <c r="ALF413" s="1679"/>
      <c r="ALG413" s="1679"/>
      <c r="ALH413" s="1679"/>
      <c r="ALI413" s="1679"/>
      <c r="ALJ413" s="1679"/>
      <c r="ALK413" s="1679"/>
      <c r="ALL413" s="1679"/>
      <c r="ALM413" s="1679"/>
      <c r="ALN413" s="1679"/>
      <c r="ALO413" s="1679"/>
      <c r="ALP413" s="1679"/>
      <c r="ALQ413" s="1679"/>
      <c r="ALR413" s="1679"/>
      <c r="ALS413" s="1679"/>
      <c r="ALT413" s="1679"/>
      <c r="ALU413" s="1679"/>
      <c r="ALV413" s="1679"/>
      <c r="ALW413" s="1679"/>
      <c r="ALX413" s="1679"/>
      <c r="ALY413" s="1679"/>
      <c r="ALZ413" s="1679"/>
      <c r="AMA413" s="1679"/>
      <c r="AMB413" s="1679"/>
      <c r="AMC413" s="1679"/>
      <c r="AMD413" s="1679"/>
      <c r="AME413" s="1679"/>
      <c r="AMF413" s="1679"/>
      <c r="AMG413" s="1679"/>
      <c r="AMH413" s="1679"/>
      <c r="AMI413" s="1679"/>
      <c r="AMJ413" s="1679"/>
      <c r="AMK413" s="1679"/>
      <c r="AML413" s="1679"/>
      <c r="AMM413" s="1679"/>
      <c r="AMN413" s="1679"/>
      <c r="AMO413" s="1679"/>
      <c r="AMP413" s="1679"/>
      <c r="AMQ413" s="1679"/>
      <c r="AMR413" s="1679"/>
      <c r="AMS413" s="1679"/>
      <c r="AMT413" s="1679"/>
      <c r="AMU413" s="1679"/>
      <c r="AMV413" s="1679"/>
      <c r="AMW413" s="1679"/>
      <c r="AMX413" s="1679"/>
      <c r="AMY413" s="1679"/>
      <c r="AMZ413" s="1679"/>
      <c r="ANA413" s="1679"/>
      <c r="ANB413" s="1679"/>
      <c r="ANC413" s="1679"/>
      <c r="AND413" s="1679"/>
      <c r="ANE413" s="1679"/>
      <c r="ANF413" s="1679"/>
      <c r="ANG413" s="1679"/>
      <c r="ANH413" s="1679"/>
      <c r="ANI413" s="1679"/>
      <c r="ANJ413" s="1679"/>
      <c r="ANK413" s="1679"/>
      <c r="ANL413" s="1679"/>
      <c r="ANM413" s="1679"/>
      <c r="ANN413" s="1679"/>
      <c r="ANO413" s="1679"/>
      <c r="ANP413" s="1679"/>
      <c r="ANQ413" s="1679"/>
      <c r="ANR413" s="1679"/>
      <c r="ANS413" s="1679"/>
      <c r="ANT413" s="1679"/>
      <c r="ANU413" s="1679"/>
      <c r="ANV413" s="1679"/>
      <c r="ANW413" s="1679"/>
      <c r="ANX413" s="1679"/>
      <c r="ANY413" s="1679"/>
      <c r="ANZ413" s="1679"/>
      <c r="AOA413" s="1679"/>
      <c r="AOB413" s="1679"/>
      <c r="AOC413" s="1679"/>
      <c r="AOD413" s="1679"/>
      <c r="AOE413" s="1679"/>
      <c r="AOF413" s="1679"/>
      <c r="AOG413" s="1679"/>
      <c r="AOH413" s="1679"/>
      <c r="AOI413" s="1679"/>
      <c r="AOJ413" s="1679"/>
      <c r="AOK413" s="1679"/>
      <c r="AOL413" s="1679"/>
      <c r="AOM413" s="1679"/>
      <c r="AON413" s="1679"/>
      <c r="AOO413" s="1679"/>
      <c r="AOP413" s="1679"/>
      <c r="AOQ413" s="1679"/>
      <c r="AOR413" s="1679"/>
      <c r="AOS413" s="1679"/>
      <c r="AOT413" s="1679"/>
      <c r="AOU413" s="1679"/>
      <c r="AOV413" s="1679"/>
      <c r="AOW413" s="1679"/>
      <c r="AOX413" s="1679"/>
      <c r="AOY413" s="1679"/>
      <c r="AOZ413" s="1679"/>
      <c r="APA413" s="1679"/>
      <c r="APB413" s="1679"/>
      <c r="APC413" s="1679"/>
      <c r="APD413" s="1679"/>
      <c r="APE413" s="1679"/>
      <c r="APF413" s="1679"/>
      <c r="APG413" s="1679"/>
      <c r="APH413" s="1679"/>
      <c r="API413" s="1679"/>
      <c r="APJ413" s="1679"/>
      <c r="APK413" s="1679"/>
      <c r="APL413" s="1679"/>
      <c r="APM413" s="1679"/>
      <c r="APN413" s="1679"/>
      <c r="APO413" s="1679"/>
      <c r="APP413" s="1679"/>
      <c r="APQ413" s="1679"/>
      <c r="APR413" s="1679"/>
      <c r="APS413" s="1679"/>
      <c r="APT413" s="1679"/>
      <c r="APU413" s="1679"/>
      <c r="APV413" s="1679"/>
      <c r="APW413" s="1679"/>
      <c r="APX413" s="1679"/>
      <c r="APY413" s="1679"/>
      <c r="APZ413" s="1679"/>
      <c r="AQA413" s="1679"/>
      <c r="AQB413" s="1679"/>
      <c r="AQC413" s="1679"/>
      <c r="AQD413" s="1679"/>
      <c r="AQE413" s="1679"/>
      <c r="AQF413" s="1679"/>
      <c r="AQG413" s="1679"/>
      <c r="AQH413" s="1679"/>
      <c r="AQI413" s="1679"/>
      <c r="AQJ413" s="1679"/>
      <c r="AQK413" s="1679"/>
      <c r="AQL413" s="1679"/>
      <c r="AQM413" s="1679"/>
      <c r="AQN413" s="1679"/>
      <c r="AQO413" s="1679"/>
      <c r="AQP413" s="1679"/>
      <c r="AQQ413" s="1679"/>
      <c r="AQR413" s="1679"/>
      <c r="AQS413" s="1679"/>
      <c r="AQT413" s="1679"/>
      <c r="AQU413" s="1679"/>
      <c r="AQV413" s="1679"/>
      <c r="AQW413" s="1679"/>
      <c r="AQX413" s="1679"/>
      <c r="AQY413" s="1679"/>
      <c r="AQZ413" s="1679"/>
      <c r="ARA413" s="1679"/>
      <c r="ARB413" s="1679"/>
      <c r="ARC413" s="1679"/>
      <c r="ARD413" s="1679"/>
      <c r="ARE413" s="1679"/>
      <c r="ARF413" s="1679"/>
      <c r="ARG413" s="1679"/>
      <c r="ARH413" s="1679"/>
      <c r="ARI413" s="1679"/>
      <c r="ARJ413" s="1679"/>
      <c r="ARK413" s="1679"/>
      <c r="ARL413" s="1679"/>
      <c r="ARM413" s="1679"/>
      <c r="ARN413" s="1679"/>
      <c r="ARO413" s="1679"/>
      <c r="ARP413" s="1679"/>
      <c r="ARQ413" s="1679"/>
      <c r="ARR413" s="1679"/>
      <c r="ARS413" s="1679"/>
      <c r="ART413" s="1679"/>
      <c r="ARU413" s="1679"/>
      <c r="ARV413" s="1679"/>
      <c r="ARW413" s="1679"/>
      <c r="ARX413" s="1679"/>
      <c r="ARY413" s="1679"/>
      <c r="ARZ413" s="1679"/>
      <c r="ASA413" s="1679"/>
      <c r="ASB413" s="1679"/>
      <c r="ASC413" s="1679"/>
      <c r="ASD413" s="1679"/>
      <c r="ASE413" s="1679"/>
      <c r="ASF413" s="1679"/>
      <c r="ASG413" s="1679"/>
      <c r="ASH413" s="1679"/>
      <c r="ASI413" s="1679"/>
      <c r="ASJ413" s="1679"/>
      <c r="ASK413" s="1679"/>
      <c r="ASL413" s="1679"/>
      <c r="ASM413" s="1679"/>
      <c r="ASN413" s="1679"/>
      <c r="ASO413" s="1679"/>
      <c r="ASP413" s="1679"/>
      <c r="ASQ413" s="1679"/>
      <c r="ASR413" s="1679"/>
      <c r="ASS413" s="1679"/>
      <c r="AST413" s="1679"/>
      <c r="ASU413" s="1679"/>
      <c r="ASV413" s="1679"/>
      <c r="ASW413" s="1679"/>
      <c r="ASX413" s="1679"/>
      <c r="ASY413" s="1679"/>
      <c r="ASZ413" s="1679"/>
      <c r="ATA413" s="1679"/>
      <c r="ATB413" s="1679"/>
      <c r="ATC413" s="1679"/>
      <c r="ATD413" s="1679"/>
      <c r="ATE413" s="1679"/>
      <c r="ATF413" s="1679"/>
      <c r="ATG413" s="1679"/>
      <c r="ATH413" s="1679"/>
      <c r="ATI413" s="1679"/>
      <c r="ATJ413" s="1679"/>
      <c r="ATK413" s="1679"/>
      <c r="ATL413" s="1679"/>
      <c r="ATM413" s="1679"/>
      <c r="ATN413" s="1679"/>
      <c r="ATO413" s="1679"/>
      <c r="ATP413" s="1679"/>
      <c r="ATQ413" s="1679"/>
      <c r="ATR413" s="1679"/>
      <c r="ATS413" s="1679"/>
      <c r="ATT413" s="1679"/>
      <c r="ATU413" s="1679"/>
      <c r="ATV413" s="1679"/>
      <c r="ATW413" s="1679"/>
      <c r="ATX413" s="1679"/>
      <c r="ATY413" s="1679"/>
      <c r="ATZ413" s="1679"/>
      <c r="AUA413" s="1679"/>
      <c r="AUB413" s="1679"/>
      <c r="AUC413" s="1679"/>
      <c r="AUD413" s="1679"/>
      <c r="AUE413" s="1679"/>
      <c r="AUF413" s="1679"/>
      <c r="AUG413" s="1679"/>
      <c r="AUH413" s="1679"/>
      <c r="AUI413" s="1679"/>
      <c r="AUJ413" s="1679"/>
      <c r="AUK413" s="1679"/>
      <c r="AUL413" s="1679"/>
      <c r="AUM413" s="1679"/>
      <c r="AUN413" s="1679"/>
      <c r="AUO413" s="1679"/>
      <c r="AUP413" s="1679"/>
      <c r="AUQ413" s="1679"/>
      <c r="AUR413" s="1679"/>
      <c r="AUS413" s="1679"/>
      <c r="AUT413" s="1679"/>
      <c r="AUU413" s="1679"/>
      <c r="AUV413" s="1679"/>
      <c r="AUW413" s="1679"/>
      <c r="AUX413" s="1679"/>
      <c r="AUY413" s="1679"/>
      <c r="AUZ413" s="1679"/>
      <c r="AVA413" s="1679"/>
      <c r="AVB413" s="1679"/>
      <c r="AVC413" s="1679"/>
      <c r="AVD413" s="1679"/>
      <c r="AVE413" s="1679"/>
      <c r="AVF413" s="1679"/>
      <c r="AVG413" s="1679"/>
      <c r="AVH413" s="1679"/>
      <c r="AVI413" s="1679"/>
      <c r="AVJ413" s="1679"/>
      <c r="AVK413" s="1679"/>
      <c r="AVL413" s="1679"/>
      <c r="AVM413" s="1679"/>
      <c r="AVN413" s="1679"/>
      <c r="AVO413" s="1679"/>
      <c r="AVP413" s="1679"/>
      <c r="AVQ413" s="1679"/>
      <c r="AVR413" s="1679"/>
      <c r="AVS413" s="1679"/>
      <c r="AVT413" s="1679"/>
      <c r="AVU413" s="1679"/>
      <c r="AVV413" s="1679"/>
      <c r="AVW413" s="1679"/>
      <c r="AVX413" s="1679"/>
      <c r="AVY413" s="1679"/>
      <c r="AVZ413" s="1679"/>
      <c r="AWA413" s="1679"/>
      <c r="AWB413" s="1679"/>
      <c r="AWC413" s="1679"/>
      <c r="AWD413" s="1679"/>
      <c r="AWE413" s="1679"/>
      <c r="AWF413" s="1679"/>
      <c r="AWG413" s="1679"/>
      <c r="AWH413" s="1679"/>
      <c r="AWI413" s="1679"/>
      <c r="AWJ413" s="1679"/>
      <c r="AWK413" s="1679"/>
      <c r="AWL413" s="1679"/>
      <c r="AWM413" s="1679"/>
      <c r="AWN413" s="1679"/>
      <c r="AWO413" s="1679"/>
      <c r="AWP413" s="1679"/>
      <c r="AWQ413" s="1679"/>
      <c r="AWR413" s="1679"/>
      <c r="AWS413" s="1679"/>
      <c r="AWT413" s="1679"/>
      <c r="AWU413" s="1679"/>
      <c r="AWV413" s="1679"/>
      <c r="AWW413" s="1679"/>
      <c r="AWX413" s="1679"/>
      <c r="AWY413" s="1679"/>
      <c r="AWZ413" s="1679"/>
      <c r="AXA413" s="1679"/>
      <c r="AXB413" s="1679"/>
      <c r="AXC413" s="1679"/>
      <c r="AXD413" s="1679"/>
      <c r="AXE413" s="1679"/>
      <c r="AXF413" s="1679"/>
      <c r="AXG413" s="1679"/>
      <c r="AXH413" s="1679"/>
      <c r="AXI413" s="1679"/>
      <c r="AXJ413" s="1679"/>
      <c r="AXK413" s="1679"/>
      <c r="AXL413" s="1679"/>
      <c r="AXM413" s="1679"/>
      <c r="AXN413" s="1679"/>
      <c r="AXO413" s="1679"/>
      <c r="AXP413" s="1679"/>
      <c r="AXQ413" s="1679"/>
      <c r="AXR413" s="1679"/>
      <c r="AXS413" s="1679"/>
      <c r="AXT413" s="1679"/>
      <c r="AXU413" s="1679"/>
      <c r="AXV413" s="1679"/>
      <c r="AXW413" s="1679"/>
      <c r="AXX413" s="1679"/>
      <c r="AXY413" s="1679"/>
      <c r="AXZ413" s="1679"/>
      <c r="AYA413" s="1679"/>
      <c r="AYB413" s="1679"/>
      <c r="AYC413" s="1679"/>
      <c r="AYD413" s="1679"/>
      <c r="AYE413" s="1679"/>
      <c r="AYF413" s="1679"/>
      <c r="AYG413" s="1679"/>
      <c r="AYH413" s="1679"/>
      <c r="AYI413" s="1679"/>
      <c r="AYJ413" s="1679"/>
      <c r="AYK413" s="1679"/>
      <c r="AYL413" s="1679"/>
      <c r="AYM413" s="1679"/>
      <c r="AYN413" s="1679"/>
      <c r="AYO413" s="1679"/>
      <c r="AYP413" s="1679"/>
      <c r="AYQ413" s="1679"/>
      <c r="AYR413" s="1679"/>
      <c r="AYS413" s="1679"/>
      <c r="AYT413" s="1679"/>
      <c r="AYU413" s="1679"/>
      <c r="AYV413" s="1679"/>
      <c r="AYW413" s="1679"/>
      <c r="AYX413" s="1679"/>
      <c r="AYY413" s="1679"/>
      <c r="AYZ413" s="1679"/>
      <c r="AZA413" s="1679"/>
      <c r="AZB413" s="1679"/>
      <c r="AZC413" s="1679"/>
      <c r="AZD413" s="1679"/>
      <c r="AZE413" s="1679"/>
      <c r="AZF413" s="1679"/>
      <c r="AZG413" s="1679"/>
      <c r="AZH413" s="1679"/>
      <c r="AZI413" s="1679"/>
      <c r="AZJ413" s="1679"/>
      <c r="AZK413" s="1679"/>
      <c r="AZL413" s="1679"/>
      <c r="AZM413" s="1679"/>
      <c r="AZN413" s="1679"/>
      <c r="AZO413" s="1679"/>
      <c r="AZP413" s="1679"/>
      <c r="AZQ413" s="1679"/>
      <c r="AZR413" s="1679"/>
      <c r="AZS413" s="1679"/>
      <c r="AZT413" s="1679"/>
      <c r="AZU413" s="1679"/>
      <c r="AZV413" s="1679"/>
      <c r="AZW413" s="1679"/>
      <c r="AZX413" s="1679"/>
      <c r="AZY413" s="1679"/>
      <c r="AZZ413" s="1679"/>
      <c r="BAA413" s="1679"/>
      <c r="BAB413" s="1679"/>
      <c r="BAC413" s="1679"/>
      <c r="BAD413" s="1679"/>
      <c r="BAE413" s="1679"/>
      <c r="BAF413" s="1679"/>
      <c r="BAG413" s="1679"/>
      <c r="BAH413" s="1679"/>
      <c r="BAI413" s="1679"/>
      <c r="BAJ413" s="1679"/>
      <c r="BAK413" s="1679"/>
      <c r="BAL413" s="1679"/>
      <c r="BAM413" s="1679"/>
      <c r="BAN413" s="1679"/>
      <c r="BAO413" s="1679"/>
      <c r="BAP413" s="1679"/>
      <c r="BAQ413" s="1679"/>
      <c r="BAR413" s="1679"/>
      <c r="BAS413" s="1679"/>
      <c r="BAT413" s="1679"/>
      <c r="BAU413" s="1679"/>
      <c r="BAV413" s="1679"/>
      <c r="BAW413" s="1679"/>
      <c r="BAX413" s="1679"/>
      <c r="BAY413" s="1679"/>
      <c r="BAZ413" s="1679"/>
      <c r="BBA413" s="1679"/>
      <c r="BBB413" s="1679"/>
      <c r="BBC413" s="1679"/>
      <c r="BBD413" s="1679"/>
      <c r="BBE413" s="1679"/>
      <c r="BBF413" s="1679"/>
      <c r="BBG413" s="1679"/>
      <c r="BBH413" s="1679"/>
      <c r="BBI413" s="1679"/>
      <c r="BBJ413" s="1679"/>
      <c r="BBK413" s="1679"/>
      <c r="BBL413" s="1679"/>
      <c r="BBM413" s="1679"/>
      <c r="BBN413" s="1679"/>
      <c r="BBO413" s="1679"/>
      <c r="BBP413" s="1679"/>
      <c r="BBQ413" s="1679"/>
      <c r="BBR413" s="1679"/>
      <c r="BBS413" s="1679"/>
      <c r="BBT413" s="1679"/>
      <c r="BBU413" s="1679"/>
      <c r="BBV413" s="1679"/>
      <c r="BBW413" s="1679"/>
      <c r="BBX413" s="1679"/>
      <c r="BBY413" s="1679"/>
      <c r="BBZ413" s="1679"/>
      <c r="BCA413" s="1679"/>
      <c r="BCB413" s="1679"/>
      <c r="BCC413" s="1679"/>
      <c r="BCD413" s="1679"/>
      <c r="BCE413" s="1679"/>
      <c r="BCF413" s="1679"/>
      <c r="BCG413" s="1679"/>
      <c r="BCH413" s="1679"/>
      <c r="BCI413" s="1679"/>
      <c r="BCJ413" s="1679"/>
      <c r="BCK413" s="1679"/>
      <c r="BCL413" s="1679"/>
      <c r="BCM413" s="1679"/>
      <c r="BCN413" s="1679"/>
      <c r="BCO413" s="1679"/>
      <c r="BCP413" s="1679"/>
      <c r="BCQ413" s="1679"/>
      <c r="BCR413" s="1679"/>
      <c r="BCS413" s="1679"/>
      <c r="BCT413" s="1679"/>
      <c r="BCU413" s="1679"/>
      <c r="BCV413" s="1679"/>
      <c r="BCW413" s="1679"/>
      <c r="BCX413" s="1679"/>
      <c r="BCY413" s="1679"/>
      <c r="BCZ413" s="1679"/>
      <c r="BDA413" s="1679"/>
      <c r="BDB413" s="1679"/>
      <c r="BDC413" s="1679"/>
      <c r="BDD413" s="1679"/>
      <c r="BDE413" s="1679"/>
      <c r="BDF413" s="1679"/>
      <c r="BDG413" s="1679"/>
      <c r="BDH413" s="1679"/>
      <c r="BDI413" s="1679"/>
      <c r="BDJ413" s="1679"/>
      <c r="BDK413" s="1679"/>
      <c r="BDL413" s="1679"/>
      <c r="BDM413" s="1679"/>
      <c r="BDN413" s="1679"/>
      <c r="BDO413" s="1679"/>
      <c r="BDP413" s="1679"/>
      <c r="BDQ413" s="1679"/>
      <c r="BDR413" s="1679"/>
      <c r="BDS413" s="1679"/>
      <c r="BDT413" s="1679"/>
      <c r="BDU413" s="1679"/>
      <c r="BDV413" s="1679"/>
      <c r="BDW413" s="1679"/>
      <c r="BDX413" s="1679"/>
      <c r="BDY413" s="1679"/>
      <c r="BDZ413" s="1679"/>
      <c r="BEA413" s="1679"/>
      <c r="BEB413" s="1679"/>
      <c r="BEC413" s="1679"/>
      <c r="BED413" s="1679"/>
      <c r="BEE413" s="1679"/>
      <c r="BEF413" s="1679"/>
      <c r="BEG413" s="1679"/>
      <c r="BEH413" s="1679"/>
      <c r="BEI413" s="1679"/>
      <c r="BEJ413" s="1679"/>
      <c r="BEK413" s="1679"/>
      <c r="BEL413" s="1679"/>
      <c r="BEM413" s="1679"/>
      <c r="BEN413" s="1679"/>
      <c r="BEO413" s="1679"/>
      <c r="BEP413" s="1679"/>
      <c r="BEQ413" s="1679"/>
      <c r="BER413" s="1679"/>
      <c r="BES413" s="1679"/>
      <c r="BET413" s="1679"/>
      <c r="BEU413" s="1679"/>
      <c r="BEV413" s="1679"/>
      <c r="BEW413" s="1679"/>
      <c r="BEX413" s="1679"/>
      <c r="BEY413" s="1679"/>
      <c r="BEZ413" s="1679"/>
      <c r="BFA413" s="1679"/>
      <c r="BFB413" s="1679"/>
      <c r="BFC413" s="1679"/>
      <c r="BFD413" s="1679"/>
      <c r="BFE413" s="1679"/>
      <c r="BFF413" s="1679"/>
      <c r="BFG413" s="1679"/>
      <c r="BFH413" s="1679"/>
      <c r="BFI413" s="1679"/>
      <c r="BFJ413" s="1679"/>
      <c r="BFK413" s="1679"/>
      <c r="BFL413" s="1679"/>
      <c r="BFM413" s="1679"/>
      <c r="BFN413" s="1679"/>
      <c r="BFO413" s="1679"/>
      <c r="BFP413" s="1679"/>
      <c r="BFQ413" s="1679"/>
      <c r="BFR413" s="1679"/>
      <c r="BFS413" s="1679"/>
      <c r="BFT413" s="1679"/>
      <c r="BFU413" s="1679"/>
      <c r="BFV413" s="1679"/>
      <c r="BFW413" s="1679"/>
      <c r="BFX413" s="1679"/>
      <c r="BFY413" s="1679"/>
      <c r="BFZ413" s="1679"/>
      <c r="BGA413" s="1679"/>
      <c r="BGB413" s="1679"/>
      <c r="BGC413" s="1679"/>
      <c r="BGD413" s="1679"/>
      <c r="BGE413" s="1679"/>
      <c r="BGF413" s="1679"/>
      <c r="BGG413" s="1679"/>
      <c r="BGH413" s="1679"/>
      <c r="BGI413" s="1679"/>
      <c r="BGJ413" s="1679"/>
      <c r="BGK413" s="1679"/>
      <c r="BGL413" s="1679"/>
      <c r="BGM413" s="1679"/>
      <c r="BGN413" s="1679"/>
      <c r="BGO413" s="1679"/>
      <c r="BGP413" s="1679"/>
      <c r="BGQ413" s="1679"/>
      <c r="BGR413" s="1679"/>
      <c r="BGS413" s="1679"/>
      <c r="BGT413" s="1679"/>
      <c r="BGU413" s="1679"/>
      <c r="BGV413" s="1679"/>
      <c r="BGW413" s="1679"/>
      <c r="BGX413" s="1679"/>
      <c r="BGY413" s="1679"/>
      <c r="BGZ413" s="1679"/>
      <c r="BHA413" s="1679"/>
      <c r="BHB413" s="1679"/>
      <c r="BHC413" s="1679"/>
      <c r="BHD413" s="1679"/>
      <c r="BHE413" s="1679"/>
      <c r="BHF413" s="1679"/>
      <c r="BHG413" s="1679"/>
      <c r="BHH413" s="1679"/>
      <c r="BHI413" s="1679"/>
      <c r="BHJ413" s="1679"/>
      <c r="BHK413" s="1679"/>
      <c r="BHL413" s="1679"/>
      <c r="BHM413" s="1679"/>
      <c r="BHN413" s="1679"/>
      <c r="BHO413" s="1679"/>
      <c r="BHP413" s="1679"/>
      <c r="BHQ413" s="1679"/>
      <c r="BHR413" s="1679"/>
      <c r="BHS413" s="1679"/>
      <c r="BHT413" s="1679"/>
      <c r="BHU413" s="1679"/>
      <c r="BHV413" s="1679"/>
      <c r="BHW413" s="1679"/>
      <c r="BHX413" s="1679"/>
      <c r="BHY413" s="1679"/>
      <c r="BHZ413" s="1679"/>
      <c r="BIA413" s="1679"/>
      <c r="BIB413" s="1679"/>
      <c r="BIC413" s="1679"/>
      <c r="BID413" s="1679"/>
      <c r="BIE413" s="1679"/>
      <c r="BIF413" s="1679"/>
      <c r="BIG413" s="1679"/>
      <c r="BIH413" s="1679"/>
      <c r="BII413" s="1679"/>
      <c r="BIJ413" s="1679"/>
      <c r="BIK413" s="1679"/>
      <c r="BIL413" s="1679"/>
      <c r="BIM413" s="1679"/>
      <c r="BIN413" s="1679"/>
      <c r="BIO413" s="1679"/>
      <c r="BIP413" s="1679"/>
      <c r="BIQ413" s="1679"/>
      <c r="BIR413" s="1679"/>
      <c r="BIS413" s="1679"/>
      <c r="BIT413" s="1679"/>
      <c r="BIU413" s="1679"/>
      <c r="BIV413" s="1679"/>
      <c r="BIW413" s="1679"/>
      <c r="BIX413" s="1679"/>
      <c r="BIY413" s="1679"/>
      <c r="BIZ413" s="1679"/>
      <c r="BJA413" s="1679"/>
      <c r="BJB413" s="1679"/>
      <c r="BJC413" s="1679"/>
      <c r="BJD413" s="1679"/>
      <c r="BJE413" s="1679"/>
      <c r="BJF413" s="1679"/>
      <c r="BJG413" s="1679"/>
      <c r="BJH413" s="1679"/>
      <c r="BJI413" s="1679"/>
      <c r="BJJ413" s="1679"/>
      <c r="BJK413" s="1679"/>
      <c r="BJL413" s="1679"/>
      <c r="BJM413" s="1679"/>
      <c r="BJN413" s="1679"/>
      <c r="BJO413" s="1679"/>
      <c r="BJP413" s="1679"/>
      <c r="BJQ413" s="1679"/>
      <c r="BJR413" s="1679"/>
      <c r="BJS413" s="1679"/>
      <c r="BJT413" s="1679"/>
      <c r="BJU413" s="1679"/>
      <c r="BJV413" s="1679"/>
      <c r="BJW413" s="1679"/>
      <c r="BJX413" s="1679"/>
      <c r="BJY413" s="1679"/>
      <c r="BJZ413" s="1679"/>
      <c r="BKA413" s="1679"/>
      <c r="BKB413" s="1679"/>
      <c r="BKC413" s="1679"/>
      <c r="BKD413" s="1679"/>
      <c r="BKE413" s="1679"/>
      <c r="BKF413" s="1679"/>
      <c r="BKG413" s="1679"/>
      <c r="BKH413" s="1679"/>
      <c r="BKI413" s="1679"/>
      <c r="BKJ413" s="1679"/>
      <c r="BKK413" s="1679"/>
      <c r="BKL413" s="1679"/>
      <c r="BKM413" s="1679"/>
      <c r="BKN413" s="1679"/>
      <c r="BKO413" s="1679"/>
      <c r="BKP413" s="1679"/>
      <c r="BKQ413" s="1679"/>
      <c r="BKR413" s="1679"/>
      <c r="BKS413" s="1679"/>
      <c r="BKT413" s="1679"/>
      <c r="BKU413" s="1679"/>
      <c r="BKV413" s="1679"/>
      <c r="BKW413" s="1679"/>
      <c r="BKX413" s="1679"/>
      <c r="BKY413" s="1679"/>
      <c r="BKZ413" s="1679"/>
      <c r="BLA413" s="1679"/>
      <c r="BLB413" s="1679"/>
      <c r="BLC413" s="1679"/>
      <c r="BLD413" s="1679"/>
      <c r="BLE413" s="1679"/>
      <c r="BLF413" s="1679"/>
      <c r="BLG413" s="1679"/>
      <c r="BLH413" s="1679"/>
      <c r="BLI413" s="1679"/>
      <c r="BLJ413" s="1679"/>
      <c r="BLK413" s="1679"/>
      <c r="BLL413" s="1679"/>
      <c r="BLM413" s="1679"/>
      <c r="BLN413" s="1679"/>
      <c r="BLO413" s="1679"/>
      <c r="BLP413" s="1679"/>
      <c r="BLQ413" s="1679"/>
      <c r="BLR413" s="1679"/>
      <c r="BLS413" s="1679"/>
      <c r="BLT413" s="1679"/>
      <c r="BLU413" s="1679"/>
      <c r="BLV413" s="1679"/>
      <c r="BLW413" s="1679"/>
      <c r="BLX413" s="1679"/>
      <c r="BLY413" s="1679"/>
      <c r="BLZ413" s="1679"/>
      <c r="BMA413" s="1679"/>
      <c r="BMB413" s="1679"/>
      <c r="BMC413" s="1679"/>
      <c r="BMD413" s="1679"/>
      <c r="BME413" s="1679"/>
      <c r="BMF413" s="1679"/>
      <c r="BMG413" s="1679"/>
      <c r="BMH413" s="1679"/>
      <c r="BMI413" s="1679"/>
      <c r="BMJ413" s="1679"/>
      <c r="BMK413" s="1679"/>
      <c r="BML413" s="1679"/>
      <c r="BMM413" s="1679"/>
      <c r="BMN413" s="1679"/>
      <c r="BMO413" s="1679"/>
      <c r="BMP413" s="1679"/>
      <c r="BMQ413" s="1679"/>
      <c r="BMR413" s="1679"/>
      <c r="BMS413" s="1679"/>
      <c r="BMT413" s="1679"/>
      <c r="BMU413" s="1679"/>
      <c r="BMV413" s="1679"/>
      <c r="BMW413" s="1679"/>
      <c r="BMX413" s="1679"/>
      <c r="BMY413" s="1679"/>
      <c r="BMZ413" s="1679"/>
      <c r="BNA413" s="1679"/>
      <c r="BNB413" s="1679"/>
      <c r="BNC413" s="1679"/>
      <c r="BND413" s="1679"/>
      <c r="BNE413" s="1679"/>
      <c r="BNF413" s="1679"/>
      <c r="BNG413" s="1679"/>
      <c r="BNH413" s="1679"/>
      <c r="BNI413" s="1679"/>
      <c r="BNJ413" s="1679"/>
      <c r="BNK413" s="1679"/>
      <c r="BNL413" s="1679"/>
      <c r="BNM413" s="1679"/>
      <c r="BNN413" s="1679"/>
      <c r="BNO413" s="1679"/>
      <c r="BNP413" s="1679"/>
      <c r="BNQ413" s="1679"/>
      <c r="BNR413" s="1679"/>
      <c r="BNS413" s="1679"/>
      <c r="BNT413" s="1679"/>
      <c r="BNU413" s="1679"/>
      <c r="BNV413" s="1679"/>
      <c r="BNW413" s="1679"/>
      <c r="BNX413" s="1679"/>
      <c r="BNY413" s="1679"/>
      <c r="BNZ413" s="1679"/>
      <c r="BOA413" s="1679"/>
      <c r="BOB413" s="1679"/>
      <c r="BOC413" s="1679"/>
      <c r="BOD413" s="1679"/>
      <c r="BOE413" s="1679"/>
      <c r="BOF413" s="1679"/>
      <c r="BOG413" s="1679"/>
      <c r="BOH413" s="1679"/>
      <c r="BOI413" s="1679"/>
      <c r="BOJ413" s="1679"/>
      <c r="BOK413" s="1679"/>
      <c r="BOL413" s="1679"/>
      <c r="BOM413" s="1679"/>
      <c r="BON413" s="1679"/>
      <c r="BOO413" s="1679"/>
      <c r="BOP413" s="1679"/>
      <c r="BOQ413" s="1679"/>
      <c r="BOR413" s="1679"/>
      <c r="BOS413" s="1679"/>
      <c r="BOT413" s="1679"/>
      <c r="BOU413" s="1679"/>
      <c r="BOV413" s="1679"/>
      <c r="BOW413" s="1679"/>
      <c r="BOX413" s="1679"/>
      <c r="BOY413" s="1679"/>
      <c r="BOZ413" s="1679"/>
      <c r="BPA413" s="1679"/>
      <c r="BPB413" s="1679"/>
      <c r="BPC413" s="1679"/>
      <c r="BPD413" s="1679"/>
      <c r="BPE413" s="1679"/>
      <c r="BPF413" s="1679"/>
      <c r="BPG413" s="1679"/>
      <c r="BPH413" s="1679"/>
      <c r="BPI413" s="1679"/>
      <c r="BPJ413" s="1679"/>
      <c r="BPK413" s="1679"/>
      <c r="BPL413" s="1679"/>
      <c r="BPM413" s="1679"/>
      <c r="BPN413" s="1679"/>
      <c r="BPO413" s="1679"/>
      <c r="BPP413" s="1679"/>
      <c r="BPQ413" s="1679"/>
      <c r="BPR413" s="1679"/>
      <c r="BPS413" s="1679"/>
      <c r="BPT413" s="1679"/>
      <c r="BPU413" s="1679"/>
      <c r="BPV413" s="1679"/>
      <c r="BPW413" s="1679"/>
      <c r="BPX413" s="1679"/>
      <c r="BPY413" s="1679"/>
      <c r="BPZ413" s="1679"/>
      <c r="BQA413" s="1679"/>
      <c r="BQB413" s="1679"/>
      <c r="BQC413" s="1679"/>
      <c r="BQD413" s="1679"/>
      <c r="BQE413" s="1679"/>
      <c r="BQF413" s="1679"/>
      <c r="BQG413" s="1679"/>
      <c r="BQH413" s="1679"/>
      <c r="BQI413" s="1679"/>
      <c r="BQJ413" s="1679"/>
      <c r="BQK413" s="1679"/>
      <c r="BQL413" s="1679"/>
      <c r="BQM413" s="1679"/>
      <c r="BQN413" s="1679"/>
      <c r="BQO413" s="1679"/>
      <c r="BQP413" s="1679"/>
      <c r="BQQ413" s="1679"/>
      <c r="BQR413" s="1679"/>
      <c r="BQS413" s="1679"/>
      <c r="BQT413" s="1679"/>
      <c r="BQU413" s="1679"/>
      <c r="BQV413" s="1679"/>
      <c r="BQW413" s="1679"/>
      <c r="BQX413" s="1679"/>
      <c r="BQY413" s="1679"/>
      <c r="BQZ413" s="1679"/>
      <c r="BRA413" s="1679"/>
      <c r="BRB413" s="1679"/>
      <c r="BRC413" s="1679"/>
      <c r="BRD413" s="1679"/>
      <c r="BRE413" s="1679"/>
      <c r="BRF413" s="1679"/>
      <c r="BRG413" s="1679"/>
      <c r="BRH413" s="1679"/>
      <c r="BRI413" s="1679"/>
      <c r="BRJ413" s="1679"/>
      <c r="BRK413" s="1679"/>
      <c r="BRL413" s="1679"/>
      <c r="BRM413" s="1679"/>
      <c r="BRN413" s="1679"/>
      <c r="BRO413" s="1679"/>
      <c r="BRP413" s="1679"/>
      <c r="BRQ413" s="1679"/>
      <c r="BRR413" s="1679"/>
      <c r="BRS413" s="1679"/>
      <c r="BRT413" s="1679"/>
      <c r="BRU413" s="1679"/>
      <c r="BRV413" s="1679"/>
      <c r="BRW413" s="1679"/>
      <c r="BRX413" s="1679"/>
      <c r="BRY413" s="1679"/>
      <c r="BRZ413" s="1679"/>
      <c r="BSA413" s="1679"/>
      <c r="BSB413" s="1679"/>
      <c r="BSC413" s="1679"/>
      <c r="BSD413" s="1679"/>
      <c r="BSE413" s="1679"/>
      <c r="BSF413" s="1679"/>
      <c r="BSG413" s="1679"/>
      <c r="BSH413" s="1679"/>
      <c r="BSI413" s="1679"/>
      <c r="BSJ413" s="1679"/>
      <c r="BSK413" s="1679"/>
      <c r="BSL413" s="1679"/>
      <c r="BSM413" s="1679"/>
      <c r="BSN413" s="1679"/>
      <c r="BSO413" s="1679"/>
      <c r="BSP413" s="1679"/>
      <c r="BSQ413" s="1679"/>
      <c r="BSR413" s="1679"/>
      <c r="BSS413" s="1679"/>
      <c r="BST413" s="1679"/>
      <c r="BSU413" s="1679"/>
      <c r="BSV413" s="1679"/>
      <c r="BSW413" s="1679"/>
      <c r="BSX413" s="1679"/>
      <c r="BSY413" s="1679"/>
      <c r="BSZ413" s="1679"/>
      <c r="BTA413" s="1679"/>
      <c r="BTB413" s="1679"/>
      <c r="BTC413" s="1679"/>
      <c r="BTD413" s="1679"/>
      <c r="BTE413" s="1679"/>
      <c r="BTF413" s="1679"/>
      <c r="BTG413" s="1679"/>
      <c r="BTH413" s="1679"/>
      <c r="BTI413" s="1679"/>
      <c r="BTJ413" s="1679"/>
      <c r="BTK413" s="1679"/>
      <c r="BTL413" s="1679"/>
      <c r="BTM413" s="1679"/>
      <c r="BTN413" s="1679"/>
      <c r="BTO413" s="1679"/>
      <c r="BTP413" s="1679"/>
      <c r="BTQ413" s="1679"/>
      <c r="BTR413" s="1679"/>
      <c r="BTS413" s="1679"/>
      <c r="BTT413" s="1679"/>
      <c r="BTU413" s="1679"/>
      <c r="BTV413" s="1679"/>
      <c r="BTW413" s="1679"/>
      <c r="BTX413" s="1679"/>
      <c r="BTY413" s="1679"/>
      <c r="BTZ413" s="1679"/>
      <c r="BUA413" s="1679"/>
      <c r="BUB413" s="1679"/>
      <c r="BUC413" s="1679"/>
      <c r="BUD413" s="1679"/>
      <c r="BUE413" s="1679"/>
      <c r="BUF413" s="1679"/>
      <c r="BUG413" s="1679"/>
      <c r="BUH413" s="1679"/>
      <c r="BUI413" s="1679"/>
      <c r="BUJ413" s="1679"/>
      <c r="BUK413" s="1679"/>
      <c r="BUL413" s="1679"/>
      <c r="BUM413" s="1679"/>
      <c r="BUN413" s="1679"/>
      <c r="BUO413" s="1679"/>
      <c r="BUP413" s="1679"/>
      <c r="BUQ413" s="1679"/>
      <c r="BUR413" s="1679"/>
      <c r="BUS413" s="1679"/>
      <c r="BUT413" s="1679"/>
      <c r="BUU413" s="1679"/>
      <c r="BUV413" s="1679"/>
      <c r="BUW413" s="1679"/>
      <c r="BUX413" s="1679"/>
      <c r="BUY413" s="1679"/>
      <c r="BUZ413" s="1679"/>
      <c r="BVA413" s="1679"/>
      <c r="BVB413" s="1679"/>
      <c r="BVC413" s="1679"/>
      <c r="BVD413" s="1679"/>
      <c r="BVE413" s="1679"/>
      <c r="BVF413" s="1679"/>
      <c r="BVG413" s="1679"/>
      <c r="BVH413" s="1679"/>
      <c r="BVI413" s="1679"/>
      <c r="BVJ413" s="1679"/>
      <c r="BVK413" s="1679"/>
      <c r="BVL413" s="1679"/>
      <c r="BVM413" s="1679"/>
      <c r="BVN413" s="1679"/>
      <c r="BVO413" s="1679"/>
      <c r="BVP413" s="1679"/>
      <c r="BVQ413" s="1679"/>
      <c r="BVR413" s="1679"/>
      <c r="BVS413" s="1679"/>
      <c r="BVT413" s="1679"/>
      <c r="BVU413" s="1679"/>
      <c r="BVV413" s="1679"/>
      <c r="BVW413" s="1679"/>
      <c r="BVX413" s="1679"/>
      <c r="BVY413" s="1679"/>
      <c r="BVZ413" s="1679"/>
      <c r="BWA413" s="1679"/>
      <c r="BWB413" s="1679"/>
      <c r="BWC413" s="1679"/>
      <c r="BWD413" s="1679"/>
      <c r="BWE413" s="1679"/>
      <c r="BWF413" s="1679"/>
      <c r="BWG413" s="1679"/>
      <c r="BWH413" s="1679"/>
      <c r="BWI413" s="1679"/>
      <c r="BWJ413" s="1679"/>
      <c r="BWK413" s="1679"/>
      <c r="BWL413" s="1679"/>
      <c r="BWM413" s="1679"/>
      <c r="BWN413" s="1679"/>
      <c r="BWO413" s="1679"/>
      <c r="BWP413" s="1679"/>
      <c r="BWQ413" s="1679"/>
      <c r="BWR413" s="1679"/>
      <c r="BWS413" s="1679"/>
      <c r="BWT413" s="1679"/>
      <c r="BWU413" s="1679"/>
      <c r="BWV413" s="1679"/>
      <c r="BWW413" s="1679"/>
      <c r="BWX413" s="1679"/>
      <c r="BWY413" s="1679"/>
      <c r="BWZ413" s="1679"/>
      <c r="BXA413" s="1679"/>
      <c r="BXB413" s="1679"/>
      <c r="BXC413" s="1679"/>
      <c r="BXD413" s="1679"/>
      <c r="BXE413" s="1679"/>
      <c r="BXF413" s="1679"/>
      <c r="BXG413" s="1679"/>
      <c r="BXH413" s="1679"/>
      <c r="BXI413" s="1679"/>
      <c r="BXJ413" s="1679"/>
      <c r="BXK413" s="1679"/>
      <c r="BXL413" s="1679"/>
      <c r="BXM413" s="1679"/>
      <c r="BXN413" s="1679"/>
      <c r="BXO413" s="1679"/>
      <c r="BXP413" s="1679"/>
      <c r="BXQ413" s="1679"/>
      <c r="BXR413" s="1679"/>
      <c r="BXS413" s="1679"/>
      <c r="BXT413" s="1679"/>
      <c r="BXU413" s="1679"/>
      <c r="BXV413" s="1679"/>
      <c r="BXW413" s="1679"/>
      <c r="BXX413" s="1679"/>
      <c r="BXY413" s="1679"/>
      <c r="BXZ413" s="1679"/>
      <c r="BYA413" s="1679"/>
      <c r="BYB413" s="1679"/>
      <c r="BYC413" s="1679"/>
      <c r="BYD413" s="1679"/>
      <c r="BYE413" s="1679"/>
      <c r="BYF413" s="1679"/>
      <c r="BYG413" s="1679"/>
      <c r="BYH413" s="1679"/>
      <c r="BYI413" s="1679"/>
      <c r="BYJ413" s="1679"/>
      <c r="BYK413" s="1679"/>
      <c r="BYL413" s="1679"/>
      <c r="BYM413" s="1679"/>
      <c r="BYN413" s="1679"/>
      <c r="BYO413" s="1679"/>
      <c r="BYP413" s="1679"/>
      <c r="BYQ413" s="1679"/>
      <c r="BYR413" s="1679"/>
      <c r="BYS413" s="1679"/>
      <c r="BYT413" s="1679"/>
      <c r="BYU413" s="1679"/>
      <c r="BYV413" s="1679"/>
      <c r="BYW413" s="1679"/>
      <c r="BYX413" s="1679"/>
      <c r="BYY413" s="1679"/>
      <c r="BYZ413" s="1679"/>
      <c r="BZA413" s="1679"/>
      <c r="BZB413" s="1679"/>
      <c r="BZC413" s="1679"/>
      <c r="BZD413" s="1679"/>
      <c r="BZE413" s="1679"/>
      <c r="BZF413" s="1679"/>
      <c r="BZG413" s="1679"/>
      <c r="BZH413" s="1679"/>
      <c r="BZI413" s="1679"/>
      <c r="BZJ413" s="1679"/>
      <c r="BZK413" s="1679"/>
      <c r="BZL413" s="1679"/>
      <c r="BZM413" s="1679"/>
      <c r="BZN413" s="1679"/>
      <c r="BZO413" s="1679"/>
      <c r="BZP413" s="1679"/>
      <c r="BZQ413" s="1679"/>
      <c r="BZR413" s="1679"/>
      <c r="BZS413" s="1679"/>
      <c r="BZT413" s="1679"/>
      <c r="BZU413" s="1679"/>
      <c r="BZV413" s="1679"/>
      <c r="BZW413" s="1679"/>
      <c r="BZX413" s="1679"/>
      <c r="BZY413" s="1679"/>
      <c r="BZZ413" s="1679"/>
      <c r="CAA413" s="1679"/>
      <c r="CAB413" s="1679"/>
      <c r="CAC413" s="1679"/>
      <c r="CAD413" s="1679"/>
      <c r="CAE413" s="1679"/>
      <c r="CAF413" s="1679"/>
      <c r="CAG413" s="1679"/>
      <c r="CAH413" s="1679"/>
      <c r="CAI413" s="1679"/>
      <c r="CAJ413" s="1679"/>
      <c r="CAK413" s="1679"/>
      <c r="CAL413" s="1679"/>
      <c r="CAM413" s="1679"/>
      <c r="CAN413" s="1679"/>
      <c r="CAO413" s="1679"/>
      <c r="CAP413" s="1679"/>
      <c r="CAQ413" s="1679"/>
      <c r="CAR413" s="1679"/>
      <c r="CAS413" s="1679"/>
      <c r="CAT413" s="1679"/>
      <c r="CAU413" s="1679"/>
      <c r="CAV413" s="1679"/>
      <c r="CAW413" s="1679"/>
      <c r="CAX413" s="1679"/>
      <c r="CAY413" s="1679"/>
      <c r="CAZ413" s="1679"/>
      <c r="CBA413" s="1679"/>
      <c r="CBB413" s="1679"/>
      <c r="CBC413" s="1679"/>
      <c r="CBD413" s="1679"/>
      <c r="CBE413" s="1679"/>
      <c r="CBF413" s="1679"/>
      <c r="CBG413" s="1679"/>
      <c r="CBH413" s="1679"/>
      <c r="CBI413" s="1679"/>
      <c r="CBJ413" s="1679"/>
      <c r="CBK413" s="1679"/>
      <c r="CBL413" s="1679"/>
      <c r="CBM413" s="1679"/>
      <c r="CBN413" s="1679"/>
      <c r="CBO413" s="1679"/>
      <c r="CBP413" s="1679"/>
      <c r="CBQ413" s="1679"/>
      <c r="CBR413" s="1679"/>
      <c r="CBS413" s="1679"/>
      <c r="CBT413" s="1679"/>
      <c r="CBU413" s="1679"/>
      <c r="CBV413" s="1679"/>
      <c r="CBW413" s="1679"/>
      <c r="CBX413" s="1679"/>
      <c r="CBY413" s="1679"/>
      <c r="CBZ413" s="1679"/>
      <c r="CCA413" s="1679"/>
      <c r="CCB413" s="1679"/>
      <c r="CCC413" s="1679"/>
      <c r="CCD413" s="1679"/>
      <c r="CCE413" s="1679"/>
      <c r="CCF413" s="1679"/>
      <c r="CCG413" s="1679"/>
      <c r="CCH413" s="1679"/>
      <c r="CCI413" s="1679"/>
      <c r="CCJ413" s="1679"/>
      <c r="CCK413" s="1679"/>
      <c r="CCL413" s="1679"/>
      <c r="CCM413" s="1679"/>
      <c r="CCN413" s="1679"/>
      <c r="CCO413" s="1679"/>
      <c r="CCP413" s="1679"/>
      <c r="CCQ413" s="1679"/>
      <c r="CCR413" s="1679"/>
      <c r="CCS413" s="1679"/>
      <c r="CCT413" s="1679"/>
      <c r="CCU413" s="1679"/>
      <c r="CCV413" s="1679"/>
      <c r="CCW413" s="1679"/>
      <c r="CCX413" s="1679"/>
      <c r="CCY413" s="1679"/>
      <c r="CCZ413" s="1679"/>
      <c r="CDA413" s="1679"/>
      <c r="CDB413" s="1679"/>
      <c r="CDC413" s="1679"/>
      <c r="CDD413" s="1679"/>
      <c r="CDE413" s="1679"/>
      <c r="CDF413" s="1679"/>
      <c r="CDG413" s="1679"/>
      <c r="CDH413" s="1679"/>
      <c r="CDI413" s="1679"/>
      <c r="CDJ413" s="1679"/>
      <c r="CDK413" s="1679"/>
      <c r="CDL413" s="1679"/>
      <c r="CDM413" s="1679"/>
      <c r="CDN413" s="1679"/>
      <c r="CDO413" s="1679"/>
      <c r="CDP413" s="1679"/>
      <c r="CDQ413" s="1679"/>
      <c r="CDR413" s="1679"/>
      <c r="CDS413" s="1679"/>
      <c r="CDT413" s="1679"/>
      <c r="CDU413" s="1679"/>
      <c r="CDV413" s="1679"/>
      <c r="CDW413" s="1679"/>
      <c r="CDX413" s="1679"/>
      <c r="CDY413" s="1679"/>
      <c r="CDZ413" s="1679"/>
      <c r="CEA413" s="1679"/>
      <c r="CEB413" s="1679"/>
      <c r="CEC413" s="1679"/>
      <c r="CED413" s="1679"/>
      <c r="CEE413" s="1679"/>
      <c r="CEF413" s="1679"/>
      <c r="CEG413" s="1679"/>
      <c r="CEH413" s="1679"/>
      <c r="CEI413" s="1679"/>
      <c r="CEJ413" s="1679"/>
      <c r="CEK413" s="1679"/>
      <c r="CEL413" s="1679"/>
      <c r="CEM413" s="1679"/>
      <c r="CEN413" s="1679"/>
      <c r="CEO413" s="1679"/>
      <c r="CEP413" s="1679"/>
      <c r="CEQ413" s="1679"/>
      <c r="CER413" s="1679"/>
      <c r="CES413" s="1679"/>
      <c r="CET413" s="1679"/>
      <c r="CEU413" s="1679"/>
      <c r="CEV413" s="1679"/>
      <c r="CEW413" s="1679"/>
      <c r="CEX413" s="1679"/>
      <c r="CEY413" s="1679"/>
      <c r="CEZ413" s="1679"/>
      <c r="CFA413" s="1679"/>
      <c r="CFB413" s="1679"/>
      <c r="CFC413" s="1679"/>
      <c r="CFD413" s="1679"/>
      <c r="CFE413" s="1679"/>
      <c r="CFF413" s="1679"/>
      <c r="CFG413" s="1679"/>
      <c r="CFH413" s="1679"/>
      <c r="CFI413" s="1679"/>
      <c r="CFJ413" s="1679"/>
      <c r="CFK413" s="1679"/>
      <c r="CFL413" s="1679"/>
      <c r="CFM413" s="1679"/>
      <c r="CFN413" s="1679"/>
      <c r="CFO413" s="1679"/>
      <c r="CFP413" s="1679"/>
      <c r="CFQ413" s="1679"/>
      <c r="CFR413" s="1679"/>
      <c r="CFS413" s="1679"/>
      <c r="CFT413" s="1679"/>
      <c r="CFU413" s="1679"/>
      <c r="CFV413" s="1679"/>
      <c r="CFW413" s="1679"/>
      <c r="CFX413" s="1679"/>
      <c r="CFY413" s="1679"/>
      <c r="CFZ413" s="1679"/>
      <c r="CGA413" s="1679"/>
      <c r="CGB413" s="1679"/>
      <c r="CGC413" s="1679"/>
      <c r="CGD413" s="1679"/>
      <c r="CGE413" s="1679"/>
      <c r="CGF413" s="1679"/>
      <c r="CGG413" s="1679"/>
      <c r="CGH413" s="1679"/>
      <c r="CGI413" s="1679"/>
      <c r="CGJ413" s="1679"/>
      <c r="CGK413" s="1679"/>
      <c r="CGL413" s="1679"/>
      <c r="CGM413" s="1679"/>
      <c r="CGN413" s="1679"/>
      <c r="CGO413" s="1679"/>
      <c r="CGP413" s="1679"/>
      <c r="CGQ413" s="1679"/>
      <c r="CGR413" s="1679"/>
      <c r="CGS413" s="1679"/>
      <c r="CGT413" s="1679"/>
      <c r="CGU413" s="1679"/>
      <c r="CGV413" s="1679"/>
      <c r="CGW413" s="1679"/>
      <c r="CGX413" s="1679"/>
      <c r="CGY413" s="1679"/>
      <c r="CGZ413" s="1679"/>
      <c r="CHA413" s="1679"/>
      <c r="CHB413" s="1679"/>
      <c r="CHC413" s="1679"/>
      <c r="CHD413" s="1679"/>
      <c r="CHE413" s="1679"/>
      <c r="CHF413" s="1679"/>
      <c r="CHG413" s="1679"/>
      <c r="CHH413" s="1679"/>
      <c r="CHI413" s="1679"/>
      <c r="CHJ413" s="1679"/>
      <c r="CHK413" s="1679"/>
      <c r="CHL413" s="1679"/>
      <c r="CHM413" s="1679"/>
      <c r="CHN413" s="1679"/>
      <c r="CHO413" s="1679"/>
      <c r="CHP413" s="1679"/>
      <c r="CHQ413" s="1679"/>
      <c r="CHR413" s="1679"/>
      <c r="CHS413" s="1679"/>
      <c r="CHT413" s="1679"/>
      <c r="CHU413" s="1679"/>
      <c r="CHV413" s="1679"/>
      <c r="CHW413" s="1679"/>
      <c r="CHX413" s="1679"/>
      <c r="CHY413" s="1679"/>
      <c r="CHZ413" s="1679"/>
      <c r="CIA413" s="1679"/>
      <c r="CIB413" s="1679"/>
      <c r="CIC413" s="1679"/>
      <c r="CID413" s="1679"/>
      <c r="CIE413" s="1679"/>
      <c r="CIF413" s="1679"/>
      <c r="CIG413" s="1679"/>
      <c r="CIH413" s="1679"/>
      <c r="CII413" s="1679"/>
      <c r="CIJ413" s="1679"/>
      <c r="CIK413" s="1679"/>
      <c r="CIL413" s="1679"/>
      <c r="CIM413" s="1679"/>
      <c r="CIN413" s="1679"/>
      <c r="CIO413" s="1679"/>
      <c r="CIP413" s="1679"/>
      <c r="CIQ413" s="1679"/>
      <c r="CIR413" s="1679"/>
      <c r="CIS413" s="1679"/>
      <c r="CIT413" s="1679"/>
      <c r="CIU413" s="1679"/>
      <c r="CIV413" s="1679"/>
      <c r="CIW413" s="1679"/>
      <c r="CIX413" s="1679"/>
      <c r="CIY413" s="1679"/>
      <c r="CIZ413" s="1679"/>
      <c r="CJA413" s="1679"/>
      <c r="CJB413" s="1679"/>
      <c r="CJC413" s="1679"/>
      <c r="CJD413" s="1679"/>
      <c r="CJE413" s="1679"/>
      <c r="CJF413" s="1679"/>
      <c r="CJG413" s="1679"/>
      <c r="CJH413" s="1679"/>
      <c r="CJI413" s="1679"/>
      <c r="CJJ413" s="1679"/>
      <c r="CJK413" s="1679"/>
      <c r="CJL413" s="1679"/>
      <c r="CJM413" s="1679"/>
      <c r="CJN413" s="1679"/>
      <c r="CJO413" s="1679"/>
      <c r="CJP413" s="1679"/>
      <c r="CJQ413" s="1679"/>
      <c r="CJR413" s="1679"/>
      <c r="CJS413" s="1679"/>
      <c r="CJT413" s="1679"/>
      <c r="CJU413" s="1679"/>
      <c r="CJV413" s="1679"/>
      <c r="CJW413" s="1679"/>
      <c r="CJX413" s="1679"/>
      <c r="CJY413" s="1679"/>
      <c r="CJZ413" s="1679"/>
      <c r="CKA413" s="1679"/>
      <c r="CKB413" s="1679"/>
      <c r="CKC413" s="1679"/>
      <c r="CKD413" s="1679"/>
      <c r="CKE413" s="1679"/>
      <c r="CKF413" s="1679"/>
      <c r="CKG413" s="1679"/>
      <c r="CKH413" s="1679"/>
      <c r="CKI413" s="1679"/>
      <c r="CKJ413" s="1679"/>
      <c r="CKK413" s="1679"/>
      <c r="CKL413" s="1679"/>
      <c r="CKM413" s="1679"/>
      <c r="CKN413" s="1679"/>
      <c r="CKO413" s="1679"/>
      <c r="CKP413" s="1679"/>
      <c r="CKQ413" s="1679"/>
      <c r="CKR413" s="1679"/>
      <c r="CKS413" s="1679"/>
      <c r="CKT413" s="1679"/>
      <c r="CKU413" s="1679"/>
      <c r="CKV413" s="1679"/>
      <c r="CKW413" s="1679"/>
      <c r="CKX413" s="1679"/>
      <c r="CKY413" s="1679"/>
      <c r="CKZ413" s="1679"/>
      <c r="CLA413" s="1679"/>
      <c r="CLB413" s="1679"/>
      <c r="CLC413" s="1679"/>
      <c r="CLD413" s="1679"/>
      <c r="CLE413" s="1679"/>
      <c r="CLF413" s="1679"/>
      <c r="CLG413" s="1679"/>
      <c r="CLH413" s="1679"/>
      <c r="CLI413" s="1679"/>
      <c r="CLJ413" s="1679"/>
      <c r="CLK413" s="1679"/>
      <c r="CLL413" s="1679"/>
      <c r="CLM413" s="1679"/>
      <c r="CLN413" s="1679"/>
      <c r="CLO413" s="1679"/>
      <c r="CLP413" s="1679"/>
      <c r="CLQ413" s="1679"/>
      <c r="CLR413" s="1679"/>
      <c r="CLS413" s="1679"/>
      <c r="CLT413" s="1679"/>
      <c r="CLU413" s="1679"/>
      <c r="CLV413" s="1679"/>
      <c r="CLW413" s="1679"/>
      <c r="CLX413" s="1679"/>
      <c r="CLY413" s="1679"/>
      <c r="CLZ413" s="1679"/>
      <c r="CMA413" s="1679"/>
      <c r="CMB413" s="1679"/>
      <c r="CMC413" s="1679"/>
      <c r="CMD413" s="1679"/>
      <c r="CME413" s="1679"/>
      <c r="CMF413" s="1679"/>
      <c r="CMG413" s="1679"/>
      <c r="CMH413" s="1679"/>
      <c r="CMI413" s="1679"/>
      <c r="CMJ413" s="1679"/>
      <c r="CMK413" s="1679"/>
      <c r="CML413" s="1679"/>
      <c r="CMM413" s="1679"/>
      <c r="CMN413" s="1679"/>
      <c r="CMO413" s="1679"/>
      <c r="CMP413" s="1679"/>
      <c r="CMQ413" s="1679"/>
      <c r="CMR413" s="1679"/>
      <c r="CMS413" s="1679"/>
      <c r="CMT413" s="1679"/>
      <c r="CMU413" s="1679"/>
      <c r="CMV413" s="1679"/>
      <c r="CMW413" s="1679"/>
      <c r="CMX413" s="1679"/>
      <c r="CMY413" s="1679"/>
      <c r="CMZ413" s="1679"/>
      <c r="CNA413" s="1679"/>
      <c r="CNB413" s="1679"/>
      <c r="CNC413" s="1679"/>
      <c r="CND413" s="1679"/>
      <c r="CNE413" s="1679"/>
      <c r="CNF413" s="1679"/>
      <c r="CNG413" s="1679"/>
      <c r="CNH413" s="1679"/>
      <c r="CNI413" s="1679"/>
      <c r="CNJ413" s="1679"/>
      <c r="CNK413" s="1679"/>
      <c r="CNL413" s="1679"/>
      <c r="CNM413" s="1679"/>
      <c r="CNN413" s="1679"/>
      <c r="CNO413" s="1679"/>
      <c r="CNP413" s="1679"/>
      <c r="CNQ413" s="1679"/>
      <c r="CNR413" s="1679"/>
      <c r="CNS413" s="1679"/>
      <c r="CNT413" s="1679"/>
      <c r="CNU413" s="1679"/>
      <c r="CNV413" s="1679"/>
      <c r="CNW413" s="1679"/>
      <c r="CNX413" s="1679"/>
      <c r="CNY413" s="1679"/>
      <c r="CNZ413" s="1679"/>
      <c r="COA413" s="1679"/>
      <c r="COB413" s="1679"/>
      <c r="COC413" s="1679"/>
      <c r="COD413" s="1679"/>
      <c r="COE413" s="1679"/>
      <c r="COF413" s="1679"/>
      <c r="COG413" s="1679"/>
      <c r="COH413" s="1679"/>
      <c r="COI413" s="1679"/>
      <c r="COJ413" s="1679"/>
      <c r="COK413" s="1679"/>
      <c r="COL413" s="1679"/>
      <c r="COM413" s="1679"/>
      <c r="CON413" s="1679"/>
      <c r="COO413" s="1679"/>
      <c r="COP413" s="1679"/>
      <c r="COQ413" s="1679"/>
      <c r="COR413" s="1679"/>
      <c r="COS413" s="1679"/>
      <c r="COT413" s="1679"/>
      <c r="COU413" s="1679"/>
      <c r="COV413" s="1679"/>
      <c r="COW413" s="1679"/>
      <c r="COX413" s="1679"/>
      <c r="COY413" s="1679"/>
      <c r="COZ413" s="1679"/>
      <c r="CPA413" s="1679"/>
      <c r="CPB413" s="1679"/>
      <c r="CPC413" s="1679"/>
      <c r="CPD413" s="1679"/>
      <c r="CPE413" s="1679"/>
      <c r="CPF413" s="1679"/>
      <c r="CPG413" s="1679"/>
      <c r="CPH413" s="1679"/>
      <c r="CPI413" s="1679"/>
      <c r="CPJ413" s="1679"/>
      <c r="CPK413" s="1679"/>
      <c r="CPL413" s="1679"/>
      <c r="CPM413" s="1679"/>
      <c r="CPN413" s="1679"/>
      <c r="CPO413" s="1679"/>
      <c r="CPP413" s="1679"/>
      <c r="CPQ413" s="1679"/>
      <c r="CPR413" s="1679"/>
      <c r="CPS413" s="1679"/>
      <c r="CPT413" s="1679"/>
      <c r="CPU413" s="1679"/>
      <c r="CPV413" s="1679"/>
      <c r="CPW413" s="1679"/>
      <c r="CPX413" s="1679"/>
      <c r="CPY413" s="1679"/>
      <c r="CPZ413" s="1679"/>
      <c r="CQA413" s="1679"/>
      <c r="CQB413" s="1679"/>
      <c r="CQC413" s="1679"/>
      <c r="CQD413" s="1679"/>
      <c r="CQE413" s="1679"/>
      <c r="CQF413" s="1679"/>
      <c r="CQG413" s="1679"/>
      <c r="CQH413" s="1679"/>
      <c r="CQI413" s="1679"/>
      <c r="CQJ413" s="1679"/>
      <c r="CQK413" s="1679"/>
      <c r="CQL413" s="1679"/>
      <c r="CQM413" s="1679"/>
      <c r="CQN413" s="1679"/>
      <c r="CQO413" s="1679"/>
      <c r="CQP413" s="1679"/>
      <c r="CQQ413" s="1679"/>
      <c r="CQR413" s="1679"/>
      <c r="CQS413" s="1679"/>
      <c r="CQT413" s="1679"/>
      <c r="CQU413" s="1679"/>
      <c r="CQV413" s="1679"/>
      <c r="CQW413" s="1679"/>
      <c r="CQX413" s="1679"/>
      <c r="CQY413" s="1679"/>
      <c r="CQZ413" s="1679"/>
      <c r="CRA413" s="1679"/>
      <c r="CRB413" s="1679"/>
      <c r="CRC413" s="1679"/>
      <c r="CRD413" s="1679"/>
      <c r="CRE413" s="1679"/>
      <c r="CRF413" s="1679"/>
      <c r="CRG413" s="1679"/>
      <c r="CRH413" s="1679"/>
      <c r="CRI413" s="1679"/>
      <c r="CRJ413" s="1679"/>
      <c r="CRK413" s="1679"/>
      <c r="CRL413" s="1679"/>
      <c r="CRM413" s="1679"/>
      <c r="CRN413" s="1679"/>
      <c r="CRO413" s="1679"/>
      <c r="CRP413" s="1679"/>
      <c r="CRQ413" s="1679"/>
      <c r="CRR413" s="1679"/>
      <c r="CRS413" s="1679"/>
      <c r="CRT413" s="1679"/>
      <c r="CRU413" s="1679"/>
      <c r="CRV413" s="1679"/>
      <c r="CRW413" s="1679"/>
      <c r="CRX413" s="1679"/>
      <c r="CRY413" s="1679"/>
      <c r="CRZ413" s="1679"/>
      <c r="CSA413" s="1679"/>
      <c r="CSB413" s="1679"/>
      <c r="CSC413" s="1679"/>
      <c r="CSD413" s="1679"/>
      <c r="CSE413" s="1679"/>
      <c r="CSF413" s="1679"/>
      <c r="CSG413" s="1679"/>
      <c r="CSH413" s="1679"/>
      <c r="CSI413" s="1679"/>
      <c r="CSJ413" s="1679"/>
      <c r="CSK413" s="1679"/>
      <c r="CSL413" s="1679"/>
      <c r="CSM413" s="1679"/>
      <c r="CSN413" s="1679"/>
      <c r="CSO413" s="1679"/>
      <c r="CSP413" s="1679"/>
      <c r="CSQ413" s="1679"/>
      <c r="CSR413" s="1679"/>
      <c r="CSS413" s="1679"/>
      <c r="CST413" s="1679"/>
      <c r="CSU413" s="1679"/>
      <c r="CSV413" s="1679"/>
      <c r="CSW413" s="1679"/>
      <c r="CSX413" s="1679"/>
      <c r="CSY413" s="1679"/>
      <c r="CSZ413" s="1679"/>
      <c r="CTA413" s="1679"/>
      <c r="CTB413" s="1679"/>
      <c r="CTC413" s="1679"/>
      <c r="CTD413" s="1679"/>
      <c r="CTE413" s="1679"/>
      <c r="CTF413" s="1679"/>
      <c r="CTG413" s="1679"/>
      <c r="CTH413" s="1679"/>
      <c r="CTI413" s="1679"/>
      <c r="CTJ413" s="1679"/>
      <c r="CTK413" s="1679"/>
      <c r="CTL413" s="1679"/>
      <c r="CTM413" s="1679"/>
      <c r="CTN413" s="1679"/>
      <c r="CTO413" s="1679"/>
      <c r="CTP413" s="1679"/>
      <c r="CTQ413" s="1679"/>
      <c r="CTR413" s="1679"/>
      <c r="CTS413" s="1679"/>
      <c r="CTT413" s="1679"/>
      <c r="CTU413" s="1679"/>
      <c r="CTV413" s="1679"/>
      <c r="CTW413" s="1679"/>
      <c r="CTX413" s="1679"/>
      <c r="CTY413" s="1679"/>
      <c r="CTZ413" s="1679"/>
      <c r="CUA413" s="1679"/>
      <c r="CUB413" s="1679"/>
      <c r="CUC413" s="1679"/>
      <c r="CUD413" s="1679"/>
      <c r="CUE413" s="1679"/>
      <c r="CUF413" s="1679"/>
      <c r="CUG413" s="1679"/>
      <c r="CUH413" s="1679"/>
      <c r="CUI413" s="1679"/>
      <c r="CUJ413" s="1679"/>
      <c r="CUK413" s="1679"/>
      <c r="CUL413" s="1679"/>
      <c r="CUM413" s="1679"/>
      <c r="CUN413" s="1679"/>
      <c r="CUO413" s="1679"/>
      <c r="CUP413" s="1679"/>
      <c r="CUQ413" s="1679"/>
      <c r="CUR413" s="1679"/>
      <c r="CUS413" s="1679"/>
      <c r="CUT413" s="1679"/>
      <c r="CUU413" s="1679"/>
      <c r="CUV413" s="1679"/>
      <c r="CUW413" s="1679"/>
      <c r="CUX413" s="1679"/>
      <c r="CUY413" s="1679"/>
      <c r="CUZ413" s="1679"/>
      <c r="CVA413" s="1679"/>
      <c r="CVB413" s="1679"/>
      <c r="CVC413" s="1679"/>
      <c r="CVD413" s="1679"/>
      <c r="CVE413" s="1679"/>
      <c r="CVF413" s="1679"/>
      <c r="CVG413" s="1679"/>
      <c r="CVH413" s="1679"/>
      <c r="CVI413" s="1679"/>
      <c r="CVJ413" s="1679"/>
      <c r="CVK413" s="1679"/>
      <c r="CVL413" s="1679"/>
      <c r="CVM413" s="1679"/>
      <c r="CVN413" s="1679"/>
      <c r="CVO413" s="1679"/>
      <c r="CVP413" s="1679"/>
      <c r="CVQ413" s="1679"/>
      <c r="CVR413" s="1679"/>
      <c r="CVS413" s="1679"/>
      <c r="CVT413" s="1679"/>
      <c r="CVU413" s="1679"/>
      <c r="CVV413" s="1679"/>
      <c r="CVW413" s="1679"/>
      <c r="CVX413" s="1679"/>
      <c r="CVY413" s="1679"/>
      <c r="CVZ413" s="1679"/>
      <c r="CWA413" s="1679"/>
      <c r="CWB413" s="1679"/>
      <c r="CWC413" s="1679"/>
      <c r="CWD413" s="1679"/>
      <c r="CWE413" s="1679"/>
      <c r="CWF413" s="1679"/>
      <c r="CWG413" s="1679"/>
      <c r="CWH413" s="1679"/>
      <c r="CWI413" s="1679"/>
      <c r="CWJ413" s="1679"/>
      <c r="CWK413" s="1679"/>
      <c r="CWL413" s="1679"/>
      <c r="CWM413" s="1679"/>
      <c r="CWN413" s="1679"/>
      <c r="CWO413" s="1679"/>
      <c r="CWP413" s="1679"/>
      <c r="CWQ413" s="1679"/>
      <c r="CWR413" s="1679"/>
      <c r="CWS413" s="1679"/>
      <c r="CWT413" s="1679"/>
      <c r="CWU413" s="1679"/>
      <c r="CWV413" s="1679"/>
      <c r="CWW413" s="1679"/>
      <c r="CWX413" s="1679"/>
      <c r="CWY413" s="1679"/>
      <c r="CWZ413" s="1679"/>
      <c r="CXA413" s="1679"/>
      <c r="CXB413" s="1679"/>
      <c r="CXC413" s="1679"/>
      <c r="CXD413" s="1679"/>
      <c r="CXE413" s="1679"/>
      <c r="CXF413" s="1679"/>
      <c r="CXG413" s="1679"/>
      <c r="CXH413" s="1679"/>
      <c r="CXI413" s="1679"/>
      <c r="CXJ413" s="1679"/>
      <c r="CXK413" s="1679"/>
      <c r="CXL413" s="1679"/>
      <c r="CXM413" s="1679"/>
      <c r="CXN413" s="1679"/>
      <c r="CXO413" s="1679"/>
      <c r="CXP413" s="1679"/>
      <c r="CXQ413" s="1679"/>
      <c r="CXR413" s="1679"/>
      <c r="CXS413" s="1679"/>
      <c r="CXT413" s="1679"/>
      <c r="CXU413" s="1679"/>
      <c r="CXV413" s="1679"/>
      <c r="CXW413" s="1679"/>
      <c r="CXX413" s="1679"/>
      <c r="CXY413" s="1679"/>
      <c r="CXZ413" s="1679"/>
      <c r="CYA413" s="1679"/>
      <c r="CYB413" s="1679"/>
      <c r="CYC413" s="1679"/>
      <c r="CYD413" s="1679"/>
      <c r="CYE413" s="1679"/>
      <c r="CYF413" s="1679"/>
      <c r="CYG413" s="1679"/>
      <c r="CYH413" s="1679"/>
      <c r="CYI413" s="1679"/>
      <c r="CYJ413" s="1679"/>
      <c r="CYK413" s="1679"/>
      <c r="CYL413" s="1679"/>
      <c r="CYM413" s="1679"/>
      <c r="CYN413" s="1679"/>
      <c r="CYO413" s="1679"/>
      <c r="CYP413" s="1679"/>
      <c r="CYQ413" s="1679"/>
      <c r="CYR413" s="1679"/>
      <c r="CYS413" s="1679"/>
      <c r="CYT413" s="1679"/>
      <c r="CYU413" s="1679"/>
      <c r="CYV413" s="1679"/>
      <c r="CYW413" s="1679"/>
      <c r="CYX413" s="1679"/>
      <c r="CYY413" s="1679"/>
      <c r="CYZ413" s="1679"/>
      <c r="CZA413" s="1679"/>
      <c r="CZB413" s="1679"/>
      <c r="CZC413" s="1679"/>
      <c r="CZD413" s="1679"/>
      <c r="CZE413" s="1679"/>
      <c r="CZF413" s="1679"/>
      <c r="CZG413" s="1679"/>
      <c r="CZH413" s="1679"/>
      <c r="CZI413" s="1679"/>
      <c r="CZJ413" s="1679"/>
      <c r="CZK413" s="1679"/>
      <c r="CZL413" s="1679"/>
      <c r="CZM413" s="1679"/>
      <c r="CZN413" s="1679"/>
      <c r="CZO413" s="1679"/>
      <c r="CZP413" s="1679"/>
      <c r="CZQ413" s="1679"/>
      <c r="CZR413" s="1679"/>
      <c r="CZS413" s="1679"/>
      <c r="CZT413" s="1679"/>
      <c r="CZU413" s="1679"/>
      <c r="CZV413" s="1679"/>
      <c r="CZW413" s="1679"/>
      <c r="CZX413" s="1679"/>
      <c r="CZY413" s="1679"/>
      <c r="CZZ413" s="1679"/>
      <c r="DAA413" s="1679"/>
      <c r="DAB413" s="1679"/>
      <c r="DAC413" s="1679"/>
      <c r="DAD413" s="1679"/>
      <c r="DAE413" s="1679"/>
      <c r="DAF413" s="1679"/>
      <c r="DAG413" s="1679"/>
      <c r="DAH413" s="1679"/>
      <c r="DAI413" s="1679"/>
      <c r="DAJ413" s="1679"/>
      <c r="DAK413" s="1679"/>
      <c r="DAL413" s="1679"/>
      <c r="DAM413" s="1679"/>
      <c r="DAN413" s="1679"/>
      <c r="DAO413" s="1679"/>
      <c r="DAP413" s="1679"/>
      <c r="DAQ413" s="1679"/>
      <c r="DAR413" s="1679"/>
      <c r="DAS413" s="1679"/>
      <c r="DAT413" s="1679"/>
      <c r="DAU413" s="1679"/>
      <c r="DAV413" s="1679"/>
      <c r="DAW413" s="1679"/>
      <c r="DAX413" s="1679"/>
      <c r="DAY413" s="1679"/>
      <c r="DAZ413" s="1679"/>
      <c r="DBA413" s="1679"/>
      <c r="DBB413" s="1679"/>
      <c r="DBC413" s="1679"/>
      <c r="DBD413" s="1679"/>
      <c r="DBE413" s="1679"/>
      <c r="DBF413" s="1679"/>
      <c r="DBG413" s="1679"/>
      <c r="DBH413" s="1679"/>
      <c r="DBI413" s="1679"/>
      <c r="DBJ413" s="1679"/>
      <c r="DBK413" s="1679"/>
      <c r="DBL413" s="1679"/>
      <c r="DBM413" s="1679"/>
      <c r="DBN413" s="1679"/>
      <c r="DBO413" s="1679"/>
      <c r="DBP413" s="1679"/>
      <c r="DBQ413" s="1679"/>
      <c r="DBR413" s="1679"/>
      <c r="DBS413" s="1679"/>
      <c r="DBT413" s="1679"/>
      <c r="DBU413" s="1679"/>
      <c r="DBV413" s="1679"/>
      <c r="DBW413" s="1679"/>
      <c r="DBX413" s="1679"/>
      <c r="DBY413" s="1679"/>
      <c r="DBZ413" s="1679"/>
      <c r="DCA413" s="1679"/>
      <c r="DCB413" s="1679"/>
      <c r="DCC413" s="1679"/>
      <c r="DCD413" s="1679"/>
      <c r="DCE413" s="1679"/>
      <c r="DCF413" s="1679"/>
      <c r="DCG413" s="1679"/>
      <c r="DCH413" s="1679"/>
      <c r="DCI413" s="1679"/>
      <c r="DCJ413" s="1679"/>
      <c r="DCK413" s="1679"/>
      <c r="DCL413" s="1679"/>
      <c r="DCM413" s="1679"/>
      <c r="DCN413" s="1679"/>
      <c r="DCO413" s="1679"/>
      <c r="DCP413" s="1679"/>
      <c r="DCQ413" s="1679"/>
      <c r="DCR413" s="1679"/>
      <c r="DCS413" s="1679"/>
      <c r="DCT413" s="1679"/>
      <c r="DCU413" s="1679"/>
      <c r="DCV413" s="1679"/>
      <c r="DCW413" s="1679"/>
      <c r="DCX413" s="1679"/>
      <c r="DCY413" s="1679"/>
      <c r="DCZ413" s="1679"/>
      <c r="DDA413" s="1679"/>
      <c r="DDB413" s="1679"/>
      <c r="DDC413" s="1679"/>
      <c r="DDD413" s="1679"/>
      <c r="DDE413" s="1679"/>
      <c r="DDF413" s="1679"/>
      <c r="DDG413" s="1679"/>
      <c r="DDH413" s="1679"/>
      <c r="DDI413" s="1679"/>
      <c r="DDJ413" s="1679"/>
      <c r="DDK413" s="1679"/>
      <c r="DDL413" s="1679"/>
      <c r="DDM413" s="1679"/>
      <c r="DDN413" s="1679"/>
      <c r="DDO413" s="1679"/>
      <c r="DDP413" s="1679"/>
      <c r="DDQ413" s="1679"/>
      <c r="DDR413" s="1679"/>
      <c r="DDS413" s="1679"/>
      <c r="DDT413" s="1679"/>
      <c r="DDU413" s="1679"/>
      <c r="DDV413" s="1679"/>
      <c r="DDW413" s="1679"/>
      <c r="DDX413" s="1679"/>
      <c r="DDY413" s="1679"/>
      <c r="DDZ413" s="1679"/>
      <c r="DEA413" s="1679"/>
      <c r="DEB413" s="1679"/>
      <c r="DEC413" s="1679"/>
      <c r="DED413" s="1679"/>
      <c r="DEE413" s="1679"/>
      <c r="DEF413" s="1679"/>
      <c r="DEG413" s="1679"/>
      <c r="DEH413" s="1679"/>
      <c r="DEI413" s="1679"/>
      <c r="DEJ413" s="1679"/>
      <c r="DEK413" s="1679"/>
      <c r="DEL413" s="1679"/>
      <c r="DEM413" s="1679"/>
      <c r="DEN413" s="1679"/>
      <c r="DEO413" s="1679"/>
      <c r="DEP413" s="1679"/>
      <c r="DEQ413" s="1679"/>
      <c r="DER413" s="1679"/>
      <c r="DES413" s="1679"/>
      <c r="DET413" s="1679"/>
      <c r="DEU413" s="1679"/>
      <c r="DEV413" s="1679"/>
      <c r="DEW413" s="1679"/>
      <c r="DEX413" s="1679"/>
      <c r="DEY413" s="1679"/>
      <c r="DEZ413" s="1679"/>
      <c r="DFA413" s="1679"/>
      <c r="DFB413" s="1679"/>
      <c r="DFC413" s="1679"/>
      <c r="DFD413" s="1679"/>
      <c r="DFE413" s="1679"/>
      <c r="DFF413" s="1679"/>
      <c r="DFG413" s="1679"/>
      <c r="DFH413" s="1679"/>
      <c r="DFI413" s="1679"/>
      <c r="DFJ413" s="1679"/>
      <c r="DFK413" s="1679"/>
      <c r="DFL413" s="1679"/>
      <c r="DFM413" s="1679"/>
      <c r="DFN413" s="1679"/>
      <c r="DFO413" s="1679"/>
      <c r="DFP413" s="1679"/>
      <c r="DFQ413" s="1679"/>
      <c r="DFR413" s="1679"/>
      <c r="DFS413" s="1679"/>
      <c r="DFT413" s="1679"/>
      <c r="DFU413" s="1679"/>
      <c r="DFV413" s="1679"/>
      <c r="DFW413" s="1679"/>
      <c r="DFX413" s="1679"/>
      <c r="DFY413" s="1679"/>
      <c r="DFZ413" s="1679"/>
      <c r="DGA413" s="1679"/>
      <c r="DGB413" s="1679"/>
      <c r="DGC413" s="1679"/>
      <c r="DGD413" s="1679"/>
      <c r="DGE413" s="1679"/>
      <c r="DGF413" s="1679"/>
      <c r="DGG413" s="1679"/>
      <c r="DGH413" s="1679"/>
      <c r="DGI413" s="1679"/>
      <c r="DGJ413" s="1679"/>
      <c r="DGK413" s="1679"/>
      <c r="DGL413" s="1679"/>
      <c r="DGM413" s="1679"/>
      <c r="DGN413" s="1679"/>
      <c r="DGO413" s="1679"/>
      <c r="DGP413" s="1679"/>
      <c r="DGQ413" s="1679"/>
      <c r="DGR413" s="1679"/>
      <c r="DGS413" s="1679"/>
      <c r="DGT413" s="1679"/>
      <c r="DGU413" s="1679"/>
      <c r="DGV413" s="1679"/>
      <c r="DGW413" s="1679"/>
      <c r="DGX413" s="1679"/>
      <c r="DGY413" s="1679"/>
      <c r="DGZ413" s="1679"/>
      <c r="DHA413" s="1679"/>
      <c r="DHB413" s="1679"/>
      <c r="DHC413" s="1679"/>
      <c r="DHD413" s="1679"/>
      <c r="DHE413" s="1679"/>
      <c r="DHF413" s="1679"/>
      <c r="DHG413" s="1679"/>
      <c r="DHH413" s="1679"/>
      <c r="DHI413" s="1679"/>
      <c r="DHJ413" s="1679"/>
      <c r="DHK413" s="1679"/>
      <c r="DHL413" s="1679"/>
      <c r="DHM413" s="1679"/>
      <c r="DHN413" s="1679"/>
      <c r="DHO413" s="1679"/>
      <c r="DHP413" s="1679"/>
      <c r="DHQ413" s="1679"/>
      <c r="DHR413" s="1679"/>
      <c r="DHS413" s="1679"/>
      <c r="DHT413" s="1679"/>
      <c r="DHU413" s="1679"/>
      <c r="DHV413" s="1679"/>
      <c r="DHW413" s="1679"/>
      <c r="DHX413" s="1679"/>
      <c r="DHY413" s="1679"/>
      <c r="DHZ413" s="1679"/>
      <c r="DIA413" s="1679"/>
      <c r="DIB413" s="1679"/>
      <c r="DIC413" s="1679"/>
      <c r="DID413" s="1679"/>
      <c r="DIE413" s="1679"/>
      <c r="DIF413" s="1679"/>
      <c r="DIG413" s="1679"/>
      <c r="DIH413" s="1679"/>
      <c r="DII413" s="1679"/>
      <c r="DIJ413" s="1679"/>
      <c r="DIK413" s="1679"/>
      <c r="DIL413" s="1679"/>
      <c r="DIM413" s="1679"/>
      <c r="DIN413" s="1679"/>
      <c r="DIO413" s="1679"/>
      <c r="DIP413" s="1679"/>
      <c r="DIQ413" s="1679"/>
      <c r="DIR413" s="1679"/>
      <c r="DIS413" s="1679"/>
      <c r="DIT413" s="1679"/>
      <c r="DIU413" s="1679"/>
      <c r="DIV413" s="1679"/>
      <c r="DIW413" s="1679"/>
      <c r="DIX413" s="1679"/>
      <c r="DIY413" s="1679"/>
      <c r="DIZ413" s="1679"/>
      <c r="DJA413" s="1679"/>
      <c r="DJB413" s="1679"/>
      <c r="DJC413" s="1679"/>
      <c r="DJD413" s="1679"/>
      <c r="DJE413" s="1679"/>
      <c r="DJF413" s="1679"/>
      <c r="DJG413" s="1679"/>
      <c r="DJH413" s="1679"/>
      <c r="DJI413" s="1679"/>
      <c r="DJJ413" s="1679"/>
      <c r="DJK413" s="1679"/>
      <c r="DJL413" s="1679"/>
      <c r="DJM413" s="1679"/>
      <c r="DJN413" s="1679"/>
      <c r="DJO413" s="1679"/>
      <c r="DJP413" s="1679"/>
      <c r="DJQ413" s="1679"/>
      <c r="DJR413" s="1679"/>
      <c r="DJS413" s="1679"/>
      <c r="DJT413" s="1679"/>
      <c r="DJU413" s="1679"/>
      <c r="DJV413" s="1679"/>
      <c r="DJW413" s="1679"/>
      <c r="DJX413" s="1679"/>
      <c r="DJY413" s="1679"/>
      <c r="DJZ413" s="1679"/>
      <c r="DKA413" s="1679"/>
      <c r="DKB413" s="1679"/>
      <c r="DKC413" s="1679"/>
      <c r="DKD413" s="1679"/>
      <c r="DKE413" s="1679"/>
      <c r="DKF413" s="1679"/>
      <c r="DKG413" s="1679"/>
      <c r="DKH413" s="1679"/>
      <c r="DKI413" s="1679"/>
      <c r="DKJ413" s="1679"/>
      <c r="DKK413" s="1679"/>
      <c r="DKL413" s="1679"/>
      <c r="DKM413" s="1679"/>
      <c r="DKN413" s="1679"/>
      <c r="DKO413" s="1679"/>
      <c r="DKP413" s="1679"/>
      <c r="DKQ413" s="1679"/>
      <c r="DKR413" s="1679"/>
      <c r="DKS413" s="1679"/>
      <c r="DKT413" s="1679"/>
      <c r="DKU413" s="1679"/>
      <c r="DKV413" s="1679"/>
      <c r="DKW413" s="1679"/>
      <c r="DKX413" s="1679"/>
      <c r="DKY413" s="1679"/>
      <c r="DKZ413" s="1679"/>
      <c r="DLA413" s="1679"/>
      <c r="DLB413" s="1679"/>
      <c r="DLC413" s="1679"/>
      <c r="DLD413" s="1679"/>
      <c r="DLE413" s="1679"/>
      <c r="DLF413" s="1679"/>
      <c r="DLG413" s="1679"/>
      <c r="DLH413" s="1679"/>
      <c r="DLI413" s="1679"/>
      <c r="DLJ413" s="1679"/>
      <c r="DLK413" s="1679"/>
      <c r="DLL413" s="1679"/>
      <c r="DLM413" s="1679"/>
      <c r="DLN413" s="1679"/>
      <c r="DLO413" s="1679"/>
      <c r="DLP413" s="1679"/>
      <c r="DLQ413" s="1679"/>
      <c r="DLR413" s="1679"/>
      <c r="DLS413" s="1679"/>
      <c r="DLT413" s="1679"/>
      <c r="DLU413" s="1679"/>
      <c r="DLV413" s="1679"/>
      <c r="DLW413" s="1679"/>
      <c r="DLX413" s="1679"/>
      <c r="DLY413" s="1679"/>
      <c r="DLZ413" s="1679"/>
      <c r="DMA413" s="1679"/>
      <c r="DMB413" s="1679"/>
      <c r="DMC413" s="1679"/>
      <c r="DMD413" s="1679"/>
      <c r="DME413" s="1679"/>
      <c r="DMF413" s="1679"/>
      <c r="DMG413" s="1679"/>
      <c r="DMH413" s="1679"/>
      <c r="DMI413" s="1679"/>
      <c r="DMJ413" s="1679"/>
      <c r="DMK413" s="1679"/>
      <c r="DML413" s="1679"/>
      <c r="DMM413" s="1679"/>
      <c r="DMN413" s="1679"/>
      <c r="DMO413" s="1679"/>
      <c r="DMP413" s="1679"/>
      <c r="DMQ413" s="1679"/>
      <c r="DMR413" s="1679"/>
      <c r="DMS413" s="1679"/>
      <c r="DMT413" s="1679"/>
      <c r="DMU413" s="1679"/>
      <c r="DMV413" s="1679"/>
      <c r="DMW413" s="1679"/>
      <c r="DMX413" s="1679"/>
      <c r="DMY413" s="1679"/>
      <c r="DMZ413" s="1679"/>
      <c r="DNA413" s="1679"/>
      <c r="DNB413" s="1679"/>
      <c r="DNC413" s="1679"/>
      <c r="DND413" s="1679"/>
      <c r="DNE413" s="1679"/>
      <c r="DNF413" s="1679"/>
      <c r="DNG413" s="1679"/>
      <c r="DNH413" s="1679"/>
      <c r="DNI413" s="1679"/>
      <c r="DNJ413" s="1679"/>
      <c r="DNK413" s="1679"/>
      <c r="DNL413" s="1679"/>
      <c r="DNM413" s="1679"/>
      <c r="DNN413" s="1679"/>
      <c r="DNO413" s="1679"/>
      <c r="DNP413" s="1679"/>
      <c r="DNQ413" s="1679"/>
      <c r="DNR413" s="1679"/>
      <c r="DNS413" s="1679"/>
      <c r="DNT413" s="1679"/>
      <c r="DNU413" s="1679"/>
      <c r="DNV413" s="1679"/>
      <c r="DNW413" s="1679"/>
      <c r="DNX413" s="1679"/>
      <c r="DNY413" s="1679"/>
      <c r="DNZ413" s="1679"/>
      <c r="DOA413" s="1679"/>
      <c r="DOB413" s="1679"/>
      <c r="DOC413" s="1679"/>
      <c r="DOD413" s="1679"/>
      <c r="DOE413" s="1679"/>
      <c r="DOF413" s="1679"/>
      <c r="DOG413" s="1679"/>
      <c r="DOH413" s="1679"/>
      <c r="DOI413" s="1679"/>
      <c r="DOJ413" s="1679"/>
      <c r="DOK413" s="1679"/>
      <c r="DOL413" s="1679"/>
      <c r="DOM413" s="1679"/>
      <c r="DON413" s="1679"/>
      <c r="DOO413" s="1679"/>
      <c r="DOP413" s="1679"/>
      <c r="DOQ413" s="1679"/>
      <c r="DOR413" s="1679"/>
      <c r="DOS413" s="1679"/>
      <c r="DOT413" s="1679"/>
      <c r="DOU413" s="1679"/>
      <c r="DOV413" s="1679"/>
      <c r="DOW413" s="1679"/>
      <c r="DOX413" s="1679"/>
      <c r="DOY413" s="1679"/>
      <c r="DOZ413" s="1679"/>
      <c r="DPA413" s="1679"/>
      <c r="DPB413" s="1679"/>
      <c r="DPC413" s="1679"/>
      <c r="DPD413" s="1679"/>
      <c r="DPE413" s="1679"/>
      <c r="DPF413" s="1679"/>
      <c r="DPG413" s="1679"/>
      <c r="DPH413" s="1679"/>
      <c r="DPI413" s="1679"/>
      <c r="DPJ413" s="1679"/>
      <c r="DPK413" s="1679"/>
      <c r="DPL413" s="1679"/>
      <c r="DPM413" s="1679"/>
      <c r="DPN413" s="1679"/>
      <c r="DPO413" s="1679"/>
      <c r="DPP413" s="1679"/>
      <c r="DPQ413" s="1679"/>
      <c r="DPR413" s="1679"/>
      <c r="DPS413" s="1679"/>
      <c r="DPT413" s="1679"/>
      <c r="DPU413" s="1679"/>
      <c r="DPV413" s="1679"/>
      <c r="DPW413" s="1679"/>
      <c r="DPX413" s="1679"/>
      <c r="DPY413" s="1679"/>
      <c r="DPZ413" s="1679"/>
      <c r="DQA413" s="1679"/>
      <c r="DQB413" s="1679"/>
      <c r="DQC413" s="1679"/>
      <c r="DQD413" s="1679"/>
      <c r="DQE413" s="1679"/>
      <c r="DQF413" s="1679"/>
      <c r="DQG413" s="1679"/>
      <c r="DQH413" s="1679"/>
      <c r="DQI413" s="1679"/>
      <c r="DQJ413" s="1679"/>
      <c r="DQK413" s="1679"/>
      <c r="DQL413" s="1679"/>
      <c r="DQM413" s="1679"/>
      <c r="DQN413" s="1679"/>
      <c r="DQO413" s="1679"/>
      <c r="DQP413" s="1679"/>
      <c r="DQQ413" s="1679"/>
      <c r="DQR413" s="1679"/>
      <c r="DQS413" s="1679"/>
      <c r="DQT413" s="1679"/>
      <c r="DQU413" s="1679"/>
      <c r="DQV413" s="1679"/>
      <c r="DQW413" s="1679"/>
      <c r="DQX413" s="1679"/>
      <c r="DQY413" s="1679"/>
      <c r="DQZ413" s="1679"/>
      <c r="DRA413" s="1679"/>
      <c r="DRB413" s="1679"/>
      <c r="DRC413" s="1679"/>
      <c r="DRD413" s="1679"/>
      <c r="DRE413" s="1679"/>
      <c r="DRF413" s="1679"/>
      <c r="DRG413" s="1679"/>
      <c r="DRH413" s="1679"/>
      <c r="DRI413" s="1679"/>
      <c r="DRJ413" s="1679"/>
      <c r="DRK413" s="1679"/>
      <c r="DRL413" s="1679"/>
      <c r="DRM413" s="1679"/>
      <c r="DRN413" s="1679"/>
      <c r="DRO413" s="1679"/>
      <c r="DRP413" s="1679"/>
      <c r="DRQ413" s="1679"/>
      <c r="DRR413" s="1679"/>
      <c r="DRS413" s="1679"/>
      <c r="DRT413" s="1679"/>
      <c r="DRU413" s="1679"/>
      <c r="DRV413" s="1679"/>
      <c r="DRW413" s="1679"/>
      <c r="DRX413" s="1679"/>
      <c r="DRY413" s="1679"/>
      <c r="DRZ413" s="1679"/>
      <c r="DSA413" s="1679"/>
      <c r="DSB413" s="1679"/>
      <c r="DSC413" s="1679"/>
      <c r="DSD413" s="1679"/>
      <c r="DSE413" s="1679"/>
      <c r="DSF413" s="1679"/>
      <c r="DSG413" s="1679"/>
      <c r="DSH413" s="1679"/>
      <c r="DSI413" s="1679"/>
      <c r="DSJ413" s="1679"/>
      <c r="DSK413" s="1679"/>
      <c r="DSL413" s="1679"/>
      <c r="DSM413" s="1679"/>
      <c r="DSN413" s="1679"/>
      <c r="DSO413" s="1679"/>
      <c r="DSP413" s="1679"/>
      <c r="DSQ413" s="1679"/>
      <c r="DSR413" s="1679"/>
      <c r="DSS413" s="1679"/>
      <c r="DST413" s="1679"/>
      <c r="DSU413" s="1679"/>
      <c r="DSV413" s="1679"/>
      <c r="DSW413" s="1679"/>
      <c r="DSX413" s="1679"/>
      <c r="DSY413" s="1679"/>
      <c r="DSZ413" s="1679"/>
      <c r="DTA413" s="1679"/>
      <c r="DTB413" s="1679"/>
      <c r="DTC413" s="1679"/>
      <c r="DTD413" s="1679"/>
      <c r="DTE413" s="1679"/>
      <c r="DTF413" s="1679"/>
      <c r="DTG413" s="1679"/>
      <c r="DTH413" s="1679"/>
      <c r="DTI413" s="1679"/>
      <c r="DTJ413" s="1679"/>
      <c r="DTK413" s="1679"/>
      <c r="DTL413" s="1679"/>
      <c r="DTM413" s="1679"/>
      <c r="DTN413" s="1679"/>
      <c r="DTO413" s="1679"/>
      <c r="DTP413" s="1679"/>
      <c r="DTQ413" s="1679"/>
      <c r="DTR413" s="1679"/>
      <c r="DTS413" s="1679"/>
      <c r="DTT413" s="1679"/>
      <c r="DTU413" s="1679"/>
      <c r="DTV413" s="1679"/>
      <c r="DTW413" s="1679"/>
      <c r="DTX413" s="1679"/>
      <c r="DTY413" s="1679"/>
      <c r="DTZ413" s="1679"/>
      <c r="DUA413" s="1679"/>
      <c r="DUB413" s="1679"/>
      <c r="DUC413" s="1679"/>
      <c r="DUD413" s="1679"/>
      <c r="DUE413" s="1679"/>
      <c r="DUF413" s="1679"/>
      <c r="DUG413" s="1679"/>
      <c r="DUH413" s="1679"/>
      <c r="DUI413" s="1679"/>
      <c r="DUJ413" s="1679"/>
      <c r="DUK413" s="1679"/>
      <c r="DUL413" s="1679"/>
      <c r="DUM413" s="1679"/>
      <c r="DUN413" s="1679"/>
      <c r="DUO413" s="1679"/>
      <c r="DUP413" s="1679"/>
      <c r="DUQ413" s="1679"/>
      <c r="DUR413" s="1679"/>
      <c r="DUS413" s="1679"/>
      <c r="DUT413" s="1679"/>
      <c r="DUU413" s="1679"/>
      <c r="DUV413" s="1679"/>
      <c r="DUW413" s="1679"/>
      <c r="DUX413" s="1679"/>
      <c r="DUY413" s="1679"/>
      <c r="DUZ413" s="1679"/>
      <c r="DVA413" s="1679"/>
      <c r="DVB413" s="1679"/>
      <c r="DVC413" s="1679"/>
      <c r="DVD413" s="1679"/>
      <c r="DVE413" s="1679"/>
      <c r="DVF413" s="1679"/>
      <c r="DVG413" s="1679"/>
      <c r="DVH413" s="1679"/>
      <c r="DVI413" s="1679"/>
      <c r="DVJ413" s="1679"/>
      <c r="DVK413" s="1679"/>
      <c r="DVL413" s="1679"/>
      <c r="DVM413" s="1679"/>
      <c r="DVN413" s="1679"/>
      <c r="DVO413" s="1679"/>
      <c r="DVP413" s="1679"/>
      <c r="DVQ413" s="1679"/>
      <c r="DVR413" s="1679"/>
      <c r="DVS413" s="1679"/>
      <c r="DVT413" s="1679"/>
      <c r="DVU413" s="1679"/>
      <c r="DVV413" s="1679"/>
      <c r="DVW413" s="1679"/>
      <c r="DVX413" s="1679"/>
      <c r="DVY413" s="1679"/>
      <c r="DVZ413" s="1679"/>
      <c r="DWA413" s="1679"/>
      <c r="DWB413" s="1679"/>
      <c r="DWC413" s="1679"/>
      <c r="DWD413" s="1679"/>
      <c r="DWE413" s="1679"/>
      <c r="DWF413" s="1679"/>
      <c r="DWG413" s="1679"/>
      <c r="DWH413" s="1679"/>
      <c r="DWI413" s="1679"/>
      <c r="DWJ413" s="1679"/>
      <c r="DWK413" s="1679"/>
      <c r="DWL413" s="1679"/>
      <c r="DWM413" s="1679"/>
      <c r="DWN413" s="1679"/>
      <c r="DWO413" s="1679"/>
      <c r="DWP413" s="1679"/>
      <c r="DWQ413" s="1679"/>
      <c r="DWR413" s="1679"/>
      <c r="DWS413" s="1679"/>
      <c r="DWT413" s="1679"/>
      <c r="DWU413" s="1679"/>
      <c r="DWV413" s="1679"/>
      <c r="DWW413" s="1679"/>
      <c r="DWX413" s="1679"/>
      <c r="DWY413" s="1679"/>
      <c r="DWZ413" s="1679"/>
      <c r="DXA413" s="1679"/>
      <c r="DXB413" s="1679"/>
      <c r="DXC413" s="1679"/>
      <c r="DXD413" s="1679"/>
      <c r="DXE413" s="1679"/>
      <c r="DXF413" s="1679"/>
      <c r="DXG413" s="1679"/>
      <c r="DXH413" s="1679"/>
      <c r="DXI413" s="1679"/>
      <c r="DXJ413" s="1679"/>
      <c r="DXK413" s="1679"/>
      <c r="DXL413" s="1679"/>
      <c r="DXM413" s="1679"/>
      <c r="DXN413" s="1679"/>
      <c r="DXO413" s="1679"/>
      <c r="DXP413" s="1679"/>
      <c r="DXQ413" s="1679"/>
      <c r="DXR413" s="1679"/>
      <c r="DXS413" s="1679"/>
      <c r="DXT413" s="1679"/>
      <c r="DXU413" s="1679"/>
      <c r="DXV413" s="1679"/>
      <c r="DXW413" s="1679"/>
      <c r="DXX413" s="1679"/>
      <c r="DXY413" s="1679"/>
      <c r="DXZ413" s="1679"/>
      <c r="DYA413" s="1679"/>
      <c r="DYB413" s="1679"/>
      <c r="DYC413" s="1679"/>
      <c r="DYD413" s="1679"/>
      <c r="DYE413" s="1679"/>
      <c r="DYF413" s="1679"/>
      <c r="DYG413" s="1679"/>
      <c r="DYH413" s="1679"/>
      <c r="DYI413" s="1679"/>
      <c r="DYJ413" s="1679"/>
      <c r="DYK413" s="1679"/>
      <c r="DYL413" s="1679"/>
      <c r="DYM413" s="1679"/>
      <c r="DYN413" s="1679"/>
      <c r="DYO413" s="1679"/>
      <c r="DYP413" s="1679"/>
      <c r="DYQ413" s="1679"/>
      <c r="DYR413" s="1679"/>
      <c r="DYS413" s="1679"/>
      <c r="DYT413" s="1679"/>
      <c r="DYU413" s="1679"/>
      <c r="DYV413" s="1679"/>
      <c r="DYW413" s="1679"/>
      <c r="DYX413" s="1679"/>
      <c r="DYY413" s="1679"/>
      <c r="DYZ413" s="1679"/>
      <c r="DZA413" s="1679"/>
      <c r="DZB413" s="1679"/>
      <c r="DZC413" s="1679"/>
      <c r="DZD413" s="1679"/>
      <c r="DZE413" s="1679"/>
      <c r="DZF413" s="1679"/>
      <c r="DZG413" s="1679"/>
      <c r="DZH413" s="1679"/>
      <c r="DZI413" s="1679"/>
      <c r="DZJ413" s="1679"/>
      <c r="DZK413" s="1679"/>
      <c r="DZL413" s="1679"/>
      <c r="DZM413" s="1679"/>
      <c r="DZN413" s="1679"/>
      <c r="DZO413" s="1679"/>
      <c r="DZP413" s="1679"/>
      <c r="DZQ413" s="1679"/>
      <c r="DZR413" s="1679"/>
      <c r="DZS413" s="1679"/>
      <c r="DZT413" s="1679"/>
      <c r="DZU413" s="1679"/>
      <c r="DZV413" s="1679"/>
      <c r="DZW413" s="1679"/>
      <c r="DZX413" s="1679"/>
      <c r="DZY413" s="1679"/>
      <c r="DZZ413" s="1679"/>
      <c r="EAA413" s="1679"/>
      <c r="EAB413" s="1679"/>
      <c r="EAC413" s="1679"/>
      <c r="EAD413" s="1679"/>
      <c r="EAE413" s="1679"/>
      <c r="EAF413" s="1679"/>
      <c r="EAG413" s="1679"/>
      <c r="EAH413" s="1679"/>
      <c r="EAI413" s="1679"/>
      <c r="EAJ413" s="1679"/>
      <c r="EAK413" s="1679"/>
      <c r="EAL413" s="1679"/>
      <c r="EAM413" s="1679"/>
      <c r="EAN413" s="1679"/>
      <c r="EAO413" s="1679"/>
      <c r="EAP413" s="1679"/>
      <c r="EAQ413" s="1679"/>
      <c r="EAR413" s="1679"/>
      <c r="EAS413" s="1679"/>
      <c r="EAT413" s="1679"/>
      <c r="EAU413" s="1679"/>
      <c r="EAV413" s="1679"/>
      <c r="EAW413" s="1679"/>
      <c r="EAX413" s="1679"/>
      <c r="EAY413" s="1679"/>
      <c r="EAZ413" s="1679"/>
      <c r="EBA413" s="1679"/>
      <c r="EBB413" s="1679"/>
      <c r="EBC413" s="1679"/>
      <c r="EBD413" s="1679"/>
      <c r="EBE413" s="1679"/>
      <c r="EBF413" s="1679"/>
      <c r="EBG413" s="1679"/>
      <c r="EBH413" s="1679"/>
      <c r="EBI413" s="1679"/>
      <c r="EBJ413" s="1679"/>
      <c r="EBK413" s="1679"/>
      <c r="EBL413" s="1679"/>
      <c r="EBM413" s="1679"/>
      <c r="EBN413" s="1679"/>
      <c r="EBO413" s="1679"/>
      <c r="EBP413" s="1679"/>
      <c r="EBQ413" s="1679"/>
      <c r="EBR413" s="1679"/>
      <c r="EBS413" s="1679"/>
      <c r="EBT413" s="1679"/>
      <c r="EBU413" s="1679"/>
      <c r="EBV413" s="1679"/>
      <c r="EBW413" s="1679"/>
      <c r="EBX413" s="1679"/>
      <c r="EBY413" s="1679"/>
      <c r="EBZ413" s="1679"/>
      <c r="ECA413" s="1679"/>
      <c r="ECB413" s="1679"/>
      <c r="ECC413" s="1679"/>
      <c r="ECD413" s="1679"/>
      <c r="ECE413" s="1679"/>
      <c r="ECF413" s="1679"/>
      <c r="ECG413" s="1679"/>
      <c r="ECH413" s="1679"/>
      <c r="ECI413" s="1679"/>
      <c r="ECJ413" s="1679"/>
      <c r="ECK413" s="1679"/>
      <c r="ECL413" s="1679"/>
      <c r="ECM413" s="1679"/>
      <c r="ECN413" s="1679"/>
      <c r="ECO413" s="1679"/>
      <c r="ECP413" s="1679"/>
      <c r="ECQ413" s="1679"/>
      <c r="ECR413" s="1679"/>
      <c r="ECS413" s="1679"/>
      <c r="ECT413" s="1679"/>
      <c r="ECU413" s="1679"/>
      <c r="ECV413" s="1679"/>
      <c r="ECW413" s="1679"/>
      <c r="ECX413" s="1679"/>
      <c r="ECY413" s="1679"/>
      <c r="ECZ413" s="1679"/>
      <c r="EDA413" s="1679"/>
      <c r="EDB413" s="1679"/>
      <c r="EDC413" s="1679"/>
      <c r="EDD413" s="1679"/>
      <c r="EDE413" s="1679"/>
      <c r="EDF413" s="1679"/>
      <c r="EDG413" s="1679"/>
      <c r="EDH413" s="1679"/>
      <c r="EDI413" s="1679"/>
      <c r="EDJ413" s="1679"/>
      <c r="EDK413" s="1679"/>
      <c r="EDL413" s="1679"/>
      <c r="EDM413" s="1679"/>
      <c r="EDN413" s="1679"/>
      <c r="EDO413" s="1679"/>
      <c r="EDP413" s="1679"/>
      <c r="EDQ413" s="1679"/>
      <c r="EDR413" s="1679"/>
      <c r="EDS413" s="1679"/>
      <c r="EDT413" s="1679"/>
      <c r="EDU413" s="1679"/>
      <c r="EDV413" s="1679"/>
      <c r="EDW413" s="1679"/>
      <c r="EDX413" s="1679"/>
      <c r="EDY413" s="1679"/>
      <c r="EDZ413" s="1679"/>
      <c r="EEA413" s="1679"/>
      <c r="EEB413" s="1679"/>
      <c r="EEC413" s="1679"/>
      <c r="EED413" s="1679"/>
      <c r="EEE413" s="1679"/>
      <c r="EEF413" s="1679"/>
      <c r="EEG413" s="1679"/>
      <c r="EEH413" s="1679"/>
      <c r="EEI413" s="1679"/>
      <c r="EEJ413" s="1679"/>
      <c r="EEK413" s="1679"/>
      <c r="EEL413" s="1679"/>
      <c r="EEM413" s="1679"/>
      <c r="EEN413" s="1679"/>
      <c r="EEO413" s="1679"/>
      <c r="EEP413" s="1679"/>
      <c r="EEQ413" s="1679"/>
      <c r="EER413" s="1679"/>
      <c r="EES413" s="1679"/>
      <c r="EET413" s="1679"/>
      <c r="EEU413" s="1679"/>
      <c r="EEV413" s="1679"/>
      <c r="EEW413" s="1679"/>
      <c r="EEX413" s="1679"/>
      <c r="EEY413" s="1679"/>
      <c r="EEZ413" s="1679"/>
      <c r="EFA413" s="1679"/>
      <c r="EFB413" s="1679"/>
      <c r="EFC413" s="1679"/>
      <c r="EFD413" s="1679"/>
      <c r="EFE413" s="1679"/>
      <c r="EFF413" s="1679"/>
      <c r="EFG413" s="1679"/>
      <c r="EFH413" s="1679"/>
      <c r="EFI413" s="1679"/>
      <c r="EFJ413" s="1679"/>
      <c r="EFK413" s="1679"/>
      <c r="EFL413" s="1679"/>
      <c r="EFM413" s="1679"/>
      <c r="EFN413" s="1679"/>
      <c r="EFO413" s="1679"/>
      <c r="EFP413" s="1679"/>
      <c r="EFQ413" s="1679"/>
      <c r="EFR413" s="1679"/>
      <c r="EFS413" s="1679"/>
      <c r="EFT413" s="1679"/>
      <c r="EFU413" s="1679"/>
      <c r="EFV413" s="1679"/>
      <c r="EFW413" s="1679"/>
      <c r="EFX413" s="1679"/>
      <c r="EFY413" s="1679"/>
      <c r="EFZ413" s="1679"/>
      <c r="EGA413" s="1679"/>
      <c r="EGB413" s="1679"/>
      <c r="EGC413" s="1679"/>
      <c r="EGD413" s="1679"/>
      <c r="EGE413" s="1679"/>
      <c r="EGF413" s="1679"/>
      <c r="EGG413" s="1679"/>
      <c r="EGH413" s="1679"/>
      <c r="EGI413" s="1679"/>
      <c r="EGJ413" s="1679"/>
      <c r="EGK413" s="1679"/>
      <c r="EGL413" s="1679"/>
      <c r="EGM413" s="1679"/>
      <c r="EGN413" s="1679"/>
      <c r="EGO413" s="1679"/>
      <c r="EGP413" s="1679"/>
      <c r="EGQ413" s="1679"/>
      <c r="EGR413" s="1679"/>
      <c r="EGS413" s="1679"/>
      <c r="EGT413" s="1679"/>
      <c r="EGU413" s="1679"/>
      <c r="EGV413" s="1679"/>
      <c r="EGW413" s="1679"/>
      <c r="EGX413" s="1679"/>
      <c r="EGY413" s="1679"/>
      <c r="EGZ413" s="1679"/>
      <c r="EHA413" s="1679"/>
      <c r="EHB413" s="1679"/>
      <c r="EHC413" s="1679"/>
      <c r="EHD413" s="1679"/>
      <c r="EHE413" s="1679"/>
      <c r="EHF413" s="1679"/>
      <c r="EHG413" s="1679"/>
      <c r="EHH413" s="1679"/>
      <c r="EHI413" s="1679"/>
      <c r="EHJ413" s="1679"/>
      <c r="EHK413" s="1679"/>
      <c r="EHL413" s="1679"/>
      <c r="EHM413" s="1679"/>
      <c r="EHN413" s="1679"/>
      <c r="EHO413" s="1679"/>
      <c r="EHP413" s="1679"/>
      <c r="EHQ413" s="1679"/>
      <c r="EHR413" s="1679"/>
      <c r="EHS413" s="1679"/>
      <c r="EHT413" s="1679"/>
      <c r="EHU413" s="1679"/>
      <c r="EHV413" s="1679"/>
      <c r="EHW413" s="1679"/>
      <c r="EHX413" s="1679"/>
      <c r="EHY413" s="1679"/>
      <c r="EHZ413" s="1679"/>
      <c r="EIA413" s="1679"/>
      <c r="EIB413" s="1679"/>
      <c r="EIC413" s="1679"/>
      <c r="EID413" s="1679"/>
      <c r="EIE413" s="1679"/>
      <c r="EIF413" s="1679"/>
      <c r="EIG413" s="1679"/>
      <c r="EIH413" s="1679"/>
      <c r="EII413" s="1679"/>
      <c r="EIJ413" s="1679"/>
      <c r="EIK413" s="1679"/>
      <c r="EIL413" s="1679"/>
      <c r="EIM413" s="1679"/>
      <c r="EIN413" s="1679"/>
      <c r="EIO413" s="1679"/>
      <c r="EIP413" s="1679"/>
      <c r="EIQ413" s="1679"/>
      <c r="EIR413" s="1679"/>
      <c r="EIS413" s="1679"/>
      <c r="EIT413" s="1679"/>
      <c r="EIU413" s="1679"/>
      <c r="EIV413" s="1679"/>
      <c r="EIW413" s="1679"/>
      <c r="EIX413" s="1679"/>
      <c r="EIY413" s="1679"/>
      <c r="EIZ413" s="1679"/>
      <c r="EJA413" s="1679"/>
      <c r="EJB413" s="1679"/>
      <c r="EJC413" s="1679"/>
      <c r="EJD413" s="1679"/>
      <c r="EJE413" s="1679"/>
      <c r="EJF413" s="1679"/>
      <c r="EJG413" s="1679"/>
      <c r="EJH413" s="1679"/>
      <c r="EJI413" s="1679"/>
      <c r="EJJ413" s="1679"/>
      <c r="EJK413" s="1679"/>
      <c r="EJL413" s="1679"/>
      <c r="EJM413" s="1679"/>
      <c r="EJN413" s="1679"/>
      <c r="EJO413" s="1679"/>
      <c r="EJP413" s="1679"/>
      <c r="EJQ413" s="1679"/>
      <c r="EJR413" s="1679"/>
      <c r="EJS413" s="1679"/>
      <c r="EJT413" s="1679"/>
      <c r="EJU413" s="1679"/>
      <c r="EJV413" s="1679"/>
      <c r="EJW413" s="1679"/>
      <c r="EJX413" s="1679"/>
      <c r="EJY413" s="1679"/>
      <c r="EJZ413" s="1679"/>
      <c r="EKA413" s="1679"/>
      <c r="EKB413" s="1679"/>
      <c r="EKC413" s="1679"/>
      <c r="EKD413" s="1679"/>
      <c r="EKE413" s="1679"/>
      <c r="EKF413" s="1679"/>
      <c r="EKG413" s="1679"/>
      <c r="EKH413" s="1679"/>
      <c r="EKI413" s="1679"/>
      <c r="EKJ413" s="1679"/>
      <c r="EKK413" s="1679"/>
      <c r="EKL413" s="1679"/>
      <c r="EKM413" s="1679"/>
      <c r="EKN413" s="1679"/>
      <c r="EKO413" s="1679"/>
      <c r="EKP413" s="1679"/>
      <c r="EKQ413" s="1679"/>
      <c r="EKR413" s="1679"/>
      <c r="EKS413" s="1679"/>
      <c r="EKT413" s="1679"/>
      <c r="EKU413" s="1679"/>
      <c r="EKV413" s="1679"/>
      <c r="EKW413" s="1679"/>
      <c r="EKX413" s="1679"/>
      <c r="EKY413" s="1679"/>
      <c r="EKZ413" s="1679"/>
      <c r="ELA413" s="1679"/>
      <c r="ELB413" s="1679"/>
      <c r="ELC413" s="1679"/>
      <c r="ELD413" s="1679"/>
      <c r="ELE413" s="1679"/>
      <c r="ELF413" s="1679"/>
      <c r="ELG413" s="1679"/>
      <c r="ELH413" s="1679"/>
      <c r="ELI413" s="1679"/>
      <c r="ELJ413" s="1679"/>
      <c r="ELK413" s="1679"/>
      <c r="ELL413" s="1679"/>
      <c r="ELM413" s="1679"/>
      <c r="ELN413" s="1679"/>
      <c r="ELO413" s="1679"/>
      <c r="ELP413" s="1679"/>
      <c r="ELQ413" s="1679"/>
      <c r="ELR413" s="1679"/>
      <c r="ELS413" s="1679"/>
      <c r="ELT413" s="1679"/>
      <c r="ELU413" s="1679"/>
      <c r="ELV413" s="1679"/>
      <c r="ELW413" s="1679"/>
      <c r="ELX413" s="1679"/>
      <c r="ELY413" s="1679"/>
      <c r="ELZ413" s="1679"/>
      <c r="EMA413" s="1679"/>
      <c r="EMB413" s="1679"/>
      <c r="EMC413" s="1679"/>
      <c r="EMD413" s="1679"/>
      <c r="EME413" s="1679"/>
      <c r="EMF413" s="1679"/>
      <c r="EMG413" s="1679"/>
      <c r="EMH413" s="1679"/>
      <c r="EMI413" s="1679"/>
      <c r="EMJ413" s="1679"/>
      <c r="EMK413" s="1679"/>
      <c r="EML413" s="1679"/>
      <c r="EMM413" s="1679"/>
      <c r="EMN413" s="1679"/>
      <c r="EMO413" s="1679"/>
      <c r="EMP413" s="1679"/>
      <c r="EMQ413" s="1679"/>
      <c r="EMR413" s="1679"/>
      <c r="EMS413" s="1679"/>
      <c r="EMT413" s="1679"/>
      <c r="EMU413" s="1679"/>
      <c r="EMV413" s="1679"/>
      <c r="EMW413" s="1679"/>
      <c r="EMX413" s="1679"/>
      <c r="EMY413" s="1679"/>
      <c r="EMZ413" s="1679"/>
      <c r="ENA413" s="1679"/>
      <c r="ENB413" s="1679"/>
      <c r="ENC413" s="1679"/>
      <c r="END413" s="1679"/>
      <c r="ENE413" s="1679"/>
      <c r="ENF413" s="1679"/>
      <c r="ENG413" s="1679"/>
      <c r="ENH413" s="1679"/>
      <c r="ENI413" s="1679"/>
      <c r="ENJ413" s="1679"/>
      <c r="ENK413" s="1679"/>
      <c r="ENL413" s="1679"/>
      <c r="ENM413" s="1679"/>
      <c r="ENN413" s="1679"/>
      <c r="ENO413" s="1679"/>
      <c r="ENP413" s="1679"/>
      <c r="ENQ413" s="1679"/>
      <c r="ENR413" s="1679"/>
      <c r="ENS413" s="1679"/>
      <c r="ENT413" s="1679"/>
      <c r="ENU413" s="1679"/>
      <c r="ENV413" s="1679"/>
      <c r="ENW413" s="1679"/>
      <c r="ENX413" s="1679"/>
      <c r="ENY413" s="1679"/>
      <c r="ENZ413" s="1679"/>
      <c r="EOA413" s="1679"/>
      <c r="EOB413" s="1679"/>
      <c r="EOC413" s="1679"/>
      <c r="EOD413" s="1679"/>
      <c r="EOE413" s="1679"/>
      <c r="EOF413" s="1679"/>
      <c r="EOG413" s="1679"/>
      <c r="EOH413" s="1679"/>
      <c r="EOI413" s="1679"/>
      <c r="EOJ413" s="1679"/>
      <c r="EOK413" s="1679"/>
      <c r="EOL413" s="1679"/>
      <c r="EOM413" s="1679"/>
      <c r="EON413" s="1679"/>
      <c r="EOO413" s="1679"/>
      <c r="EOP413" s="1679"/>
      <c r="EOQ413" s="1679"/>
      <c r="EOR413" s="1679"/>
      <c r="EOS413" s="1679"/>
      <c r="EOT413" s="1679"/>
      <c r="EOU413" s="1679"/>
      <c r="EOV413" s="1679"/>
      <c r="EOW413" s="1679"/>
      <c r="EOX413" s="1679"/>
      <c r="EOY413" s="1679"/>
      <c r="EOZ413" s="1679"/>
      <c r="EPA413" s="1679"/>
      <c r="EPB413" s="1679"/>
      <c r="EPC413" s="1679"/>
      <c r="EPD413" s="1679"/>
      <c r="EPE413" s="1679"/>
      <c r="EPF413" s="1679"/>
      <c r="EPG413" s="1679"/>
      <c r="EPH413" s="1679"/>
      <c r="EPI413" s="1679"/>
      <c r="EPJ413" s="1679"/>
      <c r="EPK413" s="1679"/>
      <c r="EPL413" s="1679"/>
      <c r="EPM413" s="1679"/>
      <c r="EPN413" s="1679"/>
      <c r="EPO413" s="1679"/>
      <c r="EPP413" s="1679"/>
      <c r="EPQ413" s="1679"/>
      <c r="EPR413" s="1679"/>
      <c r="EPS413" s="1679"/>
      <c r="EPT413" s="1679"/>
      <c r="EPU413" s="1679"/>
      <c r="EPV413" s="1679"/>
      <c r="EPW413" s="1679"/>
      <c r="EPX413" s="1679"/>
      <c r="EPY413" s="1679"/>
      <c r="EPZ413" s="1679"/>
      <c r="EQA413" s="1679"/>
      <c r="EQB413" s="1679"/>
      <c r="EQC413" s="1679"/>
      <c r="EQD413" s="1679"/>
      <c r="EQE413" s="1679"/>
      <c r="EQF413" s="1679"/>
      <c r="EQG413" s="1679"/>
      <c r="EQH413" s="1679"/>
      <c r="EQI413" s="1679"/>
      <c r="EQJ413" s="1679"/>
      <c r="EQK413" s="1679"/>
      <c r="EQL413" s="1679"/>
      <c r="EQM413" s="1679"/>
      <c r="EQN413" s="1679"/>
      <c r="EQO413" s="1679"/>
      <c r="EQP413" s="1679"/>
      <c r="EQQ413" s="1679"/>
      <c r="EQR413" s="1679"/>
      <c r="EQS413" s="1679"/>
      <c r="EQT413" s="1679"/>
      <c r="EQU413" s="1679"/>
      <c r="EQV413" s="1679"/>
      <c r="EQW413" s="1679"/>
      <c r="EQX413" s="1679"/>
      <c r="EQY413" s="1679"/>
      <c r="EQZ413" s="1679"/>
      <c r="ERA413" s="1679"/>
      <c r="ERB413" s="1679"/>
      <c r="ERC413" s="1679"/>
      <c r="ERD413" s="1679"/>
      <c r="ERE413" s="1679"/>
      <c r="ERF413" s="1679"/>
      <c r="ERG413" s="1679"/>
      <c r="ERH413" s="1679"/>
      <c r="ERI413" s="1679"/>
      <c r="ERJ413" s="1679"/>
      <c r="ERK413" s="1679"/>
      <c r="ERL413" s="1679"/>
      <c r="ERM413" s="1679"/>
      <c r="ERN413" s="1679"/>
      <c r="ERO413" s="1679"/>
      <c r="ERP413" s="1679"/>
      <c r="ERQ413" s="1679"/>
      <c r="ERR413" s="1679"/>
      <c r="ERS413" s="1679"/>
      <c r="ERT413" s="1679"/>
      <c r="ERU413" s="1679"/>
      <c r="ERV413" s="1679"/>
      <c r="ERW413" s="1679"/>
      <c r="ERX413" s="1679"/>
      <c r="ERY413" s="1679"/>
      <c r="ERZ413" s="1679"/>
      <c r="ESA413" s="1679"/>
      <c r="ESB413" s="1679"/>
      <c r="ESC413" s="1679"/>
      <c r="ESD413" s="1679"/>
      <c r="ESE413" s="1679"/>
      <c r="ESF413" s="1679"/>
      <c r="ESG413" s="1679"/>
      <c r="ESH413" s="1679"/>
      <c r="ESI413" s="1679"/>
      <c r="ESJ413" s="1679"/>
      <c r="ESK413" s="1679"/>
      <c r="ESL413" s="1679"/>
      <c r="ESM413" s="1679"/>
      <c r="ESN413" s="1679"/>
      <c r="ESO413" s="1679"/>
      <c r="ESP413" s="1679"/>
      <c r="ESQ413" s="1679"/>
      <c r="ESR413" s="1679"/>
      <c r="ESS413" s="1679"/>
      <c r="EST413" s="1679"/>
      <c r="ESU413" s="1679"/>
      <c r="ESV413" s="1679"/>
      <c r="ESW413" s="1679"/>
      <c r="ESX413" s="1679"/>
      <c r="ESY413" s="1679"/>
      <c r="ESZ413" s="1679"/>
      <c r="ETA413" s="1679"/>
      <c r="ETB413" s="1679"/>
      <c r="ETC413" s="1679"/>
      <c r="ETD413" s="1679"/>
      <c r="ETE413" s="1679"/>
      <c r="ETF413" s="1679"/>
      <c r="ETG413" s="1679"/>
      <c r="ETH413" s="1679"/>
      <c r="ETI413" s="1679"/>
      <c r="ETJ413" s="1679"/>
      <c r="ETK413" s="1679"/>
      <c r="ETL413" s="1679"/>
      <c r="ETM413" s="1679"/>
      <c r="ETN413" s="1679"/>
      <c r="ETO413" s="1679"/>
      <c r="ETP413" s="1679"/>
      <c r="ETQ413" s="1679"/>
      <c r="ETR413" s="1679"/>
      <c r="ETS413" s="1679"/>
      <c r="ETT413" s="1679"/>
      <c r="ETU413" s="1679"/>
      <c r="ETV413" s="1679"/>
      <c r="ETW413" s="1679"/>
      <c r="ETX413" s="1679"/>
      <c r="ETY413" s="1679"/>
      <c r="ETZ413" s="1679"/>
      <c r="EUA413" s="1679"/>
      <c r="EUB413" s="1679"/>
      <c r="EUC413" s="1679"/>
      <c r="EUD413" s="1679"/>
      <c r="EUE413" s="1679"/>
      <c r="EUF413" s="1679"/>
      <c r="EUG413" s="1679"/>
      <c r="EUH413" s="1679"/>
      <c r="EUI413" s="1679"/>
      <c r="EUJ413" s="1679"/>
      <c r="EUK413" s="1679"/>
      <c r="EUL413" s="1679"/>
      <c r="EUM413" s="1679"/>
      <c r="EUN413" s="1679"/>
      <c r="EUO413" s="1679"/>
      <c r="EUP413" s="1679"/>
      <c r="EUQ413" s="1679"/>
      <c r="EUR413" s="1679"/>
      <c r="EUS413" s="1679"/>
      <c r="EUT413" s="1679"/>
      <c r="EUU413" s="1679"/>
      <c r="EUV413" s="1679"/>
      <c r="EUW413" s="1679"/>
      <c r="EUX413" s="1679"/>
      <c r="EUY413" s="1679"/>
      <c r="EUZ413" s="1679"/>
      <c r="EVA413" s="1679"/>
      <c r="EVB413" s="1679"/>
      <c r="EVC413" s="1679"/>
      <c r="EVD413" s="1679"/>
      <c r="EVE413" s="1679"/>
      <c r="EVF413" s="1679"/>
      <c r="EVG413" s="1679"/>
      <c r="EVH413" s="1679"/>
      <c r="EVI413" s="1679"/>
      <c r="EVJ413" s="1679"/>
      <c r="EVK413" s="1679"/>
      <c r="EVL413" s="1679"/>
      <c r="EVM413" s="1679"/>
      <c r="EVN413" s="1679"/>
      <c r="EVO413" s="1679"/>
      <c r="EVP413" s="1679"/>
      <c r="EVQ413" s="1679"/>
      <c r="EVR413" s="1679"/>
      <c r="EVS413" s="1679"/>
      <c r="EVT413" s="1679"/>
      <c r="EVU413" s="1679"/>
      <c r="EVV413" s="1679"/>
      <c r="EVW413" s="1679"/>
      <c r="EVX413" s="1679"/>
      <c r="EVY413" s="1679"/>
      <c r="EVZ413" s="1679"/>
      <c r="EWA413" s="1679"/>
      <c r="EWB413" s="1679"/>
      <c r="EWC413" s="1679"/>
      <c r="EWD413" s="1679"/>
      <c r="EWE413" s="1679"/>
      <c r="EWF413" s="1679"/>
      <c r="EWG413" s="1679"/>
      <c r="EWH413" s="1679"/>
      <c r="EWI413" s="1679"/>
      <c r="EWJ413" s="1679"/>
      <c r="EWK413" s="1679"/>
      <c r="EWL413" s="1679"/>
      <c r="EWM413" s="1679"/>
      <c r="EWN413" s="1679"/>
      <c r="EWO413" s="1679"/>
      <c r="EWP413" s="1679"/>
      <c r="EWQ413" s="1679"/>
      <c r="EWR413" s="1679"/>
      <c r="EWS413" s="1679"/>
      <c r="EWT413" s="1679"/>
      <c r="EWU413" s="1679"/>
      <c r="EWV413" s="1679"/>
      <c r="EWW413" s="1679"/>
      <c r="EWX413" s="1679"/>
      <c r="EWY413" s="1679"/>
      <c r="EWZ413" s="1679"/>
      <c r="EXA413" s="1679"/>
      <c r="EXB413" s="1679"/>
      <c r="EXC413" s="1679"/>
      <c r="EXD413" s="1679"/>
      <c r="EXE413" s="1679"/>
      <c r="EXF413" s="1679"/>
      <c r="EXG413" s="1679"/>
      <c r="EXH413" s="1679"/>
      <c r="EXI413" s="1679"/>
      <c r="EXJ413" s="1679"/>
      <c r="EXK413" s="1679"/>
      <c r="EXL413" s="1679"/>
      <c r="EXM413" s="1679"/>
      <c r="EXN413" s="1679"/>
      <c r="EXO413" s="1679"/>
      <c r="EXP413" s="1679"/>
      <c r="EXQ413" s="1679"/>
      <c r="EXR413" s="1679"/>
      <c r="EXS413" s="1679"/>
      <c r="EXT413" s="1679"/>
      <c r="EXU413" s="1679"/>
      <c r="EXV413" s="1679"/>
      <c r="EXW413" s="1679"/>
      <c r="EXX413" s="1679"/>
      <c r="EXY413" s="1679"/>
      <c r="EXZ413" s="1679"/>
      <c r="EYA413" s="1679"/>
      <c r="EYB413" s="1679"/>
      <c r="EYC413" s="1679"/>
      <c r="EYD413" s="1679"/>
      <c r="EYE413" s="1679"/>
      <c r="EYF413" s="1679"/>
      <c r="EYG413" s="1679"/>
      <c r="EYH413" s="1679"/>
      <c r="EYI413" s="1679"/>
      <c r="EYJ413" s="1679"/>
      <c r="EYK413" s="1679"/>
      <c r="EYL413" s="1679"/>
      <c r="EYM413" s="1679"/>
      <c r="EYN413" s="1679"/>
      <c r="EYO413" s="1679"/>
      <c r="EYP413" s="1679"/>
      <c r="EYQ413" s="1679"/>
      <c r="EYR413" s="1679"/>
      <c r="EYS413" s="1679"/>
      <c r="EYT413" s="1679"/>
      <c r="EYU413" s="1679"/>
      <c r="EYV413" s="1679"/>
      <c r="EYW413" s="1679"/>
      <c r="EYX413" s="1679"/>
      <c r="EYY413" s="1679"/>
      <c r="EYZ413" s="1679"/>
      <c r="EZA413" s="1679"/>
      <c r="EZB413" s="1679"/>
      <c r="EZC413" s="1679"/>
      <c r="EZD413" s="1679"/>
      <c r="EZE413" s="1679"/>
      <c r="EZF413" s="1679"/>
      <c r="EZG413" s="1679"/>
      <c r="EZH413" s="1679"/>
      <c r="EZI413" s="1679"/>
      <c r="EZJ413" s="1679"/>
      <c r="EZK413" s="1679"/>
      <c r="EZL413" s="1679"/>
      <c r="EZM413" s="1679"/>
      <c r="EZN413" s="1679"/>
      <c r="EZO413" s="1679"/>
      <c r="EZP413" s="1679"/>
      <c r="EZQ413" s="1679"/>
      <c r="EZR413" s="1679"/>
      <c r="EZS413" s="1679"/>
      <c r="EZT413" s="1679"/>
      <c r="EZU413" s="1679"/>
      <c r="EZV413" s="1679"/>
      <c r="EZW413" s="1679"/>
      <c r="EZX413" s="1679"/>
      <c r="EZY413" s="1679"/>
      <c r="EZZ413" s="1679"/>
      <c r="FAA413" s="1679"/>
      <c r="FAB413" s="1679"/>
      <c r="FAC413" s="1679"/>
      <c r="FAD413" s="1679"/>
      <c r="FAE413" s="1679"/>
      <c r="FAF413" s="1679"/>
      <c r="FAG413" s="1679"/>
      <c r="FAH413" s="1679"/>
      <c r="FAI413" s="1679"/>
      <c r="FAJ413" s="1679"/>
      <c r="FAK413" s="1679"/>
      <c r="FAL413" s="1679"/>
      <c r="FAM413" s="1679"/>
      <c r="FAN413" s="1679"/>
      <c r="FAO413" s="1679"/>
      <c r="FAP413" s="1679"/>
      <c r="FAQ413" s="1679"/>
      <c r="FAR413" s="1679"/>
      <c r="FAS413" s="1679"/>
      <c r="FAT413" s="1679"/>
      <c r="FAU413" s="1679"/>
      <c r="FAV413" s="1679"/>
      <c r="FAW413" s="1679"/>
      <c r="FAX413" s="1679"/>
      <c r="FAY413" s="1679"/>
      <c r="FAZ413" s="1679"/>
      <c r="FBA413" s="1679"/>
      <c r="FBB413" s="1679"/>
      <c r="FBC413" s="1679"/>
      <c r="FBD413" s="1679"/>
      <c r="FBE413" s="1679"/>
      <c r="FBF413" s="1679"/>
      <c r="FBG413" s="1679"/>
      <c r="FBH413" s="1679"/>
      <c r="FBI413" s="1679"/>
      <c r="FBJ413" s="1679"/>
      <c r="FBK413" s="1679"/>
      <c r="FBL413" s="1679"/>
      <c r="FBM413" s="1679"/>
      <c r="FBN413" s="1679"/>
      <c r="FBO413" s="1679"/>
      <c r="FBP413" s="1679"/>
      <c r="FBQ413" s="1679"/>
      <c r="FBR413" s="1679"/>
      <c r="FBS413" s="1679"/>
      <c r="FBT413" s="1679"/>
      <c r="FBU413" s="1679"/>
      <c r="FBV413" s="1679"/>
      <c r="FBW413" s="1679"/>
      <c r="FBX413" s="1679"/>
      <c r="FBY413" s="1679"/>
      <c r="FBZ413" s="1679"/>
      <c r="FCA413" s="1679"/>
      <c r="FCB413" s="1679"/>
      <c r="FCC413" s="1679"/>
      <c r="FCD413" s="1679"/>
      <c r="FCE413" s="1679"/>
      <c r="FCF413" s="1679"/>
      <c r="FCG413" s="1679"/>
      <c r="FCH413" s="1679"/>
      <c r="FCI413" s="1679"/>
      <c r="FCJ413" s="1679"/>
      <c r="FCK413" s="1679"/>
      <c r="FCL413" s="1679"/>
      <c r="FCM413" s="1679"/>
      <c r="FCN413" s="1679"/>
      <c r="FCO413" s="1679"/>
      <c r="FCP413" s="1679"/>
      <c r="FCQ413" s="1679"/>
      <c r="FCR413" s="1679"/>
      <c r="FCS413" s="1679"/>
      <c r="FCT413" s="1679"/>
      <c r="FCU413" s="1679"/>
      <c r="FCV413" s="1679"/>
      <c r="FCW413" s="1679"/>
      <c r="FCX413" s="1679"/>
      <c r="FCY413" s="1679"/>
      <c r="FCZ413" s="1679"/>
      <c r="FDA413" s="1679"/>
      <c r="FDB413" s="1679"/>
      <c r="FDC413" s="1679"/>
      <c r="FDD413" s="1679"/>
      <c r="FDE413" s="1679"/>
      <c r="FDF413" s="1679"/>
      <c r="FDG413" s="1679"/>
      <c r="FDH413" s="1679"/>
      <c r="FDI413" s="1679"/>
      <c r="FDJ413" s="1679"/>
      <c r="FDK413" s="1679"/>
      <c r="FDL413" s="1679"/>
      <c r="FDM413" s="1679"/>
      <c r="FDN413" s="1679"/>
      <c r="FDO413" s="1679"/>
      <c r="FDP413" s="1679"/>
      <c r="FDQ413" s="1679"/>
      <c r="FDR413" s="1679"/>
      <c r="FDS413" s="1679"/>
      <c r="FDT413" s="1679"/>
      <c r="FDU413" s="1679"/>
      <c r="FDV413" s="1679"/>
      <c r="FDW413" s="1679"/>
      <c r="FDX413" s="1679"/>
      <c r="FDY413" s="1679"/>
      <c r="FDZ413" s="1679"/>
      <c r="FEA413" s="1679"/>
      <c r="FEB413" s="1679"/>
      <c r="FEC413" s="1679"/>
      <c r="FED413" s="1679"/>
      <c r="FEE413" s="1679"/>
      <c r="FEF413" s="1679"/>
      <c r="FEG413" s="1679"/>
      <c r="FEH413" s="1679"/>
      <c r="FEI413" s="1679"/>
      <c r="FEJ413" s="1679"/>
      <c r="FEK413" s="1679"/>
      <c r="FEL413" s="1679"/>
      <c r="FEM413" s="1679"/>
      <c r="FEN413" s="1679"/>
      <c r="FEO413" s="1679"/>
      <c r="FEP413" s="1679"/>
      <c r="FEQ413" s="1679"/>
      <c r="FER413" s="1679"/>
      <c r="FES413" s="1679"/>
      <c r="FET413" s="1679"/>
      <c r="FEU413" s="1679"/>
      <c r="FEV413" s="1679"/>
      <c r="FEW413" s="1679"/>
      <c r="FEX413" s="1679"/>
      <c r="FEY413" s="1679"/>
      <c r="FEZ413" s="1679"/>
      <c r="FFA413" s="1679"/>
      <c r="FFB413" s="1679"/>
      <c r="FFC413" s="1679"/>
      <c r="FFD413" s="1679"/>
      <c r="FFE413" s="1679"/>
      <c r="FFF413" s="1679"/>
      <c r="FFG413" s="1679"/>
      <c r="FFH413" s="1679"/>
      <c r="FFI413" s="1679"/>
      <c r="FFJ413" s="1679"/>
      <c r="FFK413" s="1679"/>
      <c r="FFL413" s="1679"/>
      <c r="FFM413" s="1679"/>
      <c r="FFN413" s="1679"/>
      <c r="FFO413" s="1679"/>
      <c r="FFP413" s="1679"/>
      <c r="FFQ413" s="1679"/>
      <c r="FFR413" s="1679"/>
      <c r="FFS413" s="1679"/>
      <c r="FFT413" s="1679"/>
      <c r="FFU413" s="1679"/>
      <c r="FFV413" s="1679"/>
      <c r="FFW413" s="1679"/>
      <c r="FFX413" s="1679"/>
      <c r="FFY413" s="1679"/>
      <c r="FFZ413" s="1679"/>
      <c r="FGA413" s="1679"/>
      <c r="FGB413" s="1679"/>
      <c r="FGC413" s="1679"/>
      <c r="FGD413" s="1679"/>
      <c r="FGE413" s="1679"/>
      <c r="FGF413" s="1679"/>
      <c r="FGG413" s="1679"/>
      <c r="FGH413" s="1679"/>
      <c r="FGI413" s="1679"/>
      <c r="FGJ413" s="1679"/>
      <c r="FGK413" s="1679"/>
      <c r="FGL413" s="1679"/>
      <c r="FGM413" s="1679"/>
      <c r="FGN413" s="1679"/>
      <c r="FGO413" s="1679"/>
      <c r="FGP413" s="1679"/>
      <c r="FGQ413" s="1679"/>
      <c r="FGR413" s="1679"/>
      <c r="FGS413" s="1679"/>
      <c r="FGT413" s="1679"/>
      <c r="FGU413" s="1679"/>
      <c r="FGV413" s="1679"/>
      <c r="FGW413" s="1679"/>
      <c r="FGX413" s="1679"/>
      <c r="FGY413" s="1679"/>
      <c r="FGZ413" s="1679"/>
      <c r="FHA413" s="1679"/>
      <c r="FHB413" s="1679"/>
      <c r="FHC413" s="1679"/>
      <c r="FHD413" s="1679"/>
      <c r="FHE413" s="1679"/>
      <c r="FHF413" s="1679"/>
      <c r="FHG413" s="1679"/>
      <c r="FHH413" s="1679"/>
      <c r="FHI413" s="1679"/>
      <c r="FHJ413" s="1679"/>
      <c r="FHK413" s="1679"/>
      <c r="FHL413" s="1679"/>
      <c r="FHM413" s="1679"/>
      <c r="FHN413" s="1679"/>
      <c r="FHO413" s="1679"/>
      <c r="FHP413" s="1679"/>
      <c r="FHQ413" s="1679"/>
      <c r="FHR413" s="1679"/>
      <c r="FHS413" s="1679"/>
      <c r="FHT413" s="1679"/>
      <c r="FHU413" s="1679"/>
      <c r="FHV413" s="1679"/>
      <c r="FHW413" s="1679"/>
      <c r="FHX413" s="1679"/>
      <c r="FHY413" s="1679"/>
      <c r="FHZ413" s="1679"/>
      <c r="FIA413" s="1679"/>
      <c r="FIB413" s="1679"/>
      <c r="FIC413" s="1679"/>
      <c r="FID413" s="1679"/>
      <c r="FIE413" s="1679"/>
      <c r="FIF413" s="1679"/>
      <c r="FIG413" s="1679"/>
      <c r="FIH413" s="1679"/>
      <c r="FII413" s="1679"/>
      <c r="FIJ413" s="1679"/>
      <c r="FIK413" s="1679"/>
      <c r="FIL413" s="1679"/>
      <c r="FIM413" s="1679"/>
      <c r="FIN413" s="1679"/>
      <c r="FIO413" s="1679"/>
      <c r="FIP413" s="1679"/>
      <c r="FIQ413" s="1679"/>
      <c r="FIR413" s="1679"/>
      <c r="FIS413" s="1679"/>
      <c r="FIT413" s="1679"/>
      <c r="FIU413" s="1679"/>
      <c r="FIV413" s="1679"/>
      <c r="FIW413" s="1679"/>
      <c r="FIX413" s="1679"/>
      <c r="FIY413" s="1679"/>
      <c r="FIZ413" s="1679"/>
      <c r="FJA413" s="1679"/>
      <c r="FJB413" s="1679"/>
      <c r="FJC413" s="1679"/>
      <c r="FJD413" s="1679"/>
      <c r="FJE413" s="1679"/>
      <c r="FJF413" s="1679"/>
      <c r="FJG413" s="1679"/>
      <c r="FJH413" s="1679"/>
      <c r="FJI413" s="1679"/>
      <c r="FJJ413" s="1679"/>
      <c r="FJK413" s="1679"/>
      <c r="FJL413" s="1679"/>
      <c r="FJM413" s="1679"/>
      <c r="FJN413" s="1679"/>
      <c r="FJO413" s="1679"/>
      <c r="FJP413" s="1679"/>
      <c r="FJQ413" s="1679"/>
      <c r="FJR413" s="1679"/>
      <c r="FJS413" s="1679"/>
      <c r="FJT413" s="1679"/>
      <c r="FJU413" s="1679"/>
      <c r="FJV413" s="1679"/>
      <c r="FJW413" s="1679"/>
      <c r="FJX413" s="1679"/>
      <c r="FJY413" s="1679"/>
      <c r="FJZ413" s="1679"/>
      <c r="FKA413" s="1679"/>
      <c r="FKB413" s="1679"/>
      <c r="FKC413" s="1679"/>
      <c r="FKD413" s="1679"/>
      <c r="FKE413" s="1679"/>
      <c r="FKF413" s="1679"/>
      <c r="FKG413" s="1679"/>
      <c r="FKH413" s="1679"/>
      <c r="FKI413" s="1679"/>
      <c r="FKJ413" s="1679"/>
      <c r="FKK413" s="1679"/>
      <c r="FKL413" s="1679"/>
      <c r="FKM413" s="1679"/>
      <c r="FKN413" s="1679"/>
      <c r="FKO413" s="1679"/>
      <c r="FKP413" s="1679"/>
      <c r="FKQ413" s="1679"/>
      <c r="FKR413" s="1679"/>
      <c r="FKS413" s="1679"/>
      <c r="FKT413" s="1679"/>
      <c r="FKU413" s="1679"/>
      <c r="FKV413" s="1679"/>
      <c r="FKW413" s="1679"/>
      <c r="FKX413" s="1679"/>
      <c r="FKY413" s="1679"/>
      <c r="FKZ413" s="1679"/>
      <c r="FLA413" s="1679"/>
      <c r="FLB413" s="1679"/>
      <c r="FLC413" s="1679"/>
      <c r="FLD413" s="1679"/>
      <c r="FLE413" s="1679"/>
      <c r="FLF413" s="1679"/>
      <c r="FLG413" s="1679"/>
      <c r="FLH413" s="1679"/>
      <c r="FLI413" s="1679"/>
      <c r="FLJ413" s="1679"/>
      <c r="FLK413" s="1679"/>
      <c r="FLL413" s="1679"/>
      <c r="FLM413" s="1679"/>
      <c r="FLN413" s="1679"/>
      <c r="FLO413" s="1679"/>
      <c r="FLP413" s="1679"/>
      <c r="FLQ413" s="1679"/>
      <c r="FLR413" s="1679"/>
      <c r="FLS413" s="1679"/>
      <c r="FLT413" s="1679"/>
      <c r="FLU413" s="1679"/>
      <c r="FLV413" s="1679"/>
      <c r="FLW413" s="1679"/>
      <c r="FLX413" s="1679"/>
      <c r="FLY413" s="1679"/>
      <c r="FLZ413" s="1679"/>
      <c r="FMA413" s="1679"/>
      <c r="FMB413" s="1679"/>
      <c r="FMC413" s="1679"/>
      <c r="FMD413" s="1679"/>
      <c r="FME413" s="1679"/>
      <c r="FMF413" s="1679"/>
      <c r="FMG413" s="1679"/>
      <c r="FMH413" s="1679"/>
      <c r="FMI413" s="1679"/>
      <c r="FMJ413" s="1679"/>
      <c r="FMK413" s="1679"/>
      <c r="FML413" s="1679"/>
      <c r="FMM413" s="1679"/>
      <c r="FMN413" s="1679"/>
      <c r="FMO413" s="1679"/>
      <c r="FMP413" s="1679"/>
      <c r="FMQ413" s="1679"/>
      <c r="FMR413" s="1679"/>
      <c r="FMS413" s="1679"/>
      <c r="FMT413" s="1679"/>
      <c r="FMU413" s="1679"/>
      <c r="FMV413" s="1679"/>
      <c r="FMW413" s="1679"/>
      <c r="FMX413" s="1679"/>
      <c r="FMY413" s="1679"/>
      <c r="FMZ413" s="1679"/>
      <c r="FNA413" s="1679"/>
      <c r="FNB413" s="1679"/>
      <c r="FNC413" s="1679"/>
      <c r="FND413" s="1679"/>
      <c r="FNE413" s="1679"/>
      <c r="FNF413" s="1679"/>
      <c r="FNG413" s="1679"/>
      <c r="FNH413" s="1679"/>
      <c r="FNI413" s="1679"/>
      <c r="FNJ413" s="1679"/>
      <c r="FNK413" s="1679"/>
      <c r="FNL413" s="1679"/>
      <c r="FNM413" s="1679"/>
      <c r="FNN413" s="1679"/>
      <c r="FNO413" s="1679"/>
      <c r="FNP413" s="1679"/>
      <c r="FNQ413" s="1679"/>
      <c r="FNR413" s="1679"/>
      <c r="FNS413" s="1679"/>
      <c r="FNT413" s="1679"/>
      <c r="FNU413" s="1679"/>
      <c r="FNV413" s="1679"/>
      <c r="FNW413" s="1679"/>
      <c r="FNX413" s="1679"/>
      <c r="FNY413" s="1679"/>
      <c r="FNZ413" s="1679"/>
      <c r="FOA413" s="1679"/>
      <c r="FOB413" s="1679"/>
      <c r="FOC413" s="1679"/>
      <c r="FOD413" s="1679"/>
      <c r="FOE413" s="1679"/>
      <c r="FOF413" s="1679"/>
      <c r="FOG413" s="1679"/>
      <c r="FOH413" s="1679"/>
      <c r="FOI413" s="1679"/>
      <c r="FOJ413" s="1679"/>
      <c r="FOK413" s="1679"/>
      <c r="FOL413" s="1679"/>
      <c r="FOM413" s="1679"/>
      <c r="FON413" s="1679"/>
      <c r="FOO413" s="1679"/>
      <c r="FOP413" s="1679"/>
      <c r="FOQ413" s="1679"/>
      <c r="FOR413" s="1679"/>
      <c r="FOS413" s="1679"/>
      <c r="FOT413" s="1679"/>
      <c r="FOU413" s="1679"/>
      <c r="FOV413" s="1679"/>
      <c r="FOW413" s="1679"/>
      <c r="FOX413" s="1679"/>
      <c r="FOY413" s="1679"/>
      <c r="FOZ413" s="1679"/>
      <c r="FPA413" s="1679"/>
      <c r="FPB413" s="1679"/>
      <c r="FPC413" s="1679"/>
      <c r="FPD413" s="1679"/>
      <c r="FPE413" s="1679"/>
      <c r="FPF413" s="1679"/>
      <c r="FPG413" s="1679"/>
      <c r="FPH413" s="1679"/>
      <c r="FPI413" s="1679"/>
      <c r="FPJ413" s="1679"/>
      <c r="FPK413" s="1679"/>
      <c r="FPL413" s="1679"/>
      <c r="FPM413" s="1679"/>
      <c r="FPN413" s="1679"/>
      <c r="FPO413" s="1679"/>
      <c r="FPP413" s="1679"/>
      <c r="FPQ413" s="1679"/>
      <c r="FPR413" s="1679"/>
      <c r="FPS413" s="1679"/>
      <c r="FPT413" s="1679"/>
      <c r="FPU413" s="1679"/>
      <c r="FPV413" s="1679"/>
      <c r="FPW413" s="1679"/>
      <c r="FPX413" s="1679"/>
      <c r="FPY413" s="1679"/>
      <c r="FPZ413" s="1679"/>
      <c r="FQA413" s="1679"/>
      <c r="FQB413" s="1679"/>
      <c r="FQC413" s="1679"/>
      <c r="FQD413" s="1679"/>
      <c r="FQE413" s="1679"/>
      <c r="FQF413" s="1679"/>
      <c r="FQG413" s="1679"/>
      <c r="FQH413" s="1679"/>
      <c r="FQI413" s="1679"/>
      <c r="FQJ413" s="1679"/>
      <c r="FQK413" s="1679"/>
      <c r="FQL413" s="1679"/>
      <c r="FQM413" s="1679"/>
      <c r="FQN413" s="1679"/>
      <c r="FQO413" s="1679"/>
      <c r="FQP413" s="1679"/>
      <c r="FQQ413" s="1679"/>
      <c r="FQR413" s="1679"/>
      <c r="FQS413" s="1679"/>
      <c r="FQT413" s="1679"/>
      <c r="FQU413" s="1679"/>
      <c r="FQV413" s="1679"/>
      <c r="FQW413" s="1679"/>
      <c r="FQX413" s="1679"/>
      <c r="FQY413" s="1679"/>
      <c r="FQZ413" s="1679"/>
      <c r="FRA413" s="1679"/>
      <c r="FRB413" s="1679"/>
      <c r="FRC413" s="1679"/>
      <c r="FRD413" s="1679"/>
      <c r="FRE413" s="1679"/>
      <c r="FRF413" s="1679"/>
      <c r="FRG413" s="1679"/>
      <c r="FRH413" s="1679"/>
      <c r="FRI413" s="1679"/>
      <c r="FRJ413" s="1679"/>
      <c r="FRK413" s="1679"/>
      <c r="FRL413" s="1679"/>
      <c r="FRM413" s="1679"/>
      <c r="FRN413" s="1679"/>
      <c r="FRO413" s="1679"/>
      <c r="FRP413" s="1679"/>
      <c r="FRQ413" s="1679"/>
      <c r="FRR413" s="1679"/>
      <c r="FRS413" s="1679"/>
      <c r="FRT413" s="1679"/>
      <c r="FRU413" s="1679"/>
      <c r="FRV413" s="1679"/>
      <c r="FRW413" s="1679"/>
      <c r="FRX413" s="1679"/>
      <c r="FRY413" s="1679"/>
      <c r="FRZ413" s="1679"/>
      <c r="FSA413" s="1679"/>
      <c r="FSB413" s="1679"/>
      <c r="FSC413" s="1679"/>
      <c r="FSD413" s="1679"/>
      <c r="FSE413" s="1679"/>
      <c r="FSF413" s="1679"/>
      <c r="FSG413" s="1679"/>
      <c r="FSH413" s="1679"/>
      <c r="FSI413" s="1679"/>
      <c r="FSJ413" s="1679"/>
      <c r="FSK413" s="1679"/>
      <c r="FSL413" s="1679"/>
      <c r="FSM413" s="1679"/>
      <c r="FSN413" s="1679"/>
      <c r="FSO413" s="1679"/>
      <c r="FSP413" s="1679"/>
      <c r="FSQ413" s="1679"/>
      <c r="FSR413" s="1679"/>
      <c r="FSS413" s="1679"/>
      <c r="FST413" s="1679"/>
      <c r="FSU413" s="1679"/>
      <c r="FSV413" s="1679"/>
      <c r="FSW413" s="1679"/>
      <c r="FSX413" s="1679"/>
      <c r="FSY413" s="1679"/>
      <c r="FSZ413" s="1679"/>
      <c r="FTA413" s="1679"/>
      <c r="FTB413" s="1679"/>
      <c r="FTC413" s="1679"/>
      <c r="FTD413" s="1679"/>
      <c r="FTE413" s="1679"/>
      <c r="FTF413" s="1679"/>
      <c r="FTG413" s="1679"/>
      <c r="FTH413" s="1679"/>
      <c r="FTI413" s="1679"/>
      <c r="FTJ413" s="1679"/>
      <c r="FTK413" s="1679"/>
      <c r="FTL413" s="1679"/>
      <c r="FTM413" s="1679"/>
      <c r="FTN413" s="1679"/>
      <c r="FTO413" s="1679"/>
      <c r="FTP413" s="1679"/>
      <c r="FTQ413" s="1679"/>
      <c r="FTR413" s="1679"/>
      <c r="FTS413" s="1679"/>
      <c r="FTT413" s="1679"/>
      <c r="FTU413" s="1679"/>
      <c r="FTV413" s="1679"/>
      <c r="FTW413" s="1679"/>
      <c r="FTX413" s="1679"/>
      <c r="FTY413" s="1679"/>
      <c r="FTZ413" s="1679"/>
      <c r="FUA413" s="1679"/>
      <c r="FUB413" s="1679"/>
      <c r="FUC413" s="1679"/>
      <c r="FUD413" s="1679"/>
      <c r="FUE413" s="1679"/>
      <c r="FUF413" s="1679"/>
      <c r="FUG413" s="1679"/>
      <c r="FUH413" s="1679"/>
      <c r="FUI413" s="1679"/>
      <c r="FUJ413" s="1679"/>
      <c r="FUK413" s="1679"/>
      <c r="FUL413" s="1679"/>
      <c r="FUM413" s="1679"/>
      <c r="FUN413" s="1679"/>
      <c r="FUO413" s="1679"/>
      <c r="FUP413" s="1679"/>
      <c r="FUQ413" s="1679"/>
      <c r="FUR413" s="1679"/>
      <c r="FUS413" s="1679"/>
      <c r="FUT413" s="1679"/>
      <c r="FUU413" s="1679"/>
      <c r="FUV413" s="1679"/>
      <c r="FUW413" s="1679"/>
      <c r="FUX413" s="1679"/>
      <c r="FUY413" s="1679"/>
      <c r="FUZ413" s="1679"/>
      <c r="FVA413" s="1679"/>
      <c r="FVB413" s="1679"/>
      <c r="FVC413" s="1679"/>
      <c r="FVD413" s="1679"/>
      <c r="FVE413" s="1679"/>
      <c r="FVF413" s="1679"/>
      <c r="FVG413" s="1679"/>
      <c r="FVH413" s="1679"/>
      <c r="FVI413" s="1679"/>
      <c r="FVJ413" s="1679"/>
      <c r="FVK413" s="1679"/>
      <c r="FVL413" s="1679"/>
      <c r="FVM413" s="1679"/>
      <c r="FVN413" s="1679"/>
      <c r="FVO413" s="1679"/>
      <c r="FVP413" s="1679"/>
      <c r="FVQ413" s="1679"/>
      <c r="FVR413" s="1679"/>
      <c r="FVS413" s="1679"/>
      <c r="FVT413" s="1679"/>
      <c r="FVU413" s="1679"/>
      <c r="FVV413" s="1679"/>
      <c r="FVW413" s="1679"/>
      <c r="FVX413" s="1679"/>
      <c r="FVY413" s="1679"/>
      <c r="FVZ413" s="1679"/>
      <c r="FWA413" s="1679"/>
      <c r="FWB413" s="1679"/>
      <c r="FWC413" s="1679"/>
      <c r="FWD413" s="1679"/>
      <c r="FWE413" s="1679"/>
      <c r="FWF413" s="1679"/>
      <c r="FWG413" s="1679"/>
      <c r="FWH413" s="1679"/>
      <c r="FWI413" s="1679"/>
      <c r="FWJ413" s="1679"/>
      <c r="FWK413" s="1679"/>
      <c r="FWL413" s="1679"/>
      <c r="FWM413" s="1679"/>
      <c r="FWN413" s="1679"/>
      <c r="FWO413" s="1679"/>
      <c r="FWP413" s="1679"/>
      <c r="FWQ413" s="1679"/>
      <c r="FWR413" s="1679"/>
      <c r="FWS413" s="1679"/>
      <c r="FWT413" s="1679"/>
      <c r="FWU413" s="1679"/>
      <c r="FWV413" s="1679"/>
      <c r="FWW413" s="1679"/>
      <c r="FWX413" s="1679"/>
      <c r="FWY413" s="1679"/>
      <c r="FWZ413" s="1679"/>
      <c r="FXA413" s="1679"/>
      <c r="FXB413" s="1679"/>
      <c r="FXC413" s="1679"/>
      <c r="FXD413" s="1679"/>
      <c r="FXE413" s="1679"/>
      <c r="FXF413" s="1679"/>
      <c r="FXG413" s="1679"/>
      <c r="FXH413" s="1679"/>
      <c r="FXI413" s="1679"/>
      <c r="FXJ413" s="1679"/>
      <c r="FXK413" s="1679"/>
      <c r="FXL413" s="1679"/>
      <c r="FXM413" s="1679"/>
      <c r="FXN413" s="1679"/>
      <c r="FXO413" s="1679"/>
      <c r="FXP413" s="1679"/>
      <c r="FXQ413" s="1679"/>
      <c r="FXR413" s="1679"/>
      <c r="FXS413" s="1679"/>
      <c r="FXT413" s="1679"/>
      <c r="FXU413" s="1679"/>
      <c r="FXV413" s="1679"/>
      <c r="FXW413" s="1679"/>
      <c r="FXX413" s="1679"/>
      <c r="FXY413" s="1679"/>
      <c r="FXZ413" s="1679"/>
      <c r="FYA413" s="1679"/>
      <c r="FYB413" s="1679"/>
      <c r="FYC413" s="1679"/>
      <c r="FYD413" s="1679"/>
      <c r="FYE413" s="1679"/>
      <c r="FYF413" s="1679"/>
      <c r="FYG413" s="1679"/>
      <c r="FYH413" s="1679"/>
      <c r="FYI413" s="1679"/>
      <c r="FYJ413" s="1679"/>
      <c r="FYK413" s="1679"/>
      <c r="FYL413" s="1679"/>
      <c r="FYM413" s="1679"/>
      <c r="FYN413" s="1679"/>
      <c r="FYO413" s="1679"/>
      <c r="FYP413" s="1679"/>
      <c r="FYQ413" s="1679"/>
      <c r="FYR413" s="1679"/>
      <c r="FYS413" s="1679"/>
      <c r="FYT413" s="1679"/>
      <c r="FYU413" s="1679"/>
      <c r="FYV413" s="1679"/>
      <c r="FYW413" s="1679"/>
      <c r="FYX413" s="1679"/>
      <c r="FYY413" s="1679"/>
      <c r="FYZ413" s="1679"/>
      <c r="FZA413" s="1679"/>
      <c r="FZB413" s="1679"/>
      <c r="FZC413" s="1679"/>
      <c r="FZD413" s="1679"/>
      <c r="FZE413" s="1679"/>
      <c r="FZF413" s="1679"/>
      <c r="FZG413" s="1679"/>
      <c r="FZH413" s="1679"/>
      <c r="FZI413" s="1679"/>
      <c r="FZJ413" s="1679"/>
      <c r="FZK413" s="1679"/>
      <c r="FZL413" s="1679"/>
      <c r="FZM413" s="1679"/>
      <c r="FZN413" s="1679"/>
      <c r="FZO413" s="1679"/>
      <c r="FZP413" s="1679"/>
      <c r="FZQ413" s="1679"/>
      <c r="FZR413" s="1679"/>
      <c r="FZS413" s="1679"/>
      <c r="FZT413" s="1679"/>
      <c r="FZU413" s="1679"/>
      <c r="FZV413" s="1679"/>
      <c r="FZW413" s="1679"/>
      <c r="FZX413" s="1679"/>
      <c r="FZY413" s="1679"/>
      <c r="FZZ413" s="1679"/>
      <c r="GAA413" s="1679"/>
      <c r="GAB413" s="1679"/>
      <c r="GAC413" s="1679"/>
      <c r="GAD413" s="1679"/>
      <c r="GAE413" s="1679"/>
      <c r="GAF413" s="1679"/>
      <c r="GAG413" s="1679"/>
      <c r="GAH413" s="1679"/>
      <c r="GAI413" s="1679"/>
      <c r="GAJ413" s="1679"/>
      <c r="GAK413" s="1679"/>
      <c r="GAL413" s="1679"/>
      <c r="GAM413" s="1679"/>
      <c r="GAN413" s="1679"/>
      <c r="GAO413" s="1679"/>
      <c r="GAP413" s="1679"/>
      <c r="GAQ413" s="1679"/>
      <c r="GAR413" s="1679"/>
      <c r="GAS413" s="1679"/>
      <c r="GAT413" s="1679"/>
      <c r="GAU413" s="1679"/>
      <c r="GAV413" s="1679"/>
      <c r="GAW413" s="1679"/>
      <c r="GAX413" s="1679"/>
      <c r="GAY413" s="1679"/>
      <c r="GAZ413" s="1679"/>
      <c r="GBA413" s="1679"/>
      <c r="GBB413" s="1679"/>
      <c r="GBC413" s="1679"/>
      <c r="GBD413" s="1679"/>
      <c r="GBE413" s="1679"/>
      <c r="GBF413" s="1679"/>
      <c r="GBG413" s="1679"/>
      <c r="GBH413" s="1679"/>
      <c r="GBI413" s="1679"/>
      <c r="GBJ413" s="1679"/>
      <c r="GBK413" s="1679"/>
      <c r="GBL413" s="1679"/>
      <c r="GBM413" s="1679"/>
      <c r="GBN413" s="1679"/>
      <c r="GBO413" s="1679"/>
      <c r="GBP413" s="1679"/>
      <c r="GBQ413" s="1679"/>
      <c r="GBR413" s="1679"/>
      <c r="GBS413" s="1679"/>
      <c r="GBT413" s="1679"/>
      <c r="GBU413" s="1679"/>
      <c r="GBV413" s="1679"/>
      <c r="GBW413" s="1679"/>
      <c r="GBX413" s="1679"/>
      <c r="GBY413" s="1679"/>
      <c r="GBZ413" s="1679"/>
      <c r="GCA413" s="1679"/>
      <c r="GCB413" s="1679"/>
      <c r="GCC413" s="1679"/>
      <c r="GCD413" s="1679"/>
      <c r="GCE413" s="1679"/>
      <c r="GCF413" s="1679"/>
      <c r="GCG413" s="1679"/>
      <c r="GCH413" s="1679"/>
      <c r="GCI413" s="1679"/>
      <c r="GCJ413" s="1679"/>
      <c r="GCK413" s="1679"/>
      <c r="GCL413" s="1679"/>
      <c r="GCM413" s="1679"/>
      <c r="GCN413" s="1679"/>
      <c r="GCO413" s="1679"/>
      <c r="GCP413" s="1679"/>
      <c r="GCQ413" s="1679"/>
      <c r="GCR413" s="1679"/>
      <c r="GCS413" s="1679"/>
      <c r="GCT413" s="1679"/>
      <c r="GCU413" s="1679"/>
      <c r="GCV413" s="1679"/>
      <c r="GCW413" s="1679"/>
      <c r="GCX413" s="1679"/>
      <c r="GCY413" s="1679"/>
      <c r="GCZ413" s="1679"/>
      <c r="GDA413" s="1679"/>
      <c r="GDB413" s="1679"/>
      <c r="GDC413" s="1679"/>
      <c r="GDD413" s="1679"/>
      <c r="GDE413" s="1679"/>
      <c r="GDF413" s="1679"/>
      <c r="GDG413" s="1679"/>
      <c r="GDH413" s="1679"/>
      <c r="GDI413" s="1679"/>
      <c r="GDJ413" s="1679"/>
      <c r="GDK413" s="1679"/>
      <c r="GDL413" s="1679"/>
      <c r="GDM413" s="1679"/>
      <c r="GDN413" s="1679"/>
      <c r="GDO413" s="1679"/>
      <c r="GDP413" s="1679"/>
      <c r="GDQ413" s="1679"/>
      <c r="GDR413" s="1679"/>
      <c r="GDS413" s="1679"/>
      <c r="GDT413" s="1679"/>
      <c r="GDU413" s="1679"/>
      <c r="GDV413" s="1679"/>
      <c r="GDW413" s="1679"/>
      <c r="GDX413" s="1679"/>
      <c r="GDY413" s="1679"/>
      <c r="GDZ413" s="1679"/>
      <c r="GEA413" s="1679"/>
      <c r="GEB413" s="1679"/>
      <c r="GEC413" s="1679"/>
      <c r="GED413" s="1679"/>
      <c r="GEE413" s="1679"/>
      <c r="GEF413" s="1679"/>
      <c r="GEG413" s="1679"/>
      <c r="GEH413" s="1679"/>
      <c r="GEI413" s="1679"/>
      <c r="GEJ413" s="1679"/>
      <c r="GEK413" s="1679"/>
      <c r="GEL413" s="1679"/>
      <c r="GEM413" s="1679"/>
      <c r="GEN413" s="1679"/>
      <c r="GEO413" s="1679"/>
      <c r="GEP413" s="1679"/>
      <c r="GEQ413" s="1679"/>
      <c r="GER413" s="1679"/>
      <c r="GES413" s="1679"/>
      <c r="GET413" s="1679"/>
      <c r="GEU413" s="1679"/>
      <c r="GEV413" s="1679"/>
      <c r="GEW413" s="1679"/>
      <c r="GEX413" s="1679"/>
      <c r="GEY413" s="1679"/>
      <c r="GEZ413" s="1679"/>
      <c r="GFA413" s="1679"/>
      <c r="GFB413" s="1679"/>
      <c r="GFC413" s="1679"/>
      <c r="GFD413" s="1679"/>
      <c r="GFE413" s="1679"/>
      <c r="GFF413" s="1679"/>
      <c r="GFG413" s="1679"/>
      <c r="GFH413" s="1679"/>
      <c r="GFI413" s="1679"/>
      <c r="GFJ413" s="1679"/>
      <c r="GFK413" s="1679"/>
      <c r="GFL413" s="1679"/>
      <c r="GFM413" s="1679"/>
      <c r="GFN413" s="1679"/>
      <c r="GFO413" s="1679"/>
      <c r="GFP413" s="1679"/>
      <c r="GFQ413" s="1679"/>
      <c r="GFR413" s="1679"/>
      <c r="GFS413" s="1679"/>
      <c r="GFT413" s="1679"/>
      <c r="GFU413" s="1679"/>
      <c r="GFV413" s="1679"/>
      <c r="GFW413" s="1679"/>
      <c r="GFX413" s="1679"/>
      <c r="GFY413" s="1679"/>
      <c r="GFZ413" s="1679"/>
      <c r="GGA413" s="1679"/>
      <c r="GGB413" s="1679"/>
      <c r="GGC413" s="1679"/>
      <c r="GGD413" s="1679"/>
      <c r="GGE413" s="1679"/>
      <c r="GGF413" s="1679"/>
      <c r="GGG413" s="1679"/>
      <c r="GGH413" s="1679"/>
      <c r="GGI413" s="1679"/>
      <c r="GGJ413" s="1679"/>
      <c r="GGK413" s="1679"/>
      <c r="GGL413" s="1679"/>
      <c r="GGM413" s="1679"/>
      <c r="GGN413" s="1679"/>
      <c r="GGO413" s="1679"/>
      <c r="GGP413" s="1679"/>
      <c r="GGQ413" s="1679"/>
      <c r="GGR413" s="1679"/>
      <c r="GGS413" s="1679"/>
      <c r="GGT413" s="1679"/>
      <c r="GGU413" s="1679"/>
      <c r="GGV413" s="1679"/>
      <c r="GGW413" s="1679"/>
      <c r="GGX413" s="1679"/>
      <c r="GGY413" s="1679"/>
      <c r="GGZ413" s="1679"/>
      <c r="GHA413" s="1679"/>
      <c r="GHB413" s="1679"/>
      <c r="GHC413" s="1679"/>
      <c r="GHD413" s="1679"/>
      <c r="GHE413" s="1679"/>
      <c r="GHF413" s="1679"/>
      <c r="GHG413" s="1679"/>
      <c r="GHH413" s="1679"/>
      <c r="GHI413" s="1679"/>
      <c r="GHJ413" s="1679"/>
      <c r="GHK413" s="1679"/>
      <c r="GHL413" s="1679"/>
      <c r="GHM413" s="1679"/>
      <c r="GHN413" s="1679"/>
      <c r="GHO413" s="1679"/>
      <c r="GHP413" s="1679"/>
      <c r="GHQ413" s="1679"/>
      <c r="GHR413" s="1679"/>
      <c r="GHS413" s="1679"/>
      <c r="GHT413" s="1679"/>
      <c r="GHU413" s="1679"/>
      <c r="GHV413" s="1679"/>
      <c r="GHW413" s="1679"/>
      <c r="GHX413" s="1679"/>
      <c r="GHY413" s="1679"/>
      <c r="GHZ413" s="1679"/>
      <c r="GIA413" s="1679"/>
      <c r="GIB413" s="1679"/>
      <c r="GIC413" s="1679"/>
      <c r="GID413" s="1679"/>
      <c r="GIE413" s="1679"/>
      <c r="GIF413" s="1679"/>
      <c r="GIG413" s="1679"/>
      <c r="GIH413" s="1679"/>
      <c r="GII413" s="1679"/>
      <c r="GIJ413" s="1679"/>
      <c r="GIK413" s="1679"/>
      <c r="GIL413" s="1679"/>
      <c r="GIM413" s="1679"/>
      <c r="GIN413" s="1679"/>
      <c r="GIO413" s="1679"/>
      <c r="GIP413" s="1679"/>
      <c r="GIQ413" s="1679"/>
      <c r="GIR413" s="1679"/>
      <c r="GIS413" s="1679"/>
      <c r="GIT413" s="1679"/>
      <c r="GIU413" s="1679"/>
      <c r="GIV413" s="1679"/>
      <c r="GIW413" s="1679"/>
      <c r="GIX413" s="1679"/>
      <c r="GIY413" s="1679"/>
      <c r="GIZ413" s="1679"/>
      <c r="GJA413" s="1679"/>
      <c r="GJB413" s="1679"/>
      <c r="GJC413" s="1679"/>
      <c r="GJD413" s="1679"/>
      <c r="GJE413" s="1679"/>
      <c r="GJF413" s="1679"/>
      <c r="GJG413" s="1679"/>
      <c r="GJH413" s="1679"/>
      <c r="GJI413" s="1679"/>
      <c r="GJJ413" s="1679"/>
      <c r="GJK413" s="1679"/>
      <c r="GJL413" s="1679"/>
      <c r="GJM413" s="1679"/>
      <c r="GJN413" s="1679"/>
      <c r="GJO413" s="1679"/>
      <c r="GJP413" s="1679"/>
      <c r="GJQ413" s="1679"/>
      <c r="GJR413" s="1679"/>
      <c r="GJS413" s="1679"/>
      <c r="GJT413" s="1679"/>
      <c r="GJU413" s="1679"/>
      <c r="GJV413" s="1679"/>
      <c r="GJW413" s="1679"/>
      <c r="GJX413" s="1679"/>
      <c r="GJY413" s="1679"/>
      <c r="GJZ413" s="1679"/>
      <c r="GKA413" s="1679"/>
      <c r="GKB413" s="1679"/>
      <c r="GKC413" s="1679"/>
      <c r="GKD413" s="1679"/>
      <c r="GKE413" s="1679"/>
      <c r="GKF413" s="1679"/>
      <c r="GKG413" s="1679"/>
      <c r="GKH413" s="1679"/>
      <c r="GKI413" s="1679"/>
      <c r="GKJ413" s="1679"/>
      <c r="GKK413" s="1679"/>
      <c r="GKL413" s="1679"/>
      <c r="GKM413" s="1679"/>
      <c r="GKN413" s="1679"/>
      <c r="GKO413" s="1679"/>
      <c r="GKP413" s="1679"/>
      <c r="GKQ413" s="1679"/>
      <c r="GKR413" s="1679"/>
      <c r="GKS413" s="1679"/>
      <c r="GKT413" s="1679"/>
      <c r="GKU413" s="1679"/>
      <c r="GKV413" s="1679"/>
      <c r="GKW413" s="1679"/>
      <c r="GKX413" s="1679"/>
      <c r="GKY413" s="1679"/>
      <c r="GKZ413" s="1679"/>
      <c r="GLA413" s="1679"/>
      <c r="GLB413" s="1679"/>
      <c r="GLC413" s="1679"/>
      <c r="GLD413" s="1679"/>
      <c r="GLE413" s="1679"/>
      <c r="GLF413" s="1679"/>
      <c r="GLG413" s="1679"/>
      <c r="GLH413" s="1679"/>
      <c r="GLI413" s="1679"/>
      <c r="GLJ413" s="1679"/>
      <c r="GLK413" s="1679"/>
      <c r="GLL413" s="1679"/>
      <c r="GLM413" s="1679"/>
      <c r="GLN413" s="1679"/>
      <c r="GLO413" s="1679"/>
      <c r="GLP413" s="1679"/>
      <c r="GLQ413" s="1679"/>
      <c r="GLR413" s="1679"/>
      <c r="GLS413" s="1679"/>
      <c r="GLT413" s="1679"/>
      <c r="GLU413" s="1679"/>
      <c r="GLV413" s="1679"/>
      <c r="GLW413" s="1679"/>
      <c r="GLX413" s="1679"/>
      <c r="GLY413" s="1679"/>
      <c r="GLZ413" s="1679"/>
      <c r="GMA413" s="1679"/>
      <c r="GMB413" s="1679"/>
      <c r="GMC413" s="1679"/>
      <c r="GMD413" s="1679"/>
      <c r="GME413" s="1679"/>
      <c r="GMF413" s="1679"/>
      <c r="GMG413" s="1679"/>
      <c r="GMH413" s="1679"/>
      <c r="GMI413" s="1679"/>
      <c r="GMJ413" s="1679"/>
      <c r="GMK413" s="1679"/>
      <c r="GML413" s="1679"/>
      <c r="GMM413" s="1679"/>
      <c r="GMN413" s="1679"/>
      <c r="GMO413" s="1679"/>
      <c r="GMP413" s="1679"/>
      <c r="GMQ413" s="1679"/>
      <c r="GMR413" s="1679"/>
      <c r="GMS413" s="1679"/>
      <c r="GMT413" s="1679"/>
      <c r="GMU413" s="1679"/>
      <c r="GMV413" s="1679"/>
      <c r="GMW413" s="1679"/>
      <c r="GMX413" s="1679"/>
      <c r="GMY413" s="1679"/>
      <c r="GMZ413" s="1679"/>
      <c r="GNA413" s="1679"/>
      <c r="GNB413" s="1679"/>
      <c r="GNC413" s="1679"/>
      <c r="GND413" s="1679"/>
      <c r="GNE413" s="1679"/>
      <c r="GNF413" s="1679"/>
      <c r="GNG413" s="1679"/>
      <c r="GNH413" s="1679"/>
      <c r="GNI413" s="1679"/>
      <c r="GNJ413" s="1679"/>
      <c r="GNK413" s="1679"/>
      <c r="GNL413" s="1679"/>
      <c r="GNM413" s="1679"/>
      <c r="GNN413" s="1679"/>
      <c r="GNO413" s="1679"/>
      <c r="GNP413" s="1679"/>
      <c r="GNQ413" s="1679"/>
      <c r="GNR413" s="1679"/>
      <c r="GNS413" s="1679"/>
      <c r="GNT413" s="1679"/>
      <c r="GNU413" s="1679"/>
      <c r="GNV413" s="1679"/>
      <c r="GNW413" s="1679"/>
      <c r="GNX413" s="1679"/>
      <c r="GNY413" s="1679"/>
      <c r="GNZ413" s="1679"/>
      <c r="GOA413" s="1679"/>
      <c r="GOB413" s="1679"/>
      <c r="GOC413" s="1679"/>
      <c r="GOD413" s="1679"/>
      <c r="GOE413" s="1679"/>
      <c r="GOF413" s="1679"/>
      <c r="GOG413" s="1679"/>
      <c r="GOH413" s="1679"/>
      <c r="GOI413" s="1679"/>
      <c r="GOJ413" s="1679"/>
      <c r="GOK413" s="1679"/>
      <c r="GOL413" s="1679"/>
      <c r="GOM413" s="1679"/>
      <c r="GON413" s="1679"/>
      <c r="GOO413" s="1679"/>
      <c r="GOP413" s="1679"/>
      <c r="GOQ413" s="1679"/>
      <c r="GOR413" s="1679"/>
      <c r="GOS413" s="1679"/>
      <c r="GOT413" s="1679"/>
      <c r="GOU413" s="1679"/>
      <c r="GOV413" s="1679"/>
      <c r="GOW413" s="1679"/>
      <c r="GOX413" s="1679"/>
      <c r="GOY413" s="1679"/>
      <c r="GOZ413" s="1679"/>
      <c r="GPA413" s="1679"/>
      <c r="GPB413" s="1679"/>
      <c r="GPC413" s="1679"/>
      <c r="GPD413" s="1679"/>
      <c r="GPE413" s="1679"/>
      <c r="GPF413" s="1679"/>
      <c r="GPG413" s="1679"/>
      <c r="GPH413" s="1679"/>
      <c r="GPI413" s="1679"/>
      <c r="GPJ413" s="1679"/>
      <c r="GPK413" s="1679"/>
      <c r="GPL413" s="1679"/>
      <c r="GPM413" s="1679"/>
      <c r="GPN413" s="1679"/>
      <c r="GPO413" s="1679"/>
      <c r="GPP413" s="1679"/>
      <c r="GPQ413" s="1679"/>
      <c r="GPR413" s="1679"/>
      <c r="GPS413" s="1679"/>
      <c r="GPT413" s="1679"/>
      <c r="GPU413" s="1679"/>
      <c r="GPV413" s="1679"/>
      <c r="GPW413" s="1679"/>
      <c r="GPX413" s="1679"/>
      <c r="GPY413" s="1679"/>
      <c r="GPZ413" s="1679"/>
      <c r="GQA413" s="1679"/>
      <c r="GQB413" s="1679"/>
      <c r="GQC413" s="1679"/>
      <c r="GQD413" s="1679"/>
      <c r="GQE413" s="1679"/>
      <c r="GQF413" s="1679"/>
      <c r="GQG413" s="1679"/>
      <c r="GQH413" s="1679"/>
      <c r="GQI413" s="1679"/>
      <c r="GQJ413" s="1679"/>
      <c r="GQK413" s="1679"/>
      <c r="GQL413" s="1679"/>
      <c r="GQM413" s="1679"/>
      <c r="GQN413" s="1679"/>
      <c r="GQO413" s="1679"/>
      <c r="GQP413" s="1679"/>
      <c r="GQQ413" s="1679"/>
      <c r="GQR413" s="1679"/>
      <c r="GQS413" s="1679"/>
      <c r="GQT413" s="1679"/>
      <c r="GQU413" s="1679"/>
      <c r="GQV413" s="1679"/>
      <c r="GQW413" s="1679"/>
      <c r="GQX413" s="1679"/>
      <c r="GQY413" s="1679"/>
      <c r="GQZ413" s="1679"/>
      <c r="GRA413" s="1679"/>
      <c r="GRB413" s="1679"/>
      <c r="GRC413" s="1679"/>
      <c r="GRD413" s="1679"/>
      <c r="GRE413" s="1679"/>
      <c r="GRF413" s="1679"/>
      <c r="GRG413" s="1679"/>
      <c r="GRH413" s="1679"/>
      <c r="GRI413" s="1679"/>
      <c r="GRJ413" s="1679"/>
      <c r="GRK413" s="1679"/>
      <c r="GRL413" s="1679"/>
      <c r="GRM413" s="1679"/>
      <c r="GRN413" s="1679"/>
      <c r="GRO413" s="1679"/>
      <c r="GRP413" s="1679"/>
      <c r="GRQ413" s="1679"/>
      <c r="GRR413" s="1679"/>
      <c r="GRS413" s="1679"/>
      <c r="GRT413" s="1679"/>
      <c r="GRU413" s="1679"/>
      <c r="GRV413" s="1679"/>
      <c r="GRW413" s="1679"/>
      <c r="GRX413" s="1679"/>
      <c r="GRY413" s="1679"/>
      <c r="GRZ413" s="1679"/>
      <c r="GSA413" s="1679"/>
      <c r="GSB413" s="1679"/>
      <c r="GSC413" s="1679"/>
      <c r="GSD413" s="1679"/>
      <c r="GSE413" s="1679"/>
      <c r="GSF413" s="1679"/>
      <c r="GSG413" s="1679"/>
      <c r="GSH413" s="1679"/>
      <c r="GSI413" s="1679"/>
      <c r="GSJ413" s="1679"/>
      <c r="GSK413" s="1679"/>
      <c r="GSL413" s="1679"/>
      <c r="GSM413" s="1679"/>
      <c r="GSN413" s="1679"/>
      <c r="GSO413" s="1679"/>
      <c r="GSP413" s="1679"/>
      <c r="GSQ413" s="1679"/>
      <c r="GSR413" s="1679"/>
      <c r="GSS413" s="1679"/>
      <c r="GST413" s="1679"/>
      <c r="GSU413" s="1679"/>
      <c r="GSV413" s="1679"/>
      <c r="GSW413" s="1679"/>
      <c r="GSX413" s="1679"/>
      <c r="GSY413" s="1679"/>
      <c r="GSZ413" s="1679"/>
      <c r="GTA413" s="1679"/>
      <c r="GTB413" s="1679"/>
      <c r="GTC413" s="1679"/>
      <c r="GTD413" s="1679"/>
      <c r="GTE413" s="1679"/>
      <c r="GTF413" s="1679"/>
      <c r="GTG413" s="1679"/>
      <c r="GTH413" s="1679"/>
      <c r="GTI413" s="1679"/>
      <c r="GTJ413" s="1679"/>
      <c r="GTK413" s="1679"/>
      <c r="GTL413" s="1679"/>
      <c r="GTM413" s="1679"/>
      <c r="GTN413" s="1679"/>
      <c r="GTO413" s="1679"/>
      <c r="GTP413" s="1679"/>
      <c r="GTQ413" s="1679"/>
      <c r="GTR413" s="1679"/>
      <c r="GTS413" s="1679"/>
      <c r="GTT413" s="1679"/>
      <c r="GTU413" s="1679"/>
      <c r="GTV413" s="1679"/>
      <c r="GTW413" s="1679"/>
      <c r="GTX413" s="1679"/>
      <c r="GTY413" s="1679"/>
      <c r="GTZ413" s="1679"/>
      <c r="GUA413" s="1679"/>
      <c r="GUB413" s="1679"/>
      <c r="GUC413" s="1679"/>
      <c r="GUD413" s="1679"/>
      <c r="GUE413" s="1679"/>
      <c r="GUF413" s="1679"/>
      <c r="GUG413" s="1679"/>
      <c r="GUH413" s="1679"/>
      <c r="GUI413" s="1679"/>
      <c r="GUJ413" s="1679"/>
      <c r="GUK413" s="1679"/>
      <c r="GUL413" s="1679"/>
      <c r="GUM413" s="1679"/>
      <c r="GUN413" s="1679"/>
      <c r="GUO413" s="1679"/>
      <c r="GUP413" s="1679"/>
      <c r="GUQ413" s="1679"/>
      <c r="GUR413" s="1679"/>
      <c r="GUS413" s="1679"/>
      <c r="GUT413" s="1679"/>
      <c r="GUU413" s="1679"/>
      <c r="GUV413" s="1679"/>
      <c r="GUW413" s="1679"/>
      <c r="GUX413" s="1679"/>
      <c r="GUY413" s="1679"/>
      <c r="GUZ413" s="1679"/>
      <c r="GVA413" s="1679"/>
      <c r="GVB413" s="1679"/>
      <c r="GVC413" s="1679"/>
      <c r="GVD413" s="1679"/>
      <c r="GVE413" s="1679"/>
      <c r="GVF413" s="1679"/>
      <c r="GVG413" s="1679"/>
      <c r="GVH413" s="1679"/>
      <c r="GVI413" s="1679"/>
      <c r="GVJ413" s="1679"/>
      <c r="GVK413" s="1679"/>
      <c r="GVL413" s="1679"/>
      <c r="GVM413" s="1679"/>
      <c r="GVN413" s="1679"/>
      <c r="GVO413" s="1679"/>
      <c r="GVP413" s="1679"/>
      <c r="GVQ413" s="1679"/>
      <c r="GVR413" s="1679"/>
      <c r="GVS413" s="1679"/>
      <c r="GVT413" s="1679"/>
      <c r="GVU413" s="1679"/>
      <c r="GVV413" s="1679"/>
      <c r="GVW413" s="1679"/>
      <c r="GVX413" s="1679"/>
      <c r="GVY413" s="1679"/>
      <c r="GVZ413" s="1679"/>
      <c r="GWA413" s="1679"/>
      <c r="GWB413" s="1679"/>
      <c r="GWC413" s="1679"/>
      <c r="GWD413" s="1679"/>
      <c r="GWE413" s="1679"/>
      <c r="GWF413" s="1679"/>
      <c r="GWG413" s="1679"/>
      <c r="GWH413" s="1679"/>
      <c r="GWI413" s="1679"/>
      <c r="GWJ413" s="1679"/>
      <c r="GWK413" s="1679"/>
      <c r="GWL413" s="1679"/>
      <c r="GWM413" s="1679"/>
      <c r="GWN413" s="1679"/>
      <c r="GWO413" s="1679"/>
      <c r="GWP413" s="1679"/>
      <c r="GWQ413" s="1679"/>
      <c r="GWR413" s="1679"/>
      <c r="GWS413" s="1679"/>
      <c r="GWT413" s="1679"/>
      <c r="GWU413" s="1679"/>
      <c r="GWV413" s="1679"/>
      <c r="GWW413" s="1679"/>
      <c r="GWX413" s="1679"/>
      <c r="GWY413" s="1679"/>
      <c r="GWZ413" s="1679"/>
      <c r="GXA413" s="1679"/>
      <c r="GXB413" s="1679"/>
      <c r="GXC413" s="1679"/>
      <c r="GXD413" s="1679"/>
      <c r="GXE413" s="1679"/>
      <c r="GXF413" s="1679"/>
      <c r="GXG413" s="1679"/>
      <c r="GXH413" s="1679"/>
      <c r="GXI413" s="1679"/>
      <c r="GXJ413" s="1679"/>
      <c r="GXK413" s="1679"/>
      <c r="GXL413" s="1679"/>
      <c r="GXM413" s="1679"/>
      <c r="GXN413" s="1679"/>
      <c r="GXO413" s="1679"/>
      <c r="GXP413" s="1679"/>
      <c r="GXQ413" s="1679"/>
      <c r="GXR413" s="1679"/>
      <c r="GXS413" s="1679"/>
      <c r="GXT413" s="1679"/>
      <c r="GXU413" s="1679"/>
      <c r="GXV413" s="1679"/>
      <c r="GXW413" s="1679"/>
      <c r="GXX413" s="1679"/>
      <c r="GXY413" s="1679"/>
      <c r="GXZ413" s="1679"/>
      <c r="GYA413" s="1679"/>
      <c r="GYB413" s="1679"/>
      <c r="GYC413" s="1679"/>
      <c r="GYD413" s="1679"/>
      <c r="GYE413" s="1679"/>
      <c r="GYF413" s="1679"/>
      <c r="GYG413" s="1679"/>
      <c r="GYH413" s="1679"/>
      <c r="GYI413" s="1679"/>
      <c r="GYJ413" s="1679"/>
      <c r="GYK413" s="1679"/>
      <c r="GYL413" s="1679"/>
      <c r="GYM413" s="1679"/>
      <c r="GYN413" s="1679"/>
      <c r="GYO413" s="1679"/>
      <c r="GYP413" s="1679"/>
      <c r="GYQ413" s="1679"/>
      <c r="GYR413" s="1679"/>
      <c r="GYS413" s="1679"/>
      <c r="GYT413" s="1679"/>
      <c r="GYU413" s="1679"/>
      <c r="GYV413" s="1679"/>
      <c r="GYW413" s="1679"/>
      <c r="GYX413" s="1679"/>
      <c r="GYY413" s="1679"/>
      <c r="GYZ413" s="1679"/>
      <c r="GZA413" s="1679"/>
      <c r="GZB413" s="1679"/>
      <c r="GZC413" s="1679"/>
      <c r="GZD413" s="1679"/>
      <c r="GZE413" s="1679"/>
      <c r="GZF413" s="1679"/>
      <c r="GZG413" s="1679"/>
      <c r="GZH413" s="1679"/>
      <c r="GZI413" s="1679"/>
      <c r="GZJ413" s="1679"/>
      <c r="GZK413" s="1679"/>
      <c r="GZL413" s="1679"/>
      <c r="GZM413" s="1679"/>
      <c r="GZN413" s="1679"/>
      <c r="GZO413" s="1679"/>
      <c r="GZP413" s="1679"/>
      <c r="GZQ413" s="1679"/>
      <c r="GZR413" s="1679"/>
      <c r="GZS413" s="1679"/>
      <c r="GZT413" s="1679"/>
      <c r="GZU413" s="1679"/>
      <c r="GZV413" s="1679"/>
      <c r="GZW413" s="1679"/>
      <c r="GZX413" s="1679"/>
      <c r="GZY413" s="1679"/>
      <c r="GZZ413" s="1679"/>
      <c r="HAA413" s="1679"/>
      <c r="HAB413" s="1679"/>
      <c r="HAC413" s="1679"/>
      <c r="HAD413" s="1679"/>
      <c r="HAE413" s="1679"/>
      <c r="HAF413" s="1679"/>
      <c r="HAG413" s="1679"/>
      <c r="HAH413" s="1679"/>
      <c r="HAI413" s="1679"/>
      <c r="HAJ413" s="1679"/>
      <c r="HAK413" s="1679"/>
      <c r="HAL413" s="1679"/>
      <c r="HAM413" s="1679"/>
      <c r="HAN413" s="1679"/>
      <c r="HAO413" s="1679"/>
      <c r="HAP413" s="1679"/>
      <c r="HAQ413" s="1679"/>
      <c r="HAR413" s="1679"/>
      <c r="HAS413" s="1679"/>
      <c r="HAT413" s="1679"/>
      <c r="HAU413" s="1679"/>
      <c r="HAV413" s="1679"/>
      <c r="HAW413" s="1679"/>
      <c r="HAX413" s="1679"/>
      <c r="HAY413" s="1679"/>
      <c r="HAZ413" s="1679"/>
      <c r="HBA413" s="1679"/>
      <c r="HBB413" s="1679"/>
      <c r="HBC413" s="1679"/>
      <c r="HBD413" s="1679"/>
      <c r="HBE413" s="1679"/>
      <c r="HBF413" s="1679"/>
      <c r="HBG413" s="1679"/>
      <c r="HBH413" s="1679"/>
      <c r="HBI413" s="1679"/>
      <c r="HBJ413" s="1679"/>
      <c r="HBK413" s="1679"/>
      <c r="HBL413" s="1679"/>
      <c r="HBM413" s="1679"/>
      <c r="HBN413" s="1679"/>
      <c r="HBO413" s="1679"/>
      <c r="HBP413" s="1679"/>
      <c r="HBQ413" s="1679"/>
      <c r="HBR413" s="1679"/>
      <c r="HBS413" s="1679"/>
      <c r="HBT413" s="1679"/>
      <c r="HBU413" s="1679"/>
      <c r="HBV413" s="1679"/>
      <c r="HBW413" s="1679"/>
      <c r="HBX413" s="1679"/>
      <c r="HBY413" s="1679"/>
      <c r="HBZ413" s="1679"/>
      <c r="HCA413" s="1679"/>
      <c r="HCB413" s="1679"/>
      <c r="HCC413" s="1679"/>
      <c r="HCD413" s="1679"/>
      <c r="HCE413" s="1679"/>
      <c r="HCF413" s="1679"/>
      <c r="HCG413" s="1679"/>
      <c r="HCH413" s="1679"/>
      <c r="HCI413" s="1679"/>
      <c r="HCJ413" s="1679"/>
      <c r="HCK413" s="1679"/>
      <c r="HCL413" s="1679"/>
      <c r="HCM413" s="1679"/>
      <c r="HCN413" s="1679"/>
      <c r="HCO413" s="1679"/>
      <c r="HCP413" s="1679"/>
      <c r="HCQ413" s="1679"/>
      <c r="HCR413" s="1679"/>
      <c r="HCS413" s="1679"/>
      <c r="HCT413" s="1679"/>
      <c r="HCU413" s="1679"/>
      <c r="HCV413" s="1679"/>
      <c r="HCW413" s="1679"/>
      <c r="HCX413" s="1679"/>
      <c r="HCY413" s="1679"/>
      <c r="HCZ413" s="1679"/>
      <c r="HDA413" s="1679"/>
      <c r="HDB413" s="1679"/>
      <c r="HDC413" s="1679"/>
      <c r="HDD413" s="1679"/>
      <c r="HDE413" s="1679"/>
      <c r="HDF413" s="1679"/>
      <c r="HDG413" s="1679"/>
      <c r="HDH413" s="1679"/>
      <c r="HDI413" s="1679"/>
      <c r="HDJ413" s="1679"/>
      <c r="HDK413" s="1679"/>
      <c r="HDL413" s="1679"/>
      <c r="HDM413" s="1679"/>
      <c r="HDN413" s="1679"/>
      <c r="HDO413" s="1679"/>
      <c r="HDP413" s="1679"/>
      <c r="HDQ413" s="1679"/>
      <c r="HDR413" s="1679"/>
      <c r="HDS413" s="1679"/>
      <c r="HDT413" s="1679"/>
      <c r="HDU413" s="1679"/>
      <c r="HDV413" s="1679"/>
      <c r="HDW413" s="1679"/>
      <c r="HDX413" s="1679"/>
      <c r="HDY413" s="1679"/>
      <c r="HDZ413" s="1679"/>
      <c r="HEA413" s="1679"/>
      <c r="HEB413" s="1679"/>
      <c r="HEC413" s="1679"/>
      <c r="HED413" s="1679"/>
      <c r="HEE413" s="1679"/>
      <c r="HEF413" s="1679"/>
      <c r="HEG413" s="1679"/>
      <c r="HEH413" s="1679"/>
      <c r="HEI413" s="1679"/>
      <c r="HEJ413" s="1679"/>
      <c r="HEK413" s="1679"/>
      <c r="HEL413" s="1679"/>
      <c r="HEM413" s="1679"/>
      <c r="HEN413" s="1679"/>
      <c r="HEO413" s="1679"/>
      <c r="HEP413" s="1679"/>
      <c r="HEQ413" s="1679"/>
      <c r="HER413" s="1679"/>
      <c r="HES413" s="1679"/>
      <c r="HET413" s="1679"/>
      <c r="HEU413" s="1679"/>
      <c r="HEV413" s="1679"/>
      <c r="HEW413" s="1679"/>
      <c r="HEX413" s="1679"/>
      <c r="HEY413" s="1679"/>
      <c r="HEZ413" s="1679"/>
      <c r="HFA413" s="1679"/>
      <c r="HFB413" s="1679"/>
      <c r="HFC413" s="1679"/>
      <c r="HFD413" s="1679"/>
      <c r="HFE413" s="1679"/>
      <c r="HFF413" s="1679"/>
      <c r="HFG413" s="1679"/>
      <c r="HFH413" s="1679"/>
      <c r="HFI413" s="1679"/>
      <c r="HFJ413" s="1679"/>
      <c r="HFK413" s="1679"/>
      <c r="HFL413" s="1679"/>
      <c r="HFM413" s="1679"/>
      <c r="HFN413" s="1679"/>
      <c r="HFO413" s="1679"/>
      <c r="HFP413" s="1679"/>
      <c r="HFQ413" s="1679"/>
      <c r="HFR413" s="1679"/>
      <c r="HFS413" s="1679"/>
      <c r="HFT413" s="1679"/>
      <c r="HFU413" s="1679"/>
      <c r="HFV413" s="1679"/>
      <c r="HFW413" s="1679"/>
      <c r="HFX413" s="1679"/>
      <c r="HFY413" s="1679"/>
      <c r="HFZ413" s="1679"/>
      <c r="HGA413" s="1679"/>
      <c r="HGB413" s="1679"/>
      <c r="HGC413" s="1679"/>
      <c r="HGD413" s="1679"/>
      <c r="HGE413" s="1679"/>
      <c r="HGF413" s="1679"/>
      <c r="HGG413" s="1679"/>
      <c r="HGH413" s="1679"/>
      <c r="HGI413" s="1679"/>
      <c r="HGJ413" s="1679"/>
      <c r="HGK413" s="1679"/>
      <c r="HGL413" s="1679"/>
      <c r="HGM413" s="1679"/>
      <c r="HGN413" s="1679"/>
      <c r="HGO413" s="1679"/>
      <c r="HGP413" s="1679"/>
      <c r="HGQ413" s="1679"/>
      <c r="HGR413" s="1679"/>
      <c r="HGS413" s="1679"/>
      <c r="HGT413" s="1679"/>
      <c r="HGU413" s="1679"/>
      <c r="HGV413" s="1679"/>
      <c r="HGW413" s="1679"/>
      <c r="HGX413" s="1679"/>
      <c r="HGY413" s="1679"/>
      <c r="HGZ413" s="1679"/>
      <c r="HHA413" s="1679"/>
      <c r="HHB413" s="1679"/>
      <c r="HHC413" s="1679"/>
      <c r="HHD413" s="1679"/>
      <c r="HHE413" s="1679"/>
      <c r="HHF413" s="1679"/>
      <c r="HHG413" s="1679"/>
      <c r="HHH413" s="1679"/>
      <c r="HHI413" s="1679"/>
      <c r="HHJ413" s="1679"/>
      <c r="HHK413" s="1679"/>
      <c r="HHL413" s="1679"/>
      <c r="HHM413" s="1679"/>
      <c r="HHN413" s="1679"/>
      <c r="HHO413" s="1679"/>
      <c r="HHP413" s="1679"/>
      <c r="HHQ413" s="1679"/>
      <c r="HHR413" s="1679"/>
      <c r="HHS413" s="1679"/>
      <c r="HHT413" s="1679"/>
      <c r="HHU413" s="1679"/>
      <c r="HHV413" s="1679"/>
      <c r="HHW413" s="1679"/>
      <c r="HHX413" s="1679"/>
      <c r="HHY413" s="1679"/>
      <c r="HHZ413" s="1679"/>
      <c r="HIA413" s="1679"/>
      <c r="HIB413" s="1679"/>
      <c r="HIC413" s="1679"/>
      <c r="HID413" s="1679"/>
      <c r="HIE413" s="1679"/>
      <c r="HIF413" s="1679"/>
      <c r="HIG413" s="1679"/>
      <c r="HIH413" s="1679"/>
      <c r="HII413" s="1679"/>
      <c r="HIJ413" s="1679"/>
      <c r="HIK413" s="1679"/>
      <c r="HIL413" s="1679"/>
      <c r="HIM413" s="1679"/>
      <c r="HIN413" s="1679"/>
      <c r="HIO413" s="1679"/>
      <c r="HIP413" s="1679"/>
      <c r="HIQ413" s="1679"/>
      <c r="HIR413" s="1679"/>
      <c r="HIS413" s="1679"/>
      <c r="HIT413" s="1679"/>
      <c r="HIU413" s="1679"/>
      <c r="HIV413" s="1679"/>
      <c r="HIW413" s="1679"/>
      <c r="HIX413" s="1679"/>
      <c r="HIY413" s="1679"/>
      <c r="HIZ413" s="1679"/>
      <c r="HJA413" s="1679"/>
      <c r="HJB413" s="1679"/>
      <c r="HJC413" s="1679"/>
      <c r="HJD413" s="1679"/>
      <c r="HJE413" s="1679"/>
      <c r="HJF413" s="1679"/>
      <c r="HJG413" s="1679"/>
      <c r="HJH413" s="1679"/>
      <c r="HJI413" s="1679"/>
      <c r="HJJ413" s="1679"/>
      <c r="HJK413" s="1679"/>
      <c r="HJL413" s="1679"/>
      <c r="HJM413" s="1679"/>
      <c r="HJN413" s="1679"/>
      <c r="HJO413" s="1679"/>
      <c r="HJP413" s="1679"/>
      <c r="HJQ413" s="1679"/>
      <c r="HJR413" s="1679"/>
      <c r="HJS413" s="1679"/>
      <c r="HJT413" s="1679"/>
      <c r="HJU413" s="1679"/>
      <c r="HJV413" s="1679"/>
      <c r="HJW413" s="1679"/>
      <c r="HJX413" s="1679"/>
      <c r="HJY413" s="1679"/>
      <c r="HJZ413" s="1679"/>
      <c r="HKA413" s="1679"/>
      <c r="HKB413" s="1679"/>
      <c r="HKC413" s="1679"/>
      <c r="HKD413" s="1679"/>
      <c r="HKE413" s="1679"/>
      <c r="HKF413" s="1679"/>
      <c r="HKG413" s="1679"/>
      <c r="HKH413" s="1679"/>
      <c r="HKI413" s="1679"/>
      <c r="HKJ413" s="1679"/>
      <c r="HKK413" s="1679"/>
      <c r="HKL413" s="1679"/>
      <c r="HKM413" s="1679"/>
      <c r="HKN413" s="1679"/>
      <c r="HKO413" s="1679"/>
      <c r="HKP413" s="1679"/>
      <c r="HKQ413" s="1679"/>
      <c r="HKR413" s="1679"/>
      <c r="HKS413" s="1679"/>
      <c r="HKT413" s="1679"/>
      <c r="HKU413" s="1679"/>
      <c r="HKV413" s="1679"/>
      <c r="HKW413" s="1679"/>
      <c r="HKX413" s="1679"/>
      <c r="HKY413" s="1679"/>
      <c r="HKZ413" s="1679"/>
      <c r="HLA413" s="1679"/>
      <c r="HLB413" s="1679"/>
      <c r="HLC413" s="1679"/>
      <c r="HLD413" s="1679"/>
      <c r="HLE413" s="1679"/>
      <c r="HLF413" s="1679"/>
      <c r="HLG413" s="1679"/>
      <c r="HLH413" s="1679"/>
      <c r="HLI413" s="1679"/>
      <c r="HLJ413" s="1679"/>
      <c r="HLK413" s="1679"/>
      <c r="HLL413" s="1679"/>
      <c r="HLM413" s="1679"/>
      <c r="HLN413" s="1679"/>
      <c r="HLO413" s="1679"/>
      <c r="HLP413" s="1679"/>
      <c r="HLQ413" s="1679"/>
      <c r="HLR413" s="1679"/>
      <c r="HLS413" s="1679"/>
      <c r="HLT413" s="1679"/>
      <c r="HLU413" s="1679"/>
      <c r="HLV413" s="1679"/>
      <c r="HLW413" s="1679"/>
      <c r="HLX413" s="1679"/>
      <c r="HLY413" s="1679"/>
      <c r="HLZ413" s="1679"/>
      <c r="HMA413" s="1679"/>
      <c r="HMB413" s="1679"/>
      <c r="HMC413" s="1679"/>
      <c r="HMD413" s="1679"/>
      <c r="HME413" s="1679"/>
      <c r="HMF413" s="1679"/>
      <c r="HMG413" s="1679"/>
      <c r="HMH413" s="1679"/>
      <c r="HMI413" s="1679"/>
      <c r="HMJ413" s="1679"/>
      <c r="HMK413" s="1679"/>
      <c r="HML413" s="1679"/>
      <c r="HMM413" s="1679"/>
      <c r="HMN413" s="1679"/>
      <c r="HMO413" s="1679"/>
      <c r="HMP413" s="1679"/>
      <c r="HMQ413" s="1679"/>
      <c r="HMR413" s="1679"/>
      <c r="HMS413" s="1679"/>
      <c r="HMT413" s="1679"/>
      <c r="HMU413" s="1679"/>
      <c r="HMV413" s="1679"/>
      <c r="HMW413" s="1679"/>
      <c r="HMX413" s="1679"/>
      <c r="HMY413" s="1679"/>
      <c r="HMZ413" s="1679"/>
      <c r="HNA413" s="1679"/>
      <c r="HNB413" s="1679"/>
      <c r="HNC413" s="1679"/>
      <c r="HND413" s="1679"/>
      <c r="HNE413" s="1679"/>
      <c r="HNF413" s="1679"/>
      <c r="HNG413" s="1679"/>
      <c r="HNH413" s="1679"/>
      <c r="HNI413" s="1679"/>
      <c r="HNJ413" s="1679"/>
      <c r="HNK413" s="1679"/>
      <c r="HNL413" s="1679"/>
      <c r="HNM413" s="1679"/>
      <c r="HNN413" s="1679"/>
      <c r="HNO413" s="1679"/>
      <c r="HNP413" s="1679"/>
      <c r="HNQ413" s="1679"/>
      <c r="HNR413" s="1679"/>
      <c r="HNS413" s="1679"/>
      <c r="HNT413" s="1679"/>
      <c r="HNU413" s="1679"/>
      <c r="HNV413" s="1679"/>
      <c r="HNW413" s="1679"/>
      <c r="HNX413" s="1679"/>
      <c r="HNY413" s="1679"/>
      <c r="HNZ413" s="1679"/>
      <c r="HOA413" s="1679"/>
      <c r="HOB413" s="1679"/>
      <c r="HOC413" s="1679"/>
      <c r="HOD413" s="1679"/>
      <c r="HOE413" s="1679"/>
      <c r="HOF413" s="1679"/>
      <c r="HOG413" s="1679"/>
      <c r="HOH413" s="1679"/>
      <c r="HOI413" s="1679"/>
      <c r="HOJ413" s="1679"/>
      <c r="HOK413" s="1679"/>
      <c r="HOL413" s="1679"/>
      <c r="HOM413" s="1679"/>
      <c r="HON413" s="1679"/>
      <c r="HOO413" s="1679"/>
      <c r="HOP413" s="1679"/>
      <c r="HOQ413" s="1679"/>
      <c r="HOR413" s="1679"/>
      <c r="HOS413" s="1679"/>
      <c r="HOT413" s="1679"/>
      <c r="HOU413" s="1679"/>
      <c r="HOV413" s="1679"/>
      <c r="HOW413" s="1679"/>
      <c r="HOX413" s="1679"/>
      <c r="HOY413" s="1679"/>
      <c r="HOZ413" s="1679"/>
      <c r="HPA413" s="1679"/>
      <c r="HPB413" s="1679"/>
      <c r="HPC413" s="1679"/>
      <c r="HPD413" s="1679"/>
      <c r="HPE413" s="1679"/>
      <c r="HPF413" s="1679"/>
      <c r="HPG413" s="1679"/>
      <c r="HPH413" s="1679"/>
      <c r="HPI413" s="1679"/>
      <c r="HPJ413" s="1679"/>
      <c r="HPK413" s="1679"/>
      <c r="HPL413" s="1679"/>
      <c r="HPM413" s="1679"/>
      <c r="HPN413" s="1679"/>
      <c r="HPO413" s="1679"/>
      <c r="HPP413" s="1679"/>
      <c r="HPQ413" s="1679"/>
      <c r="HPR413" s="1679"/>
      <c r="HPS413" s="1679"/>
      <c r="HPT413" s="1679"/>
      <c r="HPU413" s="1679"/>
      <c r="HPV413" s="1679"/>
      <c r="HPW413" s="1679"/>
      <c r="HPX413" s="1679"/>
      <c r="HPY413" s="1679"/>
      <c r="HPZ413" s="1679"/>
      <c r="HQA413" s="1679"/>
      <c r="HQB413" s="1679"/>
      <c r="HQC413" s="1679"/>
      <c r="HQD413" s="1679"/>
      <c r="HQE413" s="1679"/>
      <c r="HQF413" s="1679"/>
      <c r="HQG413" s="1679"/>
      <c r="HQH413" s="1679"/>
      <c r="HQI413" s="1679"/>
      <c r="HQJ413" s="1679"/>
      <c r="HQK413" s="1679"/>
      <c r="HQL413" s="1679"/>
      <c r="HQM413" s="1679"/>
      <c r="HQN413" s="1679"/>
      <c r="HQO413" s="1679"/>
      <c r="HQP413" s="1679"/>
      <c r="HQQ413" s="1679"/>
      <c r="HQR413" s="1679"/>
      <c r="HQS413" s="1679"/>
      <c r="HQT413" s="1679"/>
      <c r="HQU413" s="1679"/>
      <c r="HQV413" s="1679"/>
      <c r="HQW413" s="1679"/>
      <c r="HQX413" s="1679"/>
      <c r="HQY413" s="1679"/>
      <c r="HQZ413" s="1679"/>
      <c r="HRA413" s="1679"/>
      <c r="HRB413" s="1679"/>
      <c r="HRC413" s="1679"/>
      <c r="HRD413" s="1679"/>
      <c r="HRE413" s="1679"/>
      <c r="HRF413" s="1679"/>
      <c r="HRG413" s="1679"/>
      <c r="HRH413" s="1679"/>
      <c r="HRI413" s="1679"/>
      <c r="HRJ413" s="1679"/>
      <c r="HRK413" s="1679"/>
      <c r="HRL413" s="1679"/>
      <c r="HRM413" s="1679"/>
      <c r="HRN413" s="1679"/>
      <c r="HRO413" s="1679"/>
      <c r="HRP413" s="1679"/>
      <c r="HRQ413" s="1679"/>
      <c r="HRR413" s="1679"/>
      <c r="HRS413" s="1679"/>
      <c r="HRT413" s="1679"/>
      <c r="HRU413" s="1679"/>
      <c r="HRV413" s="1679"/>
      <c r="HRW413" s="1679"/>
      <c r="HRX413" s="1679"/>
      <c r="HRY413" s="1679"/>
      <c r="HRZ413" s="1679"/>
      <c r="HSA413" s="1679"/>
      <c r="HSB413" s="1679"/>
      <c r="HSC413" s="1679"/>
      <c r="HSD413" s="1679"/>
      <c r="HSE413" s="1679"/>
      <c r="HSF413" s="1679"/>
      <c r="HSG413" s="1679"/>
      <c r="HSH413" s="1679"/>
      <c r="HSI413" s="1679"/>
      <c r="HSJ413" s="1679"/>
      <c r="HSK413" s="1679"/>
      <c r="HSL413" s="1679"/>
      <c r="HSM413" s="1679"/>
      <c r="HSN413" s="1679"/>
      <c r="HSO413" s="1679"/>
      <c r="HSP413" s="1679"/>
      <c r="HSQ413" s="1679"/>
      <c r="HSR413" s="1679"/>
      <c r="HSS413" s="1679"/>
      <c r="HST413" s="1679"/>
      <c r="HSU413" s="1679"/>
      <c r="HSV413" s="1679"/>
      <c r="HSW413" s="1679"/>
      <c r="HSX413" s="1679"/>
      <c r="HSY413" s="1679"/>
      <c r="HSZ413" s="1679"/>
      <c r="HTA413" s="1679"/>
      <c r="HTB413" s="1679"/>
      <c r="HTC413" s="1679"/>
      <c r="HTD413" s="1679"/>
      <c r="HTE413" s="1679"/>
      <c r="HTF413" s="1679"/>
      <c r="HTG413" s="1679"/>
      <c r="HTH413" s="1679"/>
      <c r="HTI413" s="1679"/>
      <c r="HTJ413" s="1679"/>
      <c r="HTK413" s="1679"/>
      <c r="HTL413" s="1679"/>
      <c r="HTM413" s="1679"/>
      <c r="HTN413" s="1679"/>
      <c r="HTO413" s="1679"/>
      <c r="HTP413" s="1679"/>
      <c r="HTQ413" s="1679"/>
      <c r="HTR413" s="1679"/>
      <c r="HTS413" s="1679"/>
      <c r="HTT413" s="1679"/>
      <c r="HTU413" s="1679"/>
      <c r="HTV413" s="1679"/>
      <c r="HTW413" s="1679"/>
      <c r="HTX413" s="1679"/>
      <c r="HTY413" s="1679"/>
      <c r="HTZ413" s="1679"/>
      <c r="HUA413" s="1679"/>
      <c r="HUB413" s="1679"/>
      <c r="HUC413" s="1679"/>
      <c r="HUD413" s="1679"/>
      <c r="HUE413" s="1679"/>
      <c r="HUF413" s="1679"/>
      <c r="HUG413" s="1679"/>
      <c r="HUH413" s="1679"/>
      <c r="HUI413" s="1679"/>
      <c r="HUJ413" s="1679"/>
      <c r="HUK413" s="1679"/>
      <c r="HUL413" s="1679"/>
      <c r="HUM413" s="1679"/>
      <c r="HUN413" s="1679"/>
      <c r="HUO413" s="1679"/>
      <c r="HUP413" s="1679"/>
      <c r="HUQ413" s="1679"/>
      <c r="HUR413" s="1679"/>
      <c r="HUS413" s="1679"/>
      <c r="HUT413" s="1679"/>
      <c r="HUU413" s="1679"/>
      <c r="HUV413" s="1679"/>
      <c r="HUW413" s="1679"/>
      <c r="HUX413" s="1679"/>
      <c r="HUY413" s="1679"/>
      <c r="HUZ413" s="1679"/>
      <c r="HVA413" s="1679"/>
      <c r="HVB413" s="1679"/>
      <c r="HVC413" s="1679"/>
      <c r="HVD413" s="1679"/>
      <c r="HVE413" s="1679"/>
      <c r="HVF413" s="1679"/>
      <c r="HVG413" s="1679"/>
      <c r="HVH413" s="1679"/>
      <c r="HVI413" s="1679"/>
      <c r="HVJ413" s="1679"/>
      <c r="HVK413" s="1679"/>
      <c r="HVL413" s="1679"/>
      <c r="HVM413" s="1679"/>
      <c r="HVN413" s="1679"/>
      <c r="HVO413" s="1679"/>
      <c r="HVP413" s="1679"/>
      <c r="HVQ413" s="1679"/>
      <c r="HVR413" s="1679"/>
      <c r="HVS413" s="1679"/>
      <c r="HVT413" s="1679"/>
      <c r="HVU413" s="1679"/>
      <c r="HVV413" s="1679"/>
      <c r="HVW413" s="1679"/>
      <c r="HVX413" s="1679"/>
      <c r="HVY413" s="1679"/>
      <c r="HVZ413" s="1679"/>
      <c r="HWA413" s="1679"/>
      <c r="HWB413" s="1679"/>
      <c r="HWC413" s="1679"/>
      <c r="HWD413" s="1679"/>
      <c r="HWE413" s="1679"/>
      <c r="HWF413" s="1679"/>
      <c r="HWG413" s="1679"/>
      <c r="HWH413" s="1679"/>
      <c r="HWI413" s="1679"/>
      <c r="HWJ413" s="1679"/>
      <c r="HWK413" s="1679"/>
      <c r="HWL413" s="1679"/>
      <c r="HWM413" s="1679"/>
      <c r="HWN413" s="1679"/>
      <c r="HWO413" s="1679"/>
      <c r="HWP413" s="1679"/>
      <c r="HWQ413" s="1679"/>
      <c r="HWR413" s="1679"/>
      <c r="HWS413" s="1679"/>
      <c r="HWT413" s="1679"/>
      <c r="HWU413" s="1679"/>
      <c r="HWV413" s="1679"/>
      <c r="HWW413" s="1679"/>
      <c r="HWX413" s="1679"/>
      <c r="HWY413" s="1679"/>
      <c r="HWZ413" s="1679"/>
      <c r="HXA413" s="1679"/>
      <c r="HXB413" s="1679"/>
      <c r="HXC413" s="1679"/>
      <c r="HXD413" s="1679"/>
      <c r="HXE413" s="1679"/>
      <c r="HXF413" s="1679"/>
      <c r="HXG413" s="1679"/>
      <c r="HXH413" s="1679"/>
      <c r="HXI413" s="1679"/>
      <c r="HXJ413" s="1679"/>
      <c r="HXK413" s="1679"/>
      <c r="HXL413" s="1679"/>
      <c r="HXM413" s="1679"/>
      <c r="HXN413" s="1679"/>
      <c r="HXO413" s="1679"/>
      <c r="HXP413" s="1679"/>
      <c r="HXQ413" s="1679"/>
      <c r="HXR413" s="1679"/>
      <c r="HXS413" s="1679"/>
      <c r="HXT413" s="1679"/>
      <c r="HXU413" s="1679"/>
      <c r="HXV413" s="1679"/>
      <c r="HXW413" s="1679"/>
      <c r="HXX413" s="1679"/>
      <c r="HXY413" s="1679"/>
      <c r="HXZ413" s="1679"/>
      <c r="HYA413" s="1679"/>
      <c r="HYB413" s="1679"/>
      <c r="HYC413" s="1679"/>
      <c r="HYD413" s="1679"/>
      <c r="HYE413" s="1679"/>
      <c r="HYF413" s="1679"/>
      <c r="HYG413" s="1679"/>
      <c r="HYH413" s="1679"/>
      <c r="HYI413" s="1679"/>
      <c r="HYJ413" s="1679"/>
      <c r="HYK413" s="1679"/>
      <c r="HYL413" s="1679"/>
      <c r="HYM413" s="1679"/>
      <c r="HYN413" s="1679"/>
      <c r="HYO413" s="1679"/>
      <c r="HYP413" s="1679"/>
      <c r="HYQ413" s="1679"/>
      <c r="HYR413" s="1679"/>
      <c r="HYS413" s="1679"/>
      <c r="HYT413" s="1679"/>
      <c r="HYU413" s="1679"/>
      <c r="HYV413" s="1679"/>
      <c r="HYW413" s="1679"/>
      <c r="HYX413" s="1679"/>
      <c r="HYY413" s="1679"/>
      <c r="HYZ413" s="1679"/>
      <c r="HZA413" s="1679"/>
      <c r="HZB413" s="1679"/>
      <c r="HZC413" s="1679"/>
      <c r="HZD413" s="1679"/>
      <c r="HZE413" s="1679"/>
      <c r="HZF413" s="1679"/>
      <c r="HZG413" s="1679"/>
      <c r="HZH413" s="1679"/>
      <c r="HZI413" s="1679"/>
      <c r="HZJ413" s="1679"/>
      <c r="HZK413" s="1679"/>
      <c r="HZL413" s="1679"/>
      <c r="HZM413" s="1679"/>
      <c r="HZN413" s="1679"/>
      <c r="HZO413" s="1679"/>
      <c r="HZP413" s="1679"/>
      <c r="HZQ413" s="1679"/>
      <c r="HZR413" s="1679"/>
      <c r="HZS413" s="1679"/>
      <c r="HZT413" s="1679"/>
      <c r="HZU413" s="1679"/>
      <c r="HZV413" s="1679"/>
      <c r="HZW413" s="1679"/>
      <c r="HZX413" s="1679"/>
      <c r="HZY413" s="1679"/>
      <c r="HZZ413" s="1679"/>
      <c r="IAA413" s="1679"/>
      <c r="IAB413" s="1679"/>
      <c r="IAC413" s="1679"/>
      <c r="IAD413" s="1679"/>
      <c r="IAE413" s="1679"/>
      <c r="IAF413" s="1679"/>
      <c r="IAG413" s="1679"/>
      <c r="IAH413" s="1679"/>
      <c r="IAI413" s="1679"/>
      <c r="IAJ413" s="1679"/>
      <c r="IAK413" s="1679"/>
      <c r="IAL413" s="1679"/>
      <c r="IAM413" s="1679"/>
      <c r="IAN413" s="1679"/>
      <c r="IAO413" s="1679"/>
      <c r="IAP413" s="1679"/>
      <c r="IAQ413" s="1679"/>
      <c r="IAR413" s="1679"/>
      <c r="IAS413" s="1679"/>
      <c r="IAT413" s="1679"/>
      <c r="IAU413" s="1679"/>
      <c r="IAV413" s="1679"/>
      <c r="IAW413" s="1679"/>
      <c r="IAX413" s="1679"/>
      <c r="IAY413" s="1679"/>
      <c r="IAZ413" s="1679"/>
      <c r="IBA413" s="1679"/>
      <c r="IBB413" s="1679"/>
      <c r="IBC413" s="1679"/>
      <c r="IBD413" s="1679"/>
      <c r="IBE413" s="1679"/>
      <c r="IBF413" s="1679"/>
      <c r="IBG413" s="1679"/>
      <c r="IBH413" s="1679"/>
      <c r="IBI413" s="1679"/>
      <c r="IBJ413" s="1679"/>
      <c r="IBK413" s="1679"/>
      <c r="IBL413" s="1679"/>
      <c r="IBM413" s="1679"/>
      <c r="IBN413" s="1679"/>
      <c r="IBO413" s="1679"/>
      <c r="IBP413" s="1679"/>
      <c r="IBQ413" s="1679"/>
      <c r="IBR413" s="1679"/>
      <c r="IBS413" s="1679"/>
      <c r="IBT413" s="1679"/>
      <c r="IBU413" s="1679"/>
      <c r="IBV413" s="1679"/>
      <c r="IBW413" s="1679"/>
      <c r="IBX413" s="1679"/>
      <c r="IBY413" s="1679"/>
      <c r="IBZ413" s="1679"/>
      <c r="ICA413" s="1679"/>
      <c r="ICB413" s="1679"/>
      <c r="ICC413" s="1679"/>
      <c r="ICD413" s="1679"/>
      <c r="ICE413" s="1679"/>
      <c r="ICF413" s="1679"/>
      <c r="ICG413" s="1679"/>
      <c r="ICH413" s="1679"/>
      <c r="ICI413" s="1679"/>
      <c r="ICJ413" s="1679"/>
      <c r="ICK413" s="1679"/>
      <c r="ICL413" s="1679"/>
      <c r="ICM413" s="1679"/>
      <c r="ICN413" s="1679"/>
      <c r="ICO413" s="1679"/>
      <c r="ICP413" s="1679"/>
      <c r="ICQ413" s="1679"/>
      <c r="ICR413" s="1679"/>
      <c r="ICS413" s="1679"/>
      <c r="ICT413" s="1679"/>
      <c r="ICU413" s="1679"/>
      <c r="ICV413" s="1679"/>
      <c r="ICW413" s="1679"/>
      <c r="ICX413" s="1679"/>
      <c r="ICY413" s="1679"/>
      <c r="ICZ413" s="1679"/>
      <c r="IDA413" s="1679"/>
      <c r="IDB413" s="1679"/>
      <c r="IDC413" s="1679"/>
      <c r="IDD413" s="1679"/>
      <c r="IDE413" s="1679"/>
      <c r="IDF413" s="1679"/>
      <c r="IDG413" s="1679"/>
      <c r="IDH413" s="1679"/>
      <c r="IDI413" s="1679"/>
      <c r="IDJ413" s="1679"/>
      <c r="IDK413" s="1679"/>
      <c r="IDL413" s="1679"/>
      <c r="IDM413" s="1679"/>
      <c r="IDN413" s="1679"/>
      <c r="IDO413" s="1679"/>
      <c r="IDP413" s="1679"/>
      <c r="IDQ413" s="1679"/>
      <c r="IDR413" s="1679"/>
      <c r="IDS413" s="1679"/>
      <c r="IDT413" s="1679"/>
      <c r="IDU413" s="1679"/>
      <c r="IDV413" s="1679"/>
      <c r="IDW413" s="1679"/>
      <c r="IDX413" s="1679"/>
      <c r="IDY413" s="1679"/>
      <c r="IDZ413" s="1679"/>
      <c r="IEA413" s="1679"/>
      <c r="IEB413" s="1679"/>
      <c r="IEC413" s="1679"/>
      <c r="IED413" s="1679"/>
      <c r="IEE413" s="1679"/>
      <c r="IEF413" s="1679"/>
      <c r="IEG413" s="1679"/>
      <c r="IEH413" s="1679"/>
      <c r="IEI413" s="1679"/>
      <c r="IEJ413" s="1679"/>
      <c r="IEK413" s="1679"/>
      <c r="IEL413" s="1679"/>
      <c r="IEM413" s="1679"/>
      <c r="IEN413" s="1679"/>
      <c r="IEO413" s="1679"/>
      <c r="IEP413" s="1679"/>
      <c r="IEQ413" s="1679"/>
      <c r="IER413" s="1679"/>
      <c r="IES413" s="1679"/>
      <c r="IET413" s="1679"/>
      <c r="IEU413" s="1679"/>
      <c r="IEV413" s="1679"/>
      <c r="IEW413" s="1679"/>
      <c r="IEX413" s="1679"/>
      <c r="IEY413" s="1679"/>
      <c r="IEZ413" s="1679"/>
      <c r="IFA413" s="1679"/>
      <c r="IFB413" s="1679"/>
      <c r="IFC413" s="1679"/>
      <c r="IFD413" s="1679"/>
      <c r="IFE413" s="1679"/>
      <c r="IFF413" s="1679"/>
      <c r="IFG413" s="1679"/>
      <c r="IFH413" s="1679"/>
      <c r="IFI413" s="1679"/>
      <c r="IFJ413" s="1679"/>
      <c r="IFK413" s="1679"/>
      <c r="IFL413" s="1679"/>
      <c r="IFM413" s="1679"/>
      <c r="IFN413" s="1679"/>
      <c r="IFO413" s="1679"/>
      <c r="IFP413" s="1679"/>
      <c r="IFQ413" s="1679"/>
      <c r="IFR413" s="1679"/>
      <c r="IFS413" s="1679"/>
      <c r="IFT413" s="1679"/>
      <c r="IFU413" s="1679"/>
      <c r="IFV413" s="1679"/>
      <c r="IFW413" s="1679"/>
      <c r="IFX413" s="1679"/>
      <c r="IFY413" s="1679"/>
      <c r="IFZ413" s="1679"/>
      <c r="IGA413" s="1679"/>
      <c r="IGB413" s="1679"/>
      <c r="IGC413" s="1679"/>
      <c r="IGD413" s="1679"/>
      <c r="IGE413" s="1679"/>
      <c r="IGF413" s="1679"/>
      <c r="IGG413" s="1679"/>
      <c r="IGH413" s="1679"/>
      <c r="IGI413" s="1679"/>
      <c r="IGJ413" s="1679"/>
      <c r="IGK413" s="1679"/>
      <c r="IGL413" s="1679"/>
      <c r="IGM413" s="1679"/>
      <c r="IGN413" s="1679"/>
      <c r="IGO413" s="1679"/>
      <c r="IGP413" s="1679"/>
      <c r="IGQ413" s="1679"/>
      <c r="IGR413" s="1679"/>
      <c r="IGS413" s="1679"/>
      <c r="IGT413" s="1679"/>
      <c r="IGU413" s="1679"/>
      <c r="IGV413" s="1679"/>
      <c r="IGW413" s="1679"/>
      <c r="IGX413" s="1679"/>
      <c r="IGY413" s="1679"/>
      <c r="IGZ413" s="1679"/>
      <c r="IHA413" s="1679"/>
      <c r="IHB413" s="1679"/>
      <c r="IHC413" s="1679"/>
      <c r="IHD413" s="1679"/>
      <c r="IHE413" s="1679"/>
      <c r="IHF413" s="1679"/>
      <c r="IHG413" s="1679"/>
      <c r="IHH413" s="1679"/>
      <c r="IHI413" s="1679"/>
      <c r="IHJ413" s="1679"/>
      <c r="IHK413" s="1679"/>
      <c r="IHL413" s="1679"/>
      <c r="IHM413" s="1679"/>
      <c r="IHN413" s="1679"/>
      <c r="IHO413" s="1679"/>
      <c r="IHP413" s="1679"/>
      <c r="IHQ413" s="1679"/>
      <c r="IHR413" s="1679"/>
      <c r="IHS413" s="1679"/>
      <c r="IHT413" s="1679"/>
      <c r="IHU413" s="1679"/>
      <c r="IHV413" s="1679"/>
      <c r="IHW413" s="1679"/>
      <c r="IHX413" s="1679"/>
      <c r="IHY413" s="1679"/>
      <c r="IHZ413" s="1679"/>
      <c r="IIA413" s="1679"/>
      <c r="IIB413" s="1679"/>
      <c r="IIC413" s="1679"/>
      <c r="IID413" s="1679"/>
      <c r="IIE413" s="1679"/>
      <c r="IIF413" s="1679"/>
      <c r="IIG413" s="1679"/>
      <c r="IIH413" s="1679"/>
      <c r="III413" s="1679"/>
      <c r="IIJ413" s="1679"/>
      <c r="IIK413" s="1679"/>
      <c r="IIL413" s="1679"/>
      <c r="IIM413" s="1679"/>
      <c r="IIN413" s="1679"/>
      <c r="IIO413" s="1679"/>
      <c r="IIP413" s="1679"/>
      <c r="IIQ413" s="1679"/>
      <c r="IIR413" s="1679"/>
      <c r="IIS413" s="1679"/>
      <c r="IIT413" s="1679"/>
      <c r="IIU413" s="1679"/>
      <c r="IIV413" s="1679"/>
      <c r="IIW413" s="1679"/>
      <c r="IIX413" s="1679"/>
      <c r="IIY413" s="1679"/>
      <c r="IIZ413" s="1679"/>
      <c r="IJA413" s="1679"/>
      <c r="IJB413" s="1679"/>
      <c r="IJC413" s="1679"/>
      <c r="IJD413" s="1679"/>
      <c r="IJE413" s="1679"/>
      <c r="IJF413" s="1679"/>
      <c r="IJG413" s="1679"/>
      <c r="IJH413" s="1679"/>
      <c r="IJI413" s="1679"/>
      <c r="IJJ413" s="1679"/>
      <c r="IJK413" s="1679"/>
      <c r="IJL413" s="1679"/>
      <c r="IJM413" s="1679"/>
      <c r="IJN413" s="1679"/>
      <c r="IJO413" s="1679"/>
      <c r="IJP413" s="1679"/>
      <c r="IJQ413" s="1679"/>
      <c r="IJR413" s="1679"/>
      <c r="IJS413" s="1679"/>
      <c r="IJT413" s="1679"/>
      <c r="IJU413" s="1679"/>
      <c r="IJV413" s="1679"/>
      <c r="IJW413" s="1679"/>
      <c r="IJX413" s="1679"/>
      <c r="IJY413" s="1679"/>
      <c r="IJZ413" s="1679"/>
      <c r="IKA413" s="1679"/>
      <c r="IKB413" s="1679"/>
      <c r="IKC413" s="1679"/>
      <c r="IKD413" s="1679"/>
      <c r="IKE413" s="1679"/>
      <c r="IKF413" s="1679"/>
      <c r="IKG413" s="1679"/>
      <c r="IKH413" s="1679"/>
      <c r="IKI413" s="1679"/>
      <c r="IKJ413" s="1679"/>
      <c r="IKK413" s="1679"/>
      <c r="IKL413" s="1679"/>
      <c r="IKM413" s="1679"/>
      <c r="IKN413" s="1679"/>
      <c r="IKO413" s="1679"/>
      <c r="IKP413" s="1679"/>
      <c r="IKQ413" s="1679"/>
      <c r="IKR413" s="1679"/>
      <c r="IKS413" s="1679"/>
      <c r="IKT413" s="1679"/>
      <c r="IKU413" s="1679"/>
      <c r="IKV413" s="1679"/>
      <c r="IKW413" s="1679"/>
      <c r="IKX413" s="1679"/>
      <c r="IKY413" s="1679"/>
      <c r="IKZ413" s="1679"/>
      <c r="ILA413" s="1679"/>
      <c r="ILB413" s="1679"/>
      <c r="ILC413" s="1679"/>
      <c r="ILD413" s="1679"/>
      <c r="ILE413" s="1679"/>
      <c r="ILF413" s="1679"/>
      <c r="ILG413" s="1679"/>
      <c r="ILH413" s="1679"/>
      <c r="ILI413" s="1679"/>
      <c r="ILJ413" s="1679"/>
      <c r="ILK413" s="1679"/>
      <c r="ILL413" s="1679"/>
      <c r="ILM413" s="1679"/>
      <c r="ILN413" s="1679"/>
      <c r="ILO413" s="1679"/>
      <c r="ILP413" s="1679"/>
      <c r="ILQ413" s="1679"/>
      <c r="ILR413" s="1679"/>
      <c r="ILS413" s="1679"/>
      <c r="ILT413" s="1679"/>
      <c r="ILU413" s="1679"/>
      <c r="ILV413" s="1679"/>
      <c r="ILW413" s="1679"/>
      <c r="ILX413" s="1679"/>
      <c r="ILY413" s="1679"/>
      <c r="ILZ413" s="1679"/>
      <c r="IMA413" s="1679"/>
      <c r="IMB413" s="1679"/>
      <c r="IMC413" s="1679"/>
      <c r="IMD413" s="1679"/>
      <c r="IME413" s="1679"/>
      <c r="IMF413" s="1679"/>
      <c r="IMG413" s="1679"/>
      <c r="IMH413" s="1679"/>
      <c r="IMI413" s="1679"/>
      <c r="IMJ413" s="1679"/>
      <c r="IMK413" s="1679"/>
      <c r="IML413" s="1679"/>
      <c r="IMM413" s="1679"/>
      <c r="IMN413" s="1679"/>
      <c r="IMO413" s="1679"/>
      <c r="IMP413" s="1679"/>
      <c r="IMQ413" s="1679"/>
      <c r="IMR413" s="1679"/>
      <c r="IMS413" s="1679"/>
      <c r="IMT413" s="1679"/>
      <c r="IMU413" s="1679"/>
      <c r="IMV413" s="1679"/>
      <c r="IMW413" s="1679"/>
      <c r="IMX413" s="1679"/>
      <c r="IMY413" s="1679"/>
      <c r="IMZ413" s="1679"/>
      <c r="INA413" s="1679"/>
      <c r="INB413" s="1679"/>
      <c r="INC413" s="1679"/>
      <c r="IND413" s="1679"/>
      <c r="INE413" s="1679"/>
      <c r="INF413" s="1679"/>
      <c r="ING413" s="1679"/>
      <c r="INH413" s="1679"/>
      <c r="INI413" s="1679"/>
      <c r="INJ413" s="1679"/>
      <c r="INK413" s="1679"/>
      <c r="INL413" s="1679"/>
      <c r="INM413" s="1679"/>
      <c r="INN413" s="1679"/>
      <c r="INO413" s="1679"/>
      <c r="INP413" s="1679"/>
      <c r="INQ413" s="1679"/>
      <c r="INR413" s="1679"/>
      <c r="INS413" s="1679"/>
      <c r="INT413" s="1679"/>
      <c r="INU413" s="1679"/>
      <c r="INV413" s="1679"/>
      <c r="INW413" s="1679"/>
      <c r="INX413" s="1679"/>
      <c r="INY413" s="1679"/>
      <c r="INZ413" s="1679"/>
      <c r="IOA413" s="1679"/>
      <c r="IOB413" s="1679"/>
      <c r="IOC413" s="1679"/>
      <c r="IOD413" s="1679"/>
      <c r="IOE413" s="1679"/>
      <c r="IOF413" s="1679"/>
      <c r="IOG413" s="1679"/>
      <c r="IOH413" s="1679"/>
      <c r="IOI413" s="1679"/>
      <c r="IOJ413" s="1679"/>
      <c r="IOK413" s="1679"/>
      <c r="IOL413" s="1679"/>
      <c r="IOM413" s="1679"/>
      <c r="ION413" s="1679"/>
      <c r="IOO413" s="1679"/>
      <c r="IOP413" s="1679"/>
      <c r="IOQ413" s="1679"/>
      <c r="IOR413" s="1679"/>
      <c r="IOS413" s="1679"/>
      <c r="IOT413" s="1679"/>
      <c r="IOU413" s="1679"/>
      <c r="IOV413" s="1679"/>
      <c r="IOW413" s="1679"/>
      <c r="IOX413" s="1679"/>
      <c r="IOY413" s="1679"/>
      <c r="IOZ413" s="1679"/>
      <c r="IPA413" s="1679"/>
      <c r="IPB413" s="1679"/>
      <c r="IPC413" s="1679"/>
      <c r="IPD413" s="1679"/>
      <c r="IPE413" s="1679"/>
      <c r="IPF413" s="1679"/>
      <c r="IPG413" s="1679"/>
      <c r="IPH413" s="1679"/>
      <c r="IPI413" s="1679"/>
      <c r="IPJ413" s="1679"/>
      <c r="IPK413" s="1679"/>
      <c r="IPL413" s="1679"/>
      <c r="IPM413" s="1679"/>
      <c r="IPN413" s="1679"/>
      <c r="IPO413" s="1679"/>
      <c r="IPP413" s="1679"/>
      <c r="IPQ413" s="1679"/>
      <c r="IPR413" s="1679"/>
      <c r="IPS413" s="1679"/>
      <c r="IPT413" s="1679"/>
      <c r="IPU413" s="1679"/>
      <c r="IPV413" s="1679"/>
      <c r="IPW413" s="1679"/>
      <c r="IPX413" s="1679"/>
      <c r="IPY413" s="1679"/>
      <c r="IPZ413" s="1679"/>
      <c r="IQA413" s="1679"/>
      <c r="IQB413" s="1679"/>
      <c r="IQC413" s="1679"/>
      <c r="IQD413" s="1679"/>
      <c r="IQE413" s="1679"/>
      <c r="IQF413" s="1679"/>
      <c r="IQG413" s="1679"/>
      <c r="IQH413" s="1679"/>
      <c r="IQI413" s="1679"/>
      <c r="IQJ413" s="1679"/>
      <c r="IQK413" s="1679"/>
      <c r="IQL413" s="1679"/>
      <c r="IQM413" s="1679"/>
      <c r="IQN413" s="1679"/>
      <c r="IQO413" s="1679"/>
      <c r="IQP413" s="1679"/>
      <c r="IQQ413" s="1679"/>
      <c r="IQR413" s="1679"/>
      <c r="IQS413" s="1679"/>
      <c r="IQT413" s="1679"/>
      <c r="IQU413" s="1679"/>
      <c r="IQV413" s="1679"/>
      <c r="IQW413" s="1679"/>
      <c r="IQX413" s="1679"/>
      <c r="IQY413" s="1679"/>
      <c r="IQZ413" s="1679"/>
      <c r="IRA413" s="1679"/>
      <c r="IRB413" s="1679"/>
      <c r="IRC413" s="1679"/>
      <c r="IRD413" s="1679"/>
      <c r="IRE413" s="1679"/>
      <c r="IRF413" s="1679"/>
      <c r="IRG413" s="1679"/>
      <c r="IRH413" s="1679"/>
      <c r="IRI413" s="1679"/>
      <c r="IRJ413" s="1679"/>
      <c r="IRK413" s="1679"/>
      <c r="IRL413" s="1679"/>
      <c r="IRM413" s="1679"/>
      <c r="IRN413" s="1679"/>
      <c r="IRO413" s="1679"/>
      <c r="IRP413" s="1679"/>
      <c r="IRQ413" s="1679"/>
      <c r="IRR413" s="1679"/>
      <c r="IRS413" s="1679"/>
      <c r="IRT413" s="1679"/>
      <c r="IRU413" s="1679"/>
      <c r="IRV413" s="1679"/>
      <c r="IRW413" s="1679"/>
      <c r="IRX413" s="1679"/>
      <c r="IRY413" s="1679"/>
      <c r="IRZ413" s="1679"/>
      <c r="ISA413" s="1679"/>
      <c r="ISB413" s="1679"/>
      <c r="ISC413" s="1679"/>
      <c r="ISD413" s="1679"/>
      <c r="ISE413" s="1679"/>
      <c r="ISF413" s="1679"/>
      <c r="ISG413" s="1679"/>
      <c r="ISH413" s="1679"/>
      <c r="ISI413" s="1679"/>
      <c r="ISJ413" s="1679"/>
      <c r="ISK413" s="1679"/>
      <c r="ISL413" s="1679"/>
      <c r="ISM413" s="1679"/>
      <c r="ISN413" s="1679"/>
      <c r="ISO413" s="1679"/>
      <c r="ISP413" s="1679"/>
      <c r="ISQ413" s="1679"/>
      <c r="ISR413" s="1679"/>
      <c r="ISS413" s="1679"/>
      <c r="IST413" s="1679"/>
      <c r="ISU413" s="1679"/>
      <c r="ISV413" s="1679"/>
      <c r="ISW413" s="1679"/>
      <c r="ISX413" s="1679"/>
      <c r="ISY413" s="1679"/>
      <c r="ISZ413" s="1679"/>
      <c r="ITA413" s="1679"/>
      <c r="ITB413" s="1679"/>
      <c r="ITC413" s="1679"/>
      <c r="ITD413" s="1679"/>
      <c r="ITE413" s="1679"/>
      <c r="ITF413" s="1679"/>
      <c r="ITG413" s="1679"/>
      <c r="ITH413" s="1679"/>
      <c r="ITI413" s="1679"/>
      <c r="ITJ413" s="1679"/>
      <c r="ITK413" s="1679"/>
      <c r="ITL413" s="1679"/>
      <c r="ITM413" s="1679"/>
      <c r="ITN413" s="1679"/>
      <c r="ITO413" s="1679"/>
      <c r="ITP413" s="1679"/>
      <c r="ITQ413" s="1679"/>
      <c r="ITR413" s="1679"/>
      <c r="ITS413" s="1679"/>
      <c r="ITT413" s="1679"/>
      <c r="ITU413" s="1679"/>
      <c r="ITV413" s="1679"/>
      <c r="ITW413" s="1679"/>
      <c r="ITX413" s="1679"/>
      <c r="ITY413" s="1679"/>
      <c r="ITZ413" s="1679"/>
      <c r="IUA413" s="1679"/>
      <c r="IUB413" s="1679"/>
      <c r="IUC413" s="1679"/>
      <c r="IUD413" s="1679"/>
      <c r="IUE413" s="1679"/>
      <c r="IUF413" s="1679"/>
      <c r="IUG413" s="1679"/>
      <c r="IUH413" s="1679"/>
      <c r="IUI413" s="1679"/>
      <c r="IUJ413" s="1679"/>
      <c r="IUK413" s="1679"/>
      <c r="IUL413" s="1679"/>
      <c r="IUM413" s="1679"/>
      <c r="IUN413" s="1679"/>
      <c r="IUO413" s="1679"/>
      <c r="IUP413" s="1679"/>
      <c r="IUQ413" s="1679"/>
      <c r="IUR413" s="1679"/>
      <c r="IUS413" s="1679"/>
      <c r="IUT413" s="1679"/>
      <c r="IUU413" s="1679"/>
      <c r="IUV413" s="1679"/>
      <c r="IUW413" s="1679"/>
      <c r="IUX413" s="1679"/>
      <c r="IUY413" s="1679"/>
      <c r="IUZ413" s="1679"/>
      <c r="IVA413" s="1679"/>
      <c r="IVB413" s="1679"/>
      <c r="IVC413" s="1679"/>
      <c r="IVD413" s="1679"/>
      <c r="IVE413" s="1679"/>
      <c r="IVF413" s="1679"/>
      <c r="IVG413" s="1679"/>
      <c r="IVH413" s="1679"/>
      <c r="IVI413" s="1679"/>
      <c r="IVJ413" s="1679"/>
      <c r="IVK413" s="1679"/>
      <c r="IVL413" s="1679"/>
      <c r="IVM413" s="1679"/>
      <c r="IVN413" s="1679"/>
      <c r="IVO413" s="1679"/>
      <c r="IVP413" s="1679"/>
      <c r="IVQ413" s="1679"/>
      <c r="IVR413" s="1679"/>
      <c r="IVS413" s="1679"/>
      <c r="IVT413" s="1679"/>
      <c r="IVU413" s="1679"/>
      <c r="IVV413" s="1679"/>
      <c r="IVW413" s="1679"/>
      <c r="IVX413" s="1679"/>
      <c r="IVY413" s="1679"/>
      <c r="IVZ413" s="1679"/>
      <c r="IWA413" s="1679"/>
      <c r="IWB413" s="1679"/>
      <c r="IWC413" s="1679"/>
      <c r="IWD413" s="1679"/>
      <c r="IWE413" s="1679"/>
      <c r="IWF413" s="1679"/>
      <c r="IWG413" s="1679"/>
      <c r="IWH413" s="1679"/>
      <c r="IWI413" s="1679"/>
      <c r="IWJ413" s="1679"/>
      <c r="IWK413" s="1679"/>
      <c r="IWL413" s="1679"/>
      <c r="IWM413" s="1679"/>
      <c r="IWN413" s="1679"/>
      <c r="IWO413" s="1679"/>
      <c r="IWP413" s="1679"/>
      <c r="IWQ413" s="1679"/>
      <c r="IWR413" s="1679"/>
      <c r="IWS413" s="1679"/>
      <c r="IWT413" s="1679"/>
      <c r="IWU413" s="1679"/>
      <c r="IWV413" s="1679"/>
      <c r="IWW413" s="1679"/>
      <c r="IWX413" s="1679"/>
      <c r="IWY413" s="1679"/>
      <c r="IWZ413" s="1679"/>
      <c r="IXA413" s="1679"/>
      <c r="IXB413" s="1679"/>
      <c r="IXC413" s="1679"/>
      <c r="IXD413" s="1679"/>
      <c r="IXE413" s="1679"/>
      <c r="IXF413" s="1679"/>
      <c r="IXG413" s="1679"/>
      <c r="IXH413" s="1679"/>
      <c r="IXI413" s="1679"/>
      <c r="IXJ413" s="1679"/>
      <c r="IXK413" s="1679"/>
      <c r="IXL413" s="1679"/>
      <c r="IXM413" s="1679"/>
      <c r="IXN413" s="1679"/>
      <c r="IXO413" s="1679"/>
      <c r="IXP413" s="1679"/>
      <c r="IXQ413" s="1679"/>
      <c r="IXR413" s="1679"/>
      <c r="IXS413" s="1679"/>
      <c r="IXT413" s="1679"/>
      <c r="IXU413" s="1679"/>
      <c r="IXV413" s="1679"/>
      <c r="IXW413" s="1679"/>
      <c r="IXX413" s="1679"/>
      <c r="IXY413" s="1679"/>
      <c r="IXZ413" s="1679"/>
      <c r="IYA413" s="1679"/>
      <c r="IYB413" s="1679"/>
      <c r="IYC413" s="1679"/>
      <c r="IYD413" s="1679"/>
      <c r="IYE413" s="1679"/>
      <c r="IYF413" s="1679"/>
      <c r="IYG413" s="1679"/>
      <c r="IYH413" s="1679"/>
      <c r="IYI413" s="1679"/>
      <c r="IYJ413" s="1679"/>
      <c r="IYK413" s="1679"/>
      <c r="IYL413" s="1679"/>
      <c r="IYM413" s="1679"/>
      <c r="IYN413" s="1679"/>
      <c r="IYO413" s="1679"/>
      <c r="IYP413" s="1679"/>
      <c r="IYQ413" s="1679"/>
      <c r="IYR413" s="1679"/>
      <c r="IYS413" s="1679"/>
      <c r="IYT413" s="1679"/>
      <c r="IYU413" s="1679"/>
      <c r="IYV413" s="1679"/>
      <c r="IYW413" s="1679"/>
      <c r="IYX413" s="1679"/>
      <c r="IYY413" s="1679"/>
      <c r="IYZ413" s="1679"/>
      <c r="IZA413" s="1679"/>
      <c r="IZB413" s="1679"/>
      <c r="IZC413" s="1679"/>
      <c r="IZD413" s="1679"/>
      <c r="IZE413" s="1679"/>
      <c r="IZF413" s="1679"/>
      <c r="IZG413" s="1679"/>
      <c r="IZH413" s="1679"/>
      <c r="IZI413" s="1679"/>
      <c r="IZJ413" s="1679"/>
      <c r="IZK413" s="1679"/>
      <c r="IZL413" s="1679"/>
      <c r="IZM413" s="1679"/>
      <c r="IZN413" s="1679"/>
      <c r="IZO413" s="1679"/>
      <c r="IZP413" s="1679"/>
      <c r="IZQ413" s="1679"/>
      <c r="IZR413" s="1679"/>
      <c r="IZS413" s="1679"/>
      <c r="IZT413" s="1679"/>
      <c r="IZU413" s="1679"/>
      <c r="IZV413" s="1679"/>
      <c r="IZW413" s="1679"/>
      <c r="IZX413" s="1679"/>
      <c r="IZY413" s="1679"/>
      <c r="IZZ413" s="1679"/>
      <c r="JAA413" s="1679"/>
      <c r="JAB413" s="1679"/>
      <c r="JAC413" s="1679"/>
      <c r="JAD413" s="1679"/>
      <c r="JAE413" s="1679"/>
      <c r="JAF413" s="1679"/>
      <c r="JAG413" s="1679"/>
      <c r="JAH413" s="1679"/>
      <c r="JAI413" s="1679"/>
      <c r="JAJ413" s="1679"/>
      <c r="JAK413" s="1679"/>
      <c r="JAL413" s="1679"/>
      <c r="JAM413" s="1679"/>
      <c r="JAN413" s="1679"/>
      <c r="JAO413" s="1679"/>
      <c r="JAP413" s="1679"/>
      <c r="JAQ413" s="1679"/>
      <c r="JAR413" s="1679"/>
      <c r="JAS413" s="1679"/>
      <c r="JAT413" s="1679"/>
      <c r="JAU413" s="1679"/>
      <c r="JAV413" s="1679"/>
      <c r="JAW413" s="1679"/>
      <c r="JAX413" s="1679"/>
      <c r="JAY413" s="1679"/>
      <c r="JAZ413" s="1679"/>
      <c r="JBA413" s="1679"/>
      <c r="JBB413" s="1679"/>
      <c r="JBC413" s="1679"/>
      <c r="JBD413" s="1679"/>
      <c r="JBE413" s="1679"/>
      <c r="JBF413" s="1679"/>
      <c r="JBG413" s="1679"/>
      <c r="JBH413" s="1679"/>
      <c r="JBI413" s="1679"/>
      <c r="JBJ413" s="1679"/>
      <c r="JBK413" s="1679"/>
      <c r="JBL413" s="1679"/>
      <c r="JBM413" s="1679"/>
      <c r="JBN413" s="1679"/>
      <c r="JBO413" s="1679"/>
      <c r="JBP413" s="1679"/>
      <c r="JBQ413" s="1679"/>
      <c r="JBR413" s="1679"/>
      <c r="JBS413" s="1679"/>
      <c r="JBT413" s="1679"/>
      <c r="JBU413" s="1679"/>
      <c r="JBV413" s="1679"/>
      <c r="JBW413" s="1679"/>
      <c r="JBX413" s="1679"/>
      <c r="JBY413" s="1679"/>
      <c r="JBZ413" s="1679"/>
      <c r="JCA413" s="1679"/>
      <c r="JCB413" s="1679"/>
      <c r="JCC413" s="1679"/>
      <c r="JCD413" s="1679"/>
      <c r="JCE413" s="1679"/>
      <c r="JCF413" s="1679"/>
      <c r="JCG413" s="1679"/>
      <c r="JCH413" s="1679"/>
      <c r="JCI413" s="1679"/>
      <c r="JCJ413" s="1679"/>
      <c r="JCK413" s="1679"/>
      <c r="JCL413" s="1679"/>
      <c r="JCM413" s="1679"/>
      <c r="JCN413" s="1679"/>
      <c r="JCO413" s="1679"/>
      <c r="JCP413" s="1679"/>
      <c r="JCQ413" s="1679"/>
      <c r="JCR413" s="1679"/>
      <c r="JCS413" s="1679"/>
      <c r="JCT413" s="1679"/>
      <c r="JCU413" s="1679"/>
      <c r="JCV413" s="1679"/>
      <c r="JCW413" s="1679"/>
      <c r="JCX413" s="1679"/>
      <c r="JCY413" s="1679"/>
      <c r="JCZ413" s="1679"/>
      <c r="JDA413" s="1679"/>
      <c r="JDB413" s="1679"/>
      <c r="JDC413" s="1679"/>
      <c r="JDD413" s="1679"/>
      <c r="JDE413" s="1679"/>
      <c r="JDF413" s="1679"/>
      <c r="JDG413" s="1679"/>
      <c r="JDH413" s="1679"/>
      <c r="JDI413" s="1679"/>
      <c r="JDJ413" s="1679"/>
      <c r="JDK413" s="1679"/>
      <c r="JDL413" s="1679"/>
      <c r="JDM413" s="1679"/>
      <c r="JDN413" s="1679"/>
      <c r="JDO413" s="1679"/>
      <c r="JDP413" s="1679"/>
      <c r="JDQ413" s="1679"/>
      <c r="JDR413" s="1679"/>
      <c r="JDS413" s="1679"/>
      <c r="JDT413" s="1679"/>
      <c r="JDU413" s="1679"/>
      <c r="JDV413" s="1679"/>
      <c r="JDW413" s="1679"/>
      <c r="JDX413" s="1679"/>
      <c r="JDY413" s="1679"/>
      <c r="JDZ413" s="1679"/>
      <c r="JEA413" s="1679"/>
      <c r="JEB413" s="1679"/>
      <c r="JEC413" s="1679"/>
      <c r="JED413" s="1679"/>
      <c r="JEE413" s="1679"/>
      <c r="JEF413" s="1679"/>
      <c r="JEG413" s="1679"/>
      <c r="JEH413" s="1679"/>
      <c r="JEI413" s="1679"/>
      <c r="JEJ413" s="1679"/>
      <c r="JEK413" s="1679"/>
      <c r="JEL413" s="1679"/>
      <c r="JEM413" s="1679"/>
      <c r="JEN413" s="1679"/>
      <c r="JEO413" s="1679"/>
      <c r="JEP413" s="1679"/>
      <c r="JEQ413" s="1679"/>
      <c r="JER413" s="1679"/>
      <c r="JES413" s="1679"/>
      <c r="JET413" s="1679"/>
      <c r="JEU413" s="1679"/>
      <c r="JEV413" s="1679"/>
      <c r="JEW413" s="1679"/>
      <c r="JEX413" s="1679"/>
      <c r="JEY413" s="1679"/>
      <c r="JEZ413" s="1679"/>
      <c r="JFA413" s="1679"/>
      <c r="JFB413" s="1679"/>
      <c r="JFC413" s="1679"/>
      <c r="JFD413" s="1679"/>
      <c r="JFE413" s="1679"/>
      <c r="JFF413" s="1679"/>
      <c r="JFG413" s="1679"/>
      <c r="JFH413" s="1679"/>
      <c r="JFI413" s="1679"/>
      <c r="JFJ413" s="1679"/>
      <c r="JFK413" s="1679"/>
      <c r="JFL413" s="1679"/>
      <c r="JFM413" s="1679"/>
      <c r="JFN413" s="1679"/>
      <c r="JFO413" s="1679"/>
      <c r="JFP413" s="1679"/>
      <c r="JFQ413" s="1679"/>
      <c r="JFR413" s="1679"/>
      <c r="JFS413" s="1679"/>
      <c r="JFT413" s="1679"/>
      <c r="JFU413" s="1679"/>
      <c r="JFV413" s="1679"/>
      <c r="JFW413" s="1679"/>
      <c r="JFX413" s="1679"/>
      <c r="JFY413" s="1679"/>
      <c r="JFZ413" s="1679"/>
      <c r="JGA413" s="1679"/>
      <c r="JGB413" s="1679"/>
      <c r="JGC413" s="1679"/>
      <c r="JGD413" s="1679"/>
      <c r="JGE413" s="1679"/>
      <c r="JGF413" s="1679"/>
      <c r="JGG413" s="1679"/>
      <c r="JGH413" s="1679"/>
      <c r="JGI413" s="1679"/>
      <c r="JGJ413" s="1679"/>
      <c r="JGK413" s="1679"/>
      <c r="JGL413" s="1679"/>
      <c r="JGM413" s="1679"/>
      <c r="JGN413" s="1679"/>
      <c r="JGO413" s="1679"/>
      <c r="JGP413" s="1679"/>
      <c r="JGQ413" s="1679"/>
      <c r="JGR413" s="1679"/>
      <c r="JGS413" s="1679"/>
      <c r="JGT413" s="1679"/>
      <c r="JGU413" s="1679"/>
      <c r="JGV413" s="1679"/>
      <c r="JGW413" s="1679"/>
      <c r="JGX413" s="1679"/>
      <c r="JGY413" s="1679"/>
      <c r="JGZ413" s="1679"/>
      <c r="JHA413" s="1679"/>
      <c r="JHB413" s="1679"/>
      <c r="JHC413" s="1679"/>
      <c r="JHD413" s="1679"/>
      <c r="JHE413" s="1679"/>
      <c r="JHF413" s="1679"/>
      <c r="JHG413" s="1679"/>
      <c r="JHH413" s="1679"/>
      <c r="JHI413" s="1679"/>
      <c r="JHJ413" s="1679"/>
      <c r="JHK413" s="1679"/>
      <c r="JHL413" s="1679"/>
      <c r="JHM413" s="1679"/>
      <c r="JHN413" s="1679"/>
      <c r="JHO413" s="1679"/>
      <c r="JHP413" s="1679"/>
      <c r="JHQ413" s="1679"/>
      <c r="JHR413" s="1679"/>
      <c r="JHS413" s="1679"/>
      <c r="JHT413" s="1679"/>
      <c r="JHU413" s="1679"/>
      <c r="JHV413" s="1679"/>
      <c r="JHW413" s="1679"/>
      <c r="JHX413" s="1679"/>
      <c r="JHY413" s="1679"/>
      <c r="JHZ413" s="1679"/>
      <c r="JIA413" s="1679"/>
      <c r="JIB413" s="1679"/>
      <c r="JIC413" s="1679"/>
      <c r="JID413" s="1679"/>
      <c r="JIE413" s="1679"/>
      <c r="JIF413" s="1679"/>
      <c r="JIG413" s="1679"/>
      <c r="JIH413" s="1679"/>
      <c r="JII413" s="1679"/>
      <c r="JIJ413" s="1679"/>
      <c r="JIK413" s="1679"/>
      <c r="JIL413" s="1679"/>
      <c r="JIM413" s="1679"/>
      <c r="JIN413" s="1679"/>
      <c r="JIO413" s="1679"/>
      <c r="JIP413" s="1679"/>
      <c r="JIQ413" s="1679"/>
      <c r="JIR413" s="1679"/>
      <c r="JIS413" s="1679"/>
      <c r="JIT413" s="1679"/>
      <c r="JIU413" s="1679"/>
      <c r="JIV413" s="1679"/>
      <c r="JIW413" s="1679"/>
      <c r="JIX413" s="1679"/>
      <c r="JIY413" s="1679"/>
      <c r="JIZ413" s="1679"/>
      <c r="JJA413" s="1679"/>
      <c r="JJB413" s="1679"/>
      <c r="JJC413" s="1679"/>
      <c r="JJD413" s="1679"/>
      <c r="JJE413" s="1679"/>
      <c r="JJF413" s="1679"/>
      <c r="JJG413" s="1679"/>
      <c r="JJH413" s="1679"/>
      <c r="JJI413" s="1679"/>
      <c r="JJJ413" s="1679"/>
      <c r="JJK413" s="1679"/>
      <c r="JJL413" s="1679"/>
      <c r="JJM413" s="1679"/>
      <c r="JJN413" s="1679"/>
      <c r="JJO413" s="1679"/>
      <c r="JJP413" s="1679"/>
      <c r="JJQ413" s="1679"/>
      <c r="JJR413" s="1679"/>
      <c r="JJS413" s="1679"/>
      <c r="JJT413" s="1679"/>
      <c r="JJU413" s="1679"/>
      <c r="JJV413" s="1679"/>
      <c r="JJW413" s="1679"/>
      <c r="JJX413" s="1679"/>
      <c r="JJY413" s="1679"/>
      <c r="JJZ413" s="1679"/>
      <c r="JKA413" s="1679"/>
      <c r="JKB413" s="1679"/>
      <c r="JKC413" s="1679"/>
      <c r="JKD413" s="1679"/>
      <c r="JKE413" s="1679"/>
      <c r="JKF413" s="1679"/>
      <c r="JKG413" s="1679"/>
      <c r="JKH413" s="1679"/>
      <c r="JKI413" s="1679"/>
      <c r="JKJ413" s="1679"/>
      <c r="JKK413" s="1679"/>
      <c r="JKL413" s="1679"/>
      <c r="JKM413" s="1679"/>
      <c r="JKN413" s="1679"/>
      <c r="JKO413" s="1679"/>
      <c r="JKP413" s="1679"/>
      <c r="JKQ413" s="1679"/>
      <c r="JKR413" s="1679"/>
      <c r="JKS413" s="1679"/>
      <c r="JKT413" s="1679"/>
      <c r="JKU413" s="1679"/>
      <c r="JKV413" s="1679"/>
      <c r="JKW413" s="1679"/>
      <c r="JKX413" s="1679"/>
      <c r="JKY413" s="1679"/>
      <c r="JKZ413" s="1679"/>
      <c r="JLA413" s="1679"/>
      <c r="JLB413" s="1679"/>
      <c r="JLC413" s="1679"/>
      <c r="JLD413" s="1679"/>
      <c r="JLE413" s="1679"/>
      <c r="JLF413" s="1679"/>
      <c r="JLG413" s="1679"/>
      <c r="JLH413" s="1679"/>
      <c r="JLI413" s="1679"/>
      <c r="JLJ413" s="1679"/>
      <c r="JLK413" s="1679"/>
      <c r="JLL413" s="1679"/>
      <c r="JLM413" s="1679"/>
      <c r="JLN413" s="1679"/>
      <c r="JLO413" s="1679"/>
      <c r="JLP413" s="1679"/>
      <c r="JLQ413" s="1679"/>
      <c r="JLR413" s="1679"/>
      <c r="JLS413" s="1679"/>
      <c r="JLT413" s="1679"/>
      <c r="JLU413" s="1679"/>
      <c r="JLV413" s="1679"/>
      <c r="JLW413" s="1679"/>
      <c r="JLX413" s="1679"/>
      <c r="JLY413" s="1679"/>
      <c r="JLZ413" s="1679"/>
      <c r="JMA413" s="1679"/>
      <c r="JMB413" s="1679"/>
      <c r="JMC413" s="1679"/>
      <c r="JMD413" s="1679"/>
      <c r="JME413" s="1679"/>
      <c r="JMF413" s="1679"/>
      <c r="JMG413" s="1679"/>
      <c r="JMH413" s="1679"/>
      <c r="JMI413" s="1679"/>
      <c r="JMJ413" s="1679"/>
      <c r="JMK413" s="1679"/>
      <c r="JML413" s="1679"/>
      <c r="JMM413" s="1679"/>
      <c r="JMN413" s="1679"/>
      <c r="JMO413" s="1679"/>
      <c r="JMP413" s="1679"/>
      <c r="JMQ413" s="1679"/>
      <c r="JMR413" s="1679"/>
      <c r="JMS413" s="1679"/>
      <c r="JMT413" s="1679"/>
      <c r="JMU413" s="1679"/>
      <c r="JMV413" s="1679"/>
      <c r="JMW413" s="1679"/>
      <c r="JMX413" s="1679"/>
      <c r="JMY413" s="1679"/>
      <c r="JMZ413" s="1679"/>
      <c r="JNA413" s="1679"/>
      <c r="JNB413" s="1679"/>
      <c r="JNC413" s="1679"/>
      <c r="JND413" s="1679"/>
      <c r="JNE413" s="1679"/>
      <c r="JNF413" s="1679"/>
      <c r="JNG413" s="1679"/>
      <c r="JNH413" s="1679"/>
      <c r="JNI413" s="1679"/>
      <c r="JNJ413" s="1679"/>
      <c r="JNK413" s="1679"/>
      <c r="JNL413" s="1679"/>
      <c r="JNM413" s="1679"/>
      <c r="JNN413" s="1679"/>
      <c r="JNO413" s="1679"/>
      <c r="JNP413" s="1679"/>
      <c r="JNQ413" s="1679"/>
      <c r="JNR413" s="1679"/>
      <c r="JNS413" s="1679"/>
      <c r="JNT413" s="1679"/>
      <c r="JNU413" s="1679"/>
      <c r="JNV413" s="1679"/>
      <c r="JNW413" s="1679"/>
      <c r="JNX413" s="1679"/>
      <c r="JNY413" s="1679"/>
      <c r="JNZ413" s="1679"/>
      <c r="JOA413" s="1679"/>
      <c r="JOB413" s="1679"/>
      <c r="JOC413" s="1679"/>
      <c r="JOD413" s="1679"/>
      <c r="JOE413" s="1679"/>
      <c r="JOF413" s="1679"/>
      <c r="JOG413" s="1679"/>
      <c r="JOH413" s="1679"/>
      <c r="JOI413" s="1679"/>
      <c r="JOJ413" s="1679"/>
      <c r="JOK413" s="1679"/>
      <c r="JOL413" s="1679"/>
      <c r="JOM413" s="1679"/>
      <c r="JON413" s="1679"/>
      <c r="JOO413" s="1679"/>
      <c r="JOP413" s="1679"/>
      <c r="JOQ413" s="1679"/>
      <c r="JOR413" s="1679"/>
      <c r="JOS413" s="1679"/>
      <c r="JOT413" s="1679"/>
      <c r="JOU413" s="1679"/>
      <c r="JOV413" s="1679"/>
      <c r="JOW413" s="1679"/>
      <c r="JOX413" s="1679"/>
      <c r="JOY413" s="1679"/>
      <c r="JOZ413" s="1679"/>
      <c r="JPA413" s="1679"/>
      <c r="JPB413" s="1679"/>
      <c r="JPC413" s="1679"/>
      <c r="JPD413" s="1679"/>
      <c r="JPE413" s="1679"/>
      <c r="JPF413" s="1679"/>
      <c r="JPG413" s="1679"/>
      <c r="JPH413" s="1679"/>
      <c r="JPI413" s="1679"/>
      <c r="JPJ413" s="1679"/>
      <c r="JPK413" s="1679"/>
      <c r="JPL413" s="1679"/>
      <c r="JPM413" s="1679"/>
      <c r="JPN413" s="1679"/>
      <c r="JPO413" s="1679"/>
      <c r="JPP413" s="1679"/>
      <c r="JPQ413" s="1679"/>
      <c r="JPR413" s="1679"/>
      <c r="JPS413" s="1679"/>
      <c r="JPT413" s="1679"/>
      <c r="JPU413" s="1679"/>
      <c r="JPV413" s="1679"/>
      <c r="JPW413" s="1679"/>
      <c r="JPX413" s="1679"/>
      <c r="JPY413" s="1679"/>
      <c r="JPZ413" s="1679"/>
      <c r="JQA413" s="1679"/>
      <c r="JQB413" s="1679"/>
      <c r="JQC413" s="1679"/>
      <c r="JQD413" s="1679"/>
      <c r="JQE413" s="1679"/>
      <c r="JQF413" s="1679"/>
      <c r="JQG413" s="1679"/>
      <c r="JQH413" s="1679"/>
      <c r="JQI413" s="1679"/>
      <c r="JQJ413" s="1679"/>
      <c r="JQK413" s="1679"/>
      <c r="JQL413" s="1679"/>
      <c r="JQM413" s="1679"/>
      <c r="JQN413" s="1679"/>
      <c r="JQO413" s="1679"/>
      <c r="JQP413" s="1679"/>
      <c r="JQQ413" s="1679"/>
      <c r="JQR413" s="1679"/>
      <c r="JQS413" s="1679"/>
      <c r="JQT413" s="1679"/>
      <c r="JQU413" s="1679"/>
      <c r="JQV413" s="1679"/>
      <c r="JQW413" s="1679"/>
      <c r="JQX413" s="1679"/>
      <c r="JQY413" s="1679"/>
      <c r="JQZ413" s="1679"/>
      <c r="JRA413" s="1679"/>
      <c r="JRB413" s="1679"/>
      <c r="JRC413" s="1679"/>
      <c r="JRD413" s="1679"/>
      <c r="JRE413" s="1679"/>
      <c r="JRF413" s="1679"/>
      <c r="JRG413" s="1679"/>
      <c r="JRH413" s="1679"/>
      <c r="JRI413" s="1679"/>
      <c r="JRJ413" s="1679"/>
      <c r="JRK413" s="1679"/>
      <c r="JRL413" s="1679"/>
      <c r="JRM413" s="1679"/>
      <c r="JRN413" s="1679"/>
      <c r="JRO413" s="1679"/>
      <c r="JRP413" s="1679"/>
      <c r="JRQ413" s="1679"/>
      <c r="JRR413" s="1679"/>
      <c r="JRS413" s="1679"/>
      <c r="JRT413" s="1679"/>
      <c r="JRU413" s="1679"/>
      <c r="JRV413" s="1679"/>
      <c r="JRW413" s="1679"/>
      <c r="JRX413" s="1679"/>
      <c r="JRY413" s="1679"/>
      <c r="JRZ413" s="1679"/>
      <c r="JSA413" s="1679"/>
      <c r="JSB413" s="1679"/>
      <c r="JSC413" s="1679"/>
      <c r="JSD413" s="1679"/>
      <c r="JSE413" s="1679"/>
      <c r="JSF413" s="1679"/>
      <c r="JSG413" s="1679"/>
      <c r="JSH413" s="1679"/>
      <c r="JSI413" s="1679"/>
      <c r="JSJ413" s="1679"/>
      <c r="JSK413" s="1679"/>
      <c r="JSL413" s="1679"/>
      <c r="JSM413" s="1679"/>
      <c r="JSN413" s="1679"/>
      <c r="JSO413" s="1679"/>
      <c r="JSP413" s="1679"/>
      <c r="JSQ413" s="1679"/>
      <c r="JSR413" s="1679"/>
      <c r="JSS413" s="1679"/>
      <c r="JST413" s="1679"/>
      <c r="JSU413" s="1679"/>
      <c r="JSV413" s="1679"/>
      <c r="JSW413" s="1679"/>
      <c r="JSX413" s="1679"/>
      <c r="JSY413" s="1679"/>
      <c r="JSZ413" s="1679"/>
      <c r="JTA413" s="1679"/>
      <c r="JTB413" s="1679"/>
      <c r="JTC413" s="1679"/>
      <c r="JTD413" s="1679"/>
      <c r="JTE413" s="1679"/>
      <c r="JTF413" s="1679"/>
      <c r="JTG413" s="1679"/>
      <c r="JTH413" s="1679"/>
      <c r="JTI413" s="1679"/>
      <c r="JTJ413" s="1679"/>
      <c r="JTK413" s="1679"/>
      <c r="JTL413" s="1679"/>
      <c r="JTM413" s="1679"/>
      <c r="JTN413" s="1679"/>
      <c r="JTO413" s="1679"/>
      <c r="JTP413" s="1679"/>
      <c r="JTQ413" s="1679"/>
      <c r="JTR413" s="1679"/>
      <c r="JTS413" s="1679"/>
      <c r="JTT413" s="1679"/>
      <c r="JTU413" s="1679"/>
      <c r="JTV413" s="1679"/>
      <c r="JTW413" s="1679"/>
      <c r="JTX413" s="1679"/>
      <c r="JTY413" s="1679"/>
      <c r="JTZ413" s="1679"/>
      <c r="JUA413" s="1679"/>
      <c r="JUB413" s="1679"/>
      <c r="JUC413" s="1679"/>
      <c r="JUD413" s="1679"/>
      <c r="JUE413" s="1679"/>
      <c r="JUF413" s="1679"/>
      <c r="JUG413" s="1679"/>
      <c r="JUH413" s="1679"/>
      <c r="JUI413" s="1679"/>
      <c r="JUJ413" s="1679"/>
      <c r="JUK413" s="1679"/>
      <c r="JUL413" s="1679"/>
      <c r="JUM413" s="1679"/>
      <c r="JUN413" s="1679"/>
      <c r="JUO413" s="1679"/>
      <c r="JUP413" s="1679"/>
      <c r="JUQ413" s="1679"/>
      <c r="JUR413" s="1679"/>
      <c r="JUS413" s="1679"/>
      <c r="JUT413" s="1679"/>
      <c r="JUU413" s="1679"/>
      <c r="JUV413" s="1679"/>
      <c r="JUW413" s="1679"/>
      <c r="JUX413" s="1679"/>
      <c r="JUY413" s="1679"/>
      <c r="JUZ413" s="1679"/>
      <c r="JVA413" s="1679"/>
      <c r="JVB413" s="1679"/>
      <c r="JVC413" s="1679"/>
      <c r="JVD413" s="1679"/>
      <c r="JVE413" s="1679"/>
      <c r="JVF413" s="1679"/>
      <c r="JVG413" s="1679"/>
      <c r="JVH413" s="1679"/>
      <c r="JVI413" s="1679"/>
      <c r="JVJ413" s="1679"/>
      <c r="JVK413" s="1679"/>
      <c r="JVL413" s="1679"/>
      <c r="JVM413" s="1679"/>
      <c r="JVN413" s="1679"/>
      <c r="JVO413" s="1679"/>
      <c r="JVP413" s="1679"/>
      <c r="JVQ413" s="1679"/>
      <c r="JVR413" s="1679"/>
      <c r="JVS413" s="1679"/>
      <c r="JVT413" s="1679"/>
      <c r="JVU413" s="1679"/>
      <c r="JVV413" s="1679"/>
      <c r="JVW413" s="1679"/>
      <c r="JVX413" s="1679"/>
      <c r="JVY413" s="1679"/>
      <c r="JVZ413" s="1679"/>
      <c r="JWA413" s="1679"/>
      <c r="JWB413" s="1679"/>
      <c r="JWC413" s="1679"/>
      <c r="JWD413" s="1679"/>
      <c r="JWE413" s="1679"/>
      <c r="JWF413" s="1679"/>
      <c r="JWG413" s="1679"/>
      <c r="JWH413" s="1679"/>
      <c r="JWI413" s="1679"/>
      <c r="JWJ413" s="1679"/>
      <c r="JWK413" s="1679"/>
      <c r="JWL413" s="1679"/>
      <c r="JWM413" s="1679"/>
      <c r="JWN413" s="1679"/>
      <c r="JWO413" s="1679"/>
      <c r="JWP413" s="1679"/>
      <c r="JWQ413" s="1679"/>
      <c r="JWR413" s="1679"/>
      <c r="JWS413" s="1679"/>
      <c r="JWT413" s="1679"/>
      <c r="JWU413" s="1679"/>
      <c r="JWV413" s="1679"/>
      <c r="JWW413" s="1679"/>
      <c r="JWX413" s="1679"/>
      <c r="JWY413" s="1679"/>
      <c r="JWZ413" s="1679"/>
      <c r="JXA413" s="1679"/>
      <c r="JXB413" s="1679"/>
      <c r="JXC413" s="1679"/>
      <c r="JXD413" s="1679"/>
      <c r="JXE413" s="1679"/>
      <c r="JXF413" s="1679"/>
      <c r="JXG413" s="1679"/>
      <c r="JXH413" s="1679"/>
      <c r="JXI413" s="1679"/>
      <c r="JXJ413" s="1679"/>
      <c r="JXK413" s="1679"/>
      <c r="JXL413" s="1679"/>
      <c r="JXM413" s="1679"/>
      <c r="JXN413" s="1679"/>
      <c r="JXO413" s="1679"/>
      <c r="JXP413" s="1679"/>
      <c r="JXQ413" s="1679"/>
      <c r="JXR413" s="1679"/>
      <c r="JXS413" s="1679"/>
      <c r="JXT413" s="1679"/>
      <c r="JXU413" s="1679"/>
      <c r="JXV413" s="1679"/>
      <c r="JXW413" s="1679"/>
      <c r="JXX413" s="1679"/>
      <c r="JXY413" s="1679"/>
      <c r="JXZ413" s="1679"/>
      <c r="JYA413" s="1679"/>
      <c r="JYB413" s="1679"/>
      <c r="JYC413" s="1679"/>
      <c r="JYD413" s="1679"/>
      <c r="JYE413" s="1679"/>
      <c r="JYF413" s="1679"/>
      <c r="JYG413" s="1679"/>
      <c r="JYH413" s="1679"/>
      <c r="JYI413" s="1679"/>
      <c r="JYJ413" s="1679"/>
      <c r="JYK413" s="1679"/>
      <c r="JYL413" s="1679"/>
      <c r="JYM413" s="1679"/>
      <c r="JYN413" s="1679"/>
      <c r="JYO413" s="1679"/>
      <c r="JYP413" s="1679"/>
      <c r="JYQ413" s="1679"/>
      <c r="JYR413" s="1679"/>
      <c r="JYS413" s="1679"/>
      <c r="JYT413" s="1679"/>
      <c r="JYU413" s="1679"/>
      <c r="JYV413" s="1679"/>
      <c r="JYW413" s="1679"/>
      <c r="JYX413" s="1679"/>
      <c r="JYY413" s="1679"/>
      <c r="JYZ413" s="1679"/>
      <c r="JZA413" s="1679"/>
      <c r="JZB413" s="1679"/>
      <c r="JZC413" s="1679"/>
      <c r="JZD413" s="1679"/>
      <c r="JZE413" s="1679"/>
      <c r="JZF413" s="1679"/>
      <c r="JZG413" s="1679"/>
      <c r="JZH413" s="1679"/>
      <c r="JZI413" s="1679"/>
      <c r="JZJ413" s="1679"/>
      <c r="JZK413" s="1679"/>
      <c r="JZL413" s="1679"/>
      <c r="JZM413" s="1679"/>
      <c r="JZN413" s="1679"/>
      <c r="JZO413" s="1679"/>
      <c r="JZP413" s="1679"/>
      <c r="JZQ413" s="1679"/>
      <c r="JZR413" s="1679"/>
      <c r="JZS413" s="1679"/>
      <c r="JZT413" s="1679"/>
      <c r="JZU413" s="1679"/>
      <c r="JZV413" s="1679"/>
      <c r="JZW413" s="1679"/>
      <c r="JZX413" s="1679"/>
      <c r="JZY413" s="1679"/>
      <c r="JZZ413" s="1679"/>
      <c r="KAA413" s="1679"/>
      <c r="KAB413" s="1679"/>
      <c r="KAC413" s="1679"/>
      <c r="KAD413" s="1679"/>
      <c r="KAE413" s="1679"/>
      <c r="KAF413" s="1679"/>
      <c r="KAG413" s="1679"/>
      <c r="KAH413" s="1679"/>
      <c r="KAI413" s="1679"/>
      <c r="KAJ413" s="1679"/>
      <c r="KAK413" s="1679"/>
      <c r="KAL413" s="1679"/>
      <c r="KAM413" s="1679"/>
      <c r="KAN413" s="1679"/>
      <c r="KAO413" s="1679"/>
      <c r="KAP413" s="1679"/>
      <c r="KAQ413" s="1679"/>
      <c r="KAR413" s="1679"/>
      <c r="KAS413" s="1679"/>
      <c r="KAT413" s="1679"/>
      <c r="KAU413" s="1679"/>
      <c r="KAV413" s="1679"/>
      <c r="KAW413" s="1679"/>
      <c r="KAX413" s="1679"/>
      <c r="KAY413" s="1679"/>
      <c r="KAZ413" s="1679"/>
      <c r="KBA413" s="1679"/>
      <c r="KBB413" s="1679"/>
      <c r="KBC413" s="1679"/>
      <c r="KBD413" s="1679"/>
      <c r="KBE413" s="1679"/>
      <c r="KBF413" s="1679"/>
      <c r="KBG413" s="1679"/>
      <c r="KBH413" s="1679"/>
      <c r="KBI413" s="1679"/>
      <c r="KBJ413" s="1679"/>
      <c r="KBK413" s="1679"/>
      <c r="KBL413" s="1679"/>
      <c r="KBM413" s="1679"/>
      <c r="KBN413" s="1679"/>
      <c r="KBO413" s="1679"/>
      <c r="KBP413" s="1679"/>
      <c r="KBQ413" s="1679"/>
      <c r="KBR413" s="1679"/>
      <c r="KBS413" s="1679"/>
      <c r="KBT413" s="1679"/>
      <c r="KBU413" s="1679"/>
      <c r="KBV413" s="1679"/>
      <c r="KBW413" s="1679"/>
      <c r="KBX413" s="1679"/>
      <c r="KBY413" s="1679"/>
      <c r="KBZ413" s="1679"/>
      <c r="KCA413" s="1679"/>
      <c r="KCB413" s="1679"/>
      <c r="KCC413" s="1679"/>
      <c r="KCD413" s="1679"/>
      <c r="KCE413" s="1679"/>
      <c r="KCF413" s="1679"/>
      <c r="KCG413" s="1679"/>
      <c r="KCH413" s="1679"/>
      <c r="KCI413" s="1679"/>
      <c r="KCJ413" s="1679"/>
      <c r="KCK413" s="1679"/>
      <c r="KCL413" s="1679"/>
      <c r="KCM413" s="1679"/>
      <c r="KCN413" s="1679"/>
      <c r="KCO413" s="1679"/>
      <c r="KCP413" s="1679"/>
      <c r="KCQ413" s="1679"/>
      <c r="KCR413" s="1679"/>
      <c r="KCS413" s="1679"/>
      <c r="KCT413" s="1679"/>
      <c r="KCU413" s="1679"/>
      <c r="KCV413" s="1679"/>
      <c r="KCW413" s="1679"/>
      <c r="KCX413" s="1679"/>
      <c r="KCY413" s="1679"/>
      <c r="KCZ413" s="1679"/>
      <c r="KDA413" s="1679"/>
      <c r="KDB413" s="1679"/>
      <c r="KDC413" s="1679"/>
      <c r="KDD413" s="1679"/>
      <c r="KDE413" s="1679"/>
      <c r="KDF413" s="1679"/>
      <c r="KDG413" s="1679"/>
      <c r="KDH413" s="1679"/>
      <c r="KDI413" s="1679"/>
      <c r="KDJ413" s="1679"/>
      <c r="KDK413" s="1679"/>
      <c r="KDL413" s="1679"/>
      <c r="KDM413" s="1679"/>
      <c r="KDN413" s="1679"/>
      <c r="KDO413" s="1679"/>
      <c r="KDP413" s="1679"/>
      <c r="KDQ413" s="1679"/>
      <c r="KDR413" s="1679"/>
      <c r="KDS413" s="1679"/>
      <c r="KDT413" s="1679"/>
      <c r="KDU413" s="1679"/>
      <c r="KDV413" s="1679"/>
      <c r="KDW413" s="1679"/>
      <c r="KDX413" s="1679"/>
      <c r="KDY413" s="1679"/>
      <c r="KDZ413" s="1679"/>
      <c r="KEA413" s="1679"/>
      <c r="KEB413" s="1679"/>
      <c r="KEC413" s="1679"/>
      <c r="KED413" s="1679"/>
      <c r="KEE413" s="1679"/>
      <c r="KEF413" s="1679"/>
      <c r="KEG413" s="1679"/>
      <c r="KEH413" s="1679"/>
      <c r="KEI413" s="1679"/>
      <c r="KEJ413" s="1679"/>
      <c r="KEK413" s="1679"/>
      <c r="KEL413" s="1679"/>
      <c r="KEM413" s="1679"/>
      <c r="KEN413" s="1679"/>
      <c r="KEO413" s="1679"/>
      <c r="KEP413" s="1679"/>
      <c r="KEQ413" s="1679"/>
      <c r="KER413" s="1679"/>
      <c r="KES413" s="1679"/>
      <c r="KET413" s="1679"/>
      <c r="KEU413" s="1679"/>
      <c r="KEV413" s="1679"/>
      <c r="KEW413" s="1679"/>
      <c r="KEX413" s="1679"/>
      <c r="KEY413" s="1679"/>
      <c r="KEZ413" s="1679"/>
      <c r="KFA413" s="1679"/>
      <c r="KFB413" s="1679"/>
      <c r="KFC413" s="1679"/>
      <c r="KFD413" s="1679"/>
      <c r="KFE413" s="1679"/>
      <c r="KFF413" s="1679"/>
      <c r="KFG413" s="1679"/>
      <c r="KFH413" s="1679"/>
      <c r="KFI413" s="1679"/>
      <c r="KFJ413" s="1679"/>
      <c r="KFK413" s="1679"/>
      <c r="KFL413" s="1679"/>
      <c r="KFM413" s="1679"/>
      <c r="KFN413" s="1679"/>
      <c r="KFO413" s="1679"/>
      <c r="KFP413" s="1679"/>
      <c r="KFQ413" s="1679"/>
      <c r="KFR413" s="1679"/>
      <c r="KFS413" s="1679"/>
      <c r="KFT413" s="1679"/>
      <c r="KFU413" s="1679"/>
      <c r="KFV413" s="1679"/>
      <c r="KFW413" s="1679"/>
      <c r="KFX413" s="1679"/>
      <c r="KFY413" s="1679"/>
      <c r="KFZ413" s="1679"/>
      <c r="KGA413" s="1679"/>
      <c r="KGB413" s="1679"/>
      <c r="KGC413" s="1679"/>
      <c r="KGD413" s="1679"/>
      <c r="KGE413" s="1679"/>
      <c r="KGF413" s="1679"/>
      <c r="KGG413" s="1679"/>
      <c r="KGH413" s="1679"/>
      <c r="KGI413" s="1679"/>
      <c r="KGJ413" s="1679"/>
      <c r="KGK413" s="1679"/>
      <c r="KGL413" s="1679"/>
      <c r="KGM413" s="1679"/>
      <c r="KGN413" s="1679"/>
      <c r="KGO413" s="1679"/>
      <c r="KGP413" s="1679"/>
      <c r="KGQ413" s="1679"/>
      <c r="KGR413" s="1679"/>
      <c r="KGS413" s="1679"/>
      <c r="KGT413" s="1679"/>
      <c r="KGU413" s="1679"/>
      <c r="KGV413" s="1679"/>
      <c r="KGW413" s="1679"/>
      <c r="KGX413" s="1679"/>
      <c r="KGY413" s="1679"/>
      <c r="KGZ413" s="1679"/>
      <c r="KHA413" s="1679"/>
      <c r="KHB413" s="1679"/>
      <c r="KHC413" s="1679"/>
      <c r="KHD413" s="1679"/>
      <c r="KHE413" s="1679"/>
      <c r="KHF413" s="1679"/>
      <c r="KHG413" s="1679"/>
      <c r="KHH413" s="1679"/>
      <c r="KHI413" s="1679"/>
      <c r="KHJ413" s="1679"/>
      <c r="KHK413" s="1679"/>
      <c r="KHL413" s="1679"/>
      <c r="KHM413" s="1679"/>
      <c r="KHN413" s="1679"/>
      <c r="KHO413" s="1679"/>
      <c r="KHP413" s="1679"/>
      <c r="KHQ413" s="1679"/>
      <c r="KHR413" s="1679"/>
      <c r="KHS413" s="1679"/>
      <c r="KHT413" s="1679"/>
      <c r="KHU413" s="1679"/>
      <c r="KHV413" s="1679"/>
      <c r="KHW413" s="1679"/>
      <c r="KHX413" s="1679"/>
      <c r="KHY413" s="1679"/>
      <c r="KHZ413" s="1679"/>
      <c r="KIA413" s="1679"/>
      <c r="KIB413" s="1679"/>
      <c r="KIC413" s="1679"/>
      <c r="KID413" s="1679"/>
      <c r="KIE413" s="1679"/>
      <c r="KIF413" s="1679"/>
      <c r="KIG413" s="1679"/>
      <c r="KIH413" s="1679"/>
      <c r="KII413" s="1679"/>
      <c r="KIJ413" s="1679"/>
      <c r="KIK413" s="1679"/>
      <c r="KIL413" s="1679"/>
      <c r="KIM413" s="1679"/>
      <c r="KIN413" s="1679"/>
      <c r="KIO413" s="1679"/>
      <c r="KIP413" s="1679"/>
      <c r="KIQ413" s="1679"/>
      <c r="KIR413" s="1679"/>
      <c r="KIS413" s="1679"/>
      <c r="KIT413" s="1679"/>
      <c r="KIU413" s="1679"/>
      <c r="KIV413" s="1679"/>
      <c r="KIW413" s="1679"/>
      <c r="KIX413" s="1679"/>
      <c r="KIY413" s="1679"/>
      <c r="KIZ413" s="1679"/>
      <c r="KJA413" s="1679"/>
      <c r="KJB413" s="1679"/>
      <c r="KJC413" s="1679"/>
      <c r="KJD413" s="1679"/>
      <c r="KJE413" s="1679"/>
      <c r="KJF413" s="1679"/>
      <c r="KJG413" s="1679"/>
      <c r="KJH413" s="1679"/>
      <c r="KJI413" s="1679"/>
      <c r="KJJ413" s="1679"/>
      <c r="KJK413" s="1679"/>
      <c r="KJL413" s="1679"/>
      <c r="KJM413" s="1679"/>
      <c r="KJN413" s="1679"/>
      <c r="KJO413" s="1679"/>
      <c r="KJP413" s="1679"/>
      <c r="KJQ413" s="1679"/>
      <c r="KJR413" s="1679"/>
      <c r="KJS413" s="1679"/>
      <c r="KJT413" s="1679"/>
      <c r="KJU413" s="1679"/>
      <c r="KJV413" s="1679"/>
      <c r="KJW413" s="1679"/>
      <c r="KJX413" s="1679"/>
      <c r="KJY413" s="1679"/>
      <c r="KJZ413" s="1679"/>
      <c r="KKA413" s="1679"/>
      <c r="KKB413" s="1679"/>
      <c r="KKC413" s="1679"/>
      <c r="KKD413" s="1679"/>
      <c r="KKE413" s="1679"/>
      <c r="KKF413" s="1679"/>
      <c r="KKG413" s="1679"/>
      <c r="KKH413" s="1679"/>
      <c r="KKI413" s="1679"/>
      <c r="KKJ413" s="1679"/>
      <c r="KKK413" s="1679"/>
      <c r="KKL413" s="1679"/>
      <c r="KKM413" s="1679"/>
      <c r="KKN413" s="1679"/>
      <c r="KKO413" s="1679"/>
      <c r="KKP413" s="1679"/>
      <c r="KKQ413" s="1679"/>
      <c r="KKR413" s="1679"/>
      <c r="KKS413" s="1679"/>
      <c r="KKT413" s="1679"/>
      <c r="KKU413" s="1679"/>
      <c r="KKV413" s="1679"/>
      <c r="KKW413" s="1679"/>
      <c r="KKX413" s="1679"/>
      <c r="KKY413" s="1679"/>
      <c r="KKZ413" s="1679"/>
      <c r="KLA413" s="1679"/>
      <c r="KLB413" s="1679"/>
      <c r="KLC413" s="1679"/>
      <c r="KLD413" s="1679"/>
      <c r="KLE413" s="1679"/>
      <c r="KLF413" s="1679"/>
      <c r="KLG413" s="1679"/>
      <c r="KLH413" s="1679"/>
      <c r="KLI413" s="1679"/>
      <c r="KLJ413" s="1679"/>
      <c r="KLK413" s="1679"/>
      <c r="KLL413" s="1679"/>
      <c r="KLM413" s="1679"/>
      <c r="KLN413" s="1679"/>
      <c r="KLO413" s="1679"/>
      <c r="KLP413" s="1679"/>
      <c r="KLQ413" s="1679"/>
      <c r="KLR413" s="1679"/>
      <c r="KLS413" s="1679"/>
      <c r="KLT413" s="1679"/>
      <c r="KLU413" s="1679"/>
      <c r="KLV413" s="1679"/>
      <c r="KLW413" s="1679"/>
      <c r="KLX413" s="1679"/>
      <c r="KLY413" s="1679"/>
      <c r="KLZ413" s="1679"/>
      <c r="KMA413" s="1679"/>
      <c r="KMB413" s="1679"/>
      <c r="KMC413" s="1679"/>
      <c r="KMD413" s="1679"/>
      <c r="KME413" s="1679"/>
      <c r="KMF413" s="1679"/>
      <c r="KMG413" s="1679"/>
      <c r="KMH413" s="1679"/>
      <c r="KMI413" s="1679"/>
      <c r="KMJ413" s="1679"/>
      <c r="KMK413" s="1679"/>
      <c r="KML413" s="1679"/>
      <c r="KMM413" s="1679"/>
      <c r="KMN413" s="1679"/>
      <c r="KMO413" s="1679"/>
      <c r="KMP413" s="1679"/>
      <c r="KMQ413" s="1679"/>
      <c r="KMR413" s="1679"/>
      <c r="KMS413" s="1679"/>
      <c r="KMT413" s="1679"/>
      <c r="KMU413" s="1679"/>
      <c r="KMV413" s="1679"/>
      <c r="KMW413" s="1679"/>
      <c r="KMX413" s="1679"/>
      <c r="KMY413" s="1679"/>
      <c r="KMZ413" s="1679"/>
      <c r="KNA413" s="1679"/>
      <c r="KNB413" s="1679"/>
      <c r="KNC413" s="1679"/>
      <c r="KND413" s="1679"/>
      <c r="KNE413" s="1679"/>
      <c r="KNF413" s="1679"/>
      <c r="KNG413" s="1679"/>
      <c r="KNH413" s="1679"/>
      <c r="KNI413" s="1679"/>
      <c r="KNJ413" s="1679"/>
      <c r="KNK413" s="1679"/>
      <c r="KNL413" s="1679"/>
      <c r="KNM413" s="1679"/>
      <c r="KNN413" s="1679"/>
      <c r="KNO413" s="1679"/>
      <c r="KNP413" s="1679"/>
      <c r="KNQ413" s="1679"/>
      <c r="KNR413" s="1679"/>
      <c r="KNS413" s="1679"/>
      <c r="KNT413" s="1679"/>
      <c r="KNU413" s="1679"/>
      <c r="KNV413" s="1679"/>
      <c r="KNW413" s="1679"/>
      <c r="KNX413" s="1679"/>
      <c r="KNY413" s="1679"/>
      <c r="KNZ413" s="1679"/>
      <c r="KOA413" s="1679"/>
      <c r="KOB413" s="1679"/>
      <c r="KOC413" s="1679"/>
      <c r="KOD413" s="1679"/>
      <c r="KOE413" s="1679"/>
      <c r="KOF413" s="1679"/>
      <c r="KOG413" s="1679"/>
      <c r="KOH413" s="1679"/>
      <c r="KOI413" s="1679"/>
      <c r="KOJ413" s="1679"/>
      <c r="KOK413" s="1679"/>
      <c r="KOL413" s="1679"/>
      <c r="KOM413" s="1679"/>
      <c r="KON413" s="1679"/>
      <c r="KOO413" s="1679"/>
      <c r="KOP413" s="1679"/>
      <c r="KOQ413" s="1679"/>
      <c r="KOR413" s="1679"/>
      <c r="KOS413" s="1679"/>
      <c r="KOT413" s="1679"/>
      <c r="KOU413" s="1679"/>
      <c r="KOV413" s="1679"/>
      <c r="KOW413" s="1679"/>
      <c r="KOX413" s="1679"/>
      <c r="KOY413" s="1679"/>
      <c r="KOZ413" s="1679"/>
      <c r="KPA413" s="1679"/>
      <c r="KPB413" s="1679"/>
      <c r="KPC413" s="1679"/>
      <c r="KPD413" s="1679"/>
      <c r="KPE413" s="1679"/>
      <c r="KPF413" s="1679"/>
      <c r="KPG413" s="1679"/>
      <c r="KPH413" s="1679"/>
      <c r="KPI413" s="1679"/>
      <c r="KPJ413" s="1679"/>
      <c r="KPK413" s="1679"/>
      <c r="KPL413" s="1679"/>
      <c r="KPM413" s="1679"/>
      <c r="KPN413" s="1679"/>
      <c r="KPO413" s="1679"/>
      <c r="KPP413" s="1679"/>
      <c r="KPQ413" s="1679"/>
      <c r="KPR413" s="1679"/>
      <c r="KPS413" s="1679"/>
      <c r="KPT413" s="1679"/>
      <c r="KPU413" s="1679"/>
      <c r="KPV413" s="1679"/>
      <c r="KPW413" s="1679"/>
      <c r="KPX413" s="1679"/>
      <c r="KPY413" s="1679"/>
      <c r="KPZ413" s="1679"/>
      <c r="KQA413" s="1679"/>
      <c r="KQB413" s="1679"/>
      <c r="KQC413" s="1679"/>
      <c r="KQD413" s="1679"/>
      <c r="KQE413" s="1679"/>
      <c r="KQF413" s="1679"/>
      <c r="KQG413" s="1679"/>
      <c r="KQH413" s="1679"/>
      <c r="KQI413" s="1679"/>
      <c r="KQJ413" s="1679"/>
      <c r="KQK413" s="1679"/>
      <c r="KQL413" s="1679"/>
      <c r="KQM413" s="1679"/>
      <c r="KQN413" s="1679"/>
      <c r="KQO413" s="1679"/>
      <c r="KQP413" s="1679"/>
      <c r="KQQ413" s="1679"/>
      <c r="KQR413" s="1679"/>
      <c r="KQS413" s="1679"/>
      <c r="KQT413" s="1679"/>
      <c r="KQU413" s="1679"/>
      <c r="KQV413" s="1679"/>
      <c r="KQW413" s="1679"/>
      <c r="KQX413" s="1679"/>
      <c r="KQY413" s="1679"/>
      <c r="KQZ413" s="1679"/>
      <c r="KRA413" s="1679"/>
      <c r="KRB413" s="1679"/>
      <c r="KRC413" s="1679"/>
      <c r="KRD413" s="1679"/>
      <c r="KRE413" s="1679"/>
      <c r="KRF413" s="1679"/>
      <c r="KRG413" s="1679"/>
      <c r="KRH413" s="1679"/>
      <c r="KRI413" s="1679"/>
      <c r="KRJ413" s="1679"/>
      <c r="KRK413" s="1679"/>
      <c r="KRL413" s="1679"/>
      <c r="KRM413" s="1679"/>
      <c r="KRN413" s="1679"/>
      <c r="KRO413" s="1679"/>
      <c r="KRP413" s="1679"/>
      <c r="KRQ413" s="1679"/>
      <c r="KRR413" s="1679"/>
      <c r="KRS413" s="1679"/>
      <c r="KRT413" s="1679"/>
      <c r="KRU413" s="1679"/>
      <c r="KRV413" s="1679"/>
      <c r="KRW413" s="1679"/>
      <c r="KRX413" s="1679"/>
      <c r="KRY413" s="1679"/>
      <c r="KRZ413" s="1679"/>
      <c r="KSA413" s="1679"/>
      <c r="KSB413" s="1679"/>
      <c r="KSC413" s="1679"/>
      <c r="KSD413" s="1679"/>
      <c r="KSE413" s="1679"/>
      <c r="KSF413" s="1679"/>
      <c r="KSG413" s="1679"/>
      <c r="KSH413" s="1679"/>
      <c r="KSI413" s="1679"/>
      <c r="KSJ413" s="1679"/>
      <c r="KSK413" s="1679"/>
      <c r="KSL413" s="1679"/>
      <c r="KSM413" s="1679"/>
      <c r="KSN413" s="1679"/>
      <c r="KSO413" s="1679"/>
      <c r="KSP413" s="1679"/>
      <c r="KSQ413" s="1679"/>
      <c r="KSR413" s="1679"/>
      <c r="KSS413" s="1679"/>
      <c r="KST413" s="1679"/>
      <c r="KSU413" s="1679"/>
      <c r="KSV413" s="1679"/>
      <c r="KSW413" s="1679"/>
      <c r="KSX413" s="1679"/>
      <c r="KSY413" s="1679"/>
      <c r="KSZ413" s="1679"/>
      <c r="KTA413" s="1679"/>
      <c r="KTB413" s="1679"/>
      <c r="KTC413" s="1679"/>
      <c r="KTD413" s="1679"/>
      <c r="KTE413" s="1679"/>
      <c r="KTF413" s="1679"/>
      <c r="KTG413" s="1679"/>
      <c r="KTH413" s="1679"/>
      <c r="KTI413" s="1679"/>
      <c r="KTJ413" s="1679"/>
      <c r="KTK413" s="1679"/>
      <c r="KTL413" s="1679"/>
      <c r="KTM413" s="1679"/>
      <c r="KTN413" s="1679"/>
      <c r="KTO413" s="1679"/>
      <c r="KTP413" s="1679"/>
      <c r="KTQ413" s="1679"/>
      <c r="KTR413" s="1679"/>
      <c r="KTS413" s="1679"/>
      <c r="KTT413" s="1679"/>
      <c r="KTU413" s="1679"/>
      <c r="KTV413" s="1679"/>
      <c r="KTW413" s="1679"/>
      <c r="KTX413" s="1679"/>
      <c r="KTY413" s="1679"/>
      <c r="KTZ413" s="1679"/>
      <c r="KUA413" s="1679"/>
      <c r="KUB413" s="1679"/>
      <c r="KUC413" s="1679"/>
      <c r="KUD413" s="1679"/>
      <c r="KUE413" s="1679"/>
      <c r="KUF413" s="1679"/>
      <c r="KUG413" s="1679"/>
      <c r="KUH413" s="1679"/>
      <c r="KUI413" s="1679"/>
      <c r="KUJ413" s="1679"/>
      <c r="KUK413" s="1679"/>
      <c r="KUL413" s="1679"/>
      <c r="KUM413" s="1679"/>
      <c r="KUN413" s="1679"/>
      <c r="KUO413" s="1679"/>
      <c r="KUP413" s="1679"/>
      <c r="KUQ413" s="1679"/>
      <c r="KUR413" s="1679"/>
      <c r="KUS413" s="1679"/>
      <c r="KUT413" s="1679"/>
      <c r="KUU413" s="1679"/>
      <c r="KUV413" s="1679"/>
      <c r="KUW413" s="1679"/>
      <c r="KUX413" s="1679"/>
      <c r="KUY413" s="1679"/>
      <c r="KUZ413" s="1679"/>
      <c r="KVA413" s="1679"/>
      <c r="KVB413" s="1679"/>
      <c r="KVC413" s="1679"/>
      <c r="KVD413" s="1679"/>
      <c r="KVE413" s="1679"/>
      <c r="KVF413" s="1679"/>
      <c r="KVG413" s="1679"/>
      <c r="KVH413" s="1679"/>
      <c r="KVI413" s="1679"/>
      <c r="KVJ413" s="1679"/>
      <c r="KVK413" s="1679"/>
      <c r="KVL413" s="1679"/>
      <c r="KVM413" s="1679"/>
      <c r="KVN413" s="1679"/>
      <c r="KVO413" s="1679"/>
      <c r="KVP413" s="1679"/>
      <c r="KVQ413" s="1679"/>
      <c r="KVR413" s="1679"/>
      <c r="KVS413" s="1679"/>
      <c r="KVT413" s="1679"/>
      <c r="KVU413" s="1679"/>
      <c r="KVV413" s="1679"/>
      <c r="KVW413" s="1679"/>
      <c r="KVX413" s="1679"/>
      <c r="KVY413" s="1679"/>
      <c r="KVZ413" s="1679"/>
      <c r="KWA413" s="1679"/>
      <c r="KWB413" s="1679"/>
      <c r="KWC413" s="1679"/>
      <c r="KWD413" s="1679"/>
      <c r="KWE413" s="1679"/>
      <c r="KWF413" s="1679"/>
      <c r="KWG413" s="1679"/>
      <c r="KWH413" s="1679"/>
      <c r="KWI413" s="1679"/>
      <c r="KWJ413" s="1679"/>
      <c r="KWK413" s="1679"/>
      <c r="KWL413" s="1679"/>
      <c r="KWM413" s="1679"/>
      <c r="KWN413" s="1679"/>
      <c r="KWO413" s="1679"/>
      <c r="KWP413" s="1679"/>
      <c r="KWQ413" s="1679"/>
      <c r="KWR413" s="1679"/>
      <c r="KWS413" s="1679"/>
      <c r="KWT413" s="1679"/>
      <c r="KWU413" s="1679"/>
      <c r="KWV413" s="1679"/>
      <c r="KWW413" s="1679"/>
      <c r="KWX413" s="1679"/>
      <c r="KWY413" s="1679"/>
      <c r="KWZ413" s="1679"/>
      <c r="KXA413" s="1679"/>
      <c r="KXB413" s="1679"/>
      <c r="KXC413" s="1679"/>
      <c r="KXD413" s="1679"/>
      <c r="KXE413" s="1679"/>
      <c r="KXF413" s="1679"/>
      <c r="KXG413" s="1679"/>
      <c r="KXH413" s="1679"/>
      <c r="KXI413" s="1679"/>
      <c r="KXJ413" s="1679"/>
      <c r="KXK413" s="1679"/>
      <c r="KXL413" s="1679"/>
      <c r="KXM413" s="1679"/>
      <c r="KXN413" s="1679"/>
      <c r="KXO413" s="1679"/>
      <c r="KXP413" s="1679"/>
      <c r="KXQ413" s="1679"/>
      <c r="KXR413" s="1679"/>
      <c r="KXS413" s="1679"/>
      <c r="KXT413" s="1679"/>
      <c r="KXU413" s="1679"/>
      <c r="KXV413" s="1679"/>
      <c r="KXW413" s="1679"/>
      <c r="KXX413" s="1679"/>
      <c r="KXY413" s="1679"/>
      <c r="KXZ413" s="1679"/>
      <c r="KYA413" s="1679"/>
      <c r="KYB413" s="1679"/>
      <c r="KYC413" s="1679"/>
      <c r="KYD413" s="1679"/>
      <c r="KYE413" s="1679"/>
      <c r="KYF413" s="1679"/>
      <c r="KYG413" s="1679"/>
      <c r="KYH413" s="1679"/>
      <c r="KYI413" s="1679"/>
      <c r="KYJ413" s="1679"/>
      <c r="KYK413" s="1679"/>
      <c r="KYL413" s="1679"/>
      <c r="KYM413" s="1679"/>
      <c r="KYN413" s="1679"/>
      <c r="KYO413" s="1679"/>
      <c r="KYP413" s="1679"/>
      <c r="KYQ413" s="1679"/>
      <c r="KYR413" s="1679"/>
      <c r="KYS413" s="1679"/>
      <c r="KYT413" s="1679"/>
      <c r="KYU413" s="1679"/>
      <c r="KYV413" s="1679"/>
      <c r="KYW413" s="1679"/>
      <c r="KYX413" s="1679"/>
      <c r="KYY413" s="1679"/>
      <c r="KYZ413" s="1679"/>
      <c r="KZA413" s="1679"/>
      <c r="KZB413" s="1679"/>
      <c r="KZC413" s="1679"/>
      <c r="KZD413" s="1679"/>
      <c r="KZE413" s="1679"/>
      <c r="KZF413" s="1679"/>
      <c r="KZG413" s="1679"/>
      <c r="KZH413" s="1679"/>
      <c r="KZI413" s="1679"/>
      <c r="KZJ413" s="1679"/>
      <c r="KZK413" s="1679"/>
      <c r="KZL413" s="1679"/>
      <c r="KZM413" s="1679"/>
      <c r="KZN413" s="1679"/>
      <c r="KZO413" s="1679"/>
      <c r="KZP413" s="1679"/>
      <c r="KZQ413" s="1679"/>
      <c r="KZR413" s="1679"/>
      <c r="KZS413" s="1679"/>
      <c r="KZT413" s="1679"/>
      <c r="KZU413" s="1679"/>
      <c r="KZV413" s="1679"/>
      <c r="KZW413" s="1679"/>
      <c r="KZX413" s="1679"/>
      <c r="KZY413" s="1679"/>
      <c r="KZZ413" s="1679"/>
      <c r="LAA413" s="1679"/>
      <c r="LAB413" s="1679"/>
      <c r="LAC413" s="1679"/>
      <c r="LAD413" s="1679"/>
      <c r="LAE413" s="1679"/>
      <c r="LAF413" s="1679"/>
      <c r="LAG413" s="1679"/>
      <c r="LAH413" s="1679"/>
      <c r="LAI413" s="1679"/>
      <c r="LAJ413" s="1679"/>
      <c r="LAK413" s="1679"/>
      <c r="LAL413" s="1679"/>
      <c r="LAM413" s="1679"/>
      <c r="LAN413" s="1679"/>
      <c r="LAO413" s="1679"/>
      <c r="LAP413" s="1679"/>
      <c r="LAQ413" s="1679"/>
      <c r="LAR413" s="1679"/>
      <c r="LAS413" s="1679"/>
      <c r="LAT413" s="1679"/>
      <c r="LAU413" s="1679"/>
      <c r="LAV413" s="1679"/>
      <c r="LAW413" s="1679"/>
      <c r="LAX413" s="1679"/>
      <c r="LAY413" s="1679"/>
      <c r="LAZ413" s="1679"/>
      <c r="LBA413" s="1679"/>
      <c r="LBB413" s="1679"/>
      <c r="LBC413" s="1679"/>
      <c r="LBD413" s="1679"/>
      <c r="LBE413" s="1679"/>
      <c r="LBF413" s="1679"/>
      <c r="LBG413" s="1679"/>
      <c r="LBH413" s="1679"/>
      <c r="LBI413" s="1679"/>
      <c r="LBJ413" s="1679"/>
      <c r="LBK413" s="1679"/>
      <c r="LBL413" s="1679"/>
      <c r="LBM413" s="1679"/>
      <c r="LBN413" s="1679"/>
      <c r="LBO413" s="1679"/>
      <c r="LBP413" s="1679"/>
      <c r="LBQ413" s="1679"/>
      <c r="LBR413" s="1679"/>
      <c r="LBS413" s="1679"/>
      <c r="LBT413" s="1679"/>
      <c r="LBU413" s="1679"/>
      <c r="LBV413" s="1679"/>
      <c r="LBW413" s="1679"/>
      <c r="LBX413" s="1679"/>
      <c r="LBY413" s="1679"/>
      <c r="LBZ413" s="1679"/>
      <c r="LCA413" s="1679"/>
      <c r="LCB413" s="1679"/>
      <c r="LCC413" s="1679"/>
      <c r="LCD413" s="1679"/>
      <c r="LCE413" s="1679"/>
      <c r="LCF413" s="1679"/>
      <c r="LCG413" s="1679"/>
      <c r="LCH413" s="1679"/>
      <c r="LCI413" s="1679"/>
      <c r="LCJ413" s="1679"/>
      <c r="LCK413" s="1679"/>
      <c r="LCL413" s="1679"/>
      <c r="LCM413" s="1679"/>
      <c r="LCN413" s="1679"/>
      <c r="LCO413" s="1679"/>
      <c r="LCP413" s="1679"/>
      <c r="LCQ413" s="1679"/>
      <c r="LCR413" s="1679"/>
      <c r="LCS413" s="1679"/>
      <c r="LCT413" s="1679"/>
      <c r="LCU413" s="1679"/>
      <c r="LCV413" s="1679"/>
      <c r="LCW413" s="1679"/>
      <c r="LCX413" s="1679"/>
      <c r="LCY413" s="1679"/>
      <c r="LCZ413" s="1679"/>
      <c r="LDA413" s="1679"/>
      <c r="LDB413" s="1679"/>
      <c r="LDC413" s="1679"/>
      <c r="LDD413" s="1679"/>
      <c r="LDE413" s="1679"/>
      <c r="LDF413" s="1679"/>
      <c r="LDG413" s="1679"/>
      <c r="LDH413" s="1679"/>
      <c r="LDI413" s="1679"/>
      <c r="LDJ413" s="1679"/>
      <c r="LDK413" s="1679"/>
      <c r="LDL413" s="1679"/>
      <c r="LDM413" s="1679"/>
      <c r="LDN413" s="1679"/>
      <c r="LDO413" s="1679"/>
      <c r="LDP413" s="1679"/>
      <c r="LDQ413" s="1679"/>
      <c r="LDR413" s="1679"/>
      <c r="LDS413" s="1679"/>
      <c r="LDT413" s="1679"/>
      <c r="LDU413" s="1679"/>
      <c r="LDV413" s="1679"/>
      <c r="LDW413" s="1679"/>
      <c r="LDX413" s="1679"/>
      <c r="LDY413" s="1679"/>
      <c r="LDZ413" s="1679"/>
      <c r="LEA413" s="1679"/>
      <c r="LEB413" s="1679"/>
      <c r="LEC413" s="1679"/>
      <c r="LED413" s="1679"/>
      <c r="LEE413" s="1679"/>
      <c r="LEF413" s="1679"/>
      <c r="LEG413" s="1679"/>
      <c r="LEH413" s="1679"/>
      <c r="LEI413" s="1679"/>
      <c r="LEJ413" s="1679"/>
      <c r="LEK413" s="1679"/>
      <c r="LEL413" s="1679"/>
      <c r="LEM413" s="1679"/>
      <c r="LEN413" s="1679"/>
      <c r="LEO413" s="1679"/>
      <c r="LEP413" s="1679"/>
      <c r="LEQ413" s="1679"/>
      <c r="LER413" s="1679"/>
      <c r="LES413" s="1679"/>
      <c r="LET413" s="1679"/>
      <c r="LEU413" s="1679"/>
      <c r="LEV413" s="1679"/>
      <c r="LEW413" s="1679"/>
      <c r="LEX413" s="1679"/>
      <c r="LEY413" s="1679"/>
      <c r="LEZ413" s="1679"/>
      <c r="LFA413" s="1679"/>
      <c r="LFB413" s="1679"/>
      <c r="LFC413" s="1679"/>
      <c r="LFD413" s="1679"/>
      <c r="LFE413" s="1679"/>
      <c r="LFF413" s="1679"/>
      <c r="LFG413" s="1679"/>
      <c r="LFH413" s="1679"/>
      <c r="LFI413" s="1679"/>
      <c r="LFJ413" s="1679"/>
      <c r="LFK413" s="1679"/>
      <c r="LFL413" s="1679"/>
      <c r="LFM413" s="1679"/>
      <c r="LFN413" s="1679"/>
      <c r="LFO413" s="1679"/>
      <c r="LFP413" s="1679"/>
      <c r="LFQ413" s="1679"/>
      <c r="LFR413" s="1679"/>
      <c r="LFS413" s="1679"/>
      <c r="LFT413" s="1679"/>
      <c r="LFU413" s="1679"/>
      <c r="LFV413" s="1679"/>
      <c r="LFW413" s="1679"/>
      <c r="LFX413" s="1679"/>
      <c r="LFY413" s="1679"/>
      <c r="LFZ413" s="1679"/>
      <c r="LGA413" s="1679"/>
      <c r="LGB413" s="1679"/>
      <c r="LGC413" s="1679"/>
      <c r="LGD413" s="1679"/>
      <c r="LGE413" s="1679"/>
      <c r="LGF413" s="1679"/>
      <c r="LGG413" s="1679"/>
      <c r="LGH413" s="1679"/>
      <c r="LGI413" s="1679"/>
      <c r="LGJ413" s="1679"/>
      <c r="LGK413" s="1679"/>
      <c r="LGL413" s="1679"/>
      <c r="LGM413" s="1679"/>
      <c r="LGN413" s="1679"/>
      <c r="LGO413" s="1679"/>
      <c r="LGP413" s="1679"/>
      <c r="LGQ413" s="1679"/>
      <c r="LGR413" s="1679"/>
      <c r="LGS413" s="1679"/>
      <c r="LGT413" s="1679"/>
      <c r="LGU413" s="1679"/>
      <c r="LGV413" s="1679"/>
      <c r="LGW413" s="1679"/>
      <c r="LGX413" s="1679"/>
      <c r="LGY413" s="1679"/>
      <c r="LGZ413" s="1679"/>
      <c r="LHA413" s="1679"/>
      <c r="LHB413" s="1679"/>
      <c r="LHC413" s="1679"/>
      <c r="LHD413" s="1679"/>
      <c r="LHE413" s="1679"/>
      <c r="LHF413" s="1679"/>
      <c r="LHG413" s="1679"/>
      <c r="LHH413" s="1679"/>
      <c r="LHI413" s="1679"/>
      <c r="LHJ413" s="1679"/>
      <c r="LHK413" s="1679"/>
      <c r="LHL413" s="1679"/>
      <c r="LHM413" s="1679"/>
      <c r="LHN413" s="1679"/>
      <c r="LHO413" s="1679"/>
      <c r="LHP413" s="1679"/>
      <c r="LHQ413" s="1679"/>
      <c r="LHR413" s="1679"/>
      <c r="LHS413" s="1679"/>
      <c r="LHT413" s="1679"/>
      <c r="LHU413" s="1679"/>
      <c r="LHV413" s="1679"/>
      <c r="LHW413" s="1679"/>
      <c r="LHX413" s="1679"/>
      <c r="LHY413" s="1679"/>
      <c r="LHZ413" s="1679"/>
      <c r="LIA413" s="1679"/>
      <c r="LIB413" s="1679"/>
      <c r="LIC413" s="1679"/>
      <c r="LID413" s="1679"/>
      <c r="LIE413" s="1679"/>
      <c r="LIF413" s="1679"/>
      <c r="LIG413" s="1679"/>
      <c r="LIH413" s="1679"/>
      <c r="LII413" s="1679"/>
      <c r="LIJ413" s="1679"/>
      <c r="LIK413" s="1679"/>
      <c r="LIL413" s="1679"/>
      <c r="LIM413" s="1679"/>
      <c r="LIN413" s="1679"/>
      <c r="LIO413" s="1679"/>
      <c r="LIP413" s="1679"/>
      <c r="LIQ413" s="1679"/>
      <c r="LIR413" s="1679"/>
      <c r="LIS413" s="1679"/>
      <c r="LIT413" s="1679"/>
      <c r="LIU413" s="1679"/>
      <c r="LIV413" s="1679"/>
      <c r="LIW413" s="1679"/>
      <c r="LIX413" s="1679"/>
      <c r="LIY413" s="1679"/>
      <c r="LIZ413" s="1679"/>
      <c r="LJA413" s="1679"/>
      <c r="LJB413" s="1679"/>
      <c r="LJC413" s="1679"/>
      <c r="LJD413" s="1679"/>
      <c r="LJE413" s="1679"/>
      <c r="LJF413" s="1679"/>
      <c r="LJG413" s="1679"/>
      <c r="LJH413" s="1679"/>
      <c r="LJI413" s="1679"/>
      <c r="LJJ413" s="1679"/>
      <c r="LJK413" s="1679"/>
      <c r="LJL413" s="1679"/>
      <c r="LJM413" s="1679"/>
      <c r="LJN413" s="1679"/>
      <c r="LJO413" s="1679"/>
      <c r="LJP413" s="1679"/>
      <c r="LJQ413" s="1679"/>
      <c r="LJR413" s="1679"/>
      <c r="LJS413" s="1679"/>
      <c r="LJT413" s="1679"/>
      <c r="LJU413" s="1679"/>
      <c r="LJV413" s="1679"/>
      <c r="LJW413" s="1679"/>
      <c r="LJX413" s="1679"/>
      <c r="LJY413" s="1679"/>
      <c r="LJZ413" s="1679"/>
      <c r="LKA413" s="1679"/>
      <c r="LKB413" s="1679"/>
      <c r="LKC413" s="1679"/>
      <c r="LKD413" s="1679"/>
      <c r="LKE413" s="1679"/>
      <c r="LKF413" s="1679"/>
      <c r="LKG413" s="1679"/>
      <c r="LKH413" s="1679"/>
      <c r="LKI413" s="1679"/>
      <c r="LKJ413" s="1679"/>
      <c r="LKK413" s="1679"/>
      <c r="LKL413" s="1679"/>
      <c r="LKM413" s="1679"/>
      <c r="LKN413" s="1679"/>
      <c r="LKO413" s="1679"/>
      <c r="LKP413" s="1679"/>
      <c r="LKQ413" s="1679"/>
      <c r="LKR413" s="1679"/>
      <c r="LKS413" s="1679"/>
      <c r="LKT413" s="1679"/>
      <c r="LKU413" s="1679"/>
      <c r="LKV413" s="1679"/>
      <c r="LKW413" s="1679"/>
      <c r="LKX413" s="1679"/>
      <c r="LKY413" s="1679"/>
      <c r="LKZ413" s="1679"/>
      <c r="LLA413" s="1679"/>
      <c r="LLB413" s="1679"/>
      <c r="LLC413" s="1679"/>
      <c r="LLD413" s="1679"/>
      <c r="LLE413" s="1679"/>
      <c r="LLF413" s="1679"/>
      <c r="LLG413" s="1679"/>
      <c r="LLH413" s="1679"/>
      <c r="LLI413" s="1679"/>
      <c r="LLJ413" s="1679"/>
      <c r="LLK413" s="1679"/>
      <c r="LLL413" s="1679"/>
      <c r="LLM413" s="1679"/>
      <c r="LLN413" s="1679"/>
      <c r="LLO413" s="1679"/>
      <c r="LLP413" s="1679"/>
      <c r="LLQ413" s="1679"/>
      <c r="LLR413" s="1679"/>
      <c r="LLS413" s="1679"/>
      <c r="LLT413" s="1679"/>
      <c r="LLU413" s="1679"/>
      <c r="LLV413" s="1679"/>
      <c r="LLW413" s="1679"/>
      <c r="LLX413" s="1679"/>
      <c r="LLY413" s="1679"/>
      <c r="LLZ413" s="1679"/>
      <c r="LMA413" s="1679"/>
      <c r="LMB413" s="1679"/>
      <c r="LMC413" s="1679"/>
      <c r="LMD413" s="1679"/>
      <c r="LME413" s="1679"/>
      <c r="LMF413" s="1679"/>
      <c r="LMG413" s="1679"/>
      <c r="LMH413" s="1679"/>
      <c r="LMI413" s="1679"/>
      <c r="LMJ413" s="1679"/>
      <c r="LMK413" s="1679"/>
      <c r="LML413" s="1679"/>
      <c r="LMM413" s="1679"/>
      <c r="LMN413" s="1679"/>
      <c r="LMO413" s="1679"/>
      <c r="LMP413" s="1679"/>
      <c r="LMQ413" s="1679"/>
      <c r="LMR413" s="1679"/>
      <c r="LMS413" s="1679"/>
      <c r="LMT413" s="1679"/>
      <c r="LMU413" s="1679"/>
      <c r="LMV413" s="1679"/>
      <c r="LMW413" s="1679"/>
      <c r="LMX413" s="1679"/>
      <c r="LMY413" s="1679"/>
      <c r="LMZ413" s="1679"/>
      <c r="LNA413" s="1679"/>
      <c r="LNB413" s="1679"/>
      <c r="LNC413" s="1679"/>
      <c r="LND413" s="1679"/>
      <c r="LNE413" s="1679"/>
      <c r="LNF413" s="1679"/>
      <c r="LNG413" s="1679"/>
      <c r="LNH413" s="1679"/>
      <c r="LNI413" s="1679"/>
      <c r="LNJ413" s="1679"/>
      <c r="LNK413" s="1679"/>
      <c r="LNL413" s="1679"/>
      <c r="LNM413" s="1679"/>
      <c r="LNN413" s="1679"/>
      <c r="LNO413" s="1679"/>
      <c r="LNP413" s="1679"/>
      <c r="LNQ413" s="1679"/>
      <c r="LNR413" s="1679"/>
      <c r="LNS413" s="1679"/>
      <c r="LNT413" s="1679"/>
      <c r="LNU413" s="1679"/>
      <c r="LNV413" s="1679"/>
      <c r="LNW413" s="1679"/>
      <c r="LNX413" s="1679"/>
      <c r="LNY413" s="1679"/>
      <c r="LNZ413" s="1679"/>
      <c r="LOA413" s="1679"/>
      <c r="LOB413" s="1679"/>
      <c r="LOC413" s="1679"/>
      <c r="LOD413" s="1679"/>
      <c r="LOE413" s="1679"/>
      <c r="LOF413" s="1679"/>
      <c r="LOG413" s="1679"/>
      <c r="LOH413" s="1679"/>
      <c r="LOI413" s="1679"/>
      <c r="LOJ413" s="1679"/>
      <c r="LOK413" s="1679"/>
      <c r="LOL413" s="1679"/>
      <c r="LOM413" s="1679"/>
      <c r="LON413" s="1679"/>
      <c r="LOO413" s="1679"/>
      <c r="LOP413" s="1679"/>
      <c r="LOQ413" s="1679"/>
      <c r="LOR413" s="1679"/>
      <c r="LOS413" s="1679"/>
      <c r="LOT413" s="1679"/>
      <c r="LOU413" s="1679"/>
      <c r="LOV413" s="1679"/>
      <c r="LOW413" s="1679"/>
      <c r="LOX413" s="1679"/>
      <c r="LOY413" s="1679"/>
      <c r="LOZ413" s="1679"/>
      <c r="LPA413" s="1679"/>
      <c r="LPB413" s="1679"/>
      <c r="LPC413" s="1679"/>
      <c r="LPD413" s="1679"/>
      <c r="LPE413" s="1679"/>
      <c r="LPF413" s="1679"/>
      <c r="LPG413" s="1679"/>
      <c r="LPH413" s="1679"/>
      <c r="LPI413" s="1679"/>
      <c r="LPJ413" s="1679"/>
      <c r="LPK413" s="1679"/>
      <c r="LPL413" s="1679"/>
      <c r="LPM413" s="1679"/>
      <c r="LPN413" s="1679"/>
      <c r="LPO413" s="1679"/>
      <c r="LPP413" s="1679"/>
      <c r="LPQ413" s="1679"/>
      <c r="LPR413" s="1679"/>
      <c r="LPS413" s="1679"/>
      <c r="LPT413" s="1679"/>
      <c r="LPU413" s="1679"/>
      <c r="LPV413" s="1679"/>
      <c r="LPW413" s="1679"/>
      <c r="LPX413" s="1679"/>
      <c r="LPY413" s="1679"/>
      <c r="LPZ413" s="1679"/>
      <c r="LQA413" s="1679"/>
      <c r="LQB413" s="1679"/>
      <c r="LQC413" s="1679"/>
      <c r="LQD413" s="1679"/>
      <c r="LQE413" s="1679"/>
      <c r="LQF413" s="1679"/>
      <c r="LQG413" s="1679"/>
      <c r="LQH413" s="1679"/>
      <c r="LQI413" s="1679"/>
      <c r="LQJ413" s="1679"/>
      <c r="LQK413" s="1679"/>
      <c r="LQL413" s="1679"/>
      <c r="LQM413" s="1679"/>
      <c r="LQN413" s="1679"/>
      <c r="LQO413" s="1679"/>
      <c r="LQP413" s="1679"/>
      <c r="LQQ413" s="1679"/>
      <c r="LQR413" s="1679"/>
      <c r="LQS413" s="1679"/>
      <c r="LQT413" s="1679"/>
      <c r="LQU413" s="1679"/>
      <c r="LQV413" s="1679"/>
      <c r="LQW413" s="1679"/>
      <c r="LQX413" s="1679"/>
      <c r="LQY413" s="1679"/>
      <c r="LQZ413" s="1679"/>
      <c r="LRA413" s="1679"/>
      <c r="LRB413" s="1679"/>
      <c r="LRC413" s="1679"/>
      <c r="LRD413" s="1679"/>
      <c r="LRE413" s="1679"/>
      <c r="LRF413" s="1679"/>
      <c r="LRG413" s="1679"/>
      <c r="LRH413" s="1679"/>
      <c r="LRI413" s="1679"/>
      <c r="LRJ413" s="1679"/>
      <c r="LRK413" s="1679"/>
      <c r="LRL413" s="1679"/>
      <c r="LRM413" s="1679"/>
      <c r="LRN413" s="1679"/>
      <c r="LRO413" s="1679"/>
      <c r="LRP413" s="1679"/>
      <c r="LRQ413" s="1679"/>
      <c r="LRR413" s="1679"/>
      <c r="LRS413" s="1679"/>
      <c r="LRT413" s="1679"/>
      <c r="LRU413" s="1679"/>
      <c r="LRV413" s="1679"/>
      <c r="LRW413" s="1679"/>
      <c r="LRX413" s="1679"/>
      <c r="LRY413" s="1679"/>
      <c r="LRZ413" s="1679"/>
      <c r="LSA413" s="1679"/>
      <c r="LSB413" s="1679"/>
      <c r="LSC413" s="1679"/>
      <c r="LSD413" s="1679"/>
      <c r="LSE413" s="1679"/>
      <c r="LSF413" s="1679"/>
      <c r="LSG413" s="1679"/>
      <c r="LSH413" s="1679"/>
      <c r="LSI413" s="1679"/>
      <c r="LSJ413" s="1679"/>
      <c r="LSK413" s="1679"/>
      <c r="LSL413" s="1679"/>
      <c r="LSM413" s="1679"/>
      <c r="LSN413" s="1679"/>
      <c r="LSO413" s="1679"/>
      <c r="LSP413" s="1679"/>
      <c r="LSQ413" s="1679"/>
      <c r="LSR413" s="1679"/>
      <c r="LSS413" s="1679"/>
      <c r="LST413" s="1679"/>
      <c r="LSU413" s="1679"/>
      <c r="LSV413" s="1679"/>
      <c r="LSW413" s="1679"/>
      <c r="LSX413" s="1679"/>
      <c r="LSY413" s="1679"/>
      <c r="LSZ413" s="1679"/>
      <c r="LTA413" s="1679"/>
      <c r="LTB413" s="1679"/>
      <c r="LTC413" s="1679"/>
      <c r="LTD413" s="1679"/>
      <c r="LTE413" s="1679"/>
      <c r="LTF413" s="1679"/>
      <c r="LTG413" s="1679"/>
      <c r="LTH413" s="1679"/>
      <c r="LTI413" s="1679"/>
      <c r="LTJ413" s="1679"/>
      <c r="LTK413" s="1679"/>
      <c r="LTL413" s="1679"/>
      <c r="LTM413" s="1679"/>
      <c r="LTN413" s="1679"/>
      <c r="LTO413" s="1679"/>
      <c r="LTP413" s="1679"/>
      <c r="LTQ413" s="1679"/>
      <c r="LTR413" s="1679"/>
      <c r="LTS413" s="1679"/>
      <c r="LTT413" s="1679"/>
      <c r="LTU413" s="1679"/>
      <c r="LTV413" s="1679"/>
      <c r="LTW413" s="1679"/>
      <c r="LTX413" s="1679"/>
      <c r="LTY413" s="1679"/>
      <c r="LTZ413" s="1679"/>
      <c r="LUA413" s="1679"/>
      <c r="LUB413" s="1679"/>
      <c r="LUC413" s="1679"/>
      <c r="LUD413" s="1679"/>
      <c r="LUE413" s="1679"/>
      <c r="LUF413" s="1679"/>
      <c r="LUG413" s="1679"/>
      <c r="LUH413" s="1679"/>
      <c r="LUI413" s="1679"/>
      <c r="LUJ413" s="1679"/>
      <c r="LUK413" s="1679"/>
      <c r="LUL413" s="1679"/>
      <c r="LUM413" s="1679"/>
      <c r="LUN413" s="1679"/>
      <c r="LUO413" s="1679"/>
      <c r="LUP413" s="1679"/>
      <c r="LUQ413" s="1679"/>
      <c r="LUR413" s="1679"/>
      <c r="LUS413" s="1679"/>
      <c r="LUT413" s="1679"/>
      <c r="LUU413" s="1679"/>
      <c r="LUV413" s="1679"/>
      <c r="LUW413" s="1679"/>
      <c r="LUX413" s="1679"/>
      <c r="LUY413" s="1679"/>
      <c r="LUZ413" s="1679"/>
      <c r="LVA413" s="1679"/>
      <c r="LVB413" s="1679"/>
      <c r="LVC413" s="1679"/>
      <c r="LVD413" s="1679"/>
      <c r="LVE413" s="1679"/>
      <c r="LVF413" s="1679"/>
      <c r="LVG413" s="1679"/>
      <c r="LVH413" s="1679"/>
      <c r="LVI413" s="1679"/>
      <c r="LVJ413" s="1679"/>
      <c r="LVK413" s="1679"/>
      <c r="LVL413" s="1679"/>
      <c r="LVM413" s="1679"/>
      <c r="LVN413" s="1679"/>
      <c r="LVO413" s="1679"/>
      <c r="LVP413" s="1679"/>
      <c r="LVQ413" s="1679"/>
      <c r="LVR413" s="1679"/>
      <c r="LVS413" s="1679"/>
      <c r="LVT413" s="1679"/>
      <c r="LVU413" s="1679"/>
      <c r="LVV413" s="1679"/>
      <c r="LVW413" s="1679"/>
      <c r="LVX413" s="1679"/>
      <c r="LVY413" s="1679"/>
      <c r="LVZ413" s="1679"/>
      <c r="LWA413" s="1679"/>
      <c r="LWB413" s="1679"/>
      <c r="LWC413" s="1679"/>
      <c r="LWD413" s="1679"/>
      <c r="LWE413" s="1679"/>
      <c r="LWF413" s="1679"/>
      <c r="LWG413" s="1679"/>
      <c r="LWH413" s="1679"/>
      <c r="LWI413" s="1679"/>
      <c r="LWJ413" s="1679"/>
      <c r="LWK413" s="1679"/>
      <c r="LWL413" s="1679"/>
      <c r="LWM413" s="1679"/>
      <c r="LWN413" s="1679"/>
      <c r="LWO413" s="1679"/>
      <c r="LWP413" s="1679"/>
      <c r="LWQ413" s="1679"/>
      <c r="LWR413" s="1679"/>
      <c r="LWS413" s="1679"/>
      <c r="LWT413" s="1679"/>
      <c r="LWU413" s="1679"/>
      <c r="LWV413" s="1679"/>
      <c r="LWW413" s="1679"/>
      <c r="LWX413" s="1679"/>
      <c r="LWY413" s="1679"/>
      <c r="LWZ413" s="1679"/>
      <c r="LXA413" s="1679"/>
      <c r="LXB413" s="1679"/>
      <c r="LXC413" s="1679"/>
      <c r="LXD413" s="1679"/>
      <c r="LXE413" s="1679"/>
      <c r="LXF413" s="1679"/>
      <c r="LXG413" s="1679"/>
      <c r="LXH413" s="1679"/>
      <c r="LXI413" s="1679"/>
      <c r="LXJ413" s="1679"/>
      <c r="LXK413" s="1679"/>
      <c r="LXL413" s="1679"/>
      <c r="LXM413" s="1679"/>
      <c r="LXN413" s="1679"/>
      <c r="LXO413" s="1679"/>
      <c r="LXP413" s="1679"/>
      <c r="LXQ413" s="1679"/>
      <c r="LXR413" s="1679"/>
      <c r="LXS413" s="1679"/>
      <c r="LXT413" s="1679"/>
      <c r="LXU413" s="1679"/>
      <c r="LXV413" s="1679"/>
      <c r="LXW413" s="1679"/>
      <c r="LXX413" s="1679"/>
      <c r="LXY413" s="1679"/>
      <c r="LXZ413" s="1679"/>
      <c r="LYA413" s="1679"/>
      <c r="LYB413" s="1679"/>
      <c r="LYC413" s="1679"/>
      <c r="LYD413" s="1679"/>
      <c r="LYE413" s="1679"/>
      <c r="LYF413" s="1679"/>
      <c r="LYG413" s="1679"/>
      <c r="LYH413" s="1679"/>
      <c r="LYI413" s="1679"/>
      <c r="LYJ413" s="1679"/>
      <c r="LYK413" s="1679"/>
      <c r="LYL413" s="1679"/>
      <c r="LYM413" s="1679"/>
      <c r="LYN413" s="1679"/>
      <c r="LYO413" s="1679"/>
      <c r="LYP413" s="1679"/>
      <c r="LYQ413" s="1679"/>
      <c r="LYR413" s="1679"/>
      <c r="LYS413" s="1679"/>
      <c r="LYT413" s="1679"/>
      <c r="LYU413" s="1679"/>
      <c r="LYV413" s="1679"/>
      <c r="LYW413" s="1679"/>
      <c r="LYX413" s="1679"/>
      <c r="LYY413" s="1679"/>
      <c r="LYZ413" s="1679"/>
      <c r="LZA413" s="1679"/>
      <c r="LZB413" s="1679"/>
      <c r="LZC413" s="1679"/>
      <c r="LZD413" s="1679"/>
      <c r="LZE413" s="1679"/>
      <c r="LZF413" s="1679"/>
      <c r="LZG413" s="1679"/>
      <c r="LZH413" s="1679"/>
      <c r="LZI413" s="1679"/>
      <c r="LZJ413" s="1679"/>
      <c r="LZK413" s="1679"/>
      <c r="LZL413" s="1679"/>
      <c r="LZM413" s="1679"/>
      <c r="LZN413" s="1679"/>
      <c r="LZO413" s="1679"/>
      <c r="LZP413" s="1679"/>
      <c r="LZQ413" s="1679"/>
      <c r="LZR413" s="1679"/>
      <c r="LZS413" s="1679"/>
      <c r="LZT413" s="1679"/>
      <c r="LZU413" s="1679"/>
      <c r="LZV413" s="1679"/>
      <c r="LZW413" s="1679"/>
      <c r="LZX413" s="1679"/>
      <c r="LZY413" s="1679"/>
      <c r="LZZ413" s="1679"/>
      <c r="MAA413" s="1679"/>
      <c r="MAB413" s="1679"/>
      <c r="MAC413" s="1679"/>
      <c r="MAD413" s="1679"/>
      <c r="MAE413" s="1679"/>
      <c r="MAF413" s="1679"/>
      <c r="MAG413" s="1679"/>
      <c r="MAH413" s="1679"/>
      <c r="MAI413" s="1679"/>
      <c r="MAJ413" s="1679"/>
      <c r="MAK413" s="1679"/>
      <c r="MAL413" s="1679"/>
      <c r="MAM413" s="1679"/>
      <c r="MAN413" s="1679"/>
      <c r="MAO413" s="1679"/>
      <c r="MAP413" s="1679"/>
      <c r="MAQ413" s="1679"/>
      <c r="MAR413" s="1679"/>
      <c r="MAS413" s="1679"/>
      <c r="MAT413" s="1679"/>
      <c r="MAU413" s="1679"/>
      <c r="MAV413" s="1679"/>
      <c r="MAW413" s="1679"/>
      <c r="MAX413" s="1679"/>
      <c r="MAY413" s="1679"/>
      <c r="MAZ413" s="1679"/>
      <c r="MBA413" s="1679"/>
      <c r="MBB413" s="1679"/>
      <c r="MBC413" s="1679"/>
      <c r="MBD413" s="1679"/>
      <c r="MBE413" s="1679"/>
      <c r="MBF413" s="1679"/>
      <c r="MBG413" s="1679"/>
      <c r="MBH413" s="1679"/>
      <c r="MBI413" s="1679"/>
      <c r="MBJ413" s="1679"/>
      <c r="MBK413" s="1679"/>
      <c r="MBL413" s="1679"/>
      <c r="MBM413" s="1679"/>
      <c r="MBN413" s="1679"/>
      <c r="MBO413" s="1679"/>
      <c r="MBP413" s="1679"/>
      <c r="MBQ413" s="1679"/>
      <c r="MBR413" s="1679"/>
      <c r="MBS413" s="1679"/>
      <c r="MBT413" s="1679"/>
      <c r="MBU413" s="1679"/>
      <c r="MBV413" s="1679"/>
      <c r="MBW413" s="1679"/>
      <c r="MBX413" s="1679"/>
      <c r="MBY413" s="1679"/>
      <c r="MBZ413" s="1679"/>
      <c r="MCA413" s="1679"/>
      <c r="MCB413" s="1679"/>
      <c r="MCC413" s="1679"/>
      <c r="MCD413" s="1679"/>
      <c r="MCE413" s="1679"/>
      <c r="MCF413" s="1679"/>
      <c r="MCG413" s="1679"/>
      <c r="MCH413" s="1679"/>
      <c r="MCI413" s="1679"/>
      <c r="MCJ413" s="1679"/>
      <c r="MCK413" s="1679"/>
      <c r="MCL413" s="1679"/>
      <c r="MCM413" s="1679"/>
      <c r="MCN413" s="1679"/>
      <c r="MCO413" s="1679"/>
      <c r="MCP413" s="1679"/>
      <c r="MCQ413" s="1679"/>
      <c r="MCR413" s="1679"/>
      <c r="MCS413" s="1679"/>
      <c r="MCT413" s="1679"/>
      <c r="MCU413" s="1679"/>
      <c r="MCV413" s="1679"/>
      <c r="MCW413" s="1679"/>
      <c r="MCX413" s="1679"/>
      <c r="MCY413" s="1679"/>
      <c r="MCZ413" s="1679"/>
      <c r="MDA413" s="1679"/>
      <c r="MDB413" s="1679"/>
      <c r="MDC413" s="1679"/>
      <c r="MDD413" s="1679"/>
      <c r="MDE413" s="1679"/>
      <c r="MDF413" s="1679"/>
      <c r="MDG413" s="1679"/>
      <c r="MDH413" s="1679"/>
      <c r="MDI413" s="1679"/>
      <c r="MDJ413" s="1679"/>
      <c r="MDK413" s="1679"/>
      <c r="MDL413" s="1679"/>
      <c r="MDM413" s="1679"/>
      <c r="MDN413" s="1679"/>
      <c r="MDO413" s="1679"/>
      <c r="MDP413" s="1679"/>
      <c r="MDQ413" s="1679"/>
      <c r="MDR413" s="1679"/>
      <c r="MDS413" s="1679"/>
      <c r="MDT413" s="1679"/>
      <c r="MDU413" s="1679"/>
      <c r="MDV413" s="1679"/>
      <c r="MDW413" s="1679"/>
      <c r="MDX413" s="1679"/>
      <c r="MDY413" s="1679"/>
      <c r="MDZ413" s="1679"/>
      <c r="MEA413" s="1679"/>
      <c r="MEB413" s="1679"/>
      <c r="MEC413" s="1679"/>
      <c r="MED413" s="1679"/>
      <c r="MEE413" s="1679"/>
      <c r="MEF413" s="1679"/>
      <c r="MEG413" s="1679"/>
      <c r="MEH413" s="1679"/>
      <c r="MEI413" s="1679"/>
      <c r="MEJ413" s="1679"/>
      <c r="MEK413" s="1679"/>
      <c r="MEL413" s="1679"/>
      <c r="MEM413" s="1679"/>
      <c r="MEN413" s="1679"/>
      <c r="MEO413" s="1679"/>
      <c r="MEP413" s="1679"/>
      <c r="MEQ413" s="1679"/>
      <c r="MER413" s="1679"/>
      <c r="MES413" s="1679"/>
      <c r="MET413" s="1679"/>
      <c r="MEU413" s="1679"/>
      <c r="MEV413" s="1679"/>
      <c r="MEW413" s="1679"/>
      <c r="MEX413" s="1679"/>
      <c r="MEY413" s="1679"/>
      <c r="MEZ413" s="1679"/>
      <c r="MFA413" s="1679"/>
      <c r="MFB413" s="1679"/>
      <c r="MFC413" s="1679"/>
      <c r="MFD413" s="1679"/>
      <c r="MFE413" s="1679"/>
      <c r="MFF413" s="1679"/>
      <c r="MFG413" s="1679"/>
      <c r="MFH413" s="1679"/>
      <c r="MFI413" s="1679"/>
      <c r="MFJ413" s="1679"/>
      <c r="MFK413" s="1679"/>
      <c r="MFL413" s="1679"/>
      <c r="MFM413" s="1679"/>
      <c r="MFN413" s="1679"/>
      <c r="MFO413" s="1679"/>
      <c r="MFP413" s="1679"/>
      <c r="MFQ413" s="1679"/>
      <c r="MFR413" s="1679"/>
      <c r="MFS413" s="1679"/>
      <c r="MFT413" s="1679"/>
      <c r="MFU413" s="1679"/>
      <c r="MFV413" s="1679"/>
      <c r="MFW413" s="1679"/>
      <c r="MFX413" s="1679"/>
      <c r="MFY413" s="1679"/>
      <c r="MFZ413" s="1679"/>
      <c r="MGA413" s="1679"/>
      <c r="MGB413" s="1679"/>
      <c r="MGC413" s="1679"/>
      <c r="MGD413" s="1679"/>
      <c r="MGE413" s="1679"/>
      <c r="MGF413" s="1679"/>
      <c r="MGG413" s="1679"/>
      <c r="MGH413" s="1679"/>
      <c r="MGI413" s="1679"/>
      <c r="MGJ413" s="1679"/>
      <c r="MGK413" s="1679"/>
      <c r="MGL413" s="1679"/>
      <c r="MGM413" s="1679"/>
      <c r="MGN413" s="1679"/>
      <c r="MGO413" s="1679"/>
      <c r="MGP413" s="1679"/>
      <c r="MGQ413" s="1679"/>
      <c r="MGR413" s="1679"/>
      <c r="MGS413" s="1679"/>
      <c r="MGT413" s="1679"/>
      <c r="MGU413" s="1679"/>
      <c r="MGV413" s="1679"/>
      <c r="MGW413" s="1679"/>
      <c r="MGX413" s="1679"/>
      <c r="MGY413" s="1679"/>
      <c r="MGZ413" s="1679"/>
      <c r="MHA413" s="1679"/>
      <c r="MHB413" s="1679"/>
      <c r="MHC413" s="1679"/>
      <c r="MHD413" s="1679"/>
      <c r="MHE413" s="1679"/>
      <c r="MHF413" s="1679"/>
      <c r="MHG413" s="1679"/>
      <c r="MHH413" s="1679"/>
      <c r="MHI413" s="1679"/>
      <c r="MHJ413" s="1679"/>
      <c r="MHK413" s="1679"/>
      <c r="MHL413" s="1679"/>
      <c r="MHM413" s="1679"/>
      <c r="MHN413" s="1679"/>
      <c r="MHO413" s="1679"/>
      <c r="MHP413" s="1679"/>
      <c r="MHQ413" s="1679"/>
      <c r="MHR413" s="1679"/>
      <c r="MHS413" s="1679"/>
      <c r="MHT413" s="1679"/>
      <c r="MHU413" s="1679"/>
      <c r="MHV413" s="1679"/>
      <c r="MHW413" s="1679"/>
      <c r="MHX413" s="1679"/>
      <c r="MHY413" s="1679"/>
      <c r="MHZ413" s="1679"/>
      <c r="MIA413" s="1679"/>
      <c r="MIB413" s="1679"/>
      <c r="MIC413" s="1679"/>
      <c r="MID413" s="1679"/>
      <c r="MIE413" s="1679"/>
      <c r="MIF413" s="1679"/>
      <c r="MIG413" s="1679"/>
      <c r="MIH413" s="1679"/>
      <c r="MII413" s="1679"/>
      <c r="MIJ413" s="1679"/>
      <c r="MIK413" s="1679"/>
      <c r="MIL413" s="1679"/>
      <c r="MIM413" s="1679"/>
      <c r="MIN413" s="1679"/>
      <c r="MIO413" s="1679"/>
      <c r="MIP413" s="1679"/>
      <c r="MIQ413" s="1679"/>
      <c r="MIR413" s="1679"/>
      <c r="MIS413" s="1679"/>
      <c r="MIT413" s="1679"/>
      <c r="MIU413" s="1679"/>
      <c r="MIV413" s="1679"/>
      <c r="MIW413" s="1679"/>
      <c r="MIX413" s="1679"/>
      <c r="MIY413" s="1679"/>
      <c r="MIZ413" s="1679"/>
      <c r="MJA413" s="1679"/>
      <c r="MJB413" s="1679"/>
      <c r="MJC413" s="1679"/>
      <c r="MJD413" s="1679"/>
      <c r="MJE413" s="1679"/>
      <c r="MJF413" s="1679"/>
      <c r="MJG413" s="1679"/>
      <c r="MJH413" s="1679"/>
      <c r="MJI413" s="1679"/>
      <c r="MJJ413" s="1679"/>
      <c r="MJK413" s="1679"/>
      <c r="MJL413" s="1679"/>
      <c r="MJM413" s="1679"/>
      <c r="MJN413" s="1679"/>
      <c r="MJO413" s="1679"/>
      <c r="MJP413" s="1679"/>
      <c r="MJQ413" s="1679"/>
      <c r="MJR413" s="1679"/>
      <c r="MJS413" s="1679"/>
      <c r="MJT413" s="1679"/>
      <c r="MJU413" s="1679"/>
      <c r="MJV413" s="1679"/>
      <c r="MJW413" s="1679"/>
      <c r="MJX413" s="1679"/>
      <c r="MJY413" s="1679"/>
      <c r="MJZ413" s="1679"/>
      <c r="MKA413" s="1679"/>
      <c r="MKB413" s="1679"/>
      <c r="MKC413" s="1679"/>
      <c r="MKD413" s="1679"/>
      <c r="MKE413" s="1679"/>
      <c r="MKF413" s="1679"/>
      <c r="MKG413" s="1679"/>
      <c r="MKH413" s="1679"/>
      <c r="MKI413" s="1679"/>
      <c r="MKJ413" s="1679"/>
      <c r="MKK413" s="1679"/>
      <c r="MKL413" s="1679"/>
      <c r="MKM413" s="1679"/>
      <c r="MKN413" s="1679"/>
      <c r="MKO413" s="1679"/>
      <c r="MKP413" s="1679"/>
      <c r="MKQ413" s="1679"/>
      <c r="MKR413" s="1679"/>
      <c r="MKS413" s="1679"/>
      <c r="MKT413" s="1679"/>
      <c r="MKU413" s="1679"/>
      <c r="MKV413" s="1679"/>
      <c r="MKW413" s="1679"/>
      <c r="MKX413" s="1679"/>
      <c r="MKY413" s="1679"/>
      <c r="MKZ413" s="1679"/>
      <c r="MLA413" s="1679"/>
      <c r="MLB413" s="1679"/>
      <c r="MLC413" s="1679"/>
      <c r="MLD413" s="1679"/>
      <c r="MLE413" s="1679"/>
      <c r="MLF413" s="1679"/>
      <c r="MLG413" s="1679"/>
      <c r="MLH413" s="1679"/>
      <c r="MLI413" s="1679"/>
      <c r="MLJ413" s="1679"/>
      <c r="MLK413" s="1679"/>
      <c r="MLL413" s="1679"/>
      <c r="MLM413" s="1679"/>
      <c r="MLN413" s="1679"/>
      <c r="MLO413" s="1679"/>
      <c r="MLP413" s="1679"/>
      <c r="MLQ413" s="1679"/>
      <c r="MLR413" s="1679"/>
      <c r="MLS413" s="1679"/>
      <c r="MLT413" s="1679"/>
      <c r="MLU413" s="1679"/>
      <c r="MLV413" s="1679"/>
      <c r="MLW413" s="1679"/>
      <c r="MLX413" s="1679"/>
      <c r="MLY413" s="1679"/>
      <c r="MLZ413" s="1679"/>
      <c r="MMA413" s="1679"/>
      <c r="MMB413" s="1679"/>
      <c r="MMC413" s="1679"/>
      <c r="MMD413" s="1679"/>
      <c r="MME413" s="1679"/>
      <c r="MMF413" s="1679"/>
      <c r="MMG413" s="1679"/>
      <c r="MMH413" s="1679"/>
      <c r="MMI413" s="1679"/>
      <c r="MMJ413" s="1679"/>
      <c r="MMK413" s="1679"/>
      <c r="MML413" s="1679"/>
      <c r="MMM413" s="1679"/>
      <c r="MMN413" s="1679"/>
      <c r="MMO413" s="1679"/>
      <c r="MMP413" s="1679"/>
      <c r="MMQ413" s="1679"/>
      <c r="MMR413" s="1679"/>
      <c r="MMS413" s="1679"/>
      <c r="MMT413" s="1679"/>
      <c r="MMU413" s="1679"/>
      <c r="MMV413" s="1679"/>
      <c r="MMW413" s="1679"/>
      <c r="MMX413" s="1679"/>
      <c r="MMY413" s="1679"/>
      <c r="MMZ413" s="1679"/>
      <c r="MNA413" s="1679"/>
      <c r="MNB413" s="1679"/>
      <c r="MNC413" s="1679"/>
      <c r="MND413" s="1679"/>
      <c r="MNE413" s="1679"/>
      <c r="MNF413" s="1679"/>
      <c r="MNG413" s="1679"/>
      <c r="MNH413" s="1679"/>
      <c r="MNI413" s="1679"/>
      <c r="MNJ413" s="1679"/>
      <c r="MNK413" s="1679"/>
      <c r="MNL413" s="1679"/>
      <c r="MNM413" s="1679"/>
      <c r="MNN413" s="1679"/>
      <c r="MNO413" s="1679"/>
      <c r="MNP413" s="1679"/>
      <c r="MNQ413" s="1679"/>
      <c r="MNR413" s="1679"/>
      <c r="MNS413" s="1679"/>
      <c r="MNT413" s="1679"/>
      <c r="MNU413" s="1679"/>
      <c r="MNV413" s="1679"/>
      <c r="MNW413" s="1679"/>
      <c r="MNX413" s="1679"/>
      <c r="MNY413" s="1679"/>
      <c r="MNZ413" s="1679"/>
      <c r="MOA413" s="1679"/>
      <c r="MOB413" s="1679"/>
      <c r="MOC413" s="1679"/>
      <c r="MOD413" s="1679"/>
      <c r="MOE413" s="1679"/>
      <c r="MOF413" s="1679"/>
      <c r="MOG413" s="1679"/>
      <c r="MOH413" s="1679"/>
      <c r="MOI413" s="1679"/>
      <c r="MOJ413" s="1679"/>
      <c r="MOK413" s="1679"/>
      <c r="MOL413" s="1679"/>
      <c r="MOM413" s="1679"/>
      <c r="MON413" s="1679"/>
      <c r="MOO413" s="1679"/>
      <c r="MOP413" s="1679"/>
      <c r="MOQ413" s="1679"/>
      <c r="MOR413" s="1679"/>
      <c r="MOS413" s="1679"/>
      <c r="MOT413" s="1679"/>
      <c r="MOU413" s="1679"/>
      <c r="MOV413" s="1679"/>
      <c r="MOW413" s="1679"/>
      <c r="MOX413" s="1679"/>
      <c r="MOY413" s="1679"/>
      <c r="MOZ413" s="1679"/>
      <c r="MPA413" s="1679"/>
      <c r="MPB413" s="1679"/>
      <c r="MPC413" s="1679"/>
      <c r="MPD413" s="1679"/>
      <c r="MPE413" s="1679"/>
      <c r="MPF413" s="1679"/>
      <c r="MPG413" s="1679"/>
      <c r="MPH413" s="1679"/>
      <c r="MPI413" s="1679"/>
      <c r="MPJ413" s="1679"/>
      <c r="MPK413" s="1679"/>
      <c r="MPL413" s="1679"/>
      <c r="MPM413" s="1679"/>
      <c r="MPN413" s="1679"/>
      <c r="MPO413" s="1679"/>
      <c r="MPP413" s="1679"/>
      <c r="MPQ413" s="1679"/>
      <c r="MPR413" s="1679"/>
      <c r="MPS413" s="1679"/>
      <c r="MPT413" s="1679"/>
      <c r="MPU413" s="1679"/>
      <c r="MPV413" s="1679"/>
      <c r="MPW413" s="1679"/>
      <c r="MPX413" s="1679"/>
      <c r="MPY413" s="1679"/>
      <c r="MPZ413" s="1679"/>
      <c r="MQA413" s="1679"/>
      <c r="MQB413" s="1679"/>
      <c r="MQC413" s="1679"/>
      <c r="MQD413" s="1679"/>
      <c r="MQE413" s="1679"/>
      <c r="MQF413" s="1679"/>
      <c r="MQG413" s="1679"/>
      <c r="MQH413" s="1679"/>
      <c r="MQI413" s="1679"/>
      <c r="MQJ413" s="1679"/>
      <c r="MQK413" s="1679"/>
      <c r="MQL413" s="1679"/>
      <c r="MQM413" s="1679"/>
      <c r="MQN413" s="1679"/>
      <c r="MQO413" s="1679"/>
      <c r="MQP413" s="1679"/>
      <c r="MQQ413" s="1679"/>
      <c r="MQR413" s="1679"/>
      <c r="MQS413" s="1679"/>
      <c r="MQT413" s="1679"/>
      <c r="MQU413" s="1679"/>
      <c r="MQV413" s="1679"/>
      <c r="MQW413" s="1679"/>
      <c r="MQX413" s="1679"/>
      <c r="MQY413" s="1679"/>
      <c r="MQZ413" s="1679"/>
      <c r="MRA413" s="1679"/>
      <c r="MRB413" s="1679"/>
      <c r="MRC413" s="1679"/>
      <c r="MRD413" s="1679"/>
      <c r="MRE413" s="1679"/>
      <c r="MRF413" s="1679"/>
      <c r="MRG413" s="1679"/>
      <c r="MRH413" s="1679"/>
      <c r="MRI413" s="1679"/>
      <c r="MRJ413" s="1679"/>
      <c r="MRK413" s="1679"/>
      <c r="MRL413" s="1679"/>
      <c r="MRM413" s="1679"/>
      <c r="MRN413" s="1679"/>
      <c r="MRO413" s="1679"/>
      <c r="MRP413" s="1679"/>
      <c r="MRQ413" s="1679"/>
      <c r="MRR413" s="1679"/>
      <c r="MRS413" s="1679"/>
      <c r="MRT413" s="1679"/>
      <c r="MRU413" s="1679"/>
      <c r="MRV413" s="1679"/>
      <c r="MRW413" s="1679"/>
      <c r="MRX413" s="1679"/>
      <c r="MRY413" s="1679"/>
      <c r="MRZ413" s="1679"/>
      <c r="MSA413" s="1679"/>
      <c r="MSB413" s="1679"/>
      <c r="MSC413" s="1679"/>
      <c r="MSD413" s="1679"/>
      <c r="MSE413" s="1679"/>
      <c r="MSF413" s="1679"/>
      <c r="MSG413" s="1679"/>
      <c r="MSH413" s="1679"/>
      <c r="MSI413" s="1679"/>
      <c r="MSJ413" s="1679"/>
      <c r="MSK413" s="1679"/>
      <c r="MSL413" s="1679"/>
      <c r="MSM413" s="1679"/>
      <c r="MSN413" s="1679"/>
      <c r="MSO413" s="1679"/>
      <c r="MSP413" s="1679"/>
      <c r="MSQ413" s="1679"/>
      <c r="MSR413" s="1679"/>
      <c r="MSS413" s="1679"/>
      <c r="MST413" s="1679"/>
      <c r="MSU413" s="1679"/>
      <c r="MSV413" s="1679"/>
      <c r="MSW413" s="1679"/>
      <c r="MSX413" s="1679"/>
      <c r="MSY413" s="1679"/>
      <c r="MSZ413" s="1679"/>
      <c r="MTA413" s="1679"/>
      <c r="MTB413" s="1679"/>
      <c r="MTC413" s="1679"/>
      <c r="MTD413" s="1679"/>
      <c r="MTE413" s="1679"/>
      <c r="MTF413" s="1679"/>
      <c r="MTG413" s="1679"/>
      <c r="MTH413" s="1679"/>
      <c r="MTI413" s="1679"/>
      <c r="MTJ413" s="1679"/>
      <c r="MTK413" s="1679"/>
      <c r="MTL413" s="1679"/>
      <c r="MTM413" s="1679"/>
      <c r="MTN413" s="1679"/>
      <c r="MTO413" s="1679"/>
      <c r="MTP413" s="1679"/>
      <c r="MTQ413" s="1679"/>
      <c r="MTR413" s="1679"/>
      <c r="MTS413" s="1679"/>
      <c r="MTT413" s="1679"/>
      <c r="MTU413" s="1679"/>
      <c r="MTV413" s="1679"/>
      <c r="MTW413" s="1679"/>
      <c r="MTX413" s="1679"/>
      <c r="MTY413" s="1679"/>
      <c r="MTZ413" s="1679"/>
      <c r="MUA413" s="1679"/>
      <c r="MUB413" s="1679"/>
      <c r="MUC413" s="1679"/>
      <c r="MUD413" s="1679"/>
      <c r="MUE413" s="1679"/>
      <c r="MUF413" s="1679"/>
      <c r="MUG413" s="1679"/>
      <c r="MUH413" s="1679"/>
      <c r="MUI413" s="1679"/>
      <c r="MUJ413" s="1679"/>
      <c r="MUK413" s="1679"/>
      <c r="MUL413" s="1679"/>
      <c r="MUM413" s="1679"/>
      <c r="MUN413" s="1679"/>
      <c r="MUO413" s="1679"/>
      <c r="MUP413" s="1679"/>
      <c r="MUQ413" s="1679"/>
      <c r="MUR413" s="1679"/>
      <c r="MUS413" s="1679"/>
      <c r="MUT413" s="1679"/>
      <c r="MUU413" s="1679"/>
      <c r="MUV413" s="1679"/>
      <c r="MUW413" s="1679"/>
      <c r="MUX413" s="1679"/>
      <c r="MUY413" s="1679"/>
      <c r="MUZ413" s="1679"/>
      <c r="MVA413" s="1679"/>
      <c r="MVB413" s="1679"/>
      <c r="MVC413" s="1679"/>
      <c r="MVD413" s="1679"/>
      <c r="MVE413" s="1679"/>
      <c r="MVF413" s="1679"/>
      <c r="MVG413" s="1679"/>
      <c r="MVH413" s="1679"/>
      <c r="MVI413" s="1679"/>
      <c r="MVJ413" s="1679"/>
      <c r="MVK413" s="1679"/>
      <c r="MVL413" s="1679"/>
      <c r="MVM413" s="1679"/>
      <c r="MVN413" s="1679"/>
      <c r="MVO413" s="1679"/>
      <c r="MVP413" s="1679"/>
      <c r="MVQ413" s="1679"/>
      <c r="MVR413" s="1679"/>
      <c r="MVS413" s="1679"/>
      <c r="MVT413" s="1679"/>
      <c r="MVU413" s="1679"/>
      <c r="MVV413" s="1679"/>
      <c r="MVW413" s="1679"/>
      <c r="MVX413" s="1679"/>
      <c r="MVY413" s="1679"/>
      <c r="MVZ413" s="1679"/>
      <c r="MWA413" s="1679"/>
      <c r="MWB413" s="1679"/>
      <c r="MWC413" s="1679"/>
      <c r="MWD413" s="1679"/>
      <c r="MWE413" s="1679"/>
      <c r="MWF413" s="1679"/>
      <c r="MWG413" s="1679"/>
      <c r="MWH413" s="1679"/>
      <c r="MWI413" s="1679"/>
      <c r="MWJ413" s="1679"/>
      <c r="MWK413" s="1679"/>
      <c r="MWL413" s="1679"/>
      <c r="MWM413" s="1679"/>
      <c r="MWN413" s="1679"/>
      <c r="MWO413" s="1679"/>
      <c r="MWP413" s="1679"/>
      <c r="MWQ413" s="1679"/>
      <c r="MWR413" s="1679"/>
      <c r="MWS413" s="1679"/>
      <c r="MWT413" s="1679"/>
      <c r="MWU413" s="1679"/>
      <c r="MWV413" s="1679"/>
      <c r="MWW413" s="1679"/>
      <c r="MWX413" s="1679"/>
      <c r="MWY413" s="1679"/>
      <c r="MWZ413" s="1679"/>
      <c r="MXA413" s="1679"/>
      <c r="MXB413" s="1679"/>
      <c r="MXC413" s="1679"/>
      <c r="MXD413" s="1679"/>
      <c r="MXE413" s="1679"/>
      <c r="MXF413" s="1679"/>
      <c r="MXG413" s="1679"/>
      <c r="MXH413" s="1679"/>
      <c r="MXI413" s="1679"/>
      <c r="MXJ413" s="1679"/>
      <c r="MXK413" s="1679"/>
      <c r="MXL413" s="1679"/>
      <c r="MXM413" s="1679"/>
      <c r="MXN413" s="1679"/>
      <c r="MXO413" s="1679"/>
      <c r="MXP413" s="1679"/>
      <c r="MXQ413" s="1679"/>
      <c r="MXR413" s="1679"/>
      <c r="MXS413" s="1679"/>
      <c r="MXT413" s="1679"/>
      <c r="MXU413" s="1679"/>
      <c r="MXV413" s="1679"/>
      <c r="MXW413" s="1679"/>
      <c r="MXX413" s="1679"/>
      <c r="MXY413" s="1679"/>
      <c r="MXZ413" s="1679"/>
      <c r="MYA413" s="1679"/>
      <c r="MYB413" s="1679"/>
      <c r="MYC413" s="1679"/>
      <c r="MYD413" s="1679"/>
      <c r="MYE413" s="1679"/>
      <c r="MYF413" s="1679"/>
      <c r="MYG413" s="1679"/>
      <c r="MYH413" s="1679"/>
      <c r="MYI413" s="1679"/>
      <c r="MYJ413" s="1679"/>
      <c r="MYK413" s="1679"/>
      <c r="MYL413" s="1679"/>
      <c r="MYM413" s="1679"/>
      <c r="MYN413" s="1679"/>
      <c r="MYO413" s="1679"/>
      <c r="MYP413" s="1679"/>
      <c r="MYQ413" s="1679"/>
      <c r="MYR413" s="1679"/>
      <c r="MYS413" s="1679"/>
      <c r="MYT413" s="1679"/>
      <c r="MYU413" s="1679"/>
      <c r="MYV413" s="1679"/>
      <c r="MYW413" s="1679"/>
      <c r="MYX413" s="1679"/>
      <c r="MYY413" s="1679"/>
      <c r="MYZ413" s="1679"/>
      <c r="MZA413" s="1679"/>
      <c r="MZB413" s="1679"/>
      <c r="MZC413" s="1679"/>
      <c r="MZD413" s="1679"/>
      <c r="MZE413" s="1679"/>
      <c r="MZF413" s="1679"/>
      <c r="MZG413" s="1679"/>
      <c r="MZH413" s="1679"/>
      <c r="MZI413" s="1679"/>
      <c r="MZJ413" s="1679"/>
      <c r="MZK413" s="1679"/>
      <c r="MZL413" s="1679"/>
      <c r="MZM413" s="1679"/>
      <c r="MZN413" s="1679"/>
      <c r="MZO413" s="1679"/>
      <c r="MZP413" s="1679"/>
      <c r="MZQ413" s="1679"/>
      <c r="MZR413" s="1679"/>
      <c r="MZS413" s="1679"/>
      <c r="MZT413" s="1679"/>
      <c r="MZU413" s="1679"/>
      <c r="MZV413" s="1679"/>
      <c r="MZW413" s="1679"/>
      <c r="MZX413" s="1679"/>
      <c r="MZY413" s="1679"/>
      <c r="MZZ413" s="1679"/>
      <c r="NAA413" s="1679"/>
      <c r="NAB413" s="1679"/>
      <c r="NAC413" s="1679"/>
      <c r="NAD413" s="1679"/>
      <c r="NAE413" s="1679"/>
      <c r="NAF413" s="1679"/>
      <c r="NAG413" s="1679"/>
      <c r="NAH413" s="1679"/>
      <c r="NAI413" s="1679"/>
      <c r="NAJ413" s="1679"/>
      <c r="NAK413" s="1679"/>
      <c r="NAL413" s="1679"/>
      <c r="NAM413" s="1679"/>
      <c r="NAN413" s="1679"/>
      <c r="NAO413" s="1679"/>
      <c r="NAP413" s="1679"/>
      <c r="NAQ413" s="1679"/>
      <c r="NAR413" s="1679"/>
      <c r="NAS413" s="1679"/>
      <c r="NAT413" s="1679"/>
      <c r="NAU413" s="1679"/>
      <c r="NAV413" s="1679"/>
      <c r="NAW413" s="1679"/>
      <c r="NAX413" s="1679"/>
      <c r="NAY413" s="1679"/>
      <c r="NAZ413" s="1679"/>
      <c r="NBA413" s="1679"/>
      <c r="NBB413" s="1679"/>
      <c r="NBC413" s="1679"/>
      <c r="NBD413" s="1679"/>
      <c r="NBE413" s="1679"/>
      <c r="NBF413" s="1679"/>
      <c r="NBG413" s="1679"/>
      <c r="NBH413" s="1679"/>
      <c r="NBI413" s="1679"/>
      <c r="NBJ413" s="1679"/>
      <c r="NBK413" s="1679"/>
      <c r="NBL413" s="1679"/>
      <c r="NBM413" s="1679"/>
      <c r="NBN413" s="1679"/>
      <c r="NBO413" s="1679"/>
      <c r="NBP413" s="1679"/>
      <c r="NBQ413" s="1679"/>
      <c r="NBR413" s="1679"/>
      <c r="NBS413" s="1679"/>
      <c r="NBT413" s="1679"/>
      <c r="NBU413" s="1679"/>
      <c r="NBV413" s="1679"/>
      <c r="NBW413" s="1679"/>
      <c r="NBX413" s="1679"/>
      <c r="NBY413" s="1679"/>
      <c r="NBZ413" s="1679"/>
      <c r="NCA413" s="1679"/>
      <c r="NCB413" s="1679"/>
      <c r="NCC413" s="1679"/>
      <c r="NCD413" s="1679"/>
      <c r="NCE413" s="1679"/>
      <c r="NCF413" s="1679"/>
      <c r="NCG413" s="1679"/>
      <c r="NCH413" s="1679"/>
      <c r="NCI413" s="1679"/>
      <c r="NCJ413" s="1679"/>
      <c r="NCK413" s="1679"/>
      <c r="NCL413" s="1679"/>
      <c r="NCM413" s="1679"/>
      <c r="NCN413" s="1679"/>
      <c r="NCO413" s="1679"/>
      <c r="NCP413" s="1679"/>
      <c r="NCQ413" s="1679"/>
      <c r="NCR413" s="1679"/>
      <c r="NCS413" s="1679"/>
      <c r="NCT413" s="1679"/>
      <c r="NCU413" s="1679"/>
      <c r="NCV413" s="1679"/>
      <c r="NCW413" s="1679"/>
      <c r="NCX413" s="1679"/>
      <c r="NCY413" s="1679"/>
      <c r="NCZ413" s="1679"/>
      <c r="NDA413" s="1679"/>
      <c r="NDB413" s="1679"/>
      <c r="NDC413" s="1679"/>
      <c r="NDD413" s="1679"/>
      <c r="NDE413" s="1679"/>
      <c r="NDF413" s="1679"/>
      <c r="NDG413" s="1679"/>
      <c r="NDH413" s="1679"/>
      <c r="NDI413" s="1679"/>
      <c r="NDJ413" s="1679"/>
      <c r="NDK413" s="1679"/>
      <c r="NDL413" s="1679"/>
      <c r="NDM413" s="1679"/>
      <c r="NDN413" s="1679"/>
      <c r="NDO413" s="1679"/>
      <c r="NDP413" s="1679"/>
      <c r="NDQ413" s="1679"/>
      <c r="NDR413" s="1679"/>
      <c r="NDS413" s="1679"/>
      <c r="NDT413" s="1679"/>
      <c r="NDU413" s="1679"/>
      <c r="NDV413" s="1679"/>
      <c r="NDW413" s="1679"/>
      <c r="NDX413" s="1679"/>
      <c r="NDY413" s="1679"/>
      <c r="NDZ413" s="1679"/>
      <c r="NEA413" s="1679"/>
      <c r="NEB413" s="1679"/>
      <c r="NEC413" s="1679"/>
      <c r="NED413" s="1679"/>
      <c r="NEE413" s="1679"/>
      <c r="NEF413" s="1679"/>
      <c r="NEG413" s="1679"/>
      <c r="NEH413" s="1679"/>
      <c r="NEI413" s="1679"/>
      <c r="NEJ413" s="1679"/>
      <c r="NEK413" s="1679"/>
      <c r="NEL413" s="1679"/>
      <c r="NEM413" s="1679"/>
      <c r="NEN413" s="1679"/>
      <c r="NEO413" s="1679"/>
      <c r="NEP413" s="1679"/>
      <c r="NEQ413" s="1679"/>
      <c r="NER413" s="1679"/>
      <c r="NES413" s="1679"/>
      <c r="NET413" s="1679"/>
      <c r="NEU413" s="1679"/>
      <c r="NEV413" s="1679"/>
      <c r="NEW413" s="1679"/>
      <c r="NEX413" s="1679"/>
      <c r="NEY413" s="1679"/>
      <c r="NEZ413" s="1679"/>
      <c r="NFA413" s="1679"/>
      <c r="NFB413" s="1679"/>
      <c r="NFC413" s="1679"/>
      <c r="NFD413" s="1679"/>
      <c r="NFE413" s="1679"/>
      <c r="NFF413" s="1679"/>
      <c r="NFG413" s="1679"/>
      <c r="NFH413" s="1679"/>
      <c r="NFI413" s="1679"/>
      <c r="NFJ413" s="1679"/>
      <c r="NFK413" s="1679"/>
      <c r="NFL413" s="1679"/>
      <c r="NFM413" s="1679"/>
      <c r="NFN413" s="1679"/>
      <c r="NFO413" s="1679"/>
      <c r="NFP413" s="1679"/>
      <c r="NFQ413" s="1679"/>
      <c r="NFR413" s="1679"/>
      <c r="NFS413" s="1679"/>
      <c r="NFT413" s="1679"/>
      <c r="NFU413" s="1679"/>
      <c r="NFV413" s="1679"/>
      <c r="NFW413" s="1679"/>
      <c r="NFX413" s="1679"/>
      <c r="NFY413" s="1679"/>
      <c r="NFZ413" s="1679"/>
      <c r="NGA413" s="1679"/>
      <c r="NGB413" s="1679"/>
      <c r="NGC413" s="1679"/>
      <c r="NGD413" s="1679"/>
      <c r="NGE413" s="1679"/>
      <c r="NGF413" s="1679"/>
      <c r="NGG413" s="1679"/>
      <c r="NGH413" s="1679"/>
      <c r="NGI413" s="1679"/>
      <c r="NGJ413" s="1679"/>
      <c r="NGK413" s="1679"/>
      <c r="NGL413" s="1679"/>
      <c r="NGM413" s="1679"/>
      <c r="NGN413" s="1679"/>
      <c r="NGO413" s="1679"/>
      <c r="NGP413" s="1679"/>
      <c r="NGQ413" s="1679"/>
      <c r="NGR413" s="1679"/>
      <c r="NGS413" s="1679"/>
      <c r="NGT413" s="1679"/>
      <c r="NGU413" s="1679"/>
      <c r="NGV413" s="1679"/>
      <c r="NGW413" s="1679"/>
      <c r="NGX413" s="1679"/>
      <c r="NGY413" s="1679"/>
      <c r="NGZ413" s="1679"/>
      <c r="NHA413" s="1679"/>
      <c r="NHB413" s="1679"/>
      <c r="NHC413" s="1679"/>
      <c r="NHD413" s="1679"/>
      <c r="NHE413" s="1679"/>
      <c r="NHF413" s="1679"/>
      <c r="NHG413" s="1679"/>
      <c r="NHH413" s="1679"/>
      <c r="NHI413" s="1679"/>
      <c r="NHJ413" s="1679"/>
      <c r="NHK413" s="1679"/>
      <c r="NHL413" s="1679"/>
      <c r="NHM413" s="1679"/>
      <c r="NHN413" s="1679"/>
      <c r="NHO413" s="1679"/>
      <c r="NHP413" s="1679"/>
      <c r="NHQ413" s="1679"/>
      <c r="NHR413" s="1679"/>
      <c r="NHS413" s="1679"/>
      <c r="NHT413" s="1679"/>
      <c r="NHU413" s="1679"/>
      <c r="NHV413" s="1679"/>
      <c r="NHW413" s="1679"/>
      <c r="NHX413" s="1679"/>
      <c r="NHY413" s="1679"/>
      <c r="NHZ413" s="1679"/>
      <c r="NIA413" s="1679"/>
      <c r="NIB413" s="1679"/>
      <c r="NIC413" s="1679"/>
      <c r="NID413" s="1679"/>
      <c r="NIE413" s="1679"/>
      <c r="NIF413" s="1679"/>
      <c r="NIG413" s="1679"/>
      <c r="NIH413" s="1679"/>
      <c r="NII413" s="1679"/>
      <c r="NIJ413" s="1679"/>
      <c r="NIK413" s="1679"/>
      <c r="NIL413" s="1679"/>
      <c r="NIM413" s="1679"/>
      <c r="NIN413" s="1679"/>
      <c r="NIO413" s="1679"/>
      <c r="NIP413" s="1679"/>
      <c r="NIQ413" s="1679"/>
      <c r="NIR413" s="1679"/>
      <c r="NIS413" s="1679"/>
      <c r="NIT413" s="1679"/>
      <c r="NIU413" s="1679"/>
      <c r="NIV413" s="1679"/>
      <c r="NIW413" s="1679"/>
      <c r="NIX413" s="1679"/>
      <c r="NIY413" s="1679"/>
      <c r="NIZ413" s="1679"/>
      <c r="NJA413" s="1679"/>
      <c r="NJB413" s="1679"/>
      <c r="NJC413" s="1679"/>
      <c r="NJD413" s="1679"/>
      <c r="NJE413" s="1679"/>
      <c r="NJF413" s="1679"/>
      <c r="NJG413" s="1679"/>
      <c r="NJH413" s="1679"/>
      <c r="NJI413" s="1679"/>
      <c r="NJJ413" s="1679"/>
      <c r="NJK413" s="1679"/>
      <c r="NJL413" s="1679"/>
      <c r="NJM413" s="1679"/>
      <c r="NJN413" s="1679"/>
      <c r="NJO413" s="1679"/>
      <c r="NJP413" s="1679"/>
      <c r="NJQ413" s="1679"/>
      <c r="NJR413" s="1679"/>
      <c r="NJS413" s="1679"/>
      <c r="NJT413" s="1679"/>
      <c r="NJU413" s="1679"/>
      <c r="NJV413" s="1679"/>
      <c r="NJW413" s="1679"/>
      <c r="NJX413" s="1679"/>
      <c r="NJY413" s="1679"/>
      <c r="NJZ413" s="1679"/>
      <c r="NKA413" s="1679"/>
      <c r="NKB413" s="1679"/>
      <c r="NKC413" s="1679"/>
      <c r="NKD413" s="1679"/>
      <c r="NKE413" s="1679"/>
      <c r="NKF413" s="1679"/>
      <c r="NKG413" s="1679"/>
      <c r="NKH413" s="1679"/>
      <c r="NKI413" s="1679"/>
      <c r="NKJ413" s="1679"/>
      <c r="NKK413" s="1679"/>
      <c r="NKL413" s="1679"/>
      <c r="NKM413" s="1679"/>
      <c r="NKN413" s="1679"/>
      <c r="NKO413" s="1679"/>
      <c r="NKP413" s="1679"/>
      <c r="NKQ413" s="1679"/>
      <c r="NKR413" s="1679"/>
      <c r="NKS413" s="1679"/>
      <c r="NKT413" s="1679"/>
      <c r="NKU413" s="1679"/>
      <c r="NKV413" s="1679"/>
      <c r="NKW413" s="1679"/>
      <c r="NKX413" s="1679"/>
      <c r="NKY413" s="1679"/>
      <c r="NKZ413" s="1679"/>
      <c r="NLA413" s="1679"/>
      <c r="NLB413" s="1679"/>
      <c r="NLC413" s="1679"/>
      <c r="NLD413" s="1679"/>
      <c r="NLE413" s="1679"/>
      <c r="NLF413" s="1679"/>
      <c r="NLG413" s="1679"/>
      <c r="NLH413" s="1679"/>
      <c r="NLI413" s="1679"/>
      <c r="NLJ413" s="1679"/>
      <c r="NLK413" s="1679"/>
      <c r="NLL413" s="1679"/>
      <c r="NLM413" s="1679"/>
      <c r="NLN413" s="1679"/>
      <c r="NLO413" s="1679"/>
      <c r="NLP413" s="1679"/>
      <c r="NLQ413" s="1679"/>
      <c r="NLR413" s="1679"/>
      <c r="NLS413" s="1679"/>
      <c r="NLT413" s="1679"/>
      <c r="NLU413" s="1679"/>
      <c r="NLV413" s="1679"/>
      <c r="NLW413" s="1679"/>
      <c r="NLX413" s="1679"/>
      <c r="NLY413" s="1679"/>
      <c r="NLZ413" s="1679"/>
      <c r="NMA413" s="1679"/>
      <c r="NMB413" s="1679"/>
      <c r="NMC413" s="1679"/>
      <c r="NMD413" s="1679"/>
      <c r="NME413" s="1679"/>
      <c r="NMF413" s="1679"/>
      <c r="NMG413" s="1679"/>
      <c r="NMH413" s="1679"/>
      <c r="NMI413" s="1679"/>
      <c r="NMJ413" s="1679"/>
      <c r="NMK413" s="1679"/>
      <c r="NML413" s="1679"/>
      <c r="NMM413" s="1679"/>
      <c r="NMN413" s="1679"/>
      <c r="NMO413" s="1679"/>
      <c r="NMP413" s="1679"/>
      <c r="NMQ413" s="1679"/>
      <c r="NMR413" s="1679"/>
      <c r="NMS413" s="1679"/>
      <c r="NMT413" s="1679"/>
      <c r="NMU413" s="1679"/>
      <c r="NMV413" s="1679"/>
      <c r="NMW413" s="1679"/>
      <c r="NMX413" s="1679"/>
      <c r="NMY413" s="1679"/>
      <c r="NMZ413" s="1679"/>
      <c r="NNA413" s="1679"/>
      <c r="NNB413" s="1679"/>
      <c r="NNC413" s="1679"/>
      <c r="NND413" s="1679"/>
      <c r="NNE413" s="1679"/>
      <c r="NNF413" s="1679"/>
      <c r="NNG413" s="1679"/>
      <c r="NNH413" s="1679"/>
      <c r="NNI413" s="1679"/>
      <c r="NNJ413" s="1679"/>
      <c r="NNK413" s="1679"/>
      <c r="NNL413" s="1679"/>
      <c r="NNM413" s="1679"/>
      <c r="NNN413" s="1679"/>
      <c r="NNO413" s="1679"/>
      <c r="NNP413" s="1679"/>
      <c r="NNQ413" s="1679"/>
      <c r="NNR413" s="1679"/>
      <c r="NNS413" s="1679"/>
      <c r="NNT413" s="1679"/>
      <c r="NNU413" s="1679"/>
      <c r="NNV413" s="1679"/>
      <c r="NNW413" s="1679"/>
      <c r="NNX413" s="1679"/>
      <c r="NNY413" s="1679"/>
      <c r="NNZ413" s="1679"/>
      <c r="NOA413" s="1679"/>
      <c r="NOB413" s="1679"/>
      <c r="NOC413" s="1679"/>
      <c r="NOD413" s="1679"/>
      <c r="NOE413" s="1679"/>
      <c r="NOF413" s="1679"/>
      <c r="NOG413" s="1679"/>
      <c r="NOH413" s="1679"/>
      <c r="NOI413" s="1679"/>
      <c r="NOJ413" s="1679"/>
      <c r="NOK413" s="1679"/>
      <c r="NOL413" s="1679"/>
      <c r="NOM413" s="1679"/>
      <c r="NON413" s="1679"/>
      <c r="NOO413" s="1679"/>
      <c r="NOP413" s="1679"/>
      <c r="NOQ413" s="1679"/>
      <c r="NOR413" s="1679"/>
      <c r="NOS413" s="1679"/>
      <c r="NOT413" s="1679"/>
      <c r="NOU413" s="1679"/>
      <c r="NOV413" s="1679"/>
      <c r="NOW413" s="1679"/>
      <c r="NOX413" s="1679"/>
      <c r="NOY413" s="1679"/>
      <c r="NOZ413" s="1679"/>
      <c r="NPA413" s="1679"/>
      <c r="NPB413" s="1679"/>
      <c r="NPC413" s="1679"/>
      <c r="NPD413" s="1679"/>
      <c r="NPE413" s="1679"/>
      <c r="NPF413" s="1679"/>
      <c r="NPG413" s="1679"/>
      <c r="NPH413" s="1679"/>
      <c r="NPI413" s="1679"/>
      <c r="NPJ413" s="1679"/>
      <c r="NPK413" s="1679"/>
      <c r="NPL413" s="1679"/>
      <c r="NPM413" s="1679"/>
      <c r="NPN413" s="1679"/>
      <c r="NPO413" s="1679"/>
      <c r="NPP413" s="1679"/>
      <c r="NPQ413" s="1679"/>
      <c r="NPR413" s="1679"/>
      <c r="NPS413" s="1679"/>
      <c r="NPT413" s="1679"/>
      <c r="NPU413" s="1679"/>
      <c r="NPV413" s="1679"/>
      <c r="NPW413" s="1679"/>
      <c r="NPX413" s="1679"/>
      <c r="NPY413" s="1679"/>
      <c r="NPZ413" s="1679"/>
      <c r="NQA413" s="1679"/>
      <c r="NQB413" s="1679"/>
      <c r="NQC413" s="1679"/>
      <c r="NQD413" s="1679"/>
      <c r="NQE413" s="1679"/>
      <c r="NQF413" s="1679"/>
      <c r="NQG413" s="1679"/>
      <c r="NQH413" s="1679"/>
      <c r="NQI413" s="1679"/>
      <c r="NQJ413" s="1679"/>
      <c r="NQK413" s="1679"/>
      <c r="NQL413" s="1679"/>
      <c r="NQM413" s="1679"/>
      <c r="NQN413" s="1679"/>
      <c r="NQO413" s="1679"/>
      <c r="NQP413" s="1679"/>
      <c r="NQQ413" s="1679"/>
      <c r="NQR413" s="1679"/>
      <c r="NQS413" s="1679"/>
      <c r="NQT413" s="1679"/>
      <c r="NQU413" s="1679"/>
      <c r="NQV413" s="1679"/>
      <c r="NQW413" s="1679"/>
      <c r="NQX413" s="1679"/>
      <c r="NQY413" s="1679"/>
      <c r="NQZ413" s="1679"/>
      <c r="NRA413" s="1679"/>
      <c r="NRB413" s="1679"/>
      <c r="NRC413" s="1679"/>
      <c r="NRD413" s="1679"/>
      <c r="NRE413" s="1679"/>
      <c r="NRF413" s="1679"/>
      <c r="NRG413" s="1679"/>
      <c r="NRH413" s="1679"/>
      <c r="NRI413" s="1679"/>
      <c r="NRJ413" s="1679"/>
      <c r="NRK413" s="1679"/>
      <c r="NRL413" s="1679"/>
      <c r="NRM413" s="1679"/>
      <c r="NRN413" s="1679"/>
      <c r="NRO413" s="1679"/>
      <c r="NRP413" s="1679"/>
      <c r="NRQ413" s="1679"/>
      <c r="NRR413" s="1679"/>
      <c r="NRS413" s="1679"/>
      <c r="NRT413" s="1679"/>
      <c r="NRU413" s="1679"/>
      <c r="NRV413" s="1679"/>
      <c r="NRW413" s="1679"/>
      <c r="NRX413" s="1679"/>
      <c r="NRY413" s="1679"/>
      <c r="NRZ413" s="1679"/>
      <c r="NSA413" s="1679"/>
      <c r="NSB413" s="1679"/>
      <c r="NSC413" s="1679"/>
      <c r="NSD413" s="1679"/>
      <c r="NSE413" s="1679"/>
      <c r="NSF413" s="1679"/>
      <c r="NSG413" s="1679"/>
      <c r="NSH413" s="1679"/>
      <c r="NSI413" s="1679"/>
      <c r="NSJ413" s="1679"/>
      <c r="NSK413" s="1679"/>
      <c r="NSL413" s="1679"/>
      <c r="NSM413" s="1679"/>
      <c r="NSN413" s="1679"/>
      <c r="NSO413" s="1679"/>
      <c r="NSP413" s="1679"/>
      <c r="NSQ413" s="1679"/>
      <c r="NSR413" s="1679"/>
      <c r="NSS413" s="1679"/>
      <c r="NST413" s="1679"/>
      <c r="NSU413" s="1679"/>
      <c r="NSV413" s="1679"/>
      <c r="NSW413" s="1679"/>
      <c r="NSX413" s="1679"/>
      <c r="NSY413" s="1679"/>
      <c r="NSZ413" s="1679"/>
      <c r="NTA413" s="1679"/>
      <c r="NTB413" s="1679"/>
      <c r="NTC413" s="1679"/>
      <c r="NTD413" s="1679"/>
      <c r="NTE413" s="1679"/>
      <c r="NTF413" s="1679"/>
      <c r="NTG413" s="1679"/>
      <c r="NTH413" s="1679"/>
      <c r="NTI413" s="1679"/>
      <c r="NTJ413" s="1679"/>
      <c r="NTK413" s="1679"/>
      <c r="NTL413" s="1679"/>
      <c r="NTM413" s="1679"/>
      <c r="NTN413" s="1679"/>
      <c r="NTO413" s="1679"/>
      <c r="NTP413" s="1679"/>
      <c r="NTQ413" s="1679"/>
      <c r="NTR413" s="1679"/>
      <c r="NTS413" s="1679"/>
      <c r="NTT413" s="1679"/>
      <c r="NTU413" s="1679"/>
      <c r="NTV413" s="1679"/>
      <c r="NTW413" s="1679"/>
      <c r="NTX413" s="1679"/>
      <c r="NTY413" s="1679"/>
      <c r="NTZ413" s="1679"/>
      <c r="NUA413" s="1679"/>
      <c r="NUB413" s="1679"/>
      <c r="NUC413" s="1679"/>
      <c r="NUD413" s="1679"/>
      <c r="NUE413" s="1679"/>
      <c r="NUF413" s="1679"/>
      <c r="NUG413" s="1679"/>
      <c r="NUH413" s="1679"/>
      <c r="NUI413" s="1679"/>
      <c r="NUJ413" s="1679"/>
      <c r="NUK413" s="1679"/>
      <c r="NUL413" s="1679"/>
      <c r="NUM413" s="1679"/>
      <c r="NUN413" s="1679"/>
      <c r="NUO413" s="1679"/>
      <c r="NUP413" s="1679"/>
      <c r="NUQ413" s="1679"/>
      <c r="NUR413" s="1679"/>
      <c r="NUS413" s="1679"/>
      <c r="NUT413" s="1679"/>
      <c r="NUU413" s="1679"/>
      <c r="NUV413" s="1679"/>
      <c r="NUW413" s="1679"/>
      <c r="NUX413" s="1679"/>
      <c r="NUY413" s="1679"/>
      <c r="NUZ413" s="1679"/>
      <c r="NVA413" s="1679"/>
      <c r="NVB413" s="1679"/>
      <c r="NVC413" s="1679"/>
      <c r="NVD413" s="1679"/>
      <c r="NVE413" s="1679"/>
      <c r="NVF413" s="1679"/>
      <c r="NVG413" s="1679"/>
      <c r="NVH413" s="1679"/>
      <c r="NVI413" s="1679"/>
      <c r="NVJ413" s="1679"/>
      <c r="NVK413" s="1679"/>
      <c r="NVL413" s="1679"/>
      <c r="NVM413" s="1679"/>
      <c r="NVN413" s="1679"/>
      <c r="NVO413" s="1679"/>
      <c r="NVP413" s="1679"/>
      <c r="NVQ413" s="1679"/>
      <c r="NVR413" s="1679"/>
      <c r="NVS413" s="1679"/>
      <c r="NVT413" s="1679"/>
      <c r="NVU413" s="1679"/>
      <c r="NVV413" s="1679"/>
      <c r="NVW413" s="1679"/>
      <c r="NVX413" s="1679"/>
      <c r="NVY413" s="1679"/>
      <c r="NVZ413" s="1679"/>
      <c r="NWA413" s="1679"/>
      <c r="NWB413" s="1679"/>
      <c r="NWC413" s="1679"/>
      <c r="NWD413" s="1679"/>
      <c r="NWE413" s="1679"/>
      <c r="NWF413" s="1679"/>
      <c r="NWG413" s="1679"/>
      <c r="NWH413" s="1679"/>
      <c r="NWI413" s="1679"/>
      <c r="NWJ413" s="1679"/>
      <c r="NWK413" s="1679"/>
      <c r="NWL413" s="1679"/>
      <c r="NWM413" s="1679"/>
      <c r="NWN413" s="1679"/>
      <c r="NWO413" s="1679"/>
      <c r="NWP413" s="1679"/>
      <c r="NWQ413" s="1679"/>
      <c r="NWR413" s="1679"/>
      <c r="NWS413" s="1679"/>
      <c r="NWT413" s="1679"/>
      <c r="NWU413" s="1679"/>
      <c r="NWV413" s="1679"/>
      <c r="NWW413" s="1679"/>
      <c r="NWX413" s="1679"/>
      <c r="NWY413" s="1679"/>
      <c r="NWZ413" s="1679"/>
      <c r="NXA413" s="1679"/>
      <c r="NXB413" s="1679"/>
      <c r="NXC413" s="1679"/>
      <c r="NXD413" s="1679"/>
      <c r="NXE413" s="1679"/>
      <c r="NXF413" s="1679"/>
      <c r="NXG413" s="1679"/>
      <c r="NXH413" s="1679"/>
      <c r="NXI413" s="1679"/>
      <c r="NXJ413" s="1679"/>
      <c r="NXK413" s="1679"/>
      <c r="NXL413" s="1679"/>
      <c r="NXM413" s="1679"/>
      <c r="NXN413" s="1679"/>
      <c r="NXO413" s="1679"/>
      <c r="NXP413" s="1679"/>
      <c r="NXQ413" s="1679"/>
      <c r="NXR413" s="1679"/>
      <c r="NXS413" s="1679"/>
      <c r="NXT413" s="1679"/>
      <c r="NXU413" s="1679"/>
      <c r="NXV413" s="1679"/>
      <c r="NXW413" s="1679"/>
      <c r="NXX413" s="1679"/>
      <c r="NXY413" s="1679"/>
      <c r="NXZ413" s="1679"/>
      <c r="NYA413" s="1679"/>
      <c r="NYB413" s="1679"/>
      <c r="NYC413" s="1679"/>
      <c r="NYD413" s="1679"/>
      <c r="NYE413" s="1679"/>
      <c r="NYF413" s="1679"/>
      <c r="NYG413" s="1679"/>
      <c r="NYH413" s="1679"/>
      <c r="NYI413" s="1679"/>
      <c r="NYJ413" s="1679"/>
      <c r="NYK413" s="1679"/>
      <c r="NYL413" s="1679"/>
      <c r="NYM413" s="1679"/>
      <c r="NYN413" s="1679"/>
      <c r="NYO413" s="1679"/>
      <c r="NYP413" s="1679"/>
      <c r="NYQ413" s="1679"/>
      <c r="NYR413" s="1679"/>
      <c r="NYS413" s="1679"/>
      <c r="NYT413" s="1679"/>
      <c r="NYU413" s="1679"/>
      <c r="NYV413" s="1679"/>
      <c r="NYW413" s="1679"/>
      <c r="NYX413" s="1679"/>
      <c r="NYY413" s="1679"/>
      <c r="NYZ413" s="1679"/>
      <c r="NZA413" s="1679"/>
      <c r="NZB413" s="1679"/>
      <c r="NZC413" s="1679"/>
      <c r="NZD413" s="1679"/>
      <c r="NZE413" s="1679"/>
      <c r="NZF413" s="1679"/>
      <c r="NZG413" s="1679"/>
      <c r="NZH413" s="1679"/>
      <c r="NZI413" s="1679"/>
      <c r="NZJ413" s="1679"/>
      <c r="NZK413" s="1679"/>
      <c r="NZL413" s="1679"/>
      <c r="NZM413" s="1679"/>
      <c r="NZN413" s="1679"/>
      <c r="NZO413" s="1679"/>
      <c r="NZP413" s="1679"/>
      <c r="NZQ413" s="1679"/>
      <c r="NZR413" s="1679"/>
      <c r="NZS413" s="1679"/>
      <c r="NZT413" s="1679"/>
      <c r="NZU413" s="1679"/>
      <c r="NZV413" s="1679"/>
      <c r="NZW413" s="1679"/>
      <c r="NZX413" s="1679"/>
      <c r="NZY413" s="1679"/>
      <c r="NZZ413" s="1679"/>
      <c r="OAA413" s="1679"/>
      <c r="OAB413" s="1679"/>
      <c r="OAC413" s="1679"/>
      <c r="OAD413" s="1679"/>
      <c r="OAE413" s="1679"/>
      <c r="OAF413" s="1679"/>
      <c r="OAG413" s="1679"/>
      <c r="OAH413" s="1679"/>
      <c r="OAI413" s="1679"/>
      <c r="OAJ413" s="1679"/>
      <c r="OAK413" s="1679"/>
      <c r="OAL413" s="1679"/>
      <c r="OAM413" s="1679"/>
      <c r="OAN413" s="1679"/>
      <c r="OAO413" s="1679"/>
      <c r="OAP413" s="1679"/>
      <c r="OAQ413" s="1679"/>
      <c r="OAR413" s="1679"/>
      <c r="OAS413" s="1679"/>
      <c r="OAT413" s="1679"/>
      <c r="OAU413" s="1679"/>
      <c r="OAV413" s="1679"/>
      <c r="OAW413" s="1679"/>
      <c r="OAX413" s="1679"/>
      <c r="OAY413" s="1679"/>
      <c r="OAZ413" s="1679"/>
      <c r="OBA413" s="1679"/>
      <c r="OBB413" s="1679"/>
      <c r="OBC413" s="1679"/>
      <c r="OBD413" s="1679"/>
      <c r="OBE413" s="1679"/>
      <c r="OBF413" s="1679"/>
      <c r="OBG413" s="1679"/>
      <c r="OBH413" s="1679"/>
      <c r="OBI413" s="1679"/>
      <c r="OBJ413" s="1679"/>
      <c r="OBK413" s="1679"/>
      <c r="OBL413" s="1679"/>
      <c r="OBM413" s="1679"/>
      <c r="OBN413" s="1679"/>
      <c r="OBO413" s="1679"/>
      <c r="OBP413" s="1679"/>
      <c r="OBQ413" s="1679"/>
      <c r="OBR413" s="1679"/>
      <c r="OBS413" s="1679"/>
      <c r="OBT413" s="1679"/>
      <c r="OBU413" s="1679"/>
      <c r="OBV413" s="1679"/>
      <c r="OBW413" s="1679"/>
      <c r="OBX413" s="1679"/>
      <c r="OBY413" s="1679"/>
      <c r="OBZ413" s="1679"/>
      <c r="OCA413" s="1679"/>
      <c r="OCB413" s="1679"/>
      <c r="OCC413" s="1679"/>
      <c r="OCD413" s="1679"/>
      <c r="OCE413" s="1679"/>
      <c r="OCF413" s="1679"/>
      <c r="OCG413" s="1679"/>
      <c r="OCH413" s="1679"/>
      <c r="OCI413" s="1679"/>
      <c r="OCJ413" s="1679"/>
      <c r="OCK413" s="1679"/>
      <c r="OCL413" s="1679"/>
      <c r="OCM413" s="1679"/>
      <c r="OCN413" s="1679"/>
      <c r="OCO413" s="1679"/>
      <c r="OCP413" s="1679"/>
      <c r="OCQ413" s="1679"/>
      <c r="OCR413" s="1679"/>
      <c r="OCS413" s="1679"/>
      <c r="OCT413" s="1679"/>
      <c r="OCU413" s="1679"/>
      <c r="OCV413" s="1679"/>
      <c r="OCW413" s="1679"/>
      <c r="OCX413" s="1679"/>
      <c r="OCY413" s="1679"/>
      <c r="OCZ413" s="1679"/>
      <c r="ODA413" s="1679"/>
      <c r="ODB413" s="1679"/>
      <c r="ODC413" s="1679"/>
      <c r="ODD413" s="1679"/>
      <c r="ODE413" s="1679"/>
      <c r="ODF413" s="1679"/>
      <c r="ODG413" s="1679"/>
      <c r="ODH413" s="1679"/>
      <c r="ODI413" s="1679"/>
      <c r="ODJ413" s="1679"/>
      <c r="ODK413" s="1679"/>
      <c r="ODL413" s="1679"/>
      <c r="ODM413" s="1679"/>
      <c r="ODN413" s="1679"/>
      <c r="ODO413" s="1679"/>
      <c r="ODP413" s="1679"/>
      <c r="ODQ413" s="1679"/>
      <c r="ODR413" s="1679"/>
      <c r="ODS413" s="1679"/>
      <c r="ODT413" s="1679"/>
      <c r="ODU413" s="1679"/>
      <c r="ODV413" s="1679"/>
      <c r="ODW413" s="1679"/>
      <c r="ODX413" s="1679"/>
      <c r="ODY413" s="1679"/>
      <c r="ODZ413" s="1679"/>
      <c r="OEA413" s="1679"/>
      <c r="OEB413" s="1679"/>
      <c r="OEC413" s="1679"/>
      <c r="OED413" s="1679"/>
      <c r="OEE413" s="1679"/>
      <c r="OEF413" s="1679"/>
      <c r="OEG413" s="1679"/>
      <c r="OEH413" s="1679"/>
      <c r="OEI413" s="1679"/>
      <c r="OEJ413" s="1679"/>
      <c r="OEK413" s="1679"/>
      <c r="OEL413" s="1679"/>
      <c r="OEM413" s="1679"/>
      <c r="OEN413" s="1679"/>
      <c r="OEO413" s="1679"/>
      <c r="OEP413" s="1679"/>
      <c r="OEQ413" s="1679"/>
      <c r="OER413" s="1679"/>
      <c r="OES413" s="1679"/>
      <c r="OET413" s="1679"/>
      <c r="OEU413" s="1679"/>
      <c r="OEV413" s="1679"/>
      <c r="OEW413" s="1679"/>
      <c r="OEX413" s="1679"/>
      <c r="OEY413" s="1679"/>
      <c r="OEZ413" s="1679"/>
      <c r="OFA413" s="1679"/>
      <c r="OFB413" s="1679"/>
      <c r="OFC413" s="1679"/>
      <c r="OFD413" s="1679"/>
      <c r="OFE413" s="1679"/>
      <c r="OFF413" s="1679"/>
      <c r="OFG413" s="1679"/>
      <c r="OFH413" s="1679"/>
      <c r="OFI413" s="1679"/>
      <c r="OFJ413" s="1679"/>
      <c r="OFK413" s="1679"/>
      <c r="OFL413" s="1679"/>
      <c r="OFM413" s="1679"/>
      <c r="OFN413" s="1679"/>
      <c r="OFO413" s="1679"/>
      <c r="OFP413" s="1679"/>
      <c r="OFQ413" s="1679"/>
      <c r="OFR413" s="1679"/>
      <c r="OFS413" s="1679"/>
      <c r="OFT413" s="1679"/>
      <c r="OFU413" s="1679"/>
      <c r="OFV413" s="1679"/>
      <c r="OFW413" s="1679"/>
      <c r="OFX413" s="1679"/>
      <c r="OFY413" s="1679"/>
      <c r="OFZ413" s="1679"/>
      <c r="OGA413" s="1679"/>
      <c r="OGB413" s="1679"/>
      <c r="OGC413" s="1679"/>
      <c r="OGD413" s="1679"/>
      <c r="OGE413" s="1679"/>
      <c r="OGF413" s="1679"/>
      <c r="OGG413" s="1679"/>
      <c r="OGH413" s="1679"/>
      <c r="OGI413" s="1679"/>
      <c r="OGJ413" s="1679"/>
      <c r="OGK413" s="1679"/>
      <c r="OGL413" s="1679"/>
      <c r="OGM413" s="1679"/>
      <c r="OGN413" s="1679"/>
      <c r="OGO413" s="1679"/>
      <c r="OGP413" s="1679"/>
      <c r="OGQ413" s="1679"/>
      <c r="OGR413" s="1679"/>
      <c r="OGS413" s="1679"/>
      <c r="OGT413" s="1679"/>
      <c r="OGU413" s="1679"/>
      <c r="OGV413" s="1679"/>
      <c r="OGW413" s="1679"/>
      <c r="OGX413" s="1679"/>
      <c r="OGY413" s="1679"/>
      <c r="OGZ413" s="1679"/>
      <c r="OHA413" s="1679"/>
      <c r="OHB413" s="1679"/>
      <c r="OHC413" s="1679"/>
      <c r="OHD413" s="1679"/>
      <c r="OHE413" s="1679"/>
      <c r="OHF413" s="1679"/>
      <c r="OHG413" s="1679"/>
      <c r="OHH413" s="1679"/>
      <c r="OHI413" s="1679"/>
      <c r="OHJ413" s="1679"/>
      <c r="OHK413" s="1679"/>
      <c r="OHL413" s="1679"/>
      <c r="OHM413" s="1679"/>
      <c r="OHN413" s="1679"/>
      <c r="OHO413" s="1679"/>
      <c r="OHP413" s="1679"/>
      <c r="OHQ413" s="1679"/>
      <c r="OHR413" s="1679"/>
      <c r="OHS413" s="1679"/>
      <c r="OHT413" s="1679"/>
      <c r="OHU413" s="1679"/>
      <c r="OHV413" s="1679"/>
      <c r="OHW413" s="1679"/>
      <c r="OHX413" s="1679"/>
      <c r="OHY413" s="1679"/>
      <c r="OHZ413" s="1679"/>
      <c r="OIA413" s="1679"/>
      <c r="OIB413" s="1679"/>
      <c r="OIC413" s="1679"/>
      <c r="OID413" s="1679"/>
      <c r="OIE413" s="1679"/>
      <c r="OIF413" s="1679"/>
      <c r="OIG413" s="1679"/>
      <c r="OIH413" s="1679"/>
      <c r="OII413" s="1679"/>
      <c r="OIJ413" s="1679"/>
      <c r="OIK413" s="1679"/>
      <c r="OIL413" s="1679"/>
      <c r="OIM413" s="1679"/>
      <c r="OIN413" s="1679"/>
      <c r="OIO413" s="1679"/>
      <c r="OIP413" s="1679"/>
      <c r="OIQ413" s="1679"/>
      <c r="OIR413" s="1679"/>
      <c r="OIS413" s="1679"/>
      <c r="OIT413" s="1679"/>
      <c r="OIU413" s="1679"/>
      <c r="OIV413" s="1679"/>
      <c r="OIW413" s="1679"/>
      <c r="OIX413" s="1679"/>
      <c r="OIY413" s="1679"/>
      <c r="OIZ413" s="1679"/>
      <c r="OJA413" s="1679"/>
      <c r="OJB413" s="1679"/>
      <c r="OJC413" s="1679"/>
      <c r="OJD413" s="1679"/>
      <c r="OJE413" s="1679"/>
      <c r="OJF413" s="1679"/>
      <c r="OJG413" s="1679"/>
      <c r="OJH413" s="1679"/>
      <c r="OJI413" s="1679"/>
      <c r="OJJ413" s="1679"/>
      <c r="OJK413" s="1679"/>
      <c r="OJL413" s="1679"/>
      <c r="OJM413" s="1679"/>
      <c r="OJN413" s="1679"/>
      <c r="OJO413" s="1679"/>
      <c r="OJP413" s="1679"/>
      <c r="OJQ413" s="1679"/>
      <c r="OJR413" s="1679"/>
      <c r="OJS413" s="1679"/>
      <c r="OJT413" s="1679"/>
      <c r="OJU413" s="1679"/>
      <c r="OJV413" s="1679"/>
      <c r="OJW413" s="1679"/>
      <c r="OJX413" s="1679"/>
      <c r="OJY413" s="1679"/>
      <c r="OJZ413" s="1679"/>
      <c r="OKA413" s="1679"/>
      <c r="OKB413" s="1679"/>
      <c r="OKC413" s="1679"/>
      <c r="OKD413" s="1679"/>
      <c r="OKE413" s="1679"/>
      <c r="OKF413" s="1679"/>
      <c r="OKG413" s="1679"/>
      <c r="OKH413" s="1679"/>
      <c r="OKI413" s="1679"/>
      <c r="OKJ413" s="1679"/>
      <c r="OKK413" s="1679"/>
      <c r="OKL413" s="1679"/>
      <c r="OKM413" s="1679"/>
      <c r="OKN413" s="1679"/>
      <c r="OKO413" s="1679"/>
      <c r="OKP413" s="1679"/>
      <c r="OKQ413" s="1679"/>
      <c r="OKR413" s="1679"/>
      <c r="OKS413" s="1679"/>
      <c r="OKT413" s="1679"/>
      <c r="OKU413" s="1679"/>
      <c r="OKV413" s="1679"/>
      <c r="OKW413" s="1679"/>
      <c r="OKX413" s="1679"/>
      <c r="OKY413" s="1679"/>
      <c r="OKZ413" s="1679"/>
      <c r="OLA413" s="1679"/>
      <c r="OLB413" s="1679"/>
      <c r="OLC413" s="1679"/>
      <c r="OLD413" s="1679"/>
      <c r="OLE413" s="1679"/>
      <c r="OLF413" s="1679"/>
      <c r="OLG413" s="1679"/>
      <c r="OLH413" s="1679"/>
      <c r="OLI413" s="1679"/>
      <c r="OLJ413" s="1679"/>
      <c r="OLK413" s="1679"/>
      <c r="OLL413" s="1679"/>
      <c r="OLM413" s="1679"/>
      <c r="OLN413" s="1679"/>
      <c r="OLO413" s="1679"/>
      <c r="OLP413" s="1679"/>
      <c r="OLQ413" s="1679"/>
      <c r="OLR413" s="1679"/>
      <c r="OLS413" s="1679"/>
      <c r="OLT413" s="1679"/>
      <c r="OLU413" s="1679"/>
      <c r="OLV413" s="1679"/>
      <c r="OLW413" s="1679"/>
      <c r="OLX413" s="1679"/>
      <c r="OLY413" s="1679"/>
      <c r="OLZ413" s="1679"/>
      <c r="OMA413" s="1679"/>
      <c r="OMB413" s="1679"/>
      <c r="OMC413" s="1679"/>
      <c r="OMD413" s="1679"/>
      <c r="OME413" s="1679"/>
      <c r="OMF413" s="1679"/>
      <c r="OMG413" s="1679"/>
      <c r="OMH413" s="1679"/>
      <c r="OMI413" s="1679"/>
      <c r="OMJ413" s="1679"/>
      <c r="OMK413" s="1679"/>
      <c r="OML413" s="1679"/>
      <c r="OMM413" s="1679"/>
      <c r="OMN413" s="1679"/>
      <c r="OMO413" s="1679"/>
      <c r="OMP413" s="1679"/>
      <c r="OMQ413" s="1679"/>
      <c r="OMR413" s="1679"/>
      <c r="OMS413" s="1679"/>
      <c r="OMT413" s="1679"/>
      <c r="OMU413" s="1679"/>
      <c r="OMV413" s="1679"/>
      <c r="OMW413" s="1679"/>
      <c r="OMX413" s="1679"/>
      <c r="OMY413" s="1679"/>
      <c r="OMZ413" s="1679"/>
      <c r="ONA413" s="1679"/>
      <c r="ONB413" s="1679"/>
      <c r="ONC413" s="1679"/>
      <c r="OND413" s="1679"/>
      <c r="ONE413" s="1679"/>
      <c r="ONF413" s="1679"/>
      <c r="ONG413" s="1679"/>
      <c r="ONH413" s="1679"/>
      <c r="ONI413" s="1679"/>
      <c r="ONJ413" s="1679"/>
      <c r="ONK413" s="1679"/>
      <c r="ONL413" s="1679"/>
      <c r="ONM413" s="1679"/>
      <c r="ONN413" s="1679"/>
      <c r="ONO413" s="1679"/>
      <c r="ONP413" s="1679"/>
      <c r="ONQ413" s="1679"/>
      <c r="ONR413" s="1679"/>
      <c r="ONS413" s="1679"/>
      <c r="ONT413" s="1679"/>
      <c r="ONU413" s="1679"/>
      <c r="ONV413" s="1679"/>
      <c r="ONW413" s="1679"/>
      <c r="ONX413" s="1679"/>
      <c r="ONY413" s="1679"/>
      <c r="ONZ413" s="1679"/>
      <c r="OOA413" s="1679"/>
      <c r="OOB413" s="1679"/>
      <c r="OOC413" s="1679"/>
      <c r="OOD413" s="1679"/>
      <c r="OOE413" s="1679"/>
      <c r="OOF413" s="1679"/>
      <c r="OOG413" s="1679"/>
      <c r="OOH413" s="1679"/>
      <c r="OOI413" s="1679"/>
      <c r="OOJ413" s="1679"/>
      <c r="OOK413" s="1679"/>
      <c r="OOL413" s="1679"/>
      <c r="OOM413" s="1679"/>
      <c r="OON413" s="1679"/>
      <c r="OOO413" s="1679"/>
      <c r="OOP413" s="1679"/>
      <c r="OOQ413" s="1679"/>
      <c r="OOR413" s="1679"/>
      <c r="OOS413" s="1679"/>
      <c r="OOT413" s="1679"/>
      <c r="OOU413" s="1679"/>
      <c r="OOV413" s="1679"/>
      <c r="OOW413" s="1679"/>
      <c r="OOX413" s="1679"/>
      <c r="OOY413" s="1679"/>
      <c r="OOZ413" s="1679"/>
      <c r="OPA413" s="1679"/>
      <c r="OPB413" s="1679"/>
      <c r="OPC413" s="1679"/>
      <c r="OPD413" s="1679"/>
      <c r="OPE413" s="1679"/>
      <c r="OPF413" s="1679"/>
      <c r="OPG413" s="1679"/>
      <c r="OPH413" s="1679"/>
      <c r="OPI413" s="1679"/>
      <c r="OPJ413" s="1679"/>
      <c r="OPK413" s="1679"/>
      <c r="OPL413" s="1679"/>
      <c r="OPM413" s="1679"/>
      <c r="OPN413" s="1679"/>
      <c r="OPO413" s="1679"/>
      <c r="OPP413" s="1679"/>
      <c r="OPQ413" s="1679"/>
      <c r="OPR413" s="1679"/>
      <c r="OPS413" s="1679"/>
      <c r="OPT413" s="1679"/>
      <c r="OPU413" s="1679"/>
      <c r="OPV413" s="1679"/>
      <c r="OPW413" s="1679"/>
      <c r="OPX413" s="1679"/>
      <c r="OPY413" s="1679"/>
      <c r="OPZ413" s="1679"/>
      <c r="OQA413" s="1679"/>
      <c r="OQB413" s="1679"/>
      <c r="OQC413" s="1679"/>
      <c r="OQD413" s="1679"/>
      <c r="OQE413" s="1679"/>
      <c r="OQF413" s="1679"/>
      <c r="OQG413" s="1679"/>
      <c r="OQH413" s="1679"/>
      <c r="OQI413" s="1679"/>
      <c r="OQJ413" s="1679"/>
      <c r="OQK413" s="1679"/>
      <c r="OQL413" s="1679"/>
      <c r="OQM413" s="1679"/>
      <c r="OQN413" s="1679"/>
      <c r="OQO413" s="1679"/>
      <c r="OQP413" s="1679"/>
      <c r="OQQ413" s="1679"/>
      <c r="OQR413" s="1679"/>
      <c r="OQS413" s="1679"/>
      <c r="OQT413" s="1679"/>
      <c r="OQU413" s="1679"/>
      <c r="OQV413" s="1679"/>
      <c r="OQW413" s="1679"/>
      <c r="OQX413" s="1679"/>
      <c r="OQY413" s="1679"/>
      <c r="OQZ413" s="1679"/>
      <c r="ORA413" s="1679"/>
      <c r="ORB413" s="1679"/>
      <c r="ORC413" s="1679"/>
      <c r="ORD413" s="1679"/>
      <c r="ORE413" s="1679"/>
      <c r="ORF413" s="1679"/>
      <c r="ORG413" s="1679"/>
      <c r="ORH413" s="1679"/>
      <c r="ORI413" s="1679"/>
      <c r="ORJ413" s="1679"/>
      <c r="ORK413" s="1679"/>
      <c r="ORL413" s="1679"/>
      <c r="ORM413" s="1679"/>
      <c r="ORN413" s="1679"/>
      <c r="ORO413" s="1679"/>
      <c r="ORP413" s="1679"/>
      <c r="ORQ413" s="1679"/>
      <c r="ORR413" s="1679"/>
      <c r="ORS413" s="1679"/>
      <c r="ORT413" s="1679"/>
      <c r="ORU413" s="1679"/>
      <c r="ORV413" s="1679"/>
      <c r="ORW413" s="1679"/>
      <c r="ORX413" s="1679"/>
      <c r="ORY413" s="1679"/>
      <c r="ORZ413" s="1679"/>
      <c r="OSA413" s="1679"/>
      <c r="OSB413" s="1679"/>
      <c r="OSC413" s="1679"/>
      <c r="OSD413" s="1679"/>
      <c r="OSE413" s="1679"/>
      <c r="OSF413" s="1679"/>
      <c r="OSG413" s="1679"/>
      <c r="OSH413" s="1679"/>
      <c r="OSI413" s="1679"/>
      <c r="OSJ413" s="1679"/>
      <c r="OSK413" s="1679"/>
      <c r="OSL413" s="1679"/>
      <c r="OSM413" s="1679"/>
      <c r="OSN413" s="1679"/>
      <c r="OSO413" s="1679"/>
      <c r="OSP413" s="1679"/>
      <c r="OSQ413" s="1679"/>
      <c r="OSR413" s="1679"/>
      <c r="OSS413" s="1679"/>
      <c r="OST413" s="1679"/>
      <c r="OSU413" s="1679"/>
      <c r="OSV413" s="1679"/>
      <c r="OSW413" s="1679"/>
      <c r="OSX413" s="1679"/>
      <c r="OSY413" s="1679"/>
      <c r="OSZ413" s="1679"/>
      <c r="OTA413" s="1679"/>
      <c r="OTB413" s="1679"/>
      <c r="OTC413" s="1679"/>
      <c r="OTD413" s="1679"/>
      <c r="OTE413" s="1679"/>
      <c r="OTF413" s="1679"/>
      <c r="OTG413" s="1679"/>
      <c r="OTH413" s="1679"/>
      <c r="OTI413" s="1679"/>
      <c r="OTJ413" s="1679"/>
      <c r="OTK413" s="1679"/>
      <c r="OTL413" s="1679"/>
      <c r="OTM413" s="1679"/>
      <c r="OTN413" s="1679"/>
      <c r="OTO413" s="1679"/>
      <c r="OTP413" s="1679"/>
      <c r="OTQ413" s="1679"/>
      <c r="OTR413" s="1679"/>
      <c r="OTS413" s="1679"/>
      <c r="OTT413" s="1679"/>
      <c r="OTU413" s="1679"/>
      <c r="OTV413" s="1679"/>
      <c r="OTW413" s="1679"/>
      <c r="OTX413" s="1679"/>
      <c r="OTY413" s="1679"/>
      <c r="OTZ413" s="1679"/>
      <c r="OUA413" s="1679"/>
      <c r="OUB413" s="1679"/>
      <c r="OUC413" s="1679"/>
      <c r="OUD413" s="1679"/>
      <c r="OUE413" s="1679"/>
      <c r="OUF413" s="1679"/>
      <c r="OUG413" s="1679"/>
      <c r="OUH413" s="1679"/>
      <c r="OUI413" s="1679"/>
      <c r="OUJ413" s="1679"/>
      <c r="OUK413" s="1679"/>
      <c r="OUL413" s="1679"/>
      <c r="OUM413" s="1679"/>
      <c r="OUN413" s="1679"/>
      <c r="OUO413" s="1679"/>
      <c r="OUP413" s="1679"/>
      <c r="OUQ413" s="1679"/>
      <c r="OUR413" s="1679"/>
      <c r="OUS413" s="1679"/>
      <c r="OUT413" s="1679"/>
      <c r="OUU413" s="1679"/>
      <c r="OUV413" s="1679"/>
      <c r="OUW413" s="1679"/>
      <c r="OUX413" s="1679"/>
      <c r="OUY413" s="1679"/>
      <c r="OUZ413" s="1679"/>
      <c r="OVA413" s="1679"/>
      <c r="OVB413" s="1679"/>
      <c r="OVC413" s="1679"/>
      <c r="OVD413" s="1679"/>
      <c r="OVE413" s="1679"/>
      <c r="OVF413" s="1679"/>
      <c r="OVG413" s="1679"/>
      <c r="OVH413" s="1679"/>
      <c r="OVI413" s="1679"/>
      <c r="OVJ413" s="1679"/>
      <c r="OVK413" s="1679"/>
      <c r="OVL413" s="1679"/>
      <c r="OVM413" s="1679"/>
      <c r="OVN413" s="1679"/>
      <c r="OVO413" s="1679"/>
      <c r="OVP413" s="1679"/>
      <c r="OVQ413" s="1679"/>
      <c r="OVR413" s="1679"/>
      <c r="OVS413" s="1679"/>
      <c r="OVT413" s="1679"/>
      <c r="OVU413" s="1679"/>
      <c r="OVV413" s="1679"/>
      <c r="OVW413" s="1679"/>
      <c r="OVX413" s="1679"/>
      <c r="OVY413" s="1679"/>
      <c r="OVZ413" s="1679"/>
      <c r="OWA413" s="1679"/>
      <c r="OWB413" s="1679"/>
      <c r="OWC413" s="1679"/>
      <c r="OWD413" s="1679"/>
      <c r="OWE413" s="1679"/>
      <c r="OWF413" s="1679"/>
      <c r="OWG413" s="1679"/>
      <c r="OWH413" s="1679"/>
      <c r="OWI413" s="1679"/>
      <c r="OWJ413" s="1679"/>
      <c r="OWK413" s="1679"/>
      <c r="OWL413" s="1679"/>
      <c r="OWM413" s="1679"/>
      <c r="OWN413" s="1679"/>
      <c r="OWO413" s="1679"/>
      <c r="OWP413" s="1679"/>
      <c r="OWQ413" s="1679"/>
      <c r="OWR413" s="1679"/>
      <c r="OWS413" s="1679"/>
      <c r="OWT413" s="1679"/>
      <c r="OWU413" s="1679"/>
      <c r="OWV413" s="1679"/>
      <c r="OWW413" s="1679"/>
      <c r="OWX413" s="1679"/>
      <c r="OWY413" s="1679"/>
      <c r="OWZ413" s="1679"/>
      <c r="OXA413" s="1679"/>
      <c r="OXB413" s="1679"/>
      <c r="OXC413" s="1679"/>
      <c r="OXD413" s="1679"/>
      <c r="OXE413" s="1679"/>
      <c r="OXF413" s="1679"/>
      <c r="OXG413" s="1679"/>
      <c r="OXH413" s="1679"/>
      <c r="OXI413" s="1679"/>
      <c r="OXJ413" s="1679"/>
      <c r="OXK413" s="1679"/>
      <c r="OXL413" s="1679"/>
      <c r="OXM413" s="1679"/>
      <c r="OXN413" s="1679"/>
      <c r="OXO413" s="1679"/>
      <c r="OXP413" s="1679"/>
      <c r="OXQ413" s="1679"/>
      <c r="OXR413" s="1679"/>
      <c r="OXS413" s="1679"/>
      <c r="OXT413" s="1679"/>
      <c r="OXU413" s="1679"/>
      <c r="OXV413" s="1679"/>
      <c r="OXW413" s="1679"/>
      <c r="OXX413" s="1679"/>
      <c r="OXY413" s="1679"/>
      <c r="OXZ413" s="1679"/>
      <c r="OYA413" s="1679"/>
      <c r="OYB413" s="1679"/>
      <c r="OYC413" s="1679"/>
      <c r="OYD413" s="1679"/>
      <c r="OYE413" s="1679"/>
      <c r="OYF413" s="1679"/>
      <c r="OYG413" s="1679"/>
      <c r="OYH413" s="1679"/>
      <c r="OYI413" s="1679"/>
      <c r="OYJ413" s="1679"/>
      <c r="OYK413" s="1679"/>
      <c r="OYL413" s="1679"/>
      <c r="OYM413" s="1679"/>
      <c r="OYN413" s="1679"/>
      <c r="OYO413" s="1679"/>
      <c r="OYP413" s="1679"/>
      <c r="OYQ413" s="1679"/>
      <c r="OYR413" s="1679"/>
      <c r="OYS413" s="1679"/>
      <c r="OYT413" s="1679"/>
      <c r="OYU413" s="1679"/>
      <c r="OYV413" s="1679"/>
      <c r="OYW413" s="1679"/>
      <c r="OYX413" s="1679"/>
      <c r="OYY413" s="1679"/>
      <c r="OYZ413" s="1679"/>
      <c r="OZA413" s="1679"/>
      <c r="OZB413" s="1679"/>
      <c r="OZC413" s="1679"/>
      <c r="OZD413" s="1679"/>
      <c r="OZE413" s="1679"/>
      <c r="OZF413" s="1679"/>
      <c r="OZG413" s="1679"/>
      <c r="OZH413" s="1679"/>
      <c r="OZI413" s="1679"/>
      <c r="OZJ413" s="1679"/>
      <c r="OZK413" s="1679"/>
      <c r="OZL413" s="1679"/>
      <c r="OZM413" s="1679"/>
      <c r="OZN413" s="1679"/>
      <c r="OZO413" s="1679"/>
      <c r="OZP413" s="1679"/>
      <c r="OZQ413" s="1679"/>
      <c r="OZR413" s="1679"/>
      <c r="OZS413" s="1679"/>
      <c r="OZT413" s="1679"/>
      <c r="OZU413" s="1679"/>
      <c r="OZV413" s="1679"/>
      <c r="OZW413" s="1679"/>
      <c r="OZX413" s="1679"/>
      <c r="OZY413" s="1679"/>
      <c r="OZZ413" s="1679"/>
      <c r="PAA413" s="1679"/>
      <c r="PAB413" s="1679"/>
      <c r="PAC413" s="1679"/>
      <c r="PAD413" s="1679"/>
      <c r="PAE413" s="1679"/>
      <c r="PAF413" s="1679"/>
      <c r="PAG413" s="1679"/>
      <c r="PAH413" s="1679"/>
      <c r="PAI413" s="1679"/>
      <c r="PAJ413" s="1679"/>
      <c r="PAK413" s="1679"/>
      <c r="PAL413" s="1679"/>
      <c r="PAM413" s="1679"/>
      <c r="PAN413" s="1679"/>
      <c r="PAO413" s="1679"/>
      <c r="PAP413" s="1679"/>
      <c r="PAQ413" s="1679"/>
      <c r="PAR413" s="1679"/>
      <c r="PAS413" s="1679"/>
      <c r="PAT413" s="1679"/>
      <c r="PAU413" s="1679"/>
      <c r="PAV413" s="1679"/>
      <c r="PAW413" s="1679"/>
      <c r="PAX413" s="1679"/>
      <c r="PAY413" s="1679"/>
      <c r="PAZ413" s="1679"/>
      <c r="PBA413" s="1679"/>
      <c r="PBB413" s="1679"/>
      <c r="PBC413" s="1679"/>
      <c r="PBD413" s="1679"/>
      <c r="PBE413" s="1679"/>
      <c r="PBF413" s="1679"/>
      <c r="PBG413" s="1679"/>
      <c r="PBH413" s="1679"/>
      <c r="PBI413" s="1679"/>
      <c r="PBJ413" s="1679"/>
      <c r="PBK413" s="1679"/>
      <c r="PBL413" s="1679"/>
      <c r="PBM413" s="1679"/>
      <c r="PBN413" s="1679"/>
      <c r="PBO413" s="1679"/>
      <c r="PBP413" s="1679"/>
      <c r="PBQ413" s="1679"/>
      <c r="PBR413" s="1679"/>
      <c r="PBS413" s="1679"/>
      <c r="PBT413" s="1679"/>
      <c r="PBU413" s="1679"/>
      <c r="PBV413" s="1679"/>
      <c r="PBW413" s="1679"/>
      <c r="PBX413" s="1679"/>
      <c r="PBY413" s="1679"/>
      <c r="PBZ413" s="1679"/>
      <c r="PCA413" s="1679"/>
      <c r="PCB413" s="1679"/>
      <c r="PCC413" s="1679"/>
      <c r="PCD413" s="1679"/>
      <c r="PCE413" s="1679"/>
      <c r="PCF413" s="1679"/>
      <c r="PCG413" s="1679"/>
      <c r="PCH413" s="1679"/>
      <c r="PCI413" s="1679"/>
      <c r="PCJ413" s="1679"/>
      <c r="PCK413" s="1679"/>
      <c r="PCL413" s="1679"/>
      <c r="PCM413" s="1679"/>
      <c r="PCN413" s="1679"/>
      <c r="PCO413" s="1679"/>
      <c r="PCP413" s="1679"/>
      <c r="PCQ413" s="1679"/>
      <c r="PCR413" s="1679"/>
      <c r="PCS413" s="1679"/>
      <c r="PCT413" s="1679"/>
      <c r="PCU413" s="1679"/>
      <c r="PCV413" s="1679"/>
      <c r="PCW413" s="1679"/>
      <c r="PCX413" s="1679"/>
      <c r="PCY413" s="1679"/>
      <c r="PCZ413" s="1679"/>
      <c r="PDA413" s="1679"/>
      <c r="PDB413" s="1679"/>
      <c r="PDC413" s="1679"/>
      <c r="PDD413" s="1679"/>
      <c r="PDE413" s="1679"/>
      <c r="PDF413" s="1679"/>
      <c r="PDG413" s="1679"/>
      <c r="PDH413" s="1679"/>
      <c r="PDI413" s="1679"/>
      <c r="PDJ413" s="1679"/>
      <c r="PDK413" s="1679"/>
      <c r="PDL413" s="1679"/>
      <c r="PDM413" s="1679"/>
      <c r="PDN413" s="1679"/>
      <c r="PDO413" s="1679"/>
      <c r="PDP413" s="1679"/>
      <c r="PDQ413" s="1679"/>
      <c r="PDR413" s="1679"/>
      <c r="PDS413" s="1679"/>
      <c r="PDT413" s="1679"/>
      <c r="PDU413" s="1679"/>
      <c r="PDV413" s="1679"/>
      <c r="PDW413" s="1679"/>
      <c r="PDX413" s="1679"/>
      <c r="PDY413" s="1679"/>
      <c r="PDZ413" s="1679"/>
      <c r="PEA413" s="1679"/>
      <c r="PEB413" s="1679"/>
      <c r="PEC413" s="1679"/>
      <c r="PED413" s="1679"/>
      <c r="PEE413" s="1679"/>
      <c r="PEF413" s="1679"/>
      <c r="PEG413" s="1679"/>
      <c r="PEH413" s="1679"/>
      <c r="PEI413" s="1679"/>
      <c r="PEJ413" s="1679"/>
      <c r="PEK413" s="1679"/>
      <c r="PEL413" s="1679"/>
      <c r="PEM413" s="1679"/>
      <c r="PEN413" s="1679"/>
      <c r="PEO413" s="1679"/>
      <c r="PEP413" s="1679"/>
      <c r="PEQ413" s="1679"/>
      <c r="PER413" s="1679"/>
      <c r="PES413" s="1679"/>
      <c r="PET413" s="1679"/>
      <c r="PEU413" s="1679"/>
      <c r="PEV413" s="1679"/>
      <c r="PEW413" s="1679"/>
      <c r="PEX413" s="1679"/>
      <c r="PEY413" s="1679"/>
      <c r="PEZ413" s="1679"/>
      <c r="PFA413" s="1679"/>
      <c r="PFB413" s="1679"/>
      <c r="PFC413" s="1679"/>
      <c r="PFD413" s="1679"/>
      <c r="PFE413" s="1679"/>
      <c r="PFF413" s="1679"/>
      <c r="PFG413" s="1679"/>
      <c r="PFH413" s="1679"/>
      <c r="PFI413" s="1679"/>
      <c r="PFJ413" s="1679"/>
      <c r="PFK413" s="1679"/>
      <c r="PFL413" s="1679"/>
      <c r="PFM413" s="1679"/>
      <c r="PFN413" s="1679"/>
      <c r="PFO413" s="1679"/>
      <c r="PFP413" s="1679"/>
      <c r="PFQ413" s="1679"/>
      <c r="PFR413" s="1679"/>
      <c r="PFS413" s="1679"/>
      <c r="PFT413" s="1679"/>
      <c r="PFU413" s="1679"/>
      <c r="PFV413" s="1679"/>
      <c r="PFW413" s="1679"/>
      <c r="PFX413" s="1679"/>
      <c r="PFY413" s="1679"/>
      <c r="PFZ413" s="1679"/>
      <c r="PGA413" s="1679"/>
      <c r="PGB413" s="1679"/>
      <c r="PGC413" s="1679"/>
      <c r="PGD413" s="1679"/>
      <c r="PGE413" s="1679"/>
      <c r="PGF413" s="1679"/>
      <c r="PGG413" s="1679"/>
      <c r="PGH413" s="1679"/>
      <c r="PGI413" s="1679"/>
      <c r="PGJ413" s="1679"/>
      <c r="PGK413" s="1679"/>
      <c r="PGL413" s="1679"/>
      <c r="PGM413" s="1679"/>
      <c r="PGN413" s="1679"/>
      <c r="PGO413" s="1679"/>
      <c r="PGP413" s="1679"/>
      <c r="PGQ413" s="1679"/>
      <c r="PGR413" s="1679"/>
      <c r="PGS413" s="1679"/>
      <c r="PGT413" s="1679"/>
      <c r="PGU413" s="1679"/>
      <c r="PGV413" s="1679"/>
      <c r="PGW413" s="1679"/>
      <c r="PGX413" s="1679"/>
      <c r="PGY413" s="1679"/>
      <c r="PGZ413" s="1679"/>
      <c r="PHA413" s="1679"/>
      <c r="PHB413" s="1679"/>
      <c r="PHC413" s="1679"/>
      <c r="PHD413" s="1679"/>
      <c r="PHE413" s="1679"/>
      <c r="PHF413" s="1679"/>
      <c r="PHG413" s="1679"/>
      <c r="PHH413" s="1679"/>
      <c r="PHI413" s="1679"/>
      <c r="PHJ413" s="1679"/>
      <c r="PHK413" s="1679"/>
      <c r="PHL413" s="1679"/>
      <c r="PHM413" s="1679"/>
      <c r="PHN413" s="1679"/>
      <c r="PHO413" s="1679"/>
      <c r="PHP413" s="1679"/>
      <c r="PHQ413" s="1679"/>
      <c r="PHR413" s="1679"/>
      <c r="PHS413" s="1679"/>
      <c r="PHT413" s="1679"/>
      <c r="PHU413" s="1679"/>
      <c r="PHV413" s="1679"/>
      <c r="PHW413" s="1679"/>
      <c r="PHX413" s="1679"/>
      <c r="PHY413" s="1679"/>
      <c r="PHZ413" s="1679"/>
      <c r="PIA413" s="1679"/>
      <c r="PIB413" s="1679"/>
      <c r="PIC413" s="1679"/>
      <c r="PID413" s="1679"/>
      <c r="PIE413" s="1679"/>
      <c r="PIF413" s="1679"/>
      <c r="PIG413" s="1679"/>
      <c r="PIH413" s="1679"/>
      <c r="PII413" s="1679"/>
      <c r="PIJ413" s="1679"/>
      <c r="PIK413" s="1679"/>
      <c r="PIL413" s="1679"/>
      <c r="PIM413" s="1679"/>
      <c r="PIN413" s="1679"/>
      <c r="PIO413" s="1679"/>
      <c r="PIP413" s="1679"/>
      <c r="PIQ413" s="1679"/>
      <c r="PIR413" s="1679"/>
      <c r="PIS413" s="1679"/>
      <c r="PIT413" s="1679"/>
      <c r="PIU413" s="1679"/>
      <c r="PIV413" s="1679"/>
      <c r="PIW413" s="1679"/>
      <c r="PIX413" s="1679"/>
      <c r="PIY413" s="1679"/>
      <c r="PIZ413" s="1679"/>
      <c r="PJA413" s="1679"/>
      <c r="PJB413" s="1679"/>
      <c r="PJC413" s="1679"/>
      <c r="PJD413" s="1679"/>
      <c r="PJE413" s="1679"/>
      <c r="PJF413" s="1679"/>
      <c r="PJG413" s="1679"/>
      <c r="PJH413" s="1679"/>
      <c r="PJI413" s="1679"/>
      <c r="PJJ413" s="1679"/>
      <c r="PJK413" s="1679"/>
      <c r="PJL413" s="1679"/>
      <c r="PJM413" s="1679"/>
      <c r="PJN413" s="1679"/>
      <c r="PJO413" s="1679"/>
      <c r="PJP413" s="1679"/>
      <c r="PJQ413" s="1679"/>
      <c r="PJR413" s="1679"/>
      <c r="PJS413" s="1679"/>
      <c r="PJT413" s="1679"/>
      <c r="PJU413" s="1679"/>
      <c r="PJV413" s="1679"/>
      <c r="PJW413" s="1679"/>
      <c r="PJX413" s="1679"/>
      <c r="PJY413" s="1679"/>
      <c r="PJZ413" s="1679"/>
      <c r="PKA413" s="1679"/>
      <c r="PKB413" s="1679"/>
      <c r="PKC413" s="1679"/>
      <c r="PKD413" s="1679"/>
      <c r="PKE413" s="1679"/>
      <c r="PKF413" s="1679"/>
      <c r="PKG413" s="1679"/>
      <c r="PKH413" s="1679"/>
      <c r="PKI413" s="1679"/>
      <c r="PKJ413" s="1679"/>
      <c r="PKK413" s="1679"/>
      <c r="PKL413" s="1679"/>
      <c r="PKM413" s="1679"/>
      <c r="PKN413" s="1679"/>
      <c r="PKO413" s="1679"/>
      <c r="PKP413" s="1679"/>
      <c r="PKQ413" s="1679"/>
      <c r="PKR413" s="1679"/>
      <c r="PKS413" s="1679"/>
      <c r="PKT413" s="1679"/>
      <c r="PKU413" s="1679"/>
      <c r="PKV413" s="1679"/>
      <c r="PKW413" s="1679"/>
      <c r="PKX413" s="1679"/>
      <c r="PKY413" s="1679"/>
      <c r="PKZ413" s="1679"/>
      <c r="PLA413" s="1679"/>
      <c r="PLB413" s="1679"/>
      <c r="PLC413" s="1679"/>
      <c r="PLD413" s="1679"/>
      <c r="PLE413" s="1679"/>
      <c r="PLF413" s="1679"/>
      <c r="PLG413" s="1679"/>
      <c r="PLH413" s="1679"/>
      <c r="PLI413" s="1679"/>
      <c r="PLJ413" s="1679"/>
      <c r="PLK413" s="1679"/>
      <c r="PLL413" s="1679"/>
      <c r="PLM413" s="1679"/>
      <c r="PLN413" s="1679"/>
      <c r="PLO413" s="1679"/>
      <c r="PLP413" s="1679"/>
      <c r="PLQ413" s="1679"/>
      <c r="PLR413" s="1679"/>
      <c r="PLS413" s="1679"/>
      <c r="PLT413" s="1679"/>
      <c r="PLU413" s="1679"/>
      <c r="PLV413" s="1679"/>
      <c r="PLW413" s="1679"/>
      <c r="PLX413" s="1679"/>
      <c r="PLY413" s="1679"/>
      <c r="PLZ413" s="1679"/>
      <c r="PMA413" s="1679"/>
      <c r="PMB413" s="1679"/>
      <c r="PMC413" s="1679"/>
      <c r="PMD413" s="1679"/>
      <c r="PME413" s="1679"/>
      <c r="PMF413" s="1679"/>
      <c r="PMG413" s="1679"/>
      <c r="PMH413" s="1679"/>
      <c r="PMI413" s="1679"/>
      <c r="PMJ413" s="1679"/>
      <c r="PMK413" s="1679"/>
      <c r="PML413" s="1679"/>
      <c r="PMM413" s="1679"/>
      <c r="PMN413" s="1679"/>
      <c r="PMO413" s="1679"/>
      <c r="PMP413" s="1679"/>
      <c r="PMQ413" s="1679"/>
      <c r="PMR413" s="1679"/>
      <c r="PMS413" s="1679"/>
      <c r="PMT413" s="1679"/>
      <c r="PMU413" s="1679"/>
      <c r="PMV413" s="1679"/>
      <c r="PMW413" s="1679"/>
      <c r="PMX413" s="1679"/>
      <c r="PMY413" s="1679"/>
      <c r="PMZ413" s="1679"/>
      <c r="PNA413" s="1679"/>
      <c r="PNB413" s="1679"/>
      <c r="PNC413" s="1679"/>
      <c r="PND413" s="1679"/>
      <c r="PNE413" s="1679"/>
      <c r="PNF413" s="1679"/>
      <c r="PNG413" s="1679"/>
      <c r="PNH413" s="1679"/>
      <c r="PNI413" s="1679"/>
      <c r="PNJ413" s="1679"/>
      <c r="PNK413" s="1679"/>
      <c r="PNL413" s="1679"/>
      <c r="PNM413" s="1679"/>
      <c r="PNN413" s="1679"/>
      <c r="PNO413" s="1679"/>
      <c r="PNP413" s="1679"/>
      <c r="PNQ413" s="1679"/>
      <c r="PNR413" s="1679"/>
      <c r="PNS413" s="1679"/>
      <c r="PNT413" s="1679"/>
      <c r="PNU413" s="1679"/>
      <c r="PNV413" s="1679"/>
      <c r="PNW413" s="1679"/>
      <c r="PNX413" s="1679"/>
      <c r="PNY413" s="1679"/>
      <c r="PNZ413" s="1679"/>
      <c r="POA413" s="1679"/>
      <c r="POB413" s="1679"/>
      <c r="POC413" s="1679"/>
      <c r="POD413" s="1679"/>
      <c r="POE413" s="1679"/>
      <c r="POF413" s="1679"/>
      <c r="POG413" s="1679"/>
      <c r="POH413" s="1679"/>
      <c r="POI413" s="1679"/>
      <c r="POJ413" s="1679"/>
      <c r="POK413" s="1679"/>
      <c r="POL413" s="1679"/>
      <c r="POM413" s="1679"/>
      <c r="PON413" s="1679"/>
      <c r="POO413" s="1679"/>
      <c r="POP413" s="1679"/>
      <c r="POQ413" s="1679"/>
      <c r="POR413" s="1679"/>
      <c r="POS413" s="1679"/>
      <c r="POT413" s="1679"/>
      <c r="POU413" s="1679"/>
      <c r="POV413" s="1679"/>
      <c r="POW413" s="1679"/>
      <c r="POX413" s="1679"/>
      <c r="POY413" s="1679"/>
      <c r="POZ413" s="1679"/>
      <c r="PPA413" s="1679"/>
      <c r="PPB413" s="1679"/>
      <c r="PPC413" s="1679"/>
      <c r="PPD413" s="1679"/>
      <c r="PPE413" s="1679"/>
      <c r="PPF413" s="1679"/>
      <c r="PPG413" s="1679"/>
      <c r="PPH413" s="1679"/>
      <c r="PPI413" s="1679"/>
      <c r="PPJ413" s="1679"/>
      <c r="PPK413" s="1679"/>
      <c r="PPL413" s="1679"/>
      <c r="PPM413" s="1679"/>
      <c r="PPN413" s="1679"/>
      <c r="PPO413" s="1679"/>
      <c r="PPP413" s="1679"/>
      <c r="PPQ413" s="1679"/>
      <c r="PPR413" s="1679"/>
      <c r="PPS413" s="1679"/>
      <c r="PPT413" s="1679"/>
      <c r="PPU413" s="1679"/>
      <c r="PPV413" s="1679"/>
      <c r="PPW413" s="1679"/>
      <c r="PPX413" s="1679"/>
      <c r="PPY413" s="1679"/>
      <c r="PPZ413" s="1679"/>
      <c r="PQA413" s="1679"/>
      <c r="PQB413" s="1679"/>
      <c r="PQC413" s="1679"/>
      <c r="PQD413" s="1679"/>
      <c r="PQE413" s="1679"/>
      <c r="PQF413" s="1679"/>
      <c r="PQG413" s="1679"/>
      <c r="PQH413" s="1679"/>
      <c r="PQI413" s="1679"/>
      <c r="PQJ413" s="1679"/>
      <c r="PQK413" s="1679"/>
      <c r="PQL413" s="1679"/>
      <c r="PQM413" s="1679"/>
      <c r="PQN413" s="1679"/>
      <c r="PQO413" s="1679"/>
      <c r="PQP413" s="1679"/>
      <c r="PQQ413" s="1679"/>
      <c r="PQR413" s="1679"/>
      <c r="PQS413" s="1679"/>
      <c r="PQT413" s="1679"/>
      <c r="PQU413" s="1679"/>
      <c r="PQV413" s="1679"/>
      <c r="PQW413" s="1679"/>
      <c r="PQX413" s="1679"/>
      <c r="PQY413" s="1679"/>
      <c r="PQZ413" s="1679"/>
      <c r="PRA413" s="1679"/>
      <c r="PRB413" s="1679"/>
      <c r="PRC413" s="1679"/>
      <c r="PRD413" s="1679"/>
      <c r="PRE413" s="1679"/>
      <c r="PRF413" s="1679"/>
      <c r="PRG413" s="1679"/>
      <c r="PRH413" s="1679"/>
      <c r="PRI413" s="1679"/>
      <c r="PRJ413" s="1679"/>
      <c r="PRK413" s="1679"/>
      <c r="PRL413" s="1679"/>
      <c r="PRM413" s="1679"/>
      <c r="PRN413" s="1679"/>
      <c r="PRO413" s="1679"/>
      <c r="PRP413" s="1679"/>
      <c r="PRQ413" s="1679"/>
      <c r="PRR413" s="1679"/>
      <c r="PRS413" s="1679"/>
      <c r="PRT413" s="1679"/>
      <c r="PRU413" s="1679"/>
      <c r="PRV413" s="1679"/>
      <c r="PRW413" s="1679"/>
      <c r="PRX413" s="1679"/>
      <c r="PRY413" s="1679"/>
      <c r="PRZ413" s="1679"/>
      <c r="PSA413" s="1679"/>
      <c r="PSB413" s="1679"/>
      <c r="PSC413" s="1679"/>
      <c r="PSD413" s="1679"/>
      <c r="PSE413" s="1679"/>
      <c r="PSF413" s="1679"/>
      <c r="PSG413" s="1679"/>
      <c r="PSH413" s="1679"/>
      <c r="PSI413" s="1679"/>
      <c r="PSJ413" s="1679"/>
      <c r="PSK413" s="1679"/>
      <c r="PSL413" s="1679"/>
      <c r="PSM413" s="1679"/>
      <c r="PSN413" s="1679"/>
      <c r="PSO413" s="1679"/>
      <c r="PSP413" s="1679"/>
      <c r="PSQ413" s="1679"/>
      <c r="PSR413" s="1679"/>
      <c r="PSS413" s="1679"/>
      <c r="PST413" s="1679"/>
      <c r="PSU413" s="1679"/>
      <c r="PSV413" s="1679"/>
      <c r="PSW413" s="1679"/>
      <c r="PSX413" s="1679"/>
      <c r="PSY413" s="1679"/>
      <c r="PSZ413" s="1679"/>
      <c r="PTA413" s="1679"/>
      <c r="PTB413" s="1679"/>
      <c r="PTC413" s="1679"/>
      <c r="PTD413" s="1679"/>
      <c r="PTE413" s="1679"/>
      <c r="PTF413" s="1679"/>
      <c r="PTG413" s="1679"/>
      <c r="PTH413" s="1679"/>
      <c r="PTI413" s="1679"/>
      <c r="PTJ413" s="1679"/>
      <c r="PTK413" s="1679"/>
      <c r="PTL413" s="1679"/>
      <c r="PTM413" s="1679"/>
      <c r="PTN413" s="1679"/>
      <c r="PTO413" s="1679"/>
      <c r="PTP413" s="1679"/>
      <c r="PTQ413" s="1679"/>
      <c r="PTR413" s="1679"/>
      <c r="PTS413" s="1679"/>
      <c r="PTT413" s="1679"/>
      <c r="PTU413" s="1679"/>
      <c r="PTV413" s="1679"/>
      <c r="PTW413" s="1679"/>
      <c r="PTX413" s="1679"/>
      <c r="PTY413" s="1679"/>
      <c r="PTZ413" s="1679"/>
      <c r="PUA413" s="1679"/>
      <c r="PUB413" s="1679"/>
      <c r="PUC413" s="1679"/>
      <c r="PUD413" s="1679"/>
      <c r="PUE413" s="1679"/>
      <c r="PUF413" s="1679"/>
      <c r="PUG413" s="1679"/>
      <c r="PUH413" s="1679"/>
      <c r="PUI413" s="1679"/>
      <c r="PUJ413" s="1679"/>
      <c r="PUK413" s="1679"/>
      <c r="PUL413" s="1679"/>
      <c r="PUM413" s="1679"/>
      <c r="PUN413" s="1679"/>
      <c r="PUO413" s="1679"/>
      <c r="PUP413" s="1679"/>
      <c r="PUQ413" s="1679"/>
      <c r="PUR413" s="1679"/>
      <c r="PUS413" s="1679"/>
      <c r="PUT413" s="1679"/>
      <c r="PUU413" s="1679"/>
      <c r="PUV413" s="1679"/>
      <c r="PUW413" s="1679"/>
      <c r="PUX413" s="1679"/>
      <c r="PUY413" s="1679"/>
      <c r="PUZ413" s="1679"/>
      <c r="PVA413" s="1679"/>
      <c r="PVB413" s="1679"/>
      <c r="PVC413" s="1679"/>
      <c r="PVD413" s="1679"/>
      <c r="PVE413" s="1679"/>
      <c r="PVF413" s="1679"/>
      <c r="PVG413" s="1679"/>
      <c r="PVH413" s="1679"/>
      <c r="PVI413" s="1679"/>
      <c r="PVJ413" s="1679"/>
      <c r="PVK413" s="1679"/>
      <c r="PVL413" s="1679"/>
      <c r="PVM413" s="1679"/>
      <c r="PVN413" s="1679"/>
      <c r="PVO413" s="1679"/>
      <c r="PVP413" s="1679"/>
      <c r="PVQ413" s="1679"/>
      <c r="PVR413" s="1679"/>
      <c r="PVS413" s="1679"/>
      <c r="PVT413" s="1679"/>
      <c r="PVU413" s="1679"/>
      <c r="PVV413" s="1679"/>
      <c r="PVW413" s="1679"/>
      <c r="PVX413" s="1679"/>
      <c r="PVY413" s="1679"/>
      <c r="PVZ413" s="1679"/>
      <c r="PWA413" s="1679"/>
      <c r="PWB413" s="1679"/>
      <c r="PWC413" s="1679"/>
      <c r="PWD413" s="1679"/>
      <c r="PWE413" s="1679"/>
      <c r="PWF413" s="1679"/>
      <c r="PWG413" s="1679"/>
      <c r="PWH413" s="1679"/>
      <c r="PWI413" s="1679"/>
      <c r="PWJ413" s="1679"/>
      <c r="PWK413" s="1679"/>
      <c r="PWL413" s="1679"/>
      <c r="PWM413" s="1679"/>
      <c r="PWN413" s="1679"/>
      <c r="PWO413" s="1679"/>
      <c r="PWP413" s="1679"/>
      <c r="PWQ413" s="1679"/>
      <c r="PWR413" s="1679"/>
      <c r="PWS413" s="1679"/>
      <c r="PWT413" s="1679"/>
      <c r="PWU413" s="1679"/>
      <c r="PWV413" s="1679"/>
      <c r="PWW413" s="1679"/>
      <c r="PWX413" s="1679"/>
      <c r="PWY413" s="1679"/>
      <c r="PWZ413" s="1679"/>
      <c r="PXA413" s="1679"/>
      <c r="PXB413" s="1679"/>
      <c r="PXC413" s="1679"/>
      <c r="PXD413" s="1679"/>
      <c r="PXE413" s="1679"/>
      <c r="PXF413" s="1679"/>
      <c r="PXG413" s="1679"/>
      <c r="PXH413" s="1679"/>
      <c r="PXI413" s="1679"/>
      <c r="PXJ413" s="1679"/>
      <c r="PXK413" s="1679"/>
      <c r="PXL413" s="1679"/>
      <c r="PXM413" s="1679"/>
      <c r="PXN413" s="1679"/>
      <c r="PXO413" s="1679"/>
      <c r="PXP413" s="1679"/>
      <c r="PXQ413" s="1679"/>
      <c r="PXR413" s="1679"/>
      <c r="PXS413" s="1679"/>
      <c r="PXT413" s="1679"/>
      <c r="PXU413" s="1679"/>
      <c r="PXV413" s="1679"/>
      <c r="PXW413" s="1679"/>
      <c r="PXX413" s="1679"/>
      <c r="PXY413" s="1679"/>
      <c r="PXZ413" s="1679"/>
      <c r="PYA413" s="1679"/>
      <c r="PYB413" s="1679"/>
      <c r="PYC413" s="1679"/>
      <c r="PYD413" s="1679"/>
      <c r="PYE413" s="1679"/>
      <c r="PYF413" s="1679"/>
      <c r="PYG413" s="1679"/>
      <c r="PYH413" s="1679"/>
      <c r="PYI413" s="1679"/>
      <c r="PYJ413" s="1679"/>
      <c r="PYK413" s="1679"/>
      <c r="PYL413" s="1679"/>
      <c r="PYM413" s="1679"/>
      <c r="PYN413" s="1679"/>
      <c r="PYO413" s="1679"/>
      <c r="PYP413" s="1679"/>
      <c r="PYQ413" s="1679"/>
      <c r="PYR413" s="1679"/>
      <c r="PYS413" s="1679"/>
      <c r="PYT413" s="1679"/>
      <c r="PYU413" s="1679"/>
      <c r="PYV413" s="1679"/>
      <c r="PYW413" s="1679"/>
      <c r="PYX413" s="1679"/>
      <c r="PYY413" s="1679"/>
      <c r="PYZ413" s="1679"/>
      <c r="PZA413" s="1679"/>
      <c r="PZB413" s="1679"/>
      <c r="PZC413" s="1679"/>
      <c r="PZD413" s="1679"/>
      <c r="PZE413" s="1679"/>
      <c r="PZF413" s="1679"/>
      <c r="PZG413" s="1679"/>
      <c r="PZH413" s="1679"/>
      <c r="PZI413" s="1679"/>
      <c r="PZJ413" s="1679"/>
      <c r="PZK413" s="1679"/>
      <c r="PZL413" s="1679"/>
      <c r="PZM413" s="1679"/>
      <c r="PZN413" s="1679"/>
      <c r="PZO413" s="1679"/>
      <c r="PZP413" s="1679"/>
      <c r="PZQ413" s="1679"/>
      <c r="PZR413" s="1679"/>
      <c r="PZS413" s="1679"/>
      <c r="PZT413" s="1679"/>
      <c r="PZU413" s="1679"/>
      <c r="PZV413" s="1679"/>
      <c r="PZW413" s="1679"/>
      <c r="PZX413" s="1679"/>
      <c r="PZY413" s="1679"/>
      <c r="PZZ413" s="1679"/>
      <c r="QAA413" s="1679"/>
      <c r="QAB413" s="1679"/>
      <c r="QAC413" s="1679"/>
      <c r="QAD413" s="1679"/>
      <c r="QAE413" s="1679"/>
      <c r="QAF413" s="1679"/>
      <c r="QAG413" s="1679"/>
      <c r="QAH413" s="1679"/>
      <c r="QAI413" s="1679"/>
      <c r="QAJ413" s="1679"/>
      <c r="QAK413" s="1679"/>
      <c r="QAL413" s="1679"/>
      <c r="QAM413" s="1679"/>
      <c r="QAN413" s="1679"/>
      <c r="QAO413" s="1679"/>
      <c r="QAP413" s="1679"/>
      <c r="QAQ413" s="1679"/>
      <c r="QAR413" s="1679"/>
      <c r="QAS413" s="1679"/>
      <c r="QAT413" s="1679"/>
      <c r="QAU413" s="1679"/>
      <c r="QAV413" s="1679"/>
      <c r="QAW413" s="1679"/>
      <c r="QAX413" s="1679"/>
      <c r="QAY413" s="1679"/>
      <c r="QAZ413" s="1679"/>
      <c r="QBA413" s="1679"/>
      <c r="QBB413" s="1679"/>
      <c r="QBC413" s="1679"/>
      <c r="QBD413" s="1679"/>
      <c r="QBE413" s="1679"/>
      <c r="QBF413" s="1679"/>
      <c r="QBG413" s="1679"/>
      <c r="QBH413" s="1679"/>
      <c r="QBI413" s="1679"/>
      <c r="QBJ413" s="1679"/>
      <c r="QBK413" s="1679"/>
      <c r="QBL413" s="1679"/>
      <c r="QBM413" s="1679"/>
      <c r="QBN413" s="1679"/>
      <c r="QBO413" s="1679"/>
      <c r="QBP413" s="1679"/>
      <c r="QBQ413" s="1679"/>
      <c r="QBR413" s="1679"/>
      <c r="QBS413" s="1679"/>
      <c r="QBT413" s="1679"/>
      <c r="QBU413" s="1679"/>
      <c r="QBV413" s="1679"/>
      <c r="QBW413" s="1679"/>
      <c r="QBX413" s="1679"/>
      <c r="QBY413" s="1679"/>
      <c r="QBZ413" s="1679"/>
      <c r="QCA413" s="1679"/>
      <c r="QCB413" s="1679"/>
      <c r="QCC413" s="1679"/>
      <c r="QCD413" s="1679"/>
      <c r="QCE413" s="1679"/>
      <c r="QCF413" s="1679"/>
      <c r="QCG413" s="1679"/>
      <c r="QCH413" s="1679"/>
      <c r="QCI413" s="1679"/>
      <c r="QCJ413" s="1679"/>
      <c r="QCK413" s="1679"/>
      <c r="QCL413" s="1679"/>
      <c r="QCM413" s="1679"/>
      <c r="QCN413" s="1679"/>
      <c r="QCO413" s="1679"/>
      <c r="QCP413" s="1679"/>
      <c r="QCQ413" s="1679"/>
      <c r="QCR413" s="1679"/>
      <c r="QCS413" s="1679"/>
      <c r="QCT413" s="1679"/>
      <c r="QCU413" s="1679"/>
      <c r="QCV413" s="1679"/>
      <c r="QCW413" s="1679"/>
      <c r="QCX413" s="1679"/>
      <c r="QCY413" s="1679"/>
      <c r="QCZ413" s="1679"/>
      <c r="QDA413" s="1679"/>
      <c r="QDB413" s="1679"/>
      <c r="QDC413" s="1679"/>
      <c r="QDD413" s="1679"/>
      <c r="QDE413" s="1679"/>
      <c r="QDF413" s="1679"/>
      <c r="QDG413" s="1679"/>
      <c r="QDH413" s="1679"/>
      <c r="QDI413" s="1679"/>
      <c r="QDJ413" s="1679"/>
      <c r="QDK413" s="1679"/>
      <c r="QDL413" s="1679"/>
      <c r="QDM413" s="1679"/>
      <c r="QDN413" s="1679"/>
      <c r="QDO413" s="1679"/>
      <c r="QDP413" s="1679"/>
      <c r="QDQ413" s="1679"/>
      <c r="QDR413" s="1679"/>
      <c r="QDS413" s="1679"/>
      <c r="QDT413" s="1679"/>
      <c r="QDU413" s="1679"/>
      <c r="QDV413" s="1679"/>
      <c r="QDW413" s="1679"/>
      <c r="QDX413" s="1679"/>
      <c r="QDY413" s="1679"/>
      <c r="QDZ413" s="1679"/>
      <c r="QEA413" s="1679"/>
      <c r="QEB413" s="1679"/>
      <c r="QEC413" s="1679"/>
      <c r="QED413" s="1679"/>
      <c r="QEE413" s="1679"/>
      <c r="QEF413" s="1679"/>
      <c r="QEG413" s="1679"/>
      <c r="QEH413" s="1679"/>
      <c r="QEI413" s="1679"/>
      <c r="QEJ413" s="1679"/>
      <c r="QEK413" s="1679"/>
      <c r="QEL413" s="1679"/>
      <c r="QEM413" s="1679"/>
      <c r="QEN413" s="1679"/>
      <c r="QEO413" s="1679"/>
      <c r="QEP413" s="1679"/>
      <c r="QEQ413" s="1679"/>
      <c r="QER413" s="1679"/>
      <c r="QES413" s="1679"/>
      <c r="QET413" s="1679"/>
      <c r="QEU413" s="1679"/>
      <c r="QEV413" s="1679"/>
      <c r="QEW413" s="1679"/>
      <c r="QEX413" s="1679"/>
      <c r="QEY413" s="1679"/>
      <c r="QEZ413" s="1679"/>
      <c r="QFA413" s="1679"/>
      <c r="QFB413" s="1679"/>
      <c r="QFC413" s="1679"/>
      <c r="QFD413" s="1679"/>
      <c r="QFE413" s="1679"/>
      <c r="QFF413" s="1679"/>
      <c r="QFG413" s="1679"/>
      <c r="QFH413" s="1679"/>
      <c r="QFI413" s="1679"/>
      <c r="QFJ413" s="1679"/>
      <c r="QFK413" s="1679"/>
      <c r="QFL413" s="1679"/>
      <c r="QFM413" s="1679"/>
      <c r="QFN413" s="1679"/>
      <c r="QFO413" s="1679"/>
      <c r="QFP413" s="1679"/>
      <c r="QFQ413" s="1679"/>
      <c r="QFR413" s="1679"/>
      <c r="QFS413" s="1679"/>
      <c r="QFT413" s="1679"/>
      <c r="QFU413" s="1679"/>
      <c r="QFV413" s="1679"/>
      <c r="QFW413" s="1679"/>
      <c r="QFX413" s="1679"/>
      <c r="QFY413" s="1679"/>
      <c r="QFZ413" s="1679"/>
      <c r="QGA413" s="1679"/>
      <c r="QGB413" s="1679"/>
      <c r="QGC413" s="1679"/>
      <c r="QGD413" s="1679"/>
      <c r="QGE413" s="1679"/>
      <c r="QGF413" s="1679"/>
      <c r="QGG413" s="1679"/>
      <c r="QGH413" s="1679"/>
      <c r="QGI413" s="1679"/>
      <c r="QGJ413" s="1679"/>
      <c r="QGK413" s="1679"/>
      <c r="QGL413" s="1679"/>
      <c r="QGM413" s="1679"/>
      <c r="QGN413" s="1679"/>
      <c r="QGO413" s="1679"/>
      <c r="QGP413" s="1679"/>
      <c r="QGQ413" s="1679"/>
      <c r="QGR413" s="1679"/>
      <c r="QGS413" s="1679"/>
      <c r="QGT413" s="1679"/>
      <c r="QGU413" s="1679"/>
      <c r="QGV413" s="1679"/>
      <c r="QGW413" s="1679"/>
      <c r="QGX413" s="1679"/>
      <c r="QGY413" s="1679"/>
      <c r="QGZ413" s="1679"/>
      <c r="QHA413" s="1679"/>
      <c r="QHB413" s="1679"/>
      <c r="QHC413" s="1679"/>
      <c r="QHD413" s="1679"/>
      <c r="QHE413" s="1679"/>
      <c r="QHF413" s="1679"/>
      <c r="QHG413" s="1679"/>
      <c r="QHH413" s="1679"/>
      <c r="QHI413" s="1679"/>
      <c r="QHJ413" s="1679"/>
      <c r="QHK413" s="1679"/>
      <c r="QHL413" s="1679"/>
      <c r="QHM413" s="1679"/>
      <c r="QHN413" s="1679"/>
      <c r="QHO413" s="1679"/>
      <c r="QHP413" s="1679"/>
      <c r="QHQ413" s="1679"/>
      <c r="QHR413" s="1679"/>
      <c r="QHS413" s="1679"/>
      <c r="QHT413" s="1679"/>
      <c r="QHU413" s="1679"/>
      <c r="QHV413" s="1679"/>
      <c r="QHW413" s="1679"/>
      <c r="QHX413" s="1679"/>
      <c r="QHY413" s="1679"/>
      <c r="QHZ413" s="1679"/>
      <c r="QIA413" s="1679"/>
      <c r="QIB413" s="1679"/>
      <c r="QIC413" s="1679"/>
      <c r="QID413" s="1679"/>
      <c r="QIE413" s="1679"/>
      <c r="QIF413" s="1679"/>
      <c r="QIG413" s="1679"/>
      <c r="QIH413" s="1679"/>
      <c r="QII413" s="1679"/>
      <c r="QIJ413" s="1679"/>
      <c r="QIK413" s="1679"/>
      <c r="QIL413" s="1679"/>
      <c r="QIM413" s="1679"/>
      <c r="QIN413" s="1679"/>
      <c r="QIO413" s="1679"/>
      <c r="QIP413" s="1679"/>
      <c r="QIQ413" s="1679"/>
      <c r="QIR413" s="1679"/>
      <c r="QIS413" s="1679"/>
      <c r="QIT413" s="1679"/>
      <c r="QIU413" s="1679"/>
      <c r="QIV413" s="1679"/>
      <c r="QIW413" s="1679"/>
      <c r="QIX413" s="1679"/>
      <c r="QIY413" s="1679"/>
      <c r="QIZ413" s="1679"/>
      <c r="QJA413" s="1679"/>
      <c r="QJB413" s="1679"/>
      <c r="QJC413" s="1679"/>
      <c r="QJD413" s="1679"/>
      <c r="QJE413" s="1679"/>
      <c r="QJF413" s="1679"/>
      <c r="QJG413" s="1679"/>
      <c r="QJH413" s="1679"/>
      <c r="QJI413" s="1679"/>
      <c r="QJJ413" s="1679"/>
      <c r="QJK413" s="1679"/>
      <c r="QJL413" s="1679"/>
      <c r="QJM413" s="1679"/>
      <c r="QJN413" s="1679"/>
      <c r="QJO413" s="1679"/>
      <c r="QJP413" s="1679"/>
      <c r="QJQ413" s="1679"/>
      <c r="QJR413" s="1679"/>
      <c r="QJS413" s="1679"/>
      <c r="QJT413" s="1679"/>
      <c r="QJU413" s="1679"/>
      <c r="QJV413" s="1679"/>
      <c r="QJW413" s="1679"/>
      <c r="QJX413" s="1679"/>
      <c r="QJY413" s="1679"/>
      <c r="QJZ413" s="1679"/>
      <c r="QKA413" s="1679"/>
      <c r="QKB413" s="1679"/>
      <c r="QKC413" s="1679"/>
      <c r="QKD413" s="1679"/>
      <c r="QKE413" s="1679"/>
      <c r="QKF413" s="1679"/>
      <c r="QKG413" s="1679"/>
      <c r="QKH413" s="1679"/>
      <c r="QKI413" s="1679"/>
      <c r="QKJ413" s="1679"/>
      <c r="QKK413" s="1679"/>
      <c r="QKL413" s="1679"/>
      <c r="QKM413" s="1679"/>
      <c r="QKN413" s="1679"/>
      <c r="QKO413" s="1679"/>
      <c r="QKP413" s="1679"/>
      <c r="QKQ413" s="1679"/>
      <c r="QKR413" s="1679"/>
      <c r="QKS413" s="1679"/>
      <c r="QKT413" s="1679"/>
      <c r="QKU413" s="1679"/>
      <c r="QKV413" s="1679"/>
      <c r="QKW413" s="1679"/>
      <c r="QKX413" s="1679"/>
      <c r="QKY413" s="1679"/>
      <c r="QKZ413" s="1679"/>
      <c r="QLA413" s="1679"/>
      <c r="QLB413" s="1679"/>
      <c r="QLC413" s="1679"/>
      <c r="QLD413" s="1679"/>
      <c r="QLE413" s="1679"/>
      <c r="QLF413" s="1679"/>
      <c r="QLG413" s="1679"/>
      <c r="QLH413" s="1679"/>
      <c r="QLI413" s="1679"/>
      <c r="QLJ413" s="1679"/>
      <c r="QLK413" s="1679"/>
      <c r="QLL413" s="1679"/>
      <c r="QLM413" s="1679"/>
      <c r="QLN413" s="1679"/>
      <c r="QLO413" s="1679"/>
      <c r="QLP413" s="1679"/>
      <c r="QLQ413" s="1679"/>
      <c r="QLR413" s="1679"/>
      <c r="QLS413" s="1679"/>
      <c r="QLT413" s="1679"/>
      <c r="QLU413" s="1679"/>
      <c r="QLV413" s="1679"/>
      <c r="QLW413" s="1679"/>
      <c r="QLX413" s="1679"/>
      <c r="QLY413" s="1679"/>
      <c r="QLZ413" s="1679"/>
      <c r="QMA413" s="1679"/>
      <c r="QMB413" s="1679"/>
      <c r="QMC413" s="1679"/>
      <c r="QMD413" s="1679"/>
      <c r="QME413" s="1679"/>
      <c r="QMF413" s="1679"/>
      <c r="QMG413" s="1679"/>
      <c r="QMH413" s="1679"/>
      <c r="QMI413" s="1679"/>
      <c r="QMJ413" s="1679"/>
      <c r="QMK413" s="1679"/>
      <c r="QML413" s="1679"/>
      <c r="QMM413" s="1679"/>
      <c r="QMN413" s="1679"/>
      <c r="QMO413" s="1679"/>
      <c r="QMP413" s="1679"/>
      <c r="QMQ413" s="1679"/>
      <c r="QMR413" s="1679"/>
      <c r="QMS413" s="1679"/>
      <c r="QMT413" s="1679"/>
      <c r="QMU413" s="1679"/>
      <c r="QMV413" s="1679"/>
      <c r="QMW413" s="1679"/>
      <c r="QMX413" s="1679"/>
      <c r="QMY413" s="1679"/>
      <c r="QMZ413" s="1679"/>
      <c r="QNA413" s="1679"/>
      <c r="QNB413" s="1679"/>
      <c r="QNC413" s="1679"/>
      <c r="QND413" s="1679"/>
      <c r="QNE413" s="1679"/>
      <c r="QNF413" s="1679"/>
      <c r="QNG413" s="1679"/>
      <c r="QNH413" s="1679"/>
      <c r="QNI413" s="1679"/>
      <c r="QNJ413" s="1679"/>
      <c r="QNK413" s="1679"/>
      <c r="QNL413" s="1679"/>
      <c r="QNM413" s="1679"/>
      <c r="QNN413" s="1679"/>
      <c r="QNO413" s="1679"/>
      <c r="QNP413" s="1679"/>
      <c r="QNQ413" s="1679"/>
      <c r="QNR413" s="1679"/>
      <c r="QNS413" s="1679"/>
      <c r="QNT413" s="1679"/>
      <c r="QNU413" s="1679"/>
      <c r="QNV413" s="1679"/>
      <c r="QNW413" s="1679"/>
      <c r="QNX413" s="1679"/>
      <c r="QNY413" s="1679"/>
      <c r="QNZ413" s="1679"/>
      <c r="QOA413" s="1679"/>
      <c r="QOB413" s="1679"/>
      <c r="QOC413" s="1679"/>
      <c r="QOD413" s="1679"/>
      <c r="QOE413" s="1679"/>
      <c r="QOF413" s="1679"/>
      <c r="QOG413" s="1679"/>
      <c r="QOH413" s="1679"/>
      <c r="QOI413" s="1679"/>
      <c r="QOJ413" s="1679"/>
      <c r="QOK413" s="1679"/>
      <c r="QOL413" s="1679"/>
      <c r="QOM413" s="1679"/>
      <c r="QON413" s="1679"/>
      <c r="QOO413" s="1679"/>
      <c r="QOP413" s="1679"/>
      <c r="QOQ413" s="1679"/>
      <c r="QOR413" s="1679"/>
      <c r="QOS413" s="1679"/>
      <c r="QOT413" s="1679"/>
      <c r="QOU413" s="1679"/>
      <c r="QOV413" s="1679"/>
      <c r="QOW413" s="1679"/>
      <c r="QOX413" s="1679"/>
      <c r="QOY413" s="1679"/>
      <c r="QOZ413" s="1679"/>
      <c r="QPA413" s="1679"/>
      <c r="QPB413" s="1679"/>
      <c r="QPC413" s="1679"/>
      <c r="QPD413" s="1679"/>
      <c r="QPE413" s="1679"/>
      <c r="QPF413" s="1679"/>
      <c r="QPG413" s="1679"/>
      <c r="QPH413" s="1679"/>
      <c r="QPI413" s="1679"/>
      <c r="QPJ413" s="1679"/>
      <c r="QPK413" s="1679"/>
      <c r="QPL413" s="1679"/>
      <c r="QPM413" s="1679"/>
      <c r="QPN413" s="1679"/>
      <c r="QPO413" s="1679"/>
      <c r="QPP413" s="1679"/>
      <c r="QPQ413" s="1679"/>
      <c r="QPR413" s="1679"/>
      <c r="QPS413" s="1679"/>
      <c r="QPT413" s="1679"/>
      <c r="QPU413" s="1679"/>
      <c r="QPV413" s="1679"/>
      <c r="QPW413" s="1679"/>
      <c r="QPX413" s="1679"/>
      <c r="QPY413" s="1679"/>
      <c r="QPZ413" s="1679"/>
      <c r="QQA413" s="1679"/>
      <c r="QQB413" s="1679"/>
      <c r="QQC413" s="1679"/>
      <c r="QQD413" s="1679"/>
      <c r="QQE413" s="1679"/>
      <c r="QQF413" s="1679"/>
      <c r="QQG413" s="1679"/>
      <c r="QQH413" s="1679"/>
      <c r="QQI413" s="1679"/>
      <c r="QQJ413" s="1679"/>
      <c r="QQK413" s="1679"/>
      <c r="QQL413" s="1679"/>
      <c r="QQM413" s="1679"/>
      <c r="QQN413" s="1679"/>
      <c r="QQO413" s="1679"/>
      <c r="QQP413" s="1679"/>
      <c r="QQQ413" s="1679"/>
      <c r="QQR413" s="1679"/>
      <c r="QQS413" s="1679"/>
      <c r="QQT413" s="1679"/>
      <c r="QQU413" s="1679"/>
      <c r="QQV413" s="1679"/>
      <c r="QQW413" s="1679"/>
      <c r="QQX413" s="1679"/>
      <c r="QQY413" s="1679"/>
      <c r="QQZ413" s="1679"/>
      <c r="QRA413" s="1679"/>
      <c r="QRB413" s="1679"/>
      <c r="QRC413" s="1679"/>
      <c r="QRD413" s="1679"/>
      <c r="QRE413" s="1679"/>
      <c r="QRF413" s="1679"/>
      <c r="QRG413" s="1679"/>
      <c r="QRH413" s="1679"/>
      <c r="QRI413" s="1679"/>
      <c r="QRJ413" s="1679"/>
      <c r="QRK413" s="1679"/>
      <c r="QRL413" s="1679"/>
      <c r="QRM413" s="1679"/>
      <c r="QRN413" s="1679"/>
      <c r="QRO413" s="1679"/>
      <c r="QRP413" s="1679"/>
      <c r="QRQ413" s="1679"/>
      <c r="QRR413" s="1679"/>
      <c r="QRS413" s="1679"/>
      <c r="QRT413" s="1679"/>
      <c r="QRU413" s="1679"/>
      <c r="QRV413" s="1679"/>
      <c r="QRW413" s="1679"/>
      <c r="QRX413" s="1679"/>
      <c r="QRY413" s="1679"/>
      <c r="QRZ413" s="1679"/>
      <c r="QSA413" s="1679"/>
      <c r="QSB413" s="1679"/>
      <c r="QSC413" s="1679"/>
      <c r="QSD413" s="1679"/>
      <c r="QSE413" s="1679"/>
      <c r="QSF413" s="1679"/>
      <c r="QSG413" s="1679"/>
      <c r="QSH413" s="1679"/>
      <c r="QSI413" s="1679"/>
      <c r="QSJ413" s="1679"/>
      <c r="QSK413" s="1679"/>
      <c r="QSL413" s="1679"/>
      <c r="QSM413" s="1679"/>
      <c r="QSN413" s="1679"/>
      <c r="QSO413" s="1679"/>
      <c r="QSP413" s="1679"/>
      <c r="QSQ413" s="1679"/>
      <c r="QSR413" s="1679"/>
      <c r="QSS413" s="1679"/>
      <c r="QST413" s="1679"/>
      <c r="QSU413" s="1679"/>
      <c r="QSV413" s="1679"/>
      <c r="QSW413" s="1679"/>
      <c r="QSX413" s="1679"/>
      <c r="QSY413" s="1679"/>
      <c r="QSZ413" s="1679"/>
      <c r="QTA413" s="1679"/>
      <c r="QTB413" s="1679"/>
      <c r="QTC413" s="1679"/>
      <c r="QTD413" s="1679"/>
      <c r="QTE413" s="1679"/>
      <c r="QTF413" s="1679"/>
      <c r="QTG413" s="1679"/>
      <c r="QTH413" s="1679"/>
      <c r="QTI413" s="1679"/>
      <c r="QTJ413" s="1679"/>
      <c r="QTK413" s="1679"/>
      <c r="QTL413" s="1679"/>
      <c r="QTM413" s="1679"/>
      <c r="QTN413" s="1679"/>
      <c r="QTO413" s="1679"/>
      <c r="QTP413" s="1679"/>
      <c r="QTQ413" s="1679"/>
      <c r="QTR413" s="1679"/>
      <c r="QTS413" s="1679"/>
      <c r="QTT413" s="1679"/>
      <c r="QTU413" s="1679"/>
      <c r="QTV413" s="1679"/>
      <c r="QTW413" s="1679"/>
      <c r="QTX413" s="1679"/>
      <c r="QTY413" s="1679"/>
      <c r="QTZ413" s="1679"/>
      <c r="QUA413" s="1679"/>
      <c r="QUB413" s="1679"/>
      <c r="QUC413" s="1679"/>
      <c r="QUD413" s="1679"/>
      <c r="QUE413" s="1679"/>
      <c r="QUF413" s="1679"/>
      <c r="QUG413" s="1679"/>
      <c r="QUH413" s="1679"/>
      <c r="QUI413" s="1679"/>
      <c r="QUJ413" s="1679"/>
      <c r="QUK413" s="1679"/>
      <c r="QUL413" s="1679"/>
      <c r="QUM413" s="1679"/>
      <c r="QUN413" s="1679"/>
      <c r="QUO413" s="1679"/>
      <c r="QUP413" s="1679"/>
      <c r="QUQ413" s="1679"/>
      <c r="QUR413" s="1679"/>
      <c r="QUS413" s="1679"/>
      <c r="QUT413" s="1679"/>
      <c r="QUU413" s="1679"/>
      <c r="QUV413" s="1679"/>
      <c r="QUW413" s="1679"/>
      <c r="QUX413" s="1679"/>
      <c r="QUY413" s="1679"/>
      <c r="QUZ413" s="1679"/>
      <c r="QVA413" s="1679"/>
      <c r="QVB413" s="1679"/>
      <c r="QVC413" s="1679"/>
      <c r="QVD413" s="1679"/>
      <c r="QVE413" s="1679"/>
      <c r="QVF413" s="1679"/>
      <c r="QVG413" s="1679"/>
      <c r="QVH413" s="1679"/>
      <c r="QVI413" s="1679"/>
      <c r="QVJ413" s="1679"/>
      <c r="QVK413" s="1679"/>
      <c r="QVL413" s="1679"/>
      <c r="QVM413" s="1679"/>
      <c r="QVN413" s="1679"/>
      <c r="QVO413" s="1679"/>
      <c r="QVP413" s="1679"/>
      <c r="QVQ413" s="1679"/>
      <c r="QVR413" s="1679"/>
      <c r="QVS413" s="1679"/>
      <c r="QVT413" s="1679"/>
      <c r="QVU413" s="1679"/>
      <c r="QVV413" s="1679"/>
      <c r="QVW413" s="1679"/>
      <c r="QVX413" s="1679"/>
      <c r="QVY413" s="1679"/>
      <c r="QVZ413" s="1679"/>
      <c r="QWA413" s="1679"/>
      <c r="QWB413" s="1679"/>
      <c r="QWC413" s="1679"/>
      <c r="QWD413" s="1679"/>
      <c r="QWE413" s="1679"/>
      <c r="QWF413" s="1679"/>
      <c r="QWG413" s="1679"/>
      <c r="QWH413" s="1679"/>
      <c r="QWI413" s="1679"/>
      <c r="QWJ413" s="1679"/>
      <c r="QWK413" s="1679"/>
      <c r="QWL413" s="1679"/>
      <c r="QWM413" s="1679"/>
      <c r="QWN413" s="1679"/>
      <c r="QWO413" s="1679"/>
      <c r="QWP413" s="1679"/>
      <c r="QWQ413" s="1679"/>
      <c r="QWR413" s="1679"/>
      <c r="QWS413" s="1679"/>
      <c r="QWT413" s="1679"/>
      <c r="QWU413" s="1679"/>
      <c r="QWV413" s="1679"/>
      <c r="QWW413" s="1679"/>
      <c r="QWX413" s="1679"/>
      <c r="QWY413" s="1679"/>
      <c r="QWZ413" s="1679"/>
      <c r="QXA413" s="1679"/>
      <c r="QXB413" s="1679"/>
      <c r="QXC413" s="1679"/>
      <c r="QXD413" s="1679"/>
      <c r="QXE413" s="1679"/>
      <c r="QXF413" s="1679"/>
      <c r="QXG413" s="1679"/>
      <c r="QXH413" s="1679"/>
      <c r="QXI413" s="1679"/>
      <c r="QXJ413" s="1679"/>
      <c r="QXK413" s="1679"/>
      <c r="QXL413" s="1679"/>
      <c r="QXM413" s="1679"/>
      <c r="QXN413" s="1679"/>
      <c r="QXO413" s="1679"/>
      <c r="QXP413" s="1679"/>
      <c r="QXQ413" s="1679"/>
      <c r="QXR413" s="1679"/>
      <c r="QXS413" s="1679"/>
      <c r="QXT413" s="1679"/>
      <c r="QXU413" s="1679"/>
      <c r="QXV413" s="1679"/>
      <c r="QXW413" s="1679"/>
      <c r="QXX413" s="1679"/>
      <c r="QXY413" s="1679"/>
      <c r="QXZ413" s="1679"/>
      <c r="QYA413" s="1679"/>
      <c r="QYB413" s="1679"/>
      <c r="QYC413" s="1679"/>
      <c r="QYD413" s="1679"/>
      <c r="QYE413" s="1679"/>
      <c r="QYF413" s="1679"/>
      <c r="QYG413" s="1679"/>
      <c r="QYH413" s="1679"/>
      <c r="QYI413" s="1679"/>
      <c r="QYJ413" s="1679"/>
      <c r="QYK413" s="1679"/>
      <c r="QYL413" s="1679"/>
      <c r="QYM413" s="1679"/>
      <c r="QYN413" s="1679"/>
      <c r="QYO413" s="1679"/>
      <c r="QYP413" s="1679"/>
      <c r="QYQ413" s="1679"/>
      <c r="QYR413" s="1679"/>
      <c r="QYS413" s="1679"/>
      <c r="QYT413" s="1679"/>
      <c r="QYU413" s="1679"/>
      <c r="QYV413" s="1679"/>
      <c r="QYW413" s="1679"/>
      <c r="QYX413" s="1679"/>
      <c r="QYY413" s="1679"/>
      <c r="QYZ413" s="1679"/>
      <c r="QZA413" s="1679"/>
      <c r="QZB413" s="1679"/>
      <c r="QZC413" s="1679"/>
      <c r="QZD413" s="1679"/>
      <c r="QZE413" s="1679"/>
      <c r="QZF413" s="1679"/>
      <c r="QZG413" s="1679"/>
      <c r="QZH413" s="1679"/>
      <c r="QZI413" s="1679"/>
      <c r="QZJ413" s="1679"/>
      <c r="QZK413" s="1679"/>
      <c r="QZL413" s="1679"/>
      <c r="QZM413" s="1679"/>
      <c r="QZN413" s="1679"/>
      <c r="QZO413" s="1679"/>
      <c r="QZP413" s="1679"/>
      <c r="QZQ413" s="1679"/>
      <c r="QZR413" s="1679"/>
      <c r="QZS413" s="1679"/>
      <c r="QZT413" s="1679"/>
      <c r="QZU413" s="1679"/>
      <c r="QZV413" s="1679"/>
      <c r="QZW413" s="1679"/>
      <c r="QZX413" s="1679"/>
      <c r="QZY413" s="1679"/>
      <c r="QZZ413" s="1679"/>
      <c r="RAA413" s="1679"/>
      <c r="RAB413" s="1679"/>
      <c r="RAC413" s="1679"/>
      <c r="RAD413" s="1679"/>
      <c r="RAE413" s="1679"/>
      <c r="RAF413" s="1679"/>
      <c r="RAG413" s="1679"/>
      <c r="RAH413" s="1679"/>
      <c r="RAI413" s="1679"/>
      <c r="RAJ413" s="1679"/>
      <c r="RAK413" s="1679"/>
      <c r="RAL413" s="1679"/>
      <c r="RAM413" s="1679"/>
      <c r="RAN413" s="1679"/>
      <c r="RAO413" s="1679"/>
      <c r="RAP413" s="1679"/>
      <c r="RAQ413" s="1679"/>
      <c r="RAR413" s="1679"/>
      <c r="RAS413" s="1679"/>
      <c r="RAT413" s="1679"/>
      <c r="RAU413" s="1679"/>
      <c r="RAV413" s="1679"/>
      <c r="RAW413" s="1679"/>
      <c r="RAX413" s="1679"/>
      <c r="RAY413" s="1679"/>
      <c r="RAZ413" s="1679"/>
      <c r="RBA413" s="1679"/>
      <c r="RBB413" s="1679"/>
      <c r="RBC413" s="1679"/>
      <c r="RBD413" s="1679"/>
      <c r="RBE413" s="1679"/>
      <c r="RBF413" s="1679"/>
      <c r="RBG413" s="1679"/>
      <c r="RBH413" s="1679"/>
      <c r="RBI413" s="1679"/>
      <c r="RBJ413" s="1679"/>
      <c r="RBK413" s="1679"/>
      <c r="RBL413" s="1679"/>
      <c r="RBM413" s="1679"/>
      <c r="RBN413" s="1679"/>
      <c r="RBO413" s="1679"/>
      <c r="RBP413" s="1679"/>
      <c r="RBQ413" s="1679"/>
      <c r="RBR413" s="1679"/>
      <c r="RBS413" s="1679"/>
      <c r="RBT413" s="1679"/>
      <c r="RBU413" s="1679"/>
      <c r="RBV413" s="1679"/>
      <c r="RBW413" s="1679"/>
      <c r="RBX413" s="1679"/>
      <c r="RBY413" s="1679"/>
      <c r="RBZ413" s="1679"/>
      <c r="RCA413" s="1679"/>
      <c r="RCB413" s="1679"/>
      <c r="RCC413" s="1679"/>
      <c r="RCD413" s="1679"/>
      <c r="RCE413" s="1679"/>
      <c r="RCF413" s="1679"/>
      <c r="RCG413" s="1679"/>
      <c r="RCH413" s="1679"/>
      <c r="RCI413" s="1679"/>
      <c r="RCJ413" s="1679"/>
      <c r="RCK413" s="1679"/>
      <c r="RCL413" s="1679"/>
      <c r="RCM413" s="1679"/>
      <c r="RCN413" s="1679"/>
      <c r="RCO413" s="1679"/>
      <c r="RCP413" s="1679"/>
      <c r="RCQ413" s="1679"/>
      <c r="RCR413" s="1679"/>
      <c r="RCS413" s="1679"/>
      <c r="RCT413" s="1679"/>
      <c r="RCU413" s="1679"/>
      <c r="RCV413" s="1679"/>
      <c r="RCW413" s="1679"/>
      <c r="RCX413" s="1679"/>
      <c r="RCY413" s="1679"/>
      <c r="RCZ413" s="1679"/>
      <c r="RDA413" s="1679"/>
      <c r="RDB413" s="1679"/>
      <c r="RDC413" s="1679"/>
      <c r="RDD413" s="1679"/>
      <c r="RDE413" s="1679"/>
      <c r="RDF413" s="1679"/>
      <c r="RDG413" s="1679"/>
      <c r="RDH413" s="1679"/>
      <c r="RDI413" s="1679"/>
      <c r="RDJ413" s="1679"/>
      <c r="RDK413" s="1679"/>
      <c r="RDL413" s="1679"/>
      <c r="RDM413" s="1679"/>
      <c r="RDN413" s="1679"/>
      <c r="RDO413" s="1679"/>
      <c r="RDP413" s="1679"/>
      <c r="RDQ413" s="1679"/>
      <c r="RDR413" s="1679"/>
      <c r="RDS413" s="1679"/>
      <c r="RDT413" s="1679"/>
      <c r="RDU413" s="1679"/>
      <c r="RDV413" s="1679"/>
      <c r="RDW413" s="1679"/>
      <c r="RDX413" s="1679"/>
      <c r="RDY413" s="1679"/>
      <c r="RDZ413" s="1679"/>
      <c r="REA413" s="1679"/>
      <c r="REB413" s="1679"/>
      <c r="REC413" s="1679"/>
      <c r="RED413" s="1679"/>
      <c r="REE413" s="1679"/>
      <c r="REF413" s="1679"/>
      <c r="REG413" s="1679"/>
      <c r="REH413" s="1679"/>
      <c r="REI413" s="1679"/>
      <c r="REJ413" s="1679"/>
      <c r="REK413" s="1679"/>
      <c r="REL413" s="1679"/>
      <c r="REM413" s="1679"/>
      <c r="REN413" s="1679"/>
      <c r="REO413" s="1679"/>
      <c r="REP413" s="1679"/>
      <c r="REQ413" s="1679"/>
      <c r="RER413" s="1679"/>
      <c r="RES413" s="1679"/>
      <c r="RET413" s="1679"/>
      <c r="REU413" s="1679"/>
      <c r="REV413" s="1679"/>
      <c r="REW413" s="1679"/>
      <c r="REX413" s="1679"/>
      <c r="REY413" s="1679"/>
      <c r="REZ413" s="1679"/>
      <c r="RFA413" s="1679"/>
      <c r="RFB413" s="1679"/>
      <c r="RFC413" s="1679"/>
      <c r="RFD413" s="1679"/>
      <c r="RFE413" s="1679"/>
      <c r="RFF413" s="1679"/>
      <c r="RFG413" s="1679"/>
      <c r="RFH413" s="1679"/>
      <c r="RFI413" s="1679"/>
      <c r="RFJ413" s="1679"/>
      <c r="RFK413" s="1679"/>
      <c r="RFL413" s="1679"/>
      <c r="RFM413" s="1679"/>
      <c r="RFN413" s="1679"/>
      <c r="RFO413" s="1679"/>
      <c r="RFP413" s="1679"/>
      <c r="RFQ413" s="1679"/>
      <c r="RFR413" s="1679"/>
      <c r="RFS413" s="1679"/>
      <c r="RFT413" s="1679"/>
      <c r="RFU413" s="1679"/>
      <c r="RFV413" s="1679"/>
      <c r="RFW413" s="1679"/>
      <c r="RFX413" s="1679"/>
      <c r="RFY413" s="1679"/>
      <c r="RFZ413" s="1679"/>
      <c r="RGA413" s="1679"/>
      <c r="RGB413" s="1679"/>
      <c r="RGC413" s="1679"/>
      <c r="RGD413" s="1679"/>
      <c r="RGE413" s="1679"/>
      <c r="RGF413" s="1679"/>
      <c r="RGG413" s="1679"/>
      <c r="RGH413" s="1679"/>
      <c r="RGI413" s="1679"/>
      <c r="RGJ413" s="1679"/>
      <c r="RGK413" s="1679"/>
      <c r="RGL413" s="1679"/>
      <c r="RGM413" s="1679"/>
      <c r="RGN413" s="1679"/>
      <c r="RGO413" s="1679"/>
      <c r="RGP413" s="1679"/>
      <c r="RGQ413" s="1679"/>
      <c r="RGR413" s="1679"/>
      <c r="RGS413" s="1679"/>
      <c r="RGT413" s="1679"/>
      <c r="RGU413" s="1679"/>
      <c r="RGV413" s="1679"/>
      <c r="RGW413" s="1679"/>
      <c r="RGX413" s="1679"/>
      <c r="RGY413" s="1679"/>
      <c r="RGZ413" s="1679"/>
      <c r="RHA413" s="1679"/>
      <c r="RHB413" s="1679"/>
      <c r="RHC413" s="1679"/>
      <c r="RHD413" s="1679"/>
      <c r="RHE413" s="1679"/>
      <c r="RHF413" s="1679"/>
      <c r="RHG413" s="1679"/>
      <c r="RHH413" s="1679"/>
      <c r="RHI413" s="1679"/>
      <c r="RHJ413" s="1679"/>
      <c r="RHK413" s="1679"/>
      <c r="RHL413" s="1679"/>
      <c r="RHM413" s="1679"/>
      <c r="RHN413" s="1679"/>
      <c r="RHO413" s="1679"/>
      <c r="RHP413" s="1679"/>
      <c r="RHQ413" s="1679"/>
      <c r="RHR413" s="1679"/>
      <c r="RHS413" s="1679"/>
      <c r="RHT413" s="1679"/>
      <c r="RHU413" s="1679"/>
      <c r="RHV413" s="1679"/>
      <c r="RHW413" s="1679"/>
      <c r="RHX413" s="1679"/>
      <c r="RHY413" s="1679"/>
      <c r="RHZ413" s="1679"/>
      <c r="RIA413" s="1679"/>
      <c r="RIB413" s="1679"/>
      <c r="RIC413" s="1679"/>
      <c r="RID413" s="1679"/>
      <c r="RIE413" s="1679"/>
      <c r="RIF413" s="1679"/>
      <c r="RIG413" s="1679"/>
      <c r="RIH413" s="1679"/>
      <c r="RII413" s="1679"/>
      <c r="RIJ413" s="1679"/>
      <c r="RIK413" s="1679"/>
      <c r="RIL413" s="1679"/>
      <c r="RIM413" s="1679"/>
      <c r="RIN413" s="1679"/>
      <c r="RIO413" s="1679"/>
      <c r="RIP413" s="1679"/>
      <c r="RIQ413" s="1679"/>
      <c r="RIR413" s="1679"/>
      <c r="RIS413" s="1679"/>
      <c r="RIT413" s="1679"/>
      <c r="RIU413" s="1679"/>
      <c r="RIV413" s="1679"/>
      <c r="RIW413" s="1679"/>
      <c r="RIX413" s="1679"/>
      <c r="RIY413" s="1679"/>
      <c r="RIZ413" s="1679"/>
      <c r="RJA413" s="1679"/>
      <c r="RJB413" s="1679"/>
      <c r="RJC413" s="1679"/>
      <c r="RJD413" s="1679"/>
      <c r="RJE413" s="1679"/>
      <c r="RJF413" s="1679"/>
      <c r="RJG413" s="1679"/>
      <c r="RJH413" s="1679"/>
      <c r="RJI413" s="1679"/>
      <c r="RJJ413" s="1679"/>
      <c r="RJK413" s="1679"/>
      <c r="RJL413" s="1679"/>
      <c r="RJM413" s="1679"/>
      <c r="RJN413" s="1679"/>
      <c r="RJO413" s="1679"/>
      <c r="RJP413" s="1679"/>
      <c r="RJQ413" s="1679"/>
      <c r="RJR413" s="1679"/>
      <c r="RJS413" s="1679"/>
      <c r="RJT413" s="1679"/>
      <c r="RJU413" s="1679"/>
      <c r="RJV413" s="1679"/>
      <c r="RJW413" s="1679"/>
      <c r="RJX413" s="1679"/>
      <c r="RJY413" s="1679"/>
      <c r="RJZ413" s="1679"/>
      <c r="RKA413" s="1679"/>
      <c r="RKB413" s="1679"/>
      <c r="RKC413" s="1679"/>
      <c r="RKD413" s="1679"/>
      <c r="RKE413" s="1679"/>
      <c r="RKF413" s="1679"/>
      <c r="RKG413" s="1679"/>
      <c r="RKH413" s="1679"/>
      <c r="RKI413" s="1679"/>
      <c r="RKJ413" s="1679"/>
      <c r="RKK413" s="1679"/>
      <c r="RKL413" s="1679"/>
      <c r="RKM413" s="1679"/>
      <c r="RKN413" s="1679"/>
      <c r="RKO413" s="1679"/>
      <c r="RKP413" s="1679"/>
      <c r="RKQ413" s="1679"/>
      <c r="RKR413" s="1679"/>
      <c r="RKS413" s="1679"/>
      <c r="RKT413" s="1679"/>
      <c r="RKU413" s="1679"/>
      <c r="RKV413" s="1679"/>
      <c r="RKW413" s="1679"/>
      <c r="RKX413" s="1679"/>
      <c r="RKY413" s="1679"/>
      <c r="RKZ413" s="1679"/>
      <c r="RLA413" s="1679"/>
      <c r="RLB413" s="1679"/>
      <c r="RLC413" s="1679"/>
      <c r="RLD413" s="1679"/>
      <c r="RLE413" s="1679"/>
      <c r="RLF413" s="1679"/>
      <c r="RLG413" s="1679"/>
      <c r="RLH413" s="1679"/>
      <c r="RLI413" s="1679"/>
      <c r="RLJ413" s="1679"/>
      <c r="RLK413" s="1679"/>
      <c r="RLL413" s="1679"/>
      <c r="RLM413" s="1679"/>
      <c r="RLN413" s="1679"/>
      <c r="RLO413" s="1679"/>
      <c r="RLP413" s="1679"/>
      <c r="RLQ413" s="1679"/>
      <c r="RLR413" s="1679"/>
      <c r="RLS413" s="1679"/>
      <c r="RLT413" s="1679"/>
      <c r="RLU413" s="1679"/>
      <c r="RLV413" s="1679"/>
      <c r="RLW413" s="1679"/>
      <c r="RLX413" s="1679"/>
      <c r="RLY413" s="1679"/>
      <c r="RLZ413" s="1679"/>
      <c r="RMA413" s="1679"/>
      <c r="RMB413" s="1679"/>
      <c r="RMC413" s="1679"/>
      <c r="RMD413" s="1679"/>
      <c r="RME413" s="1679"/>
      <c r="RMF413" s="1679"/>
      <c r="RMG413" s="1679"/>
      <c r="RMH413" s="1679"/>
      <c r="RMI413" s="1679"/>
      <c r="RMJ413" s="1679"/>
      <c r="RMK413" s="1679"/>
      <c r="RML413" s="1679"/>
      <c r="RMM413" s="1679"/>
      <c r="RMN413" s="1679"/>
      <c r="RMO413" s="1679"/>
      <c r="RMP413" s="1679"/>
      <c r="RMQ413" s="1679"/>
      <c r="RMR413" s="1679"/>
      <c r="RMS413" s="1679"/>
      <c r="RMT413" s="1679"/>
      <c r="RMU413" s="1679"/>
      <c r="RMV413" s="1679"/>
      <c r="RMW413" s="1679"/>
      <c r="RMX413" s="1679"/>
      <c r="RMY413" s="1679"/>
      <c r="RMZ413" s="1679"/>
      <c r="RNA413" s="1679"/>
      <c r="RNB413" s="1679"/>
      <c r="RNC413" s="1679"/>
      <c r="RND413" s="1679"/>
      <c r="RNE413" s="1679"/>
      <c r="RNF413" s="1679"/>
      <c r="RNG413" s="1679"/>
      <c r="RNH413" s="1679"/>
      <c r="RNI413" s="1679"/>
      <c r="RNJ413" s="1679"/>
      <c r="RNK413" s="1679"/>
      <c r="RNL413" s="1679"/>
      <c r="RNM413" s="1679"/>
      <c r="RNN413" s="1679"/>
      <c r="RNO413" s="1679"/>
      <c r="RNP413" s="1679"/>
      <c r="RNQ413" s="1679"/>
      <c r="RNR413" s="1679"/>
      <c r="RNS413" s="1679"/>
      <c r="RNT413" s="1679"/>
      <c r="RNU413" s="1679"/>
      <c r="RNV413" s="1679"/>
      <c r="RNW413" s="1679"/>
      <c r="RNX413" s="1679"/>
      <c r="RNY413" s="1679"/>
      <c r="RNZ413" s="1679"/>
      <c r="ROA413" s="1679"/>
      <c r="ROB413" s="1679"/>
      <c r="ROC413" s="1679"/>
      <c r="ROD413" s="1679"/>
      <c r="ROE413" s="1679"/>
      <c r="ROF413" s="1679"/>
      <c r="ROG413" s="1679"/>
      <c r="ROH413" s="1679"/>
      <c r="ROI413" s="1679"/>
      <c r="ROJ413" s="1679"/>
      <c r="ROK413" s="1679"/>
      <c r="ROL413" s="1679"/>
      <c r="ROM413" s="1679"/>
      <c r="RON413" s="1679"/>
      <c r="ROO413" s="1679"/>
      <c r="ROP413" s="1679"/>
      <c r="ROQ413" s="1679"/>
      <c r="ROR413" s="1679"/>
      <c r="ROS413" s="1679"/>
      <c r="ROT413" s="1679"/>
      <c r="ROU413" s="1679"/>
      <c r="ROV413" s="1679"/>
      <c r="ROW413" s="1679"/>
      <c r="ROX413" s="1679"/>
      <c r="ROY413" s="1679"/>
      <c r="ROZ413" s="1679"/>
      <c r="RPA413" s="1679"/>
      <c r="RPB413" s="1679"/>
      <c r="RPC413" s="1679"/>
      <c r="RPD413" s="1679"/>
      <c r="RPE413" s="1679"/>
      <c r="RPF413" s="1679"/>
      <c r="RPG413" s="1679"/>
      <c r="RPH413" s="1679"/>
      <c r="RPI413" s="1679"/>
      <c r="RPJ413" s="1679"/>
      <c r="RPK413" s="1679"/>
      <c r="RPL413" s="1679"/>
      <c r="RPM413" s="1679"/>
      <c r="RPN413" s="1679"/>
      <c r="RPO413" s="1679"/>
      <c r="RPP413" s="1679"/>
      <c r="RPQ413" s="1679"/>
      <c r="RPR413" s="1679"/>
      <c r="RPS413" s="1679"/>
      <c r="RPT413" s="1679"/>
      <c r="RPU413" s="1679"/>
      <c r="RPV413" s="1679"/>
      <c r="RPW413" s="1679"/>
      <c r="RPX413" s="1679"/>
      <c r="RPY413" s="1679"/>
      <c r="RPZ413" s="1679"/>
      <c r="RQA413" s="1679"/>
      <c r="RQB413" s="1679"/>
      <c r="RQC413" s="1679"/>
      <c r="RQD413" s="1679"/>
      <c r="RQE413" s="1679"/>
      <c r="RQF413" s="1679"/>
      <c r="RQG413" s="1679"/>
      <c r="RQH413" s="1679"/>
      <c r="RQI413" s="1679"/>
      <c r="RQJ413" s="1679"/>
      <c r="RQK413" s="1679"/>
      <c r="RQL413" s="1679"/>
      <c r="RQM413" s="1679"/>
      <c r="RQN413" s="1679"/>
      <c r="RQO413" s="1679"/>
      <c r="RQP413" s="1679"/>
      <c r="RQQ413" s="1679"/>
      <c r="RQR413" s="1679"/>
      <c r="RQS413" s="1679"/>
      <c r="RQT413" s="1679"/>
      <c r="RQU413" s="1679"/>
      <c r="RQV413" s="1679"/>
      <c r="RQW413" s="1679"/>
      <c r="RQX413" s="1679"/>
      <c r="RQY413" s="1679"/>
      <c r="RQZ413" s="1679"/>
      <c r="RRA413" s="1679"/>
      <c r="RRB413" s="1679"/>
      <c r="RRC413" s="1679"/>
      <c r="RRD413" s="1679"/>
      <c r="RRE413" s="1679"/>
      <c r="RRF413" s="1679"/>
      <c r="RRG413" s="1679"/>
      <c r="RRH413" s="1679"/>
      <c r="RRI413" s="1679"/>
      <c r="RRJ413" s="1679"/>
      <c r="RRK413" s="1679"/>
      <c r="RRL413" s="1679"/>
      <c r="RRM413" s="1679"/>
      <c r="RRN413" s="1679"/>
      <c r="RRO413" s="1679"/>
      <c r="RRP413" s="1679"/>
      <c r="RRQ413" s="1679"/>
      <c r="RRR413" s="1679"/>
      <c r="RRS413" s="1679"/>
      <c r="RRT413" s="1679"/>
      <c r="RRU413" s="1679"/>
      <c r="RRV413" s="1679"/>
      <c r="RRW413" s="1679"/>
      <c r="RRX413" s="1679"/>
      <c r="RRY413" s="1679"/>
      <c r="RRZ413" s="1679"/>
      <c r="RSA413" s="1679"/>
      <c r="RSB413" s="1679"/>
      <c r="RSC413" s="1679"/>
      <c r="RSD413" s="1679"/>
      <c r="RSE413" s="1679"/>
      <c r="RSF413" s="1679"/>
      <c r="RSG413" s="1679"/>
      <c r="RSH413" s="1679"/>
      <c r="RSI413" s="1679"/>
      <c r="RSJ413" s="1679"/>
      <c r="RSK413" s="1679"/>
      <c r="RSL413" s="1679"/>
      <c r="RSM413" s="1679"/>
      <c r="RSN413" s="1679"/>
      <c r="RSO413" s="1679"/>
      <c r="RSP413" s="1679"/>
      <c r="RSQ413" s="1679"/>
      <c r="RSR413" s="1679"/>
      <c r="RSS413" s="1679"/>
      <c r="RST413" s="1679"/>
      <c r="RSU413" s="1679"/>
      <c r="RSV413" s="1679"/>
      <c r="RSW413" s="1679"/>
      <c r="RSX413" s="1679"/>
      <c r="RSY413" s="1679"/>
      <c r="RSZ413" s="1679"/>
      <c r="RTA413" s="1679"/>
      <c r="RTB413" s="1679"/>
      <c r="RTC413" s="1679"/>
      <c r="RTD413" s="1679"/>
      <c r="RTE413" s="1679"/>
      <c r="RTF413" s="1679"/>
      <c r="RTG413" s="1679"/>
      <c r="RTH413" s="1679"/>
      <c r="RTI413" s="1679"/>
      <c r="RTJ413" s="1679"/>
      <c r="RTK413" s="1679"/>
      <c r="RTL413" s="1679"/>
      <c r="RTM413" s="1679"/>
      <c r="RTN413" s="1679"/>
      <c r="RTO413" s="1679"/>
      <c r="RTP413" s="1679"/>
      <c r="RTQ413" s="1679"/>
      <c r="RTR413" s="1679"/>
      <c r="RTS413" s="1679"/>
      <c r="RTT413" s="1679"/>
      <c r="RTU413" s="1679"/>
      <c r="RTV413" s="1679"/>
      <c r="RTW413" s="1679"/>
      <c r="RTX413" s="1679"/>
      <c r="RTY413" s="1679"/>
      <c r="RTZ413" s="1679"/>
      <c r="RUA413" s="1679"/>
      <c r="RUB413" s="1679"/>
      <c r="RUC413" s="1679"/>
      <c r="RUD413" s="1679"/>
      <c r="RUE413" s="1679"/>
      <c r="RUF413" s="1679"/>
      <c r="RUG413" s="1679"/>
      <c r="RUH413" s="1679"/>
      <c r="RUI413" s="1679"/>
      <c r="RUJ413" s="1679"/>
      <c r="RUK413" s="1679"/>
      <c r="RUL413" s="1679"/>
      <c r="RUM413" s="1679"/>
      <c r="RUN413" s="1679"/>
      <c r="RUO413" s="1679"/>
      <c r="RUP413" s="1679"/>
      <c r="RUQ413" s="1679"/>
      <c r="RUR413" s="1679"/>
      <c r="RUS413" s="1679"/>
      <c r="RUT413" s="1679"/>
      <c r="RUU413" s="1679"/>
      <c r="RUV413" s="1679"/>
      <c r="RUW413" s="1679"/>
      <c r="RUX413" s="1679"/>
      <c r="RUY413" s="1679"/>
      <c r="RUZ413" s="1679"/>
      <c r="RVA413" s="1679"/>
      <c r="RVB413" s="1679"/>
      <c r="RVC413" s="1679"/>
      <c r="RVD413" s="1679"/>
      <c r="RVE413" s="1679"/>
      <c r="RVF413" s="1679"/>
      <c r="RVG413" s="1679"/>
      <c r="RVH413" s="1679"/>
      <c r="RVI413" s="1679"/>
      <c r="RVJ413" s="1679"/>
      <c r="RVK413" s="1679"/>
      <c r="RVL413" s="1679"/>
      <c r="RVM413" s="1679"/>
      <c r="RVN413" s="1679"/>
      <c r="RVO413" s="1679"/>
      <c r="RVP413" s="1679"/>
      <c r="RVQ413" s="1679"/>
      <c r="RVR413" s="1679"/>
      <c r="RVS413" s="1679"/>
      <c r="RVT413" s="1679"/>
      <c r="RVU413" s="1679"/>
      <c r="RVV413" s="1679"/>
      <c r="RVW413" s="1679"/>
      <c r="RVX413" s="1679"/>
      <c r="RVY413" s="1679"/>
      <c r="RVZ413" s="1679"/>
      <c r="RWA413" s="1679"/>
      <c r="RWB413" s="1679"/>
      <c r="RWC413" s="1679"/>
      <c r="RWD413" s="1679"/>
      <c r="RWE413" s="1679"/>
      <c r="RWF413" s="1679"/>
      <c r="RWG413" s="1679"/>
      <c r="RWH413" s="1679"/>
      <c r="RWI413" s="1679"/>
      <c r="RWJ413" s="1679"/>
      <c r="RWK413" s="1679"/>
      <c r="RWL413" s="1679"/>
      <c r="RWM413" s="1679"/>
      <c r="RWN413" s="1679"/>
      <c r="RWO413" s="1679"/>
      <c r="RWP413" s="1679"/>
      <c r="RWQ413" s="1679"/>
      <c r="RWR413" s="1679"/>
      <c r="RWS413" s="1679"/>
      <c r="RWT413" s="1679"/>
      <c r="RWU413" s="1679"/>
      <c r="RWV413" s="1679"/>
      <c r="RWW413" s="1679"/>
      <c r="RWX413" s="1679"/>
      <c r="RWY413" s="1679"/>
      <c r="RWZ413" s="1679"/>
      <c r="RXA413" s="1679"/>
      <c r="RXB413" s="1679"/>
      <c r="RXC413" s="1679"/>
      <c r="RXD413" s="1679"/>
      <c r="RXE413" s="1679"/>
      <c r="RXF413" s="1679"/>
      <c r="RXG413" s="1679"/>
      <c r="RXH413" s="1679"/>
      <c r="RXI413" s="1679"/>
      <c r="RXJ413" s="1679"/>
      <c r="RXK413" s="1679"/>
      <c r="RXL413" s="1679"/>
      <c r="RXM413" s="1679"/>
      <c r="RXN413" s="1679"/>
      <c r="RXO413" s="1679"/>
      <c r="RXP413" s="1679"/>
      <c r="RXQ413" s="1679"/>
      <c r="RXR413" s="1679"/>
      <c r="RXS413" s="1679"/>
      <c r="RXT413" s="1679"/>
      <c r="RXU413" s="1679"/>
      <c r="RXV413" s="1679"/>
      <c r="RXW413" s="1679"/>
      <c r="RXX413" s="1679"/>
      <c r="RXY413" s="1679"/>
      <c r="RXZ413" s="1679"/>
      <c r="RYA413" s="1679"/>
      <c r="RYB413" s="1679"/>
      <c r="RYC413" s="1679"/>
      <c r="RYD413" s="1679"/>
      <c r="RYE413" s="1679"/>
      <c r="RYF413" s="1679"/>
      <c r="RYG413" s="1679"/>
      <c r="RYH413" s="1679"/>
      <c r="RYI413" s="1679"/>
      <c r="RYJ413" s="1679"/>
      <c r="RYK413" s="1679"/>
      <c r="RYL413" s="1679"/>
      <c r="RYM413" s="1679"/>
      <c r="RYN413" s="1679"/>
      <c r="RYO413" s="1679"/>
      <c r="RYP413" s="1679"/>
      <c r="RYQ413" s="1679"/>
      <c r="RYR413" s="1679"/>
      <c r="RYS413" s="1679"/>
      <c r="RYT413" s="1679"/>
      <c r="RYU413" s="1679"/>
      <c r="RYV413" s="1679"/>
      <c r="RYW413" s="1679"/>
      <c r="RYX413" s="1679"/>
      <c r="RYY413" s="1679"/>
      <c r="RYZ413" s="1679"/>
      <c r="RZA413" s="1679"/>
      <c r="RZB413" s="1679"/>
      <c r="RZC413" s="1679"/>
      <c r="RZD413" s="1679"/>
      <c r="RZE413" s="1679"/>
      <c r="RZF413" s="1679"/>
      <c r="RZG413" s="1679"/>
      <c r="RZH413" s="1679"/>
      <c r="RZI413" s="1679"/>
      <c r="RZJ413" s="1679"/>
      <c r="RZK413" s="1679"/>
      <c r="RZL413" s="1679"/>
      <c r="RZM413" s="1679"/>
      <c r="RZN413" s="1679"/>
      <c r="RZO413" s="1679"/>
      <c r="RZP413" s="1679"/>
      <c r="RZQ413" s="1679"/>
      <c r="RZR413" s="1679"/>
      <c r="RZS413" s="1679"/>
      <c r="RZT413" s="1679"/>
      <c r="RZU413" s="1679"/>
      <c r="RZV413" s="1679"/>
      <c r="RZW413" s="1679"/>
      <c r="RZX413" s="1679"/>
      <c r="RZY413" s="1679"/>
      <c r="RZZ413" s="1679"/>
      <c r="SAA413" s="1679"/>
      <c r="SAB413" s="1679"/>
      <c r="SAC413" s="1679"/>
      <c r="SAD413" s="1679"/>
      <c r="SAE413" s="1679"/>
      <c r="SAF413" s="1679"/>
      <c r="SAG413" s="1679"/>
      <c r="SAH413" s="1679"/>
      <c r="SAI413" s="1679"/>
      <c r="SAJ413" s="1679"/>
      <c r="SAK413" s="1679"/>
      <c r="SAL413" s="1679"/>
      <c r="SAM413" s="1679"/>
      <c r="SAN413" s="1679"/>
      <c r="SAO413" s="1679"/>
      <c r="SAP413" s="1679"/>
      <c r="SAQ413" s="1679"/>
      <c r="SAR413" s="1679"/>
      <c r="SAS413" s="1679"/>
      <c r="SAT413" s="1679"/>
      <c r="SAU413" s="1679"/>
      <c r="SAV413" s="1679"/>
      <c r="SAW413" s="1679"/>
      <c r="SAX413" s="1679"/>
      <c r="SAY413" s="1679"/>
      <c r="SAZ413" s="1679"/>
      <c r="SBA413" s="1679"/>
      <c r="SBB413" s="1679"/>
      <c r="SBC413" s="1679"/>
      <c r="SBD413" s="1679"/>
      <c r="SBE413" s="1679"/>
      <c r="SBF413" s="1679"/>
      <c r="SBG413" s="1679"/>
      <c r="SBH413" s="1679"/>
      <c r="SBI413" s="1679"/>
      <c r="SBJ413" s="1679"/>
      <c r="SBK413" s="1679"/>
      <c r="SBL413" s="1679"/>
      <c r="SBM413" s="1679"/>
      <c r="SBN413" s="1679"/>
      <c r="SBO413" s="1679"/>
      <c r="SBP413" s="1679"/>
      <c r="SBQ413" s="1679"/>
      <c r="SBR413" s="1679"/>
      <c r="SBS413" s="1679"/>
      <c r="SBT413" s="1679"/>
      <c r="SBU413" s="1679"/>
      <c r="SBV413" s="1679"/>
      <c r="SBW413" s="1679"/>
      <c r="SBX413" s="1679"/>
      <c r="SBY413" s="1679"/>
      <c r="SBZ413" s="1679"/>
      <c r="SCA413" s="1679"/>
      <c r="SCB413" s="1679"/>
      <c r="SCC413" s="1679"/>
      <c r="SCD413" s="1679"/>
      <c r="SCE413" s="1679"/>
      <c r="SCF413" s="1679"/>
      <c r="SCG413" s="1679"/>
      <c r="SCH413" s="1679"/>
      <c r="SCI413" s="1679"/>
      <c r="SCJ413" s="1679"/>
      <c r="SCK413" s="1679"/>
      <c r="SCL413" s="1679"/>
      <c r="SCM413" s="1679"/>
      <c r="SCN413" s="1679"/>
      <c r="SCO413" s="1679"/>
      <c r="SCP413" s="1679"/>
      <c r="SCQ413" s="1679"/>
      <c r="SCR413" s="1679"/>
      <c r="SCS413" s="1679"/>
      <c r="SCT413" s="1679"/>
      <c r="SCU413" s="1679"/>
      <c r="SCV413" s="1679"/>
      <c r="SCW413" s="1679"/>
      <c r="SCX413" s="1679"/>
      <c r="SCY413" s="1679"/>
      <c r="SCZ413" s="1679"/>
      <c r="SDA413" s="1679"/>
      <c r="SDB413" s="1679"/>
      <c r="SDC413" s="1679"/>
      <c r="SDD413" s="1679"/>
      <c r="SDE413" s="1679"/>
      <c r="SDF413" s="1679"/>
      <c r="SDG413" s="1679"/>
      <c r="SDH413" s="1679"/>
      <c r="SDI413" s="1679"/>
      <c r="SDJ413" s="1679"/>
      <c r="SDK413" s="1679"/>
      <c r="SDL413" s="1679"/>
      <c r="SDM413" s="1679"/>
      <c r="SDN413" s="1679"/>
      <c r="SDO413" s="1679"/>
      <c r="SDP413" s="1679"/>
      <c r="SDQ413" s="1679"/>
      <c r="SDR413" s="1679"/>
      <c r="SDS413" s="1679"/>
      <c r="SDT413" s="1679"/>
      <c r="SDU413" s="1679"/>
      <c r="SDV413" s="1679"/>
      <c r="SDW413" s="1679"/>
      <c r="SDX413" s="1679"/>
      <c r="SDY413" s="1679"/>
      <c r="SDZ413" s="1679"/>
      <c r="SEA413" s="1679"/>
      <c r="SEB413" s="1679"/>
      <c r="SEC413" s="1679"/>
      <c r="SED413" s="1679"/>
      <c r="SEE413" s="1679"/>
      <c r="SEF413" s="1679"/>
      <c r="SEG413" s="1679"/>
      <c r="SEH413" s="1679"/>
      <c r="SEI413" s="1679"/>
      <c r="SEJ413" s="1679"/>
      <c r="SEK413" s="1679"/>
      <c r="SEL413" s="1679"/>
      <c r="SEM413" s="1679"/>
      <c r="SEN413" s="1679"/>
      <c r="SEO413" s="1679"/>
      <c r="SEP413" s="1679"/>
      <c r="SEQ413" s="1679"/>
      <c r="SER413" s="1679"/>
      <c r="SES413" s="1679"/>
      <c r="SET413" s="1679"/>
      <c r="SEU413" s="1679"/>
      <c r="SEV413" s="1679"/>
      <c r="SEW413" s="1679"/>
      <c r="SEX413" s="1679"/>
      <c r="SEY413" s="1679"/>
      <c r="SEZ413" s="1679"/>
      <c r="SFA413" s="1679"/>
      <c r="SFB413" s="1679"/>
      <c r="SFC413" s="1679"/>
      <c r="SFD413" s="1679"/>
      <c r="SFE413" s="1679"/>
      <c r="SFF413" s="1679"/>
      <c r="SFG413" s="1679"/>
      <c r="SFH413" s="1679"/>
      <c r="SFI413" s="1679"/>
      <c r="SFJ413" s="1679"/>
      <c r="SFK413" s="1679"/>
      <c r="SFL413" s="1679"/>
      <c r="SFM413" s="1679"/>
      <c r="SFN413" s="1679"/>
      <c r="SFO413" s="1679"/>
      <c r="SFP413" s="1679"/>
      <c r="SFQ413" s="1679"/>
      <c r="SFR413" s="1679"/>
      <c r="SFS413" s="1679"/>
      <c r="SFT413" s="1679"/>
      <c r="SFU413" s="1679"/>
      <c r="SFV413" s="1679"/>
      <c r="SFW413" s="1679"/>
      <c r="SFX413" s="1679"/>
      <c r="SFY413" s="1679"/>
      <c r="SFZ413" s="1679"/>
      <c r="SGA413" s="1679"/>
      <c r="SGB413" s="1679"/>
      <c r="SGC413" s="1679"/>
      <c r="SGD413" s="1679"/>
      <c r="SGE413" s="1679"/>
      <c r="SGF413" s="1679"/>
      <c r="SGG413" s="1679"/>
      <c r="SGH413" s="1679"/>
      <c r="SGI413" s="1679"/>
      <c r="SGJ413" s="1679"/>
      <c r="SGK413" s="1679"/>
      <c r="SGL413" s="1679"/>
      <c r="SGM413" s="1679"/>
      <c r="SGN413" s="1679"/>
      <c r="SGO413" s="1679"/>
      <c r="SGP413" s="1679"/>
      <c r="SGQ413" s="1679"/>
      <c r="SGR413" s="1679"/>
      <c r="SGS413" s="1679"/>
      <c r="SGT413" s="1679"/>
      <c r="SGU413" s="1679"/>
      <c r="SGV413" s="1679"/>
      <c r="SGW413" s="1679"/>
      <c r="SGX413" s="1679"/>
      <c r="SGY413" s="1679"/>
      <c r="SGZ413" s="1679"/>
      <c r="SHA413" s="1679"/>
      <c r="SHB413" s="1679"/>
      <c r="SHC413" s="1679"/>
      <c r="SHD413" s="1679"/>
      <c r="SHE413" s="1679"/>
      <c r="SHF413" s="1679"/>
      <c r="SHG413" s="1679"/>
      <c r="SHH413" s="1679"/>
      <c r="SHI413" s="1679"/>
      <c r="SHJ413" s="1679"/>
      <c r="SHK413" s="1679"/>
      <c r="SHL413" s="1679"/>
      <c r="SHM413" s="1679"/>
      <c r="SHN413" s="1679"/>
      <c r="SHO413" s="1679"/>
      <c r="SHP413" s="1679"/>
      <c r="SHQ413" s="1679"/>
      <c r="SHR413" s="1679"/>
      <c r="SHS413" s="1679"/>
      <c r="SHT413" s="1679"/>
      <c r="SHU413" s="1679"/>
      <c r="SHV413" s="1679"/>
      <c r="SHW413" s="1679"/>
      <c r="SHX413" s="1679"/>
      <c r="SHY413" s="1679"/>
      <c r="SHZ413" s="1679"/>
      <c r="SIA413" s="1679"/>
      <c r="SIB413" s="1679"/>
      <c r="SIC413" s="1679"/>
      <c r="SID413" s="1679"/>
      <c r="SIE413" s="1679"/>
      <c r="SIF413" s="1679"/>
      <c r="SIG413" s="1679"/>
      <c r="SIH413" s="1679"/>
      <c r="SII413" s="1679"/>
      <c r="SIJ413" s="1679"/>
      <c r="SIK413" s="1679"/>
      <c r="SIL413" s="1679"/>
      <c r="SIM413" s="1679"/>
      <c r="SIN413" s="1679"/>
      <c r="SIO413" s="1679"/>
      <c r="SIP413" s="1679"/>
      <c r="SIQ413" s="1679"/>
      <c r="SIR413" s="1679"/>
      <c r="SIS413" s="1679"/>
      <c r="SIT413" s="1679"/>
      <c r="SIU413" s="1679"/>
      <c r="SIV413" s="1679"/>
      <c r="SIW413" s="1679"/>
      <c r="SIX413" s="1679"/>
      <c r="SIY413" s="1679"/>
      <c r="SIZ413" s="1679"/>
      <c r="SJA413" s="1679"/>
      <c r="SJB413" s="1679"/>
      <c r="SJC413" s="1679"/>
      <c r="SJD413" s="1679"/>
      <c r="SJE413" s="1679"/>
      <c r="SJF413" s="1679"/>
      <c r="SJG413" s="1679"/>
      <c r="SJH413" s="1679"/>
      <c r="SJI413" s="1679"/>
      <c r="SJJ413" s="1679"/>
      <c r="SJK413" s="1679"/>
      <c r="SJL413" s="1679"/>
      <c r="SJM413" s="1679"/>
      <c r="SJN413" s="1679"/>
      <c r="SJO413" s="1679"/>
      <c r="SJP413" s="1679"/>
      <c r="SJQ413" s="1679"/>
      <c r="SJR413" s="1679"/>
      <c r="SJS413" s="1679"/>
      <c r="SJT413" s="1679"/>
      <c r="SJU413" s="1679"/>
      <c r="SJV413" s="1679"/>
      <c r="SJW413" s="1679"/>
      <c r="SJX413" s="1679"/>
      <c r="SJY413" s="1679"/>
      <c r="SJZ413" s="1679"/>
      <c r="SKA413" s="1679"/>
      <c r="SKB413" s="1679"/>
      <c r="SKC413" s="1679"/>
      <c r="SKD413" s="1679"/>
      <c r="SKE413" s="1679"/>
      <c r="SKF413" s="1679"/>
      <c r="SKG413" s="1679"/>
      <c r="SKH413" s="1679"/>
      <c r="SKI413" s="1679"/>
      <c r="SKJ413" s="1679"/>
      <c r="SKK413" s="1679"/>
      <c r="SKL413" s="1679"/>
      <c r="SKM413" s="1679"/>
      <c r="SKN413" s="1679"/>
      <c r="SKO413" s="1679"/>
      <c r="SKP413" s="1679"/>
      <c r="SKQ413" s="1679"/>
      <c r="SKR413" s="1679"/>
      <c r="SKS413" s="1679"/>
      <c r="SKT413" s="1679"/>
      <c r="SKU413" s="1679"/>
      <c r="SKV413" s="1679"/>
      <c r="SKW413" s="1679"/>
      <c r="SKX413" s="1679"/>
      <c r="SKY413" s="1679"/>
      <c r="SKZ413" s="1679"/>
      <c r="SLA413" s="1679"/>
      <c r="SLB413" s="1679"/>
      <c r="SLC413" s="1679"/>
      <c r="SLD413" s="1679"/>
      <c r="SLE413" s="1679"/>
      <c r="SLF413" s="1679"/>
      <c r="SLG413" s="1679"/>
      <c r="SLH413" s="1679"/>
      <c r="SLI413" s="1679"/>
      <c r="SLJ413" s="1679"/>
      <c r="SLK413" s="1679"/>
      <c r="SLL413" s="1679"/>
      <c r="SLM413" s="1679"/>
      <c r="SLN413" s="1679"/>
      <c r="SLO413" s="1679"/>
      <c r="SLP413" s="1679"/>
      <c r="SLQ413" s="1679"/>
      <c r="SLR413" s="1679"/>
      <c r="SLS413" s="1679"/>
      <c r="SLT413" s="1679"/>
      <c r="SLU413" s="1679"/>
      <c r="SLV413" s="1679"/>
      <c r="SLW413" s="1679"/>
      <c r="SLX413" s="1679"/>
      <c r="SLY413" s="1679"/>
      <c r="SLZ413" s="1679"/>
      <c r="SMA413" s="1679"/>
      <c r="SMB413" s="1679"/>
      <c r="SMC413" s="1679"/>
      <c r="SMD413" s="1679"/>
      <c r="SME413" s="1679"/>
      <c r="SMF413" s="1679"/>
      <c r="SMG413" s="1679"/>
      <c r="SMH413" s="1679"/>
      <c r="SMI413" s="1679"/>
      <c r="SMJ413" s="1679"/>
      <c r="SMK413" s="1679"/>
      <c r="SML413" s="1679"/>
      <c r="SMM413" s="1679"/>
      <c r="SMN413" s="1679"/>
      <c r="SMO413" s="1679"/>
      <c r="SMP413" s="1679"/>
      <c r="SMQ413" s="1679"/>
      <c r="SMR413" s="1679"/>
      <c r="SMS413" s="1679"/>
      <c r="SMT413" s="1679"/>
      <c r="SMU413" s="1679"/>
      <c r="SMV413" s="1679"/>
      <c r="SMW413" s="1679"/>
      <c r="SMX413" s="1679"/>
      <c r="SMY413" s="1679"/>
      <c r="SMZ413" s="1679"/>
      <c r="SNA413" s="1679"/>
      <c r="SNB413" s="1679"/>
      <c r="SNC413" s="1679"/>
      <c r="SND413" s="1679"/>
      <c r="SNE413" s="1679"/>
      <c r="SNF413" s="1679"/>
      <c r="SNG413" s="1679"/>
      <c r="SNH413" s="1679"/>
      <c r="SNI413" s="1679"/>
      <c r="SNJ413" s="1679"/>
      <c r="SNK413" s="1679"/>
      <c r="SNL413" s="1679"/>
      <c r="SNM413" s="1679"/>
      <c r="SNN413" s="1679"/>
      <c r="SNO413" s="1679"/>
      <c r="SNP413" s="1679"/>
      <c r="SNQ413" s="1679"/>
      <c r="SNR413" s="1679"/>
      <c r="SNS413" s="1679"/>
      <c r="SNT413" s="1679"/>
      <c r="SNU413" s="1679"/>
      <c r="SNV413" s="1679"/>
      <c r="SNW413" s="1679"/>
      <c r="SNX413" s="1679"/>
      <c r="SNY413" s="1679"/>
      <c r="SNZ413" s="1679"/>
      <c r="SOA413" s="1679"/>
      <c r="SOB413" s="1679"/>
      <c r="SOC413" s="1679"/>
      <c r="SOD413" s="1679"/>
      <c r="SOE413" s="1679"/>
      <c r="SOF413" s="1679"/>
      <c r="SOG413" s="1679"/>
      <c r="SOH413" s="1679"/>
      <c r="SOI413" s="1679"/>
      <c r="SOJ413" s="1679"/>
      <c r="SOK413" s="1679"/>
      <c r="SOL413" s="1679"/>
      <c r="SOM413" s="1679"/>
      <c r="SON413" s="1679"/>
      <c r="SOO413" s="1679"/>
      <c r="SOP413" s="1679"/>
      <c r="SOQ413" s="1679"/>
      <c r="SOR413" s="1679"/>
      <c r="SOS413" s="1679"/>
      <c r="SOT413" s="1679"/>
      <c r="SOU413" s="1679"/>
      <c r="SOV413" s="1679"/>
      <c r="SOW413" s="1679"/>
      <c r="SOX413" s="1679"/>
      <c r="SOY413" s="1679"/>
      <c r="SOZ413" s="1679"/>
      <c r="SPA413" s="1679"/>
      <c r="SPB413" s="1679"/>
      <c r="SPC413" s="1679"/>
      <c r="SPD413" s="1679"/>
      <c r="SPE413" s="1679"/>
      <c r="SPF413" s="1679"/>
      <c r="SPG413" s="1679"/>
      <c r="SPH413" s="1679"/>
      <c r="SPI413" s="1679"/>
      <c r="SPJ413" s="1679"/>
      <c r="SPK413" s="1679"/>
      <c r="SPL413" s="1679"/>
      <c r="SPM413" s="1679"/>
      <c r="SPN413" s="1679"/>
      <c r="SPO413" s="1679"/>
      <c r="SPP413" s="1679"/>
      <c r="SPQ413" s="1679"/>
      <c r="SPR413" s="1679"/>
      <c r="SPS413" s="1679"/>
      <c r="SPT413" s="1679"/>
      <c r="SPU413" s="1679"/>
      <c r="SPV413" s="1679"/>
      <c r="SPW413" s="1679"/>
      <c r="SPX413" s="1679"/>
      <c r="SPY413" s="1679"/>
      <c r="SPZ413" s="1679"/>
      <c r="SQA413" s="1679"/>
      <c r="SQB413" s="1679"/>
      <c r="SQC413" s="1679"/>
      <c r="SQD413" s="1679"/>
      <c r="SQE413" s="1679"/>
      <c r="SQF413" s="1679"/>
      <c r="SQG413" s="1679"/>
      <c r="SQH413" s="1679"/>
      <c r="SQI413" s="1679"/>
      <c r="SQJ413" s="1679"/>
      <c r="SQK413" s="1679"/>
      <c r="SQL413" s="1679"/>
      <c r="SQM413" s="1679"/>
      <c r="SQN413" s="1679"/>
      <c r="SQO413" s="1679"/>
      <c r="SQP413" s="1679"/>
      <c r="SQQ413" s="1679"/>
      <c r="SQR413" s="1679"/>
      <c r="SQS413" s="1679"/>
      <c r="SQT413" s="1679"/>
      <c r="SQU413" s="1679"/>
      <c r="SQV413" s="1679"/>
      <c r="SQW413" s="1679"/>
      <c r="SQX413" s="1679"/>
      <c r="SQY413" s="1679"/>
      <c r="SQZ413" s="1679"/>
      <c r="SRA413" s="1679"/>
      <c r="SRB413" s="1679"/>
      <c r="SRC413" s="1679"/>
      <c r="SRD413" s="1679"/>
      <c r="SRE413" s="1679"/>
      <c r="SRF413" s="1679"/>
      <c r="SRG413" s="1679"/>
      <c r="SRH413" s="1679"/>
      <c r="SRI413" s="1679"/>
      <c r="SRJ413" s="1679"/>
      <c r="SRK413" s="1679"/>
      <c r="SRL413" s="1679"/>
      <c r="SRM413" s="1679"/>
      <c r="SRN413" s="1679"/>
      <c r="SRO413" s="1679"/>
      <c r="SRP413" s="1679"/>
      <c r="SRQ413" s="1679"/>
      <c r="SRR413" s="1679"/>
      <c r="SRS413" s="1679"/>
      <c r="SRT413" s="1679"/>
      <c r="SRU413" s="1679"/>
      <c r="SRV413" s="1679"/>
      <c r="SRW413" s="1679"/>
      <c r="SRX413" s="1679"/>
      <c r="SRY413" s="1679"/>
      <c r="SRZ413" s="1679"/>
      <c r="SSA413" s="1679"/>
      <c r="SSB413" s="1679"/>
      <c r="SSC413" s="1679"/>
      <c r="SSD413" s="1679"/>
      <c r="SSE413" s="1679"/>
      <c r="SSF413" s="1679"/>
      <c r="SSG413" s="1679"/>
      <c r="SSH413" s="1679"/>
      <c r="SSI413" s="1679"/>
      <c r="SSJ413" s="1679"/>
      <c r="SSK413" s="1679"/>
      <c r="SSL413" s="1679"/>
      <c r="SSM413" s="1679"/>
      <c r="SSN413" s="1679"/>
      <c r="SSO413" s="1679"/>
      <c r="SSP413" s="1679"/>
      <c r="SSQ413" s="1679"/>
      <c r="SSR413" s="1679"/>
      <c r="SSS413" s="1679"/>
      <c r="SST413" s="1679"/>
      <c r="SSU413" s="1679"/>
      <c r="SSV413" s="1679"/>
      <c r="SSW413" s="1679"/>
      <c r="SSX413" s="1679"/>
      <c r="SSY413" s="1679"/>
      <c r="SSZ413" s="1679"/>
      <c r="STA413" s="1679"/>
      <c r="STB413" s="1679"/>
      <c r="STC413" s="1679"/>
      <c r="STD413" s="1679"/>
      <c r="STE413" s="1679"/>
      <c r="STF413" s="1679"/>
      <c r="STG413" s="1679"/>
      <c r="STH413" s="1679"/>
      <c r="STI413" s="1679"/>
      <c r="STJ413" s="1679"/>
      <c r="STK413" s="1679"/>
      <c r="STL413" s="1679"/>
      <c r="STM413" s="1679"/>
      <c r="STN413" s="1679"/>
      <c r="STO413" s="1679"/>
      <c r="STP413" s="1679"/>
      <c r="STQ413" s="1679"/>
      <c r="STR413" s="1679"/>
      <c r="STS413" s="1679"/>
      <c r="STT413" s="1679"/>
      <c r="STU413" s="1679"/>
      <c r="STV413" s="1679"/>
      <c r="STW413" s="1679"/>
      <c r="STX413" s="1679"/>
      <c r="STY413" s="1679"/>
      <c r="STZ413" s="1679"/>
      <c r="SUA413" s="1679"/>
      <c r="SUB413" s="1679"/>
      <c r="SUC413" s="1679"/>
      <c r="SUD413" s="1679"/>
      <c r="SUE413" s="1679"/>
      <c r="SUF413" s="1679"/>
      <c r="SUG413" s="1679"/>
      <c r="SUH413" s="1679"/>
      <c r="SUI413" s="1679"/>
      <c r="SUJ413" s="1679"/>
      <c r="SUK413" s="1679"/>
      <c r="SUL413" s="1679"/>
      <c r="SUM413" s="1679"/>
      <c r="SUN413" s="1679"/>
      <c r="SUO413" s="1679"/>
      <c r="SUP413" s="1679"/>
      <c r="SUQ413" s="1679"/>
      <c r="SUR413" s="1679"/>
      <c r="SUS413" s="1679"/>
      <c r="SUT413" s="1679"/>
      <c r="SUU413" s="1679"/>
      <c r="SUV413" s="1679"/>
      <c r="SUW413" s="1679"/>
      <c r="SUX413" s="1679"/>
      <c r="SUY413" s="1679"/>
      <c r="SUZ413" s="1679"/>
      <c r="SVA413" s="1679"/>
      <c r="SVB413" s="1679"/>
      <c r="SVC413" s="1679"/>
      <c r="SVD413" s="1679"/>
      <c r="SVE413" s="1679"/>
      <c r="SVF413" s="1679"/>
      <c r="SVG413" s="1679"/>
      <c r="SVH413" s="1679"/>
      <c r="SVI413" s="1679"/>
      <c r="SVJ413" s="1679"/>
      <c r="SVK413" s="1679"/>
      <c r="SVL413" s="1679"/>
      <c r="SVM413" s="1679"/>
      <c r="SVN413" s="1679"/>
      <c r="SVO413" s="1679"/>
      <c r="SVP413" s="1679"/>
      <c r="SVQ413" s="1679"/>
      <c r="SVR413" s="1679"/>
      <c r="SVS413" s="1679"/>
      <c r="SVT413" s="1679"/>
      <c r="SVU413" s="1679"/>
      <c r="SVV413" s="1679"/>
      <c r="SVW413" s="1679"/>
      <c r="SVX413" s="1679"/>
      <c r="SVY413" s="1679"/>
      <c r="SVZ413" s="1679"/>
      <c r="SWA413" s="1679"/>
      <c r="SWB413" s="1679"/>
      <c r="SWC413" s="1679"/>
      <c r="SWD413" s="1679"/>
      <c r="SWE413" s="1679"/>
      <c r="SWF413" s="1679"/>
      <c r="SWG413" s="1679"/>
      <c r="SWH413" s="1679"/>
      <c r="SWI413" s="1679"/>
      <c r="SWJ413" s="1679"/>
      <c r="SWK413" s="1679"/>
      <c r="SWL413" s="1679"/>
      <c r="SWM413" s="1679"/>
      <c r="SWN413" s="1679"/>
      <c r="SWO413" s="1679"/>
      <c r="SWP413" s="1679"/>
      <c r="SWQ413" s="1679"/>
      <c r="SWR413" s="1679"/>
      <c r="SWS413" s="1679"/>
      <c r="SWT413" s="1679"/>
      <c r="SWU413" s="1679"/>
      <c r="SWV413" s="1679"/>
      <c r="SWW413" s="1679"/>
      <c r="SWX413" s="1679"/>
      <c r="SWY413" s="1679"/>
      <c r="SWZ413" s="1679"/>
      <c r="SXA413" s="1679"/>
      <c r="SXB413" s="1679"/>
      <c r="SXC413" s="1679"/>
      <c r="SXD413" s="1679"/>
      <c r="SXE413" s="1679"/>
      <c r="SXF413" s="1679"/>
      <c r="SXG413" s="1679"/>
      <c r="SXH413" s="1679"/>
      <c r="SXI413" s="1679"/>
      <c r="SXJ413" s="1679"/>
      <c r="SXK413" s="1679"/>
      <c r="SXL413" s="1679"/>
      <c r="SXM413" s="1679"/>
      <c r="SXN413" s="1679"/>
      <c r="SXO413" s="1679"/>
      <c r="SXP413" s="1679"/>
      <c r="SXQ413" s="1679"/>
      <c r="SXR413" s="1679"/>
      <c r="SXS413" s="1679"/>
      <c r="SXT413" s="1679"/>
      <c r="SXU413" s="1679"/>
      <c r="SXV413" s="1679"/>
      <c r="SXW413" s="1679"/>
      <c r="SXX413" s="1679"/>
      <c r="SXY413" s="1679"/>
      <c r="SXZ413" s="1679"/>
      <c r="SYA413" s="1679"/>
      <c r="SYB413" s="1679"/>
      <c r="SYC413" s="1679"/>
      <c r="SYD413" s="1679"/>
      <c r="SYE413" s="1679"/>
      <c r="SYF413" s="1679"/>
      <c r="SYG413" s="1679"/>
      <c r="SYH413" s="1679"/>
      <c r="SYI413" s="1679"/>
      <c r="SYJ413" s="1679"/>
      <c r="SYK413" s="1679"/>
      <c r="SYL413" s="1679"/>
      <c r="SYM413" s="1679"/>
      <c r="SYN413" s="1679"/>
      <c r="SYO413" s="1679"/>
      <c r="SYP413" s="1679"/>
      <c r="SYQ413" s="1679"/>
      <c r="SYR413" s="1679"/>
      <c r="SYS413" s="1679"/>
      <c r="SYT413" s="1679"/>
      <c r="SYU413" s="1679"/>
      <c r="SYV413" s="1679"/>
      <c r="SYW413" s="1679"/>
      <c r="SYX413" s="1679"/>
      <c r="SYY413" s="1679"/>
      <c r="SYZ413" s="1679"/>
      <c r="SZA413" s="1679"/>
      <c r="SZB413" s="1679"/>
      <c r="SZC413" s="1679"/>
      <c r="SZD413" s="1679"/>
      <c r="SZE413" s="1679"/>
      <c r="SZF413" s="1679"/>
      <c r="SZG413" s="1679"/>
      <c r="SZH413" s="1679"/>
      <c r="SZI413" s="1679"/>
      <c r="SZJ413" s="1679"/>
      <c r="SZK413" s="1679"/>
      <c r="SZL413" s="1679"/>
      <c r="SZM413" s="1679"/>
      <c r="SZN413" s="1679"/>
      <c r="SZO413" s="1679"/>
      <c r="SZP413" s="1679"/>
      <c r="SZQ413" s="1679"/>
      <c r="SZR413" s="1679"/>
      <c r="SZS413" s="1679"/>
      <c r="SZT413" s="1679"/>
      <c r="SZU413" s="1679"/>
      <c r="SZV413" s="1679"/>
      <c r="SZW413" s="1679"/>
      <c r="SZX413" s="1679"/>
      <c r="SZY413" s="1679"/>
      <c r="SZZ413" s="1679"/>
      <c r="TAA413" s="1679"/>
      <c r="TAB413" s="1679"/>
      <c r="TAC413" s="1679"/>
      <c r="TAD413" s="1679"/>
      <c r="TAE413" s="1679"/>
      <c r="TAF413" s="1679"/>
      <c r="TAG413" s="1679"/>
      <c r="TAH413" s="1679"/>
      <c r="TAI413" s="1679"/>
      <c r="TAJ413" s="1679"/>
      <c r="TAK413" s="1679"/>
      <c r="TAL413" s="1679"/>
      <c r="TAM413" s="1679"/>
      <c r="TAN413" s="1679"/>
      <c r="TAO413" s="1679"/>
      <c r="TAP413" s="1679"/>
      <c r="TAQ413" s="1679"/>
      <c r="TAR413" s="1679"/>
      <c r="TAS413" s="1679"/>
      <c r="TAT413" s="1679"/>
      <c r="TAU413" s="1679"/>
      <c r="TAV413" s="1679"/>
      <c r="TAW413" s="1679"/>
      <c r="TAX413" s="1679"/>
      <c r="TAY413" s="1679"/>
      <c r="TAZ413" s="1679"/>
      <c r="TBA413" s="1679"/>
      <c r="TBB413" s="1679"/>
      <c r="TBC413" s="1679"/>
      <c r="TBD413" s="1679"/>
      <c r="TBE413" s="1679"/>
      <c r="TBF413" s="1679"/>
      <c r="TBG413" s="1679"/>
      <c r="TBH413" s="1679"/>
      <c r="TBI413" s="1679"/>
      <c r="TBJ413" s="1679"/>
      <c r="TBK413" s="1679"/>
      <c r="TBL413" s="1679"/>
      <c r="TBM413" s="1679"/>
      <c r="TBN413" s="1679"/>
      <c r="TBO413" s="1679"/>
      <c r="TBP413" s="1679"/>
      <c r="TBQ413" s="1679"/>
      <c r="TBR413" s="1679"/>
      <c r="TBS413" s="1679"/>
      <c r="TBT413" s="1679"/>
      <c r="TBU413" s="1679"/>
      <c r="TBV413" s="1679"/>
      <c r="TBW413" s="1679"/>
      <c r="TBX413" s="1679"/>
      <c r="TBY413" s="1679"/>
      <c r="TBZ413" s="1679"/>
      <c r="TCA413" s="1679"/>
      <c r="TCB413" s="1679"/>
      <c r="TCC413" s="1679"/>
      <c r="TCD413" s="1679"/>
      <c r="TCE413" s="1679"/>
      <c r="TCF413" s="1679"/>
      <c r="TCG413" s="1679"/>
      <c r="TCH413" s="1679"/>
      <c r="TCI413" s="1679"/>
      <c r="TCJ413" s="1679"/>
      <c r="TCK413" s="1679"/>
      <c r="TCL413" s="1679"/>
      <c r="TCM413" s="1679"/>
      <c r="TCN413" s="1679"/>
      <c r="TCO413" s="1679"/>
      <c r="TCP413" s="1679"/>
      <c r="TCQ413" s="1679"/>
      <c r="TCR413" s="1679"/>
      <c r="TCS413" s="1679"/>
      <c r="TCT413" s="1679"/>
      <c r="TCU413" s="1679"/>
      <c r="TCV413" s="1679"/>
      <c r="TCW413" s="1679"/>
      <c r="TCX413" s="1679"/>
      <c r="TCY413" s="1679"/>
      <c r="TCZ413" s="1679"/>
      <c r="TDA413" s="1679"/>
      <c r="TDB413" s="1679"/>
      <c r="TDC413" s="1679"/>
      <c r="TDD413" s="1679"/>
      <c r="TDE413" s="1679"/>
      <c r="TDF413" s="1679"/>
      <c r="TDG413" s="1679"/>
      <c r="TDH413" s="1679"/>
      <c r="TDI413" s="1679"/>
      <c r="TDJ413" s="1679"/>
      <c r="TDK413" s="1679"/>
      <c r="TDL413" s="1679"/>
      <c r="TDM413" s="1679"/>
      <c r="TDN413" s="1679"/>
      <c r="TDO413" s="1679"/>
      <c r="TDP413" s="1679"/>
      <c r="TDQ413" s="1679"/>
      <c r="TDR413" s="1679"/>
      <c r="TDS413" s="1679"/>
      <c r="TDT413" s="1679"/>
      <c r="TDU413" s="1679"/>
      <c r="TDV413" s="1679"/>
      <c r="TDW413" s="1679"/>
      <c r="TDX413" s="1679"/>
      <c r="TDY413" s="1679"/>
      <c r="TDZ413" s="1679"/>
      <c r="TEA413" s="1679"/>
      <c r="TEB413" s="1679"/>
      <c r="TEC413" s="1679"/>
      <c r="TED413" s="1679"/>
      <c r="TEE413" s="1679"/>
      <c r="TEF413" s="1679"/>
      <c r="TEG413" s="1679"/>
      <c r="TEH413" s="1679"/>
      <c r="TEI413" s="1679"/>
      <c r="TEJ413" s="1679"/>
      <c r="TEK413" s="1679"/>
      <c r="TEL413" s="1679"/>
      <c r="TEM413" s="1679"/>
      <c r="TEN413" s="1679"/>
      <c r="TEO413" s="1679"/>
      <c r="TEP413" s="1679"/>
      <c r="TEQ413" s="1679"/>
      <c r="TER413" s="1679"/>
      <c r="TES413" s="1679"/>
      <c r="TET413" s="1679"/>
      <c r="TEU413" s="1679"/>
      <c r="TEV413" s="1679"/>
      <c r="TEW413" s="1679"/>
      <c r="TEX413" s="1679"/>
      <c r="TEY413" s="1679"/>
      <c r="TEZ413" s="1679"/>
      <c r="TFA413" s="1679"/>
      <c r="TFB413" s="1679"/>
      <c r="TFC413" s="1679"/>
      <c r="TFD413" s="1679"/>
      <c r="TFE413" s="1679"/>
      <c r="TFF413" s="1679"/>
      <c r="TFG413" s="1679"/>
      <c r="TFH413" s="1679"/>
      <c r="TFI413" s="1679"/>
      <c r="TFJ413" s="1679"/>
      <c r="TFK413" s="1679"/>
      <c r="TFL413" s="1679"/>
      <c r="TFM413" s="1679"/>
      <c r="TFN413" s="1679"/>
      <c r="TFO413" s="1679"/>
      <c r="TFP413" s="1679"/>
      <c r="TFQ413" s="1679"/>
      <c r="TFR413" s="1679"/>
      <c r="TFS413" s="1679"/>
      <c r="TFT413" s="1679"/>
      <c r="TFU413" s="1679"/>
      <c r="TFV413" s="1679"/>
      <c r="TFW413" s="1679"/>
      <c r="TFX413" s="1679"/>
      <c r="TFY413" s="1679"/>
      <c r="TFZ413" s="1679"/>
      <c r="TGA413" s="1679"/>
      <c r="TGB413" s="1679"/>
      <c r="TGC413" s="1679"/>
      <c r="TGD413" s="1679"/>
      <c r="TGE413" s="1679"/>
      <c r="TGF413" s="1679"/>
      <c r="TGG413" s="1679"/>
      <c r="TGH413" s="1679"/>
      <c r="TGI413" s="1679"/>
      <c r="TGJ413" s="1679"/>
      <c r="TGK413" s="1679"/>
      <c r="TGL413" s="1679"/>
      <c r="TGM413" s="1679"/>
      <c r="TGN413" s="1679"/>
      <c r="TGO413" s="1679"/>
      <c r="TGP413" s="1679"/>
      <c r="TGQ413" s="1679"/>
      <c r="TGR413" s="1679"/>
      <c r="TGS413" s="1679"/>
      <c r="TGT413" s="1679"/>
      <c r="TGU413" s="1679"/>
      <c r="TGV413" s="1679"/>
      <c r="TGW413" s="1679"/>
      <c r="TGX413" s="1679"/>
      <c r="TGY413" s="1679"/>
      <c r="TGZ413" s="1679"/>
      <c r="THA413" s="1679"/>
      <c r="THB413" s="1679"/>
      <c r="THC413" s="1679"/>
      <c r="THD413" s="1679"/>
      <c r="THE413" s="1679"/>
      <c r="THF413" s="1679"/>
      <c r="THG413" s="1679"/>
      <c r="THH413" s="1679"/>
      <c r="THI413" s="1679"/>
      <c r="THJ413" s="1679"/>
      <c r="THK413" s="1679"/>
      <c r="THL413" s="1679"/>
      <c r="THM413" s="1679"/>
      <c r="THN413" s="1679"/>
      <c r="THO413" s="1679"/>
      <c r="THP413" s="1679"/>
      <c r="THQ413" s="1679"/>
      <c r="THR413" s="1679"/>
      <c r="THS413" s="1679"/>
      <c r="THT413" s="1679"/>
      <c r="THU413" s="1679"/>
      <c r="THV413" s="1679"/>
      <c r="THW413" s="1679"/>
      <c r="THX413" s="1679"/>
      <c r="THY413" s="1679"/>
      <c r="THZ413" s="1679"/>
      <c r="TIA413" s="1679"/>
      <c r="TIB413" s="1679"/>
      <c r="TIC413" s="1679"/>
      <c r="TID413" s="1679"/>
      <c r="TIE413" s="1679"/>
      <c r="TIF413" s="1679"/>
      <c r="TIG413" s="1679"/>
      <c r="TIH413" s="1679"/>
      <c r="TII413" s="1679"/>
      <c r="TIJ413" s="1679"/>
      <c r="TIK413" s="1679"/>
      <c r="TIL413" s="1679"/>
      <c r="TIM413" s="1679"/>
      <c r="TIN413" s="1679"/>
      <c r="TIO413" s="1679"/>
      <c r="TIP413" s="1679"/>
      <c r="TIQ413" s="1679"/>
      <c r="TIR413" s="1679"/>
      <c r="TIS413" s="1679"/>
      <c r="TIT413" s="1679"/>
      <c r="TIU413" s="1679"/>
      <c r="TIV413" s="1679"/>
      <c r="TIW413" s="1679"/>
      <c r="TIX413" s="1679"/>
      <c r="TIY413" s="1679"/>
      <c r="TIZ413" s="1679"/>
      <c r="TJA413" s="1679"/>
      <c r="TJB413" s="1679"/>
      <c r="TJC413" s="1679"/>
      <c r="TJD413" s="1679"/>
      <c r="TJE413" s="1679"/>
      <c r="TJF413" s="1679"/>
      <c r="TJG413" s="1679"/>
      <c r="TJH413" s="1679"/>
      <c r="TJI413" s="1679"/>
      <c r="TJJ413" s="1679"/>
      <c r="TJK413" s="1679"/>
      <c r="TJL413" s="1679"/>
      <c r="TJM413" s="1679"/>
      <c r="TJN413" s="1679"/>
      <c r="TJO413" s="1679"/>
      <c r="TJP413" s="1679"/>
      <c r="TJQ413" s="1679"/>
      <c r="TJR413" s="1679"/>
      <c r="TJS413" s="1679"/>
      <c r="TJT413" s="1679"/>
      <c r="TJU413" s="1679"/>
      <c r="TJV413" s="1679"/>
      <c r="TJW413" s="1679"/>
      <c r="TJX413" s="1679"/>
      <c r="TJY413" s="1679"/>
      <c r="TJZ413" s="1679"/>
      <c r="TKA413" s="1679"/>
      <c r="TKB413" s="1679"/>
      <c r="TKC413" s="1679"/>
      <c r="TKD413" s="1679"/>
      <c r="TKE413" s="1679"/>
      <c r="TKF413" s="1679"/>
      <c r="TKG413" s="1679"/>
      <c r="TKH413" s="1679"/>
      <c r="TKI413" s="1679"/>
      <c r="TKJ413" s="1679"/>
      <c r="TKK413" s="1679"/>
      <c r="TKL413" s="1679"/>
      <c r="TKM413" s="1679"/>
      <c r="TKN413" s="1679"/>
      <c r="TKO413" s="1679"/>
      <c r="TKP413" s="1679"/>
      <c r="TKQ413" s="1679"/>
      <c r="TKR413" s="1679"/>
      <c r="TKS413" s="1679"/>
      <c r="TKT413" s="1679"/>
      <c r="TKU413" s="1679"/>
      <c r="TKV413" s="1679"/>
      <c r="TKW413" s="1679"/>
      <c r="TKX413" s="1679"/>
      <c r="TKY413" s="1679"/>
      <c r="TKZ413" s="1679"/>
      <c r="TLA413" s="1679"/>
      <c r="TLB413" s="1679"/>
      <c r="TLC413" s="1679"/>
      <c r="TLD413" s="1679"/>
      <c r="TLE413" s="1679"/>
      <c r="TLF413" s="1679"/>
      <c r="TLG413" s="1679"/>
      <c r="TLH413" s="1679"/>
      <c r="TLI413" s="1679"/>
      <c r="TLJ413" s="1679"/>
      <c r="TLK413" s="1679"/>
      <c r="TLL413" s="1679"/>
      <c r="TLM413" s="1679"/>
      <c r="TLN413" s="1679"/>
      <c r="TLO413" s="1679"/>
      <c r="TLP413" s="1679"/>
      <c r="TLQ413" s="1679"/>
      <c r="TLR413" s="1679"/>
      <c r="TLS413" s="1679"/>
      <c r="TLT413" s="1679"/>
      <c r="TLU413" s="1679"/>
      <c r="TLV413" s="1679"/>
      <c r="TLW413" s="1679"/>
      <c r="TLX413" s="1679"/>
      <c r="TLY413" s="1679"/>
      <c r="TLZ413" s="1679"/>
      <c r="TMA413" s="1679"/>
      <c r="TMB413" s="1679"/>
      <c r="TMC413" s="1679"/>
      <c r="TMD413" s="1679"/>
      <c r="TME413" s="1679"/>
      <c r="TMF413" s="1679"/>
      <c r="TMG413" s="1679"/>
      <c r="TMH413" s="1679"/>
      <c r="TMI413" s="1679"/>
      <c r="TMJ413" s="1679"/>
      <c r="TMK413" s="1679"/>
      <c r="TML413" s="1679"/>
      <c r="TMM413" s="1679"/>
      <c r="TMN413" s="1679"/>
      <c r="TMO413" s="1679"/>
      <c r="TMP413" s="1679"/>
      <c r="TMQ413" s="1679"/>
      <c r="TMR413" s="1679"/>
      <c r="TMS413" s="1679"/>
      <c r="TMT413" s="1679"/>
      <c r="TMU413" s="1679"/>
      <c r="TMV413" s="1679"/>
      <c r="TMW413" s="1679"/>
      <c r="TMX413" s="1679"/>
      <c r="TMY413" s="1679"/>
      <c r="TMZ413" s="1679"/>
      <c r="TNA413" s="1679"/>
      <c r="TNB413" s="1679"/>
      <c r="TNC413" s="1679"/>
      <c r="TND413" s="1679"/>
      <c r="TNE413" s="1679"/>
      <c r="TNF413" s="1679"/>
      <c r="TNG413" s="1679"/>
      <c r="TNH413" s="1679"/>
      <c r="TNI413" s="1679"/>
      <c r="TNJ413" s="1679"/>
      <c r="TNK413" s="1679"/>
      <c r="TNL413" s="1679"/>
      <c r="TNM413" s="1679"/>
      <c r="TNN413" s="1679"/>
      <c r="TNO413" s="1679"/>
      <c r="TNP413" s="1679"/>
      <c r="TNQ413" s="1679"/>
      <c r="TNR413" s="1679"/>
      <c r="TNS413" s="1679"/>
      <c r="TNT413" s="1679"/>
      <c r="TNU413" s="1679"/>
      <c r="TNV413" s="1679"/>
      <c r="TNW413" s="1679"/>
      <c r="TNX413" s="1679"/>
      <c r="TNY413" s="1679"/>
      <c r="TNZ413" s="1679"/>
      <c r="TOA413" s="1679"/>
      <c r="TOB413" s="1679"/>
      <c r="TOC413" s="1679"/>
      <c r="TOD413" s="1679"/>
      <c r="TOE413" s="1679"/>
      <c r="TOF413" s="1679"/>
      <c r="TOG413" s="1679"/>
      <c r="TOH413" s="1679"/>
      <c r="TOI413" s="1679"/>
      <c r="TOJ413" s="1679"/>
      <c r="TOK413" s="1679"/>
      <c r="TOL413" s="1679"/>
      <c r="TOM413" s="1679"/>
      <c r="TON413" s="1679"/>
      <c r="TOO413" s="1679"/>
      <c r="TOP413" s="1679"/>
      <c r="TOQ413" s="1679"/>
      <c r="TOR413" s="1679"/>
      <c r="TOS413" s="1679"/>
      <c r="TOT413" s="1679"/>
      <c r="TOU413" s="1679"/>
      <c r="TOV413" s="1679"/>
      <c r="TOW413" s="1679"/>
      <c r="TOX413" s="1679"/>
      <c r="TOY413" s="1679"/>
      <c r="TOZ413" s="1679"/>
      <c r="TPA413" s="1679"/>
      <c r="TPB413" s="1679"/>
      <c r="TPC413" s="1679"/>
      <c r="TPD413" s="1679"/>
      <c r="TPE413" s="1679"/>
      <c r="TPF413" s="1679"/>
      <c r="TPG413" s="1679"/>
      <c r="TPH413" s="1679"/>
      <c r="TPI413" s="1679"/>
      <c r="TPJ413" s="1679"/>
      <c r="TPK413" s="1679"/>
      <c r="TPL413" s="1679"/>
      <c r="TPM413" s="1679"/>
      <c r="TPN413" s="1679"/>
      <c r="TPO413" s="1679"/>
      <c r="TPP413" s="1679"/>
      <c r="TPQ413" s="1679"/>
      <c r="TPR413" s="1679"/>
      <c r="TPS413" s="1679"/>
      <c r="TPT413" s="1679"/>
      <c r="TPU413" s="1679"/>
      <c r="TPV413" s="1679"/>
      <c r="TPW413" s="1679"/>
      <c r="TPX413" s="1679"/>
      <c r="TPY413" s="1679"/>
      <c r="TPZ413" s="1679"/>
      <c r="TQA413" s="1679"/>
      <c r="TQB413" s="1679"/>
      <c r="TQC413" s="1679"/>
      <c r="TQD413" s="1679"/>
      <c r="TQE413" s="1679"/>
      <c r="TQF413" s="1679"/>
      <c r="TQG413" s="1679"/>
      <c r="TQH413" s="1679"/>
      <c r="TQI413" s="1679"/>
      <c r="TQJ413" s="1679"/>
      <c r="TQK413" s="1679"/>
      <c r="TQL413" s="1679"/>
      <c r="TQM413" s="1679"/>
      <c r="TQN413" s="1679"/>
      <c r="TQO413" s="1679"/>
      <c r="TQP413" s="1679"/>
      <c r="TQQ413" s="1679"/>
      <c r="TQR413" s="1679"/>
      <c r="TQS413" s="1679"/>
      <c r="TQT413" s="1679"/>
      <c r="TQU413" s="1679"/>
      <c r="TQV413" s="1679"/>
      <c r="TQW413" s="1679"/>
      <c r="TQX413" s="1679"/>
      <c r="TQY413" s="1679"/>
      <c r="TQZ413" s="1679"/>
      <c r="TRA413" s="1679"/>
      <c r="TRB413" s="1679"/>
      <c r="TRC413" s="1679"/>
      <c r="TRD413" s="1679"/>
      <c r="TRE413" s="1679"/>
      <c r="TRF413" s="1679"/>
      <c r="TRG413" s="1679"/>
      <c r="TRH413" s="1679"/>
      <c r="TRI413" s="1679"/>
      <c r="TRJ413" s="1679"/>
      <c r="TRK413" s="1679"/>
      <c r="TRL413" s="1679"/>
      <c r="TRM413" s="1679"/>
      <c r="TRN413" s="1679"/>
      <c r="TRO413" s="1679"/>
      <c r="TRP413" s="1679"/>
      <c r="TRQ413" s="1679"/>
      <c r="TRR413" s="1679"/>
      <c r="TRS413" s="1679"/>
      <c r="TRT413" s="1679"/>
      <c r="TRU413" s="1679"/>
      <c r="TRV413" s="1679"/>
      <c r="TRW413" s="1679"/>
      <c r="TRX413" s="1679"/>
      <c r="TRY413" s="1679"/>
      <c r="TRZ413" s="1679"/>
      <c r="TSA413" s="1679"/>
      <c r="TSB413" s="1679"/>
      <c r="TSC413" s="1679"/>
      <c r="TSD413" s="1679"/>
      <c r="TSE413" s="1679"/>
      <c r="TSF413" s="1679"/>
      <c r="TSG413" s="1679"/>
      <c r="TSH413" s="1679"/>
      <c r="TSI413" s="1679"/>
      <c r="TSJ413" s="1679"/>
      <c r="TSK413" s="1679"/>
      <c r="TSL413" s="1679"/>
      <c r="TSM413" s="1679"/>
      <c r="TSN413" s="1679"/>
      <c r="TSO413" s="1679"/>
      <c r="TSP413" s="1679"/>
      <c r="TSQ413" s="1679"/>
      <c r="TSR413" s="1679"/>
      <c r="TSS413" s="1679"/>
      <c r="TST413" s="1679"/>
      <c r="TSU413" s="1679"/>
      <c r="TSV413" s="1679"/>
      <c r="TSW413" s="1679"/>
      <c r="TSX413" s="1679"/>
      <c r="TSY413" s="1679"/>
      <c r="TSZ413" s="1679"/>
      <c r="TTA413" s="1679"/>
      <c r="TTB413" s="1679"/>
      <c r="TTC413" s="1679"/>
      <c r="TTD413" s="1679"/>
      <c r="TTE413" s="1679"/>
      <c r="TTF413" s="1679"/>
      <c r="TTG413" s="1679"/>
      <c r="TTH413" s="1679"/>
      <c r="TTI413" s="1679"/>
      <c r="TTJ413" s="1679"/>
      <c r="TTK413" s="1679"/>
      <c r="TTL413" s="1679"/>
      <c r="TTM413" s="1679"/>
      <c r="TTN413" s="1679"/>
      <c r="TTO413" s="1679"/>
      <c r="TTP413" s="1679"/>
      <c r="TTQ413" s="1679"/>
      <c r="TTR413" s="1679"/>
      <c r="TTS413" s="1679"/>
      <c r="TTT413" s="1679"/>
      <c r="TTU413" s="1679"/>
      <c r="TTV413" s="1679"/>
      <c r="TTW413" s="1679"/>
      <c r="TTX413" s="1679"/>
      <c r="TTY413" s="1679"/>
      <c r="TTZ413" s="1679"/>
      <c r="TUA413" s="1679"/>
      <c r="TUB413" s="1679"/>
      <c r="TUC413" s="1679"/>
      <c r="TUD413" s="1679"/>
      <c r="TUE413" s="1679"/>
      <c r="TUF413" s="1679"/>
      <c r="TUG413" s="1679"/>
      <c r="TUH413" s="1679"/>
      <c r="TUI413" s="1679"/>
      <c r="TUJ413" s="1679"/>
      <c r="TUK413" s="1679"/>
      <c r="TUL413" s="1679"/>
      <c r="TUM413" s="1679"/>
      <c r="TUN413" s="1679"/>
      <c r="TUO413" s="1679"/>
      <c r="TUP413" s="1679"/>
      <c r="TUQ413" s="1679"/>
      <c r="TUR413" s="1679"/>
      <c r="TUS413" s="1679"/>
      <c r="TUT413" s="1679"/>
      <c r="TUU413" s="1679"/>
      <c r="TUV413" s="1679"/>
      <c r="TUW413" s="1679"/>
      <c r="TUX413" s="1679"/>
      <c r="TUY413" s="1679"/>
      <c r="TUZ413" s="1679"/>
      <c r="TVA413" s="1679"/>
      <c r="TVB413" s="1679"/>
      <c r="TVC413" s="1679"/>
      <c r="TVD413" s="1679"/>
      <c r="TVE413" s="1679"/>
      <c r="TVF413" s="1679"/>
      <c r="TVG413" s="1679"/>
      <c r="TVH413" s="1679"/>
      <c r="TVI413" s="1679"/>
      <c r="TVJ413" s="1679"/>
      <c r="TVK413" s="1679"/>
      <c r="TVL413" s="1679"/>
      <c r="TVM413" s="1679"/>
      <c r="TVN413" s="1679"/>
      <c r="TVO413" s="1679"/>
      <c r="TVP413" s="1679"/>
      <c r="TVQ413" s="1679"/>
      <c r="TVR413" s="1679"/>
      <c r="TVS413" s="1679"/>
      <c r="TVT413" s="1679"/>
      <c r="TVU413" s="1679"/>
      <c r="TVV413" s="1679"/>
      <c r="TVW413" s="1679"/>
      <c r="TVX413" s="1679"/>
      <c r="TVY413" s="1679"/>
      <c r="TVZ413" s="1679"/>
      <c r="TWA413" s="1679"/>
      <c r="TWB413" s="1679"/>
      <c r="TWC413" s="1679"/>
      <c r="TWD413" s="1679"/>
      <c r="TWE413" s="1679"/>
      <c r="TWF413" s="1679"/>
      <c r="TWG413" s="1679"/>
      <c r="TWH413" s="1679"/>
      <c r="TWI413" s="1679"/>
      <c r="TWJ413" s="1679"/>
      <c r="TWK413" s="1679"/>
      <c r="TWL413" s="1679"/>
      <c r="TWM413" s="1679"/>
      <c r="TWN413" s="1679"/>
      <c r="TWO413" s="1679"/>
      <c r="TWP413" s="1679"/>
      <c r="TWQ413" s="1679"/>
      <c r="TWR413" s="1679"/>
      <c r="TWS413" s="1679"/>
      <c r="TWT413" s="1679"/>
      <c r="TWU413" s="1679"/>
      <c r="TWV413" s="1679"/>
      <c r="TWW413" s="1679"/>
      <c r="TWX413" s="1679"/>
      <c r="TWY413" s="1679"/>
      <c r="TWZ413" s="1679"/>
      <c r="TXA413" s="1679"/>
      <c r="TXB413" s="1679"/>
      <c r="TXC413" s="1679"/>
      <c r="TXD413" s="1679"/>
      <c r="TXE413" s="1679"/>
      <c r="TXF413" s="1679"/>
      <c r="TXG413" s="1679"/>
      <c r="TXH413" s="1679"/>
      <c r="TXI413" s="1679"/>
      <c r="TXJ413" s="1679"/>
      <c r="TXK413" s="1679"/>
      <c r="TXL413" s="1679"/>
      <c r="TXM413" s="1679"/>
      <c r="TXN413" s="1679"/>
      <c r="TXO413" s="1679"/>
      <c r="TXP413" s="1679"/>
      <c r="TXQ413" s="1679"/>
      <c r="TXR413" s="1679"/>
      <c r="TXS413" s="1679"/>
      <c r="TXT413" s="1679"/>
      <c r="TXU413" s="1679"/>
      <c r="TXV413" s="1679"/>
      <c r="TXW413" s="1679"/>
      <c r="TXX413" s="1679"/>
      <c r="TXY413" s="1679"/>
      <c r="TXZ413" s="1679"/>
      <c r="TYA413" s="1679"/>
      <c r="TYB413" s="1679"/>
      <c r="TYC413" s="1679"/>
      <c r="TYD413" s="1679"/>
      <c r="TYE413" s="1679"/>
      <c r="TYF413" s="1679"/>
      <c r="TYG413" s="1679"/>
      <c r="TYH413" s="1679"/>
      <c r="TYI413" s="1679"/>
      <c r="TYJ413" s="1679"/>
      <c r="TYK413" s="1679"/>
      <c r="TYL413" s="1679"/>
      <c r="TYM413" s="1679"/>
      <c r="TYN413" s="1679"/>
      <c r="TYO413" s="1679"/>
      <c r="TYP413" s="1679"/>
      <c r="TYQ413" s="1679"/>
      <c r="TYR413" s="1679"/>
      <c r="TYS413" s="1679"/>
      <c r="TYT413" s="1679"/>
      <c r="TYU413" s="1679"/>
      <c r="TYV413" s="1679"/>
      <c r="TYW413" s="1679"/>
      <c r="TYX413" s="1679"/>
      <c r="TYY413" s="1679"/>
      <c r="TYZ413" s="1679"/>
      <c r="TZA413" s="1679"/>
      <c r="TZB413" s="1679"/>
      <c r="TZC413" s="1679"/>
      <c r="TZD413" s="1679"/>
      <c r="TZE413" s="1679"/>
      <c r="TZF413" s="1679"/>
      <c r="TZG413" s="1679"/>
      <c r="TZH413" s="1679"/>
      <c r="TZI413" s="1679"/>
      <c r="TZJ413" s="1679"/>
      <c r="TZK413" s="1679"/>
      <c r="TZL413" s="1679"/>
      <c r="TZM413" s="1679"/>
      <c r="TZN413" s="1679"/>
      <c r="TZO413" s="1679"/>
      <c r="TZP413" s="1679"/>
      <c r="TZQ413" s="1679"/>
      <c r="TZR413" s="1679"/>
      <c r="TZS413" s="1679"/>
      <c r="TZT413" s="1679"/>
      <c r="TZU413" s="1679"/>
      <c r="TZV413" s="1679"/>
      <c r="TZW413" s="1679"/>
      <c r="TZX413" s="1679"/>
      <c r="TZY413" s="1679"/>
      <c r="TZZ413" s="1679"/>
      <c r="UAA413" s="1679"/>
      <c r="UAB413" s="1679"/>
      <c r="UAC413" s="1679"/>
      <c r="UAD413" s="1679"/>
      <c r="UAE413" s="1679"/>
      <c r="UAF413" s="1679"/>
      <c r="UAG413" s="1679"/>
      <c r="UAH413" s="1679"/>
      <c r="UAI413" s="1679"/>
      <c r="UAJ413" s="1679"/>
      <c r="UAK413" s="1679"/>
      <c r="UAL413" s="1679"/>
      <c r="UAM413" s="1679"/>
      <c r="UAN413" s="1679"/>
      <c r="UAO413" s="1679"/>
      <c r="UAP413" s="1679"/>
      <c r="UAQ413" s="1679"/>
      <c r="UAR413" s="1679"/>
      <c r="UAS413" s="1679"/>
      <c r="UAT413" s="1679"/>
      <c r="UAU413" s="1679"/>
      <c r="UAV413" s="1679"/>
      <c r="UAW413" s="1679"/>
      <c r="UAX413" s="1679"/>
      <c r="UAY413" s="1679"/>
      <c r="UAZ413" s="1679"/>
      <c r="UBA413" s="1679"/>
      <c r="UBB413" s="1679"/>
      <c r="UBC413" s="1679"/>
      <c r="UBD413" s="1679"/>
      <c r="UBE413" s="1679"/>
      <c r="UBF413" s="1679"/>
      <c r="UBG413" s="1679"/>
      <c r="UBH413" s="1679"/>
      <c r="UBI413" s="1679"/>
      <c r="UBJ413" s="1679"/>
      <c r="UBK413" s="1679"/>
      <c r="UBL413" s="1679"/>
      <c r="UBM413" s="1679"/>
      <c r="UBN413" s="1679"/>
      <c r="UBO413" s="1679"/>
      <c r="UBP413" s="1679"/>
      <c r="UBQ413" s="1679"/>
      <c r="UBR413" s="1679"/>
      <c r="UBS413" s="1679"/>
      <c r="UBT413" s="1679"/>
      <c r="UBU413" s="1679"/>
      <c r="UBV413" s="1679"/>
      <c r="UBW413" s="1679"/>
      <c r="UBX413" s="1679"/>
      <c r="UBY413" s="1679"/>
      <c r="UBZ413" s="1679"/>
      <c r="UCA413" s="1679"/>
      <c r="UCB413" s="1679"/>
      <c r="UCC413" s="1679"/>
      <c r="UCD413" s="1679"/>
      <c r="UCE413" s="1679"/>
      <c r="UCF413" s="1679"/>
      <c r="UCG413" s="1679"/>
      <c r="UCH413" s="1679"/>
      <c r="UCI413" s="1679"/>
      <c r="UCJ413" s="1679"/>
      <c r="UCK413" s="1679"/>
      <c r="UCL413" s="1679"/>
      <c r="UCM413" s="1679"/>
      <c r="UCN413" s="1679"/>
      <c r="UCO413" s="1679"/>
      <c r="UCP413" s="1679"/>
      <c r="UCQ413" s="1679"/>
      <c r="UCR413" s="1679"/>
      <c r="UCS413" s="1679"/>
      <c r="UCT413" s="1679"/>
      <c r="UCU413" s="1679"/>
      <c r="UCV413" s="1679"/>
      <c r="UCW413" s="1679"/>
      <c r="UCX413" s="1679"/>
      <c r="UCY413" s="1679"/>
      <c r="UCZ413" s="1679"/>
      <c r="UDA413" s="1679"/>
      <c r="UDB413" s="1679"/>
      <c r="UDC413" s="1679"/>
      <c r="UDD413" s="1679"/>
      <c r="UDE413" s="1679"/>
      <c r="UDF413" s="1679"/>
      <c r="UDG413" s="1679"/>
      <c r="UDH413" s="1679"/>
      <c r="UDI413" s="1679"/>
      <c r="UDJ413" s="1679"/>
      <c r="UDK413" s="1679"/>
      <c r="UDL413" s="1679"/>
      <c r="UDM413" s="1679"/>
      <c r="UDN413" s="1679"/>
      <c r="UDO413" s="1679"/>
      <c r="UDP413" s="1679"/>
      <c r="UDQ413" s="1679"/>
      <c r="UDR413" s="1679"/>
      <c r="UDS413" s="1679"/>
      <c r="UDT413" s="1679"/>
      <c r="UDU413" s="1679"/>
      <c r="UDV413" s="1679"/>
      <c r="UDW413" s="1679"/>
      <c r="UDX413" s="1679"/>
      <c r="UDY413" s="1679"/>
      <c r="UDZ413" s="1679"/>
      <c r="UEA413" s="1679"/>
      <c r="UEB413" s="1679"/>
      <c r="UEC413" s="1679"/>
      <c r="UED413" s="1679"/>
      <c r="UEE413" s="1679"/>
      <c r="UEF413" s="1679"/>
      <c r="UEG413" s="1679"/>
      <c r="UEH413" s="1679"/>
      <c r="UEI413" s="1679"/>
      <c r="UEJ413" s="1679"/>
      <c r="UEK413" s="1679"/>
      <c r="UEL413" s="1679"/>
      <c r="UEM413" s="1679"/>
      <c r="UEN413" s="1679"/>
      <c r="UEO413" s="1679"/>
      <c r="UEP413" s="1679"/>
      <c r="UEQ413" s="1679"/>
      <c r="UER413" s="1679"/>
      <c r="UES413" s="1679"/>
      <c r="UET413" s="1679"/>
      <c r="UEU413" s="1679"/>
      <c r="UEV413" s="1679"/>
      <c r="UEW413" s="1679"/>
      <c r="UEX413" s="1679"/>
      <c r="UEY413" s="1679"/>
      <c r="UEZ413" s="1679"/>
      <c r="UFA413" s="1679"/>
      <c r="UFB413" s="1679"/>
      <c r="UFC413" s="1679"/>
      <c r="UFD413" s="1679"/>
      <c r="UFE413" s="1679"/>
      <c r="UFF413" s="1679"/>
      <c r="UFG413" s="1679"/>
      <c r="UFH413" s="1679"/>
      <c r="UFI413" s="1679"/>
      <c r="UFJ413" s="1679"/>
      <c r="UFK413" s="1679"/>
      <c r="UFL413" s="1679"/>
      <c r="UFM413" s="1679"/>
      <c r="UFN413" s="1679"/>
      <c r="UFO413" s="1679"/>
      <c r="UFP413" s="1679"/>
      <c r="UFQ413" s="1679"/>
      <c r="UFR413" s="1679"/>
      <c r="UFS413" s="1679"/>
      <c r="UFT413" s="1679"/>
      <c r="UFU413" s="1679"/>
      <c r="UFV413" s="1679"/>
      <c r="UFW413" s="1679"/>
      <c r="UFX413" s="1679"/>
      <c r="UFY413" s="1679"/>
      <c r="UFZ413" s="1679"/>
      <c r="UGA413" s="1679"/>
      <c r="UGB413" s="1679"/>
      <c r="UGC413" s="1679"/>
      <c r="UGD413" s="1679"/>
      <c r="UGE413" s="1679"/>
      <c r="UGF413" s="1679"/>
      <c r="UGG413" s="1679"/>
      <c r="UGH413" s="1679"/>
      <c r="UGI413" s="1679"/>
      <c r="UGJ413" s="1679"/>
      <c r="UGK413" s="1679"/>
      <c r="UGL413" s="1679"/>
      <c r="UGM413" s="1679"/>
      <c r="UGN413" s="1679"/>
      <c r="UGO413" s="1679"/>
      <c r="UGP413" s="1679"/>
      <c r="UGQ413" s="1679"/>
      <c r="UGR413" s="1679"/>
      <c r="UGS413" s="1679"/>
      <c r="UGT413" s="1679"/>
      <c r="UGU413" s="1679"/>
      <c r="UGV413" s="1679"/>
      <c r="UGW413" s="1679"/>
      <c r="UGX413" s="1679"/>
      <c r="UGY413" s="1679"/>
      <c r="UGZ413" s="1679"/>
      <c r="UHA413" s="1679"/>
      <c r="UHB413" s="1679"/>
      <c r="UHC413" s="1679"/>
      <c r="UHD413" s="1679"/>
      <c r="UHE413" s="1679"/>
      <c r="UHF413" s="1679"/>
      <c r="UHG413" s="1679"/>
      <c r="UHH413" s="1679"/>
      <c r="UHI413" s="1679"/>
      <c r="UHJ413" s="1679"/>
      <c r="UHK413" s="1679"/>
      <c r="UHL413" s="1679"/>
      <c r="UHM413" s="1679"/>
      <c r="UHN413" s="1679"/>
      <c r="UHO413" s="1679"/>
      <c r="UHP413" s="1679"/>
      <c r="UHQ413" s="1679"/>
      <c r="UHR413" s="1679"/>
      <c r="UHS413" s="1679"/>
      <c r="UHT413" s="1679"/>
      <c r="UHU413" s="1679"/>
      <c r="UHV413" s="1679"/>
      <c r="UHW413" s="1679"/>
      <c r="UHX413" s="1679"/>
      <c r="UHY413" s="1679"/>
      <c r="UHZ413" s="1679"/>
      <c r="UIA413" s="1679"/>
      <c r="UIB413" s="1679"/>
      <c r="UIC413" s="1679"/>
      <c r="UID413" s="1679"/>
      <c r="UIE413" s="1679"/>
      <c r="UIF413" s="1679"/>
      <c r="UIG413" s="1679"/>
      <c r="UIH413" s="1679"/>
      <c r="UII413" s="1679"/>
      <c r="UIJ413" s="1679"/>
      <c r="UIK413" s="1679"/>
      <c r="UIL413" s="1679"/>
      <c r="UIM413" s="1679"/>
      <c r="UIN413" s="1679"/>
      <c r="UIO413" s="1679"/>
      <c r="UIP413" s="1679"/>
      <c r="UIQ413" s="1679"/>
      <c r="UIR413" s="1679"/>
      <c r="UIS413" s="1679"/>
      <c r="UIT413" s="1679"/>
      <c r="UIU413" s="1679"/>
      <c r="UIV413" s="1679"/>
      <c r="UIW413" s="1679"/>
      <c r="UIX413" s="1679"/>
      <c r="UIY413" s="1679"/>
      <c r="UIZ413" s="1679"/>
      <c r="UJA413" s="1679"/>
      <c r="UJB413" s="1679"/>
      <c r="UJC413" s="1679"/>
      <c r="UJD413" s="1679"/>
      <c r="UJE413" s="1679"/>
      <c r="UJF413" s="1679"/>
      <c r="UJG413" s="1679"/>
      <c r="UJH413" s="1679"/>
      <c r="UJI413" s="1679"/>
      <c r="UJJ413" s="1679"/>
      <c r="UJK413" s="1679"/>
      <c r="UJL413" s="1679"/>
      <c r="UJM413" s="1679"/>
      <c r="UJN413" s="1679"/>
      <c r="UJO413" s="1679"/>
      <c r="UJP413" s="1679"/>
      <c r="UJQ413" s="1679"/>
      <c r="UJR413" s="1679"/>
      <c r="UJS413" s="1679"/>
      <c r="UJT413" s="1679"/>
      <c r="UJU413" s="1679"/>
      <c r="UJV413" s="1679"/>
      <c r="UJW413" s="1679"/>
      <c r="UJX413" s="1679"/>
      <c r="UJY413" s="1679"/>
      <c r="UJZ413" s="1679"/>
      <c r="UKA413" s="1679"/>
      <c r="UKB413" s="1679"/>
      <c r="UKC413" s="1679"/>
      <c r="UKD413" s="1679"/>
      <c r="UKE413" s="1679"/>
      <c r="UKF413" s="1679"/>
      <c r="UKG413" s="1679"/>
      <c r="UKH413" s="1679"/>
      <c r="UKI413" s="1679"/>
      <c r="UKJ413" s="1679"/>
      <c r="UKK413" s="1679"/>
      <c r="UKL413" s="1679"/>
      <c r="UKM413" s="1679"/>
      <c r="UKN413" s="1679"/>
      <c r="UKO413" s="1679"/>
      <c r="UKP413" s="1679"/>
      <c r="UKQ413" s="1679"/>
      <c r="UKR413" s="1679"/>
      <c r="UKS413" s="1679"/>
      <c r="UKT413" s="1679"/>
      <c r="UKU413" s="1679"/>
      <c r="UKV413" s="1679"/>
      <c r="UKW413" s="1679"/>
      <c r="UKX413" s="1679"/>
      <c r="UKY413" s="1679"/>
      <c r="UKZ413" s="1679"/>
      <c r="ULA413" s="1679"/>
      <c r="ULB413" s="1679"/>
      <c r="ULC413" s="1679"/>
      <c r="ULD413" s="1679"/>
      <c r="ULE413" s="1679"/>
      <c r="ULF413" s="1679"/>
      <c r="ULG413" s="1679"/>
      <c r="ULH413" s="1679"/>
      <c r="ULI413" s="1679"/>
      <c r="ULJ413" s="1679"/>
      <c r="ULK413" s="1679"/>
      <c r="ULL413" s="1679"/>
      <c r="ULM413" s="1679"/>
      <c r="ULN413" s="1679"/>
      <c r="ULO413" s="1679"/>
      <c r="ULP413" s="1679"/>
      <c r="ULQ413" s="1679"/>
      <c r="ULR413" s="1679"/>
      <c r="ULS413" s="1679"/>
      <c r="ULT413" s="1679"/>
      <c r="ULU413" s="1679"/>
      <c r="ULV413" s="1679"/>
      <c r="ULW413" s="1679"/>
      <c r="ULX413" s="1679"/>
      <c r="ULY413" s="1679"/>
      <c r="ULZ413" s="1679"/>
      <c r="UMA413" s="1679"/>
      <c r="UMB413" s="1679"/>
      <c r="UMC413" s="1679"/>
      <c r="UMD413" s="1679"/>
      <c r="UME413" s="1679"/>
      <c r="UMF413" s="1679"/>
      <c r="UMG413" s="1679"/>
      <c r="UMH413" s="1679"/>
      <c r="UMI413" s="1679"/>
      <c r="UMJ413" s="1679"/>
      <c r="UMK413" s="1679"/>
      <c r="UML413" s="1679"/>
      <c r="UMM413" s="1679"/>
      <c r="UMN413" s="1679"/>
      <c r="UMO413" s="1679"/>
      <c r="UMP413" s="1679"/>
      <c r="UMQ413" s="1679"/>
      <c r="UMR413" s="1679"/>
      <c r="UMS413" s="1679"/>
      <c r="UMT413" s="1679"/>
      <c r="UMU413" s="1679"/>
      <c r="UMV413" s="1679"/>
      <c r="UMW413" s="1679"/>
      <c r="UMX413" s="1679"/>
      <c r="UMY413" s="1679"/>
      <c r="UMZ413" s="1679"/>
      <c r="UNA413" s="1679"/>
      <c r="UNB413" s="1679"/>
      <c r="UNC413" s="1679"/>
      <c r="UND413" s="1679"/>
      <c r="UNE413" s="1679"/>
      <c r="UNF413" s="1679"/>
      <c r="UNG413" s="1679"/>
      <c r="UNH413" s="1679"/>
      <c r="UNI413" s="1679"/>
      <c r="UNJ413" s="1679"/>
      <c r="UNK413" s="1679"/>
      <c r="UNL413" s="1679"/>
      <c r="UNM413" s="1679"/>
      <c r="UNN413" s="1679"/>
      <c r="UNO413" s="1679"/>
      <c r="UNP413" s="1679"/>
      <c r="UNQ413" s="1679"/>
      <c r="UNR413" s="1679"/>
      <c r="UNS413" s="1679"/>
      <c r="UNT413" s="1679"/>
      <c r="UNU413" s="1679"/>
      <c r="UNV413" s="1679"/>
      <c r="UNW413" s="1679"/>
      <c r="UNX413" s="1679"/>
      <c r="UNY413" s="1679"/>
      <c r="UNZ413" s="1679"/>
      <c r="UOA413" s="1679"/>
      <c r="UOB413" s="1679"/>
      <c r="UOC413" s="1679"/>
      <c r="UOD413" s="1679"/>
      <c r="UOE413" s="1679"/>
      <c r="UOF413" s="1679"/>
      <c r="UOG413" s="1679"/>
      <c r="UOH413" s="1679"/>
      <c r="UOI413" s="1679"/>
      <c r="UOJ413" s="1679"/>
      <c r="UOK413" s="1679"/>
      <c r="UOL413" s="1679"/>
      <c r="UOM413" s="1679"/>
      <c r="UON413" s="1679"/>
      <c r="UOO413" s="1679"/>
      <c r="UOP413" s="1679"/>
      <c r="UOQ413" s="1679"/>
      <c r="UOR413" s="1679"/>
      <c r="UOS413" s="1679"/>
      <c r="UOT413" s="1679"/>
      <c r="UOU413" s="1679"/>
      <c r="UOV413" s="1679"/>
      <c r="UOW413" s="1679"/>
      <c r="UOX413" s="1679"/>
      <c r="UOY413" s="1679"/>
      <c r="UOZ413" s="1679"/>
      <c r="UPA413" s="1679"/>
      <c r="UPB413" s="1679"/>
      <c r="UPC413" s="1679"/>
      <c r="UPD413" s="1679"/>
      <c r="UPE413" s="1679"/>
      <c r="UPF413" s="1679"/>
      <c r="UPG413" s="1679"/>
      <c r="UPH413" s="1679"/>
      <c r="UPI413" s="1679"/>
      <c r="UPJ413" s="1679"/>
      <c r="UPK413" s="1679"/>
      <c r="UPL413" s="1679"/>
      <c r="UPM413" s="1679"/>
      <c r="UPN413" s="1679"/>
      <c r="UPO413" s="1679"/>
      <c r="UPP413" s="1679"/>
      <c r="UPQ413" s="1679"/>
      <c r="UPR413" s="1679"/>
      <c r="UPS413" s="1679"/>
      <c r="UPT413" s="1679"/>
      <c r="UPU413" s="1679"/>
      <c r="UPV413" s="1679"/>
      <c r="UPW413" s="1679"/>
      <c r="UPX413" s="1679"/>
      <c r="UPY413" s="1679"/>
      <c r="UPZ413" s="1679"/>
      <c r="UQA413" s="1679"/>
      <c r="UQB413" s="1679"/>
      <c r="UQC413" s="1679"/>
      <c r="UQD413" s="1679"/>
      <c r="UQE413" s="1679"/>
      <c r="UQF413" s="1679"/>
      <c r="UQG413" s="1679"/>
      <c r="UQH413" s="1679"/>
      <c r="UQI413" s="1679"/>
      <c r="UQJ413" s="1679"/>
      <c r="UQK413" s="1679"/>
      <c r="UQL413" s="1679"/>
      <c r="UQM413" s="1679"/>
      <c r="UQN413" s="1679"/>
      <c r="UQO413" s="1679"/>
      <c r="UQP413" s="1679"/>
      <c r="UQQ413" s="1679"/>
      <c r="UQR413" s="1679"/>
      <c r="UQS413" s="1679"/>
      <c r="UQT413" s="1679"/>
      <c r="UQU413" s="1679"/>
      <c r="UQV413" s="1679"/>
      <c r="UQW413" s="1679"/>
      <c r="UQX413" s="1679"/>
      <c r="UQY413" s="1679"/>
      <c r="UQZ413" s="1679"/>
      <c r="URA413" s="1679"/>
      <c r="URB413" s="1679"/>
      <c r="URC413" s="1679"/>
      <c r="URD413" s="1679"/>
      <c r="URE413" s="1679"/>
      <c r="URF413" s="1679"/>
      <c r="URG413" s="1679"/>
      <c r="URH413" s="1679"/>
      <c r="URI413" s="1679"/>
      <c r="URJ413" s="1679"/>
      <c r="URK413" s="1679"/>
      <c r="URL413" s="1679"/>
      <c r="URM413" s="1679"/>
      <c r="URN413" s="1679"/>
      <c r="URO413" s="1679"/>
      <c r="URP413" s="1679"/>
      <c r="URQ413" s="1679"/>
      <c r="URR413" s="1679"/>
      <c r="URS413" s="1679"/>
      <c r="URT413" s="1679"/>
      <c r="URU413" s="1679"/>
      <c r="URV413" s="1679"/>
      <c r="URW413" s="1679"/>
      <c r="URX413" s="1679"/>
      <c r="URY413" s="1679"/>
      <c r="URZ413" s="1679"/>
      <c r="USA413" s="1679"/>
      <c r="USB413" s="1679"/>
      <c r="USC413" s="1679"/>
      <c r="USD413" s="1679"/>
      <c r="USE413" s="1679"/>
      <c r="USF413" s="1679"/>
      <c r="USG413" s="1679"/>
      <c r="USH413" s="1679"/>
      <c r="USI413" s="1679"/>
      <c r="USJ413" s="1679"/>
      <c r="USK413" s="1679"/>
      <c r="USL413" s="1679"/>
      <c r="USM413" s="1679"/>
      <c r="USN413" s="1679"/>
      <c r="USO413" s="1679"/>
      <c r="USP413" s="1679"/>
      <c r="USQ413" s="1679"/>
      <c r="USR413" s="1679"/>
      <c r="USS413" s="1679"/>
      <c r="UST413" s="1679"/>
      <c r="USU413" s="1679"/>
      <c r="USV413" s="1679"/>
      <c r="USW413" s="1679"/>
      <c r="USX413" s="1679"/>
      <c r="USY413" s="1679"/>
      <c r="USZ413" s="1679"/>
      <c r="UTA413" s="1679"/>
      <c r="UTB413" s="1679"/>
      <c r="UTC413" s="1679"/>
      <c r="UTD413" s="1679"/>
      <c r="UTE413" s="1679"/>
      <c r="UTF413" s="1679"/>
      <c r="UTG413" s="1679"/>
      <c r="UTH413" s="1679"/>
      <c r="UTI413" s="1679"/>
      <c r="UTJ413" s="1679"/>
      <c r="UTK413" s="1679"/>
      <c r="UTL413" s="1679"/>
      <c r="UTM413" s="1679"/>
      <c r="UTN413" s="1679"/>
      <c r="UTO413" s="1679"/>
      <c r="UTP413" s="1679"/>
      <c r="UTQ413" s="1679"/>
      <c r="UTR413" s="1679"/>
      <c r="UTS413" s="1679"/>
      <c r="UTT413" s="1679"/>
      <c r="UTU413" s="1679"/>
      <c r="UTV413" s="1679"/>
      <c r="UTW413" s="1679"/>
      <c r="UTX413" s="1679"/>
      <c r="UTY413" s="1679"/>
      <c r="UTZ413" s="1679"/>
      <c r="UUA413" s="1679"/>
      <c r="UUB413" s="1679"/>
      <c r="UUC413" s="1679"/>
      <c r="UUD413" s="1679"/>
      <c r="UUE413" s="1679"/>
      <c r="UUF413" s="1679"/>
      <c r="UUG413" s="1679"/>
      <c r="UUH413" s="1679"/>
      <c r="UUI413" s="1679"/>
      <c r="UUJ413" s="1679"/>
      <c r="UUK413" s="1679"/>
      <c r="UUL413" s="1679"/>
      <c r="UUM413" s="1679"/>
      <c r="UUN413" s="1679"/>
      <c r="UUO413" s="1679"/>
      <c r="UUP413" s="1679"/>
      <c r="UUQ413" s="1679"/>
      <c r="UUR413" s="1679"/>
      <c r="UUS413" s="1679"/>
      <c r="UUT413" s="1679"/>
      <c r="UUU413" s="1679"/>
      <c r="UUV413" s="1679"/>
      <c r="UUW413" s="1679"/>
      <c r="UUX413" s="1679"/>
      <c r="UUY413" s="1679"/>
      <c r="UUZ413" s="1679"/>
      <c r="UVA413" s="1679"/>
      <c r="UVB413" s="1679"/>
      <c r="UVC413" s="1679"/>
      <c r="UVD413" s="1679"/>
      <c r="UVE413" s="1679"/>
      <c r="UVF413" s="1679"/>
      <c r="UVG413" s="1679"/>
      <c r="UVH413" s="1679"/>
      <c r="UVI413" s="1679"/>
      <c r="UVJ413" s="1679"/>
      <c r="UVK413" s="1679"/>
      <c r="UVL413" s="1679"/>
      <c r="UVM413" s="1679"/>
      <c r="UVN413" s="1679"/>
      <c r="UVO413" s="1679"/>
      <c r="UVP413" s="1679"/>
      <c r="UVQ413" s="1679"/>
      <c r="UVR413" s="1679"/>
      <c r="UVS413" s="1679"/>
      <c r="UVT413" s="1679"/>
      <c r="UVU413" s="1679"/>
      <c r="UVV413" s="1679"/>
      <c r="UVW413" s="1679"/>
      <c r="UVX413" s="1679"/>
      <c r="UVY413" s="1679"/>
      <c r="UVZ413" s="1679"/>
      <c r="UWA413" s="1679"/>
      <c r="UWB413" s="1679"/>
      <c r="UWC413" s="1679"/>
      <c r="UWD413" s="1679"/>
      <c r="UWE413" s="1679"/>
      <c r="UWF413" s="1679"/>
      <c r="UWG413" s="1679"/>
      <c r="UWH413" s="1679"/>
      <c r="UWI413" s="1679"/>
      <c r="UWJ413" s="1679"/>
      <c r="UWK413" s="1679"/>
      <c r="UWL413" s="1679"/>
      <c r="UWM413" s="1679"/>
      <c r="UWN413" s="1679"/>
      <c r="UWO413" s="1679"/>
      <c r="UWP413" s="1679"/>
      <c r="UWQ413" s="1679"/>
      <c r="UWR413" s="1679"/>
      <c r="UWS413" s="1679"/>
      <c r="UWT413" s="1679"/>
      <c r="UWU413" s="1679"/>
      <c r="UWV413" s="1679"/>
      <c r="UWW413" s="1679"/>
      <c r="UWX413" s="1679"/>
      <c r="UWY413" s="1679"/>
      <c r="UWZ413" s="1679"/>
      <c r="UXA413" s="1679"/>
      <c r="UXB413" s="1679"/>
      <c r="UXC413" s="1679"/>
      <c r="UXD413" s="1679"/>
      <c r="UXE413" s="1679"/>
      <c r="UXF413" s="1679"/>
      <c r="UXG413" s="1679"/>
      <c r="UXH413" s="1679"/>
      <c r="UXI413" s="1679"/>
      <c r="UXJ413" s="1679"/>
      <c r="UXK413" s="1679"/>
      <c r="UXL413" s="1679"/>
      <c r="UXM413" s="1679"/>
      <c r="UXN413" s="1679"/>
      <c r="UXO413" s="1679"/>
      <c r="UXP413" s="1679"/>
      <c r="UXQ413" s="1679"/>
      <c r="UXR413" s="1679"/>
      <c r="UXS413" s="1679"/>
      <c r="UXT413" s="1679"/>
      <c r="UXU413" s="1679"/>
      <c r="UXV413" s="1679"/>
      <c r="UXW413" s="1679"/>
      <c r="UXX413" s="1679"/>
      <c r="UXY413" s="1679"/>
      <c r="UXZ413" s="1679"/>
      <c r="UYA413" s="1679"/>
      <c r="UYB413" s="1679"/>
      <c r="UYC413" s="1679"/>
      <c r="UYD413" s="1679"/>
      <c r="UYE413" s="1679"/>
      <c r="UYF413" s="1679"/>
      <c r="UYG413" s="1679"/>
      <c r="UYH413" s="1679"/>
      <c r="UYI413" s="1679"/>
      <c r="UYJ413" s="1679"/>
      <c r="UYK413" s="1679"/>
      <c r="UYL413" s="1679"/>
      <c r="UYM413" s="1679"/>
      <c r="UYN413" s="1679"/>
      <c r="UYO413" s="1679"/>
      <c r="UYP413" s="1679"/>
      <c r="UYQ413" s="1679"/>
      <c r="UYR413" s="1679"/>
      <c r="UYS413" s="1679"/>
      <c r="UYT413" s="1679"/>
      <c r="UYU413" s="1679"/>
      <c r="UYV413" s="1679"/>
      <c r="UYW413" s="1679"/>
      <c r="UYX413" s="1679"/>
      <c r="UYY413" s="1679"/>
      <c r="UYZ413" s="1679"/>
      <c r="UZA413" s="1679"/>
      <c r="UZB413" s="1679"/>
      <c r="UZC413" s="1679"/>
      <c r="UZD413" s="1679"/>
      <c r="UZE413" s="1679"/>
      <c r="UZF413" s="1679"/>
      <c r="UZG413" s="1679"/>
      <c r="UZH413" s="1679"/>
      <c r="UZI413" s="1679"/>
      <c r="UZJ413" s="1679"/>
      <c r="UZK413" s="1679"/>
      <c r="UZL413" s="1679"/>
      <c r="UZM413" s="1679"/>
      <c r="UZN413" s="1679"/>
      <c r="UZO413" s="1679"/>
      <c r="UZP413" s="1679"/>
      <c r="UZQ413" s="1679"/>
      <c r="UZR413" s="1679"/>
      <c r="UZS413" s="1679"/>
      <c r="UZT413" s="1679"/>
      <c r="UZU413" s="1679"/>
      <c r="UZV413" s="1679"/>
      <c r="UZW413" s="1679"/>
      <c r="UZX413" s="1679"/>
      <c r="UZY413" s="1679"/>
      <c r="UZZ413" s="1679"/>
      <c r="VAA413" s="1679"/>
      <c r="VAB413" s="1679"/>
      <c r="VAC413" s="1679"/>
      <c r="VAD413" s="1679"/>
      <c r="VAE413" s="1679"/>
      <c r="VAF413" s="1679"/>
      <c r="VAG413" s="1679"/>
      <c r="VAH413" s="1679"/>
      <c r="VAI413" s="1679"/>
      <c r="VAJ413" s="1679"/>
      <c r="VAK413" s="1679"/>
      <c r="VAL413" s="1679"/>
      <c r="VAM413" s="1679"/>
      <c r="VAN413" s="1679"/>
      <c r="VAO413" s="1679"/>
      <c r="VAP413" s="1679"/>
      <c r="VAQ413" s="1679"/>
      <c r="VAR413" s="1679"/>
      <c r="VAS413" s="1679"/>
      <c r="VAT413" s="1679"/>
      <c r="VAU413" s="1679"/>
      <c r="VAV413" s="1679"/>
      <c r="VAW413" s="1679"/>
      <c r="VAX413" s="1679"/>
      <c r="VAY413" s="1679"/>
      <c r="VAZ413" s="1679"/>
      <c r="VBA413" s="1679"/>
      <c r="VBB413" s="1679"/>
      <c r="VBC413" s="1679"/>
      <c r="VBD413" s="1679"/>
      <c r="VBE413" s="1679"/>
      <c r="VBF413" s="1679"/>
      <c r="VBG413" s="1679"/>
      <c r="VBH413" s="1679"/>
      <c r="VBI413" s="1679"/>
      <c r="VBJ413" s="1679"/>
      <c r="VBK413" s="1679"/>
      <c r="VBL413" s="1679"/>
      <c r="VBM413" s="1679"/>
      <c r="VBN413" s="1679"/>
      <c r="VBO413" s="1679"/>
      <c r="VBP413" s="1679"/>
      <c r="VBQ413" s="1679"/>
      <c r="VBR413" s="1679"/>
      <c r="VBS413" s="1679"/>
      <c r="VBT413" s="1679"/>
      <c r="VBU413" s="1679"/>
      <c r="VBV413" s="1679"/>
      <c r="VBW413" s="1679"/>
      <c r="VBX413" s="1679"/>
      <c r="VBY413" s="1679"/>
      <c r="VBZ413" s="1679"/>
      <c r="VCA413" s="1679"/>
      <c r="VCB413" s="1679"/>
      <c r="VCC413" s="1679"/>
      <c r="VCD413" s="1679"/>
      <c r="VCE413" s="1679"/>
      <c r="VCF413" s="1679"/>
      <c r="VCG413" s="1679"/>
      <c r="VCH413" s="1679"/>
      <c r="VCI413" s="1679"/>
      <c r="VCJ413" s="1679"/>
      <c r="VCK413" s="1679"/>
      <c r="VCL413" s="1679"/>
      <c r="VCM413" s="1679"/>
      <c r="VCN413" s="1679"/>
      <c r="VCO413" s="1679"/>
      <c r="VCP413" s="1679"/>
      <c r="VCQ413" s="1679"/>
      <c r="VCR413" s="1679"/>
      <c r="VCS413" s="1679"/>
      <c r="VCT413" s="1679"/>
      <c r="VCU413" s="1679"/>
      <c r="VCV413" s="1679"/>
      <c r="VCW413" s="1679"/>
      <c r="VCX413" s="1679"/>
      <c r="VCY413" s="1679"/>
      <c r="VCZ413" s="1679"/>
      <c r="VDA413" s="1679"/>
      <c r="VDB413" s="1679"/>
      <c r="VDC413" s="1679"/>
      <c r="VDD413" s="1679"/>
      <c r="VDE413" s="1679"/>
      <c r="VDF413" s="1679"/>
      <c r="VDG413" s="1679"/>
      <c r="VDH413" s="1679"/>
      <c r="VDI413" s="1679"/>
      <c r="VDJ413" s="1679"/>
      <c r="VDK413" s="1679"/>
      <c r="VDL413" s="1679"/>
      <c r="VDM413" s="1679"/>
      <c r="VDN413" s="1679"/>
      <c r="VDO413" s="1679"/>
      <c r="VDP413" s="1679"/>
      <c r="VDQ413" s="1679"/>
      <c r="VDR413" s="1679"/>
      <c r="VDS413" s="1679"/>
      <c r="VDT413" s="1679"/>
      <c r="VDU413" s="1679"/>
      <c r="VDV413" s="1679"/>
      <c r="VDW413" s="1679"/>
      <c r="VDX413" s="1679"/>
      <c r="VDY413" s="1679"/>
      <c r="VDZ413" s="1679"/>
      <c r="VEA413" s="1679"/>
      <c r="VEB413" s="1679"/>
      <c r="VEC413" s="1679"/>
      <c r="VED413" s="1679"/>
      <c r="VEE413" s="1679"/>
      <c r="VEF413" s="1679"/>
      <c r="VEG413" s="1679"/>
      <c r="VEH413" s="1679"/>
      <c r="VEI413" s="1679"/>
      <c r="VEJ413" s="1679"/>
      <c r="VEK413" s="1679"/>
      <c r="VEL413" s="1679"/>
      <c r="VEM413" s="1679"/>
      <c r="VEN413" s="1679"/>
      <c r="VEO413" s="1679"/>
      <c r="VEP413" s="1679"/>
      <c r="VEQ413" s="1679"/>
      <c r="VER413" s="1679"/>
      <c r="VES413" s="1679"/>
      <c r="VET413" s="1679"/>
      <c r="VEU413" s="1679"/>
      <c r="VEV413" s="1679"/>
      <c r="VEW413" s="1679"/>
      <c r="VEX413" s="1679"/>
      <c r="VEY413" s="1679"/>
      <c r="VEZ413" s="1679"/>
      <c r="VFA413" s="1679"/>
      <c r="VFB413" s="1679"/>
      <c r="VFC413" s="1679"/>
      <c r="VFD413" s="1679"/>
      <c r="VFE413" s="1679"/>
      <c r="VFF413" s="1679"/>
      <c r="VFG413" s="1679"/>
      <c r="VFH413" s="1679"/>
      <c r="VFI413" s="1679"/>
      <c r="VFJ413" s="1679"/>
      <c r="VFK413" s="1679"/>
      <c r="VFL413" s="1679"/>
      <c r="VFM413" s="1679"/>
      <c r="VFN413" s="1679"/>
      <c r="VFO413" s="1679"/>
      <c r="VFP413" s="1679"/>
      <c r="VFQ413" s="1679"/>
      <c r="VFR413" s="1679"/>
      <c r="VFS413" s="1679"/>
      <c r="VFT413" s="1679"/>
      <c r="VFU413" s="1679"/>
      <c r="VFV413" s="1679"/>
      <c r="VFW413" s="1679"/>
      <c r="VFX413" s="1679"/>
      <c r="VFY413" s="1679"/>
      <c r="VFZ413" s="1679"/>
      <c r="VGA413" s="1679"/>
      <c r="VGB413" s="1679"/>
      <c r="VGC413" s="1679"/>
      <c r="VGD413" s="1679"/>
      <c r="VGE413" s="1679"/>
      <c r="VGF413" s="1679"/>
      <c r="VGG413" s="1679"/>
      <c r="VGH413" s="1679"/>
      <c r="VGI413" s="1679"/>
      <c r="VGJ413" s="1679"/>
      <c r="VGK413" s="1679"/>
      <c r="VGL413" s="1679"/>
      <c r="VGM413" s="1679"/>
      <c r="VGN413" s="1679"/>
      <c r="VGO413" s="1679"/>
      <c r="VGP413" s="1679"/>
      <c r="VGQ413" s="1679"/>
      <c r="VGR413" s="1679"/>
      <c r="VGS413" s="1679"/>
      <c r="VGT413" s="1679"/>
      <c r="VGU413" s="1679"/>
      <c r="VGV413" s="1679"/>
      <c r="VGW413" s="1679"/>
      <c r="VGX413" s="1679"/>
      <c r="VGY413" s="1679"/>
      <c r="VGZ413" s="1679"/>
      <c r="VHA413" s="1679"/>
      <c r="VHB413" s="1679"/>
      <c r="VHC413" s="1679"/>
      <c r="VHD413" s="1679"/>
      <c r="VHE413" s="1679"/>
      <c r="VHF413" s="1679"/>
      <c r="VHG413" s="1679"/>
      <c r="VHH413" s="1679"/>
      <c r="VHI413" s="1679"/>
      <c r="VHJ413" s="1679"/>
      <c r="VHK413" s="1679"/>
      <c r="VHL413" s="1679"/>
      <c r="VHM413" s="1679"/>
      <c r="VHN413" s="1679"/>
      <c r="VHO413" s="1679"/>
      <c r="VHP413" s="1679"/>
      <c r="VHQ413" s="1679"/>
      <c r="VHR413" s="1679"/>
      <c r="VHS413" s="1679"/>
      <c r="VHT413" s="1679"/>
      <c r="VHU413" s="1679"/>
      <c r="VHV413" s="1679"/>
      <c r="VHW413" s="1679"/>
      <c r="VHX413" s="1679"/>
      <c r="VHY413" s="1679"/>
      <c r="VHZ413" s="1679"/>
      <c r="VIA413" s="1679"/>
      <c r="VIB413" s="1679"/>
      <c r="VIC413" s="1679"/>
      <c r="VID413" s="1679"/>
      <c r="VIE413" s="1679"/>
      <c r="VIF413" s="1679"/>
      <c r="VIG413" s="1679"/>
      <c r="VIH413" s="1679"/>
      <c r="VII413" s="1679"/>
      <c r="VIJ413" s="1679"/>
      <c r="VIK413" s="1679"/>
      <c r="VIL413" s="1679"/>
      <c r="VIM413" s="1679"/>
      <c r="VIN413" s="1679"/>
      <c r="VIO413" s="1679"/>
      <c r="VIP413" s="1679"/>
      <c r="VIQ413" s="1679"/>
      <c r="VIR413" s="1679"/>
      <c r="VIS413" s="1679"/>
      <c r="VIT413" s="1679"/>
      <c r="VIU413" s="1679"/>
      <c r="VIV413" s="1679"/>
      <c r="VIW413" s="1679"/>
      <c r="VIX413" s="1679"/>
      <c r="VIY413" s="1679"/>
      <c r="VIZ413" s="1679"/>
      <c r="VJA413" s="1679"/>
      <c r="VJB413" s="1679"/>
      <c r="VJC413" s="1679"/>
      <c r="VJD413" s="1679"/>
      <c r="VJE413" s="1679"/>
      <c r="VJF413" s="1679"/>
      <c r="VJG413" s="1679"/>
      <c r="VJH413" s="1679"/>
      <c r="VJI413" s="1679"/>
      <c r="VJJ413" s="1679"/>
      <c r="VJK413" s="1679"/>
      <c r="VJL413" s="1679"/>
      <c r="VJM413" s="1679"/>
      <c r="VJN413" s="1679"/>
      <c r="VJO413" s="1679"/>
      <c r="VJP413" s="1679"/>
      <c r="VJQ413" s="1679"/>
      <c r="VJR413" s="1679"/>
      <c r="VJS413" s="1679"/>
      <c r="VJT413" s="1679"/>
      <c r="VJU413" s="1679"/>
      <c r="VJV413" s="1679"/>
      <c r="VJW413" s="1679"/>
      <c r="VJX413" s="1679"/>
      <c r="VJY413" s="1679"/>
      <c r="VJZ413" s="1679"/>
      <c r="VKA413" s="1679"/>
      <c r="VKB413" s="1679"/>
      <c r="VKC413" s="1679"/>
      <c r="VKD413" s="1679"/>
      <c r="VKE413" s="1679"/>
      <c r="VKF413" s="1679"/>
      <c r="VKG413" s="1679"/>
      <c r="VKH413" s="1679"/>
      <c r="VKI413" s="1679"/>
      <c r="VKJ413" s="1679"/>
      <c r="VKK413" s="1679"/>
      <c r="VKL413" s="1679"/>
      <c r="VKM413" s="1679"/>
      <c r="VKN413" s="1679"/>
      <c r="VKO413" s="1679"/>
      <c r="VKP413" s="1679"/>
      <c r="VKQ413" s="1679"/>
      <c r="VKR413" s="1679"/>
      <c r="VKS413" s="1679"/>
      <c r="VKT413" s="1679"/>
      <c r="VKU413" s="1679"/>
      <c r="VKV413" s="1679"/>
      <c r="VKW413" s="1679"/>
      <c r="VKX413" s="1679"/>
      <c r="VKY413" s="1679"/>
      <c r="VKZ413" s="1679"/>
      <c r="VLA413" s="1679"/>
      <c r="VLB413" s="1679"/>
      <c r="VLC413" s="1679"/>
      <c r="VLD413" s="1679"/>
      <c r="VLE413" s="1679"/>
      <c r="VLF413" s="1679"/>
      <c r="VLG413" s="1679"/>
      <c r="VLH413" s="1679"/>
      <c r="VLI413" s="1679"/>
      <c r="VLJ413" s="1679"/>
      <c r="VLK413" s="1679"/>
      <c r="VLL413" s="1679"/>
      <c r="VLM413" s="1679"/>
      <c r="VLN413" s="1679"/>
      <c r="VLO413" s="1679"/>
      <c r="VLP413" s="1679"/>
      <c r="VLQ413" s="1679"/>
      <c r="VLR413" s="1679"/>
      <c r="VLS413" s="1679"/>
      <c r="VLT413" s="1679"/>
      <c r="VLU413" s="1679"/>
      <c r="VLV413" s="1679"/>
      <c r="VLW413" s="1679"/>
      <c r="VLX413" s="1679"/>
      <c r="VLY413" s="1679"/>
      <c r="VLZ413" s="1679"/>
      <c r="VMA413" s="1679"/>
      <c r="VMB413" s="1679"/>
      <c r="VMC413" s="1679"/>
      <c r="VMD413" s="1679"/>
      <c r="VME413" s="1679"/>
      <c r="VMF413" s="1679"/>
      <c r="VMG413" s="1679"/>
      <c r="VMH413" s="1679"/>
      <c r="VMI413" s="1679"/>
      <c r="VMJ413" s="1679"/>
      <c r="VMK413" s="1679"/>
      <c r="VML413" s="1679"/>
      <c r="VMM413" s="1679"/>
      <c r="VMN413" s="1679"/>
      <c r="VMO413" s="1679"/>
      <c r="VMP413" s="1679"/>
      <c r="VMQ413" s="1679"/>
      <c r="VMR413" s="1679"/>
      <c r="VMS413" s="1679"/>
      <c r="VMT413" s="1679"/>
      <c r="VMU413" s="1679"/>
      <c r="VMV413" s="1679"/>
      <c r="VMW413" s="1679"/>
      <c r="VMX413" s="1679"/>
      <c r="VMY413" s="1679"/>
      <c r="VMZ413" s="1679"/>
      <c r="VNA413" s="1679"/>
      <c r="VNB413" s="1679"/>
      <c r="VNC413" s="1679"/>
      <c r="VND413" s="1679"/>
      <c r="VNE413" s="1679"/>
      <c r="VNF413" s="1679"/>
      <c r="VNG413" s="1679"/>
      <c r="VNH413" s="1679"/>
      <c r="VNI413" s="1679"/>
      <c r="VNJ413" s="1679"/>
      <c r="VNK413" s="1679"/>
      <c r="VNL413" s="1679"/>
      <c r="VNM413" s="1679"/>
      <c r="VNN413" s="1679"/>
      <c r="VNO413" s="1679"/>
      <c r="VNP413" s="1679"/>
      <c r="VNQ413" s="1679"/>
      <c r="VNR413" s="1679"/>
      <c r="VNS413" s="1679"/>
      <c r="VNT413" s="1679"/>
      <c r="VNU413" s="1679"/>
      <c r="VNV413" s="1679"/>
      <c r="VNW413" s="1679"/>
      <c r="VNX413" s="1679"/>
      <c r="VNY413" s="1679"/>
      <c r="VNZ413" s="1679"/>
      <c r="VOA413" s="1679"/>
      <c r="VOB413" s="1679"/>
      <c r="VOC413" s="1679"/>
      <c r="VOD413" s="1679"/>
      <c r="VOE413" s="1679"/>
      <c r="VOF413" s="1679"/>
      <c r="VOG413" s="1679"/>
      <c r="VOH413" s="1679"/>
      <c r="VOI413" s="1679"/>
      <c r="VOJ413" s="1679"/>
      <c r="VOK413" s="1679"/>
      <c r="VOL413" s="1679"/>
      <c r="VOM413" s="1679"/>
      <c r="VON413" s="1679"/>
      <c r="VOO413" s="1679"/>
      <c r="VOP413" s="1679"/>
      <c r="VOQ413" s="1679"/>
      <c r="VOR413" s="1679"/>
      <c r="VOS413" s="1679"/>
      <c r="VOT413" s="1679"/>
      <c r="VOU413" s="1679"/>
      <c r="VOV413" s="1679"/>
      <c r="VOW413" s="1679"/>
      <c r="VOX413" s="1679"/>
      <c r="VOY413" s="1679"/>
      <c r="VOZ413" s="1679"/>
      <c r="VPA413" s="1679"/>
      <c r="VPB413" s="1679"/>
      <c r="VPC413" s="1679"/>
      <c r="VPD413" s="1679"/>
      <c r="VPE413" s="1679"/>
      <c r="VPF413" s="1679"/>
      <c r="VPG413" s="1679"/>
      <c r="VPH413" s="1679"/>
      <c r="VPI413" s="1679"/>
      <c r="VPJ413" s="1679"/>
      <c r="VPK413" s="1679"/>
      <c r="VPL413" s="1679"/>
      <c r="VPM413" s="1679"/>
      <c r="VPN413" s="1679"/>
      <c r="VPO413" s="1679"/>
      <c r="VPP413" s="1679"/>
      <c r="VPQ413" s="1679"/>
      <c r="VPR413" s="1679"/>
      <c r="VPS413" s="1679"/>
      <c r="VPT413" s="1679"/>
      <c r="VPU413" s="1679"/>
      <c r="VPV413" s="1679"/>
      <c r="VPW413" s="1679"/>
      <c r="VPX413" s="1679"/>
      <c r="VPY413" s="1679"/>
      <c r="VPZ413" s="1679"/>
      <c r="VQA413" s="1679"/>
      <c r="VQB413" s="1679"/>
      <c r="VQC413" s="1679"/>
      <c r="VQD413" s="1679"/>
      <c r="VQE413" s="1679"/>
      <c r="VQF413" s="1679"/>
      <c r="VQG413" s="1679"/>
      <c r="VQH413" s="1679"/>
      <c r="VQI413" s="1679"/>
      <c r="VQJ413" s="1679"/>
      <c r="VQK413" s="1679"/>
      <c r="VQL413" s="1679"/>
      <c r="VQM413" s="1679"/>
      <c r="VQN413" s="1679"/>
      <c r="VQO413" s="1679"/>
      <c r="VQP413" s="1679"/>
      <c r="VQQ413" s="1679"/>
      <c r="VQR413" s="1679"/>
      <c r="VQS413" s="1679"/>
      <c r="VQT413" s="1679"/>
      <c r="VQU413" s="1679"/>
      <c r="VQV413" s="1679"/>
      <c r="VQW413" s="1679"/>
      <c r="VQX413" s="1679"/>
      <c r="VQY413" s="1679"/>
      <c r="VQZ413" s="1679"/>
      <c r="VRA413" s="1679"/>
      <c r="VRB413" s="1679"/>
      <c r="VRC413" s="1679"/>
      <c r="VRD413" s="1679"/>
      <c r="VRE413" s="1679"/>
      <c r="VRF413" s="1679"/>
      <c r="VRG413" s="1679"/>
      <c r="VRH413" s="1679"/>
      <c r="VRI413" s="1679"/>
      <c r="VRJ413" s="1679"/>
      <c r="VRK413" s="1679"/>
      <c r="VRL413" s="1679"/>
      <c r="VRM413" s="1679"/>
      <c r="VRN413" s="1679"/>
      <c r="VRO413" s="1679"/>
      <c r="VRP413" s="1679"/>
      <c r="VRQ413" s="1679"/>
      <c r="VRR413" s="1679"/>
      <c r="VRS413" s="1679"/>
      <c r="VRT413" s="1679"/>
      <c r="VRU413" s="1679"/>
      <c r="VRV413" s="1679"/>
      <c r="VRW413" s="1679"/>
      <c r="VRX413" s="1679"/>
      <c r="VRY413" s="1679"/>
      <c r="VRZ413" s="1679"/>
      <c r="VSA413" s="1679"/>
      <c r="VSB413" s="1679"/>
      <c r="VSC413" s="1679"/>
      <c r="VSD413" s="1679"/>
      <c r="VSE413" s="1679"/>
      <c r="VSF413" s="1679"/>
      <c r="VSG413" s="1679"/>
      <c r="VSH413" s="1679"/>
      <c r="VSI413" s="1679"/>
      <c r="VSJ413" s="1679"/>
      <c r="VSK413" s="1679"/>
      <c r="VSL413" s="1679"/>
      <c r="VSM413" s="1679"/>
      <c r="VSN413" s="1679"/>
      <c r="VSO413" s="1679"/>
      <c r="VSP413" s="1679"/>
      <c r="VSQ413" s="1679"/>
      <c r="VSR413" s="1679"/>
      <c r="VSS413" s="1679"/>
      <c r="VST413" s="1679"/>
      <c r="VSU413" s="1679"/>
      <c r="VSV413" s="1679"/>
      <c r="VSW413" s="1679"/>
      <c r="VSX413" s="1679"/>
      <c r="VSY413" s="1679"/>
      <c r="VSZ413" s="1679"/>
      <c r="VTA413" s="1679"/>
      <c r="VTB413" s="1679"/>
      <c r="VTC413" s="1679"/>
      <c r="VTD413" s="1679"/>
      <c r="VTE413" s="1679"/>
      <c r="VTF413" s="1679"/>
      <c r="VTG413" s="1679"/>
      <c r="VTH413" s="1679"/>
      <c r="VTI413" s="1679"/>
      <c r="VTJ413" s="1679"/>
      <c r="VTK413" s="1679"/>
      <c r="VTL413" s="1679"/>
      <c r="VTM413" s="1679"/>
      <c r="VTN413" s="1679"/>
      <c r="VTO413" s="1679"/>
      <c r="VTP413" s="1679"/>
      <c r="VTQ413" s="1679"/>
      <c r="VTR413" s="1679"/>
      <c r="VTS413" s="1679"/>
      <c r="VTT413" s="1679"/>
      <c r="VTU413" s="1679"/>
      <c r="VTV413" s="1679"/>
      <c r="VTW413" s="1679"/>
      <c r="VTX413" s="1679"/>
      <c r="VTY413" s="1679"/>
      <c r="VTZ413" s="1679"/>
      <c r="VUA413" s="1679"/>
      <c r="VUB413" s="1679"/>
      <c r="VUC413" s="1679"/>
      <c r="VUD413" s="1679"/>
      <c r="VUE413" s="1679"/>
      <c r="VUF413" s="1679"/>
      <c r="VUG413" s="1679"/>
      <c r="VUH413" s="1679"/>
      <c r="VUI413" s="1679"/>
      <c r="VUJ413" s="1679"/>
      <c r="VUK413" s="1679"/>
      <c r="VUL413" s="1679"/>
      <c r="VUM413" s="1679"/>
      <c r="VUN413" s="1679"/>
      <c r="VUO413" s="1679"/>
      <c r="VUP413" s="1679"/>
      <c r="VUQ413" s="1679"/>
      <c r="VUR413" s="1679"/>
      <c r="VUS413" s="1679"/>
      <c r="VUT413" s="1679"/>
      <c r="VUU413" s="1679"/>
      <c r="VUV413" s="1679"/>
      <c r="VUW413" s="1679"/>
      <c r="VUX413" s="1679"/>
      <c r="VUY413" s="1679"/>
      <c r="VUZ413" s="1679"/>
      <c r="VVA413" s="1679"/>
      <c r="VVB413" s="1679"/>
      <c r="VVC413" s="1679"/>
      <c r="VVD413" s="1679"/>
      <c r="VVE413" s="1679"/>
      <c r="VVF413" s="1679"/>
      <c r="VVG413" s="1679"/>
      <c r="VVH413" s="1679"/>
      <c r="VVI413" s="1679"/>
      <c r="VVJ413" s="1679"/>
      <c r="VVK413" s="1679"/>
      <c r="VVL413" s="1679"/>
      <c r="VVM413" s="1679"/>
      <c r="VVN413" s="1679"/>
      <c r="VVO413" s="1679"/>
      <c r="VVP413" s="1679"/>
      <c r="VVQ413" s="1679"/>
      <c r="VVR413" s="1679"/>
      <c r="VVS413" s="1679"/>
      <c r="VVT413" s="1679"/>
      <c r="VVU413" s="1679"/>
      <c r="VVV413" s="1679"/>
      <c r="VVW413" s="1679"/>
      <c r="VVX413" s="1679"/>
      <c r="VVY413" s="1679"/>
      <c r="VVZ413" s="1679"/>
      <c r="VWA413" s="1679"/>
      <c r="VWB413" s="1679"/>
      <c r="VWC413" s="1679"/>
      <c r="VWD413" s="1679"/>
      <c r="VWE413" s="1679"/>
      <c r="VWF413" s="1679"/>
      <c r="VWG413" s="1679"/>
      <c r="VWH413" s="1679"/>
      <c r="VWI413" s="1679"/>
      <c r="VWJ413" s="1679"/>
      <c r="VWK413" s="1679"/>
      <c r="VWL413" s="1679"/>
      <c r="VWM413" s="1679"/>
      <c r="VWN413" s="1679"/>
      <c r="VWO413" s="1679"/>
      <c r="VWP413" s="1679"/>
      <c r="VWQ413" s="1679"/>
      <c r="VWR413" s="1679"/>
      <c r="VWS413" s="1679"/>
      <c r="VWT413" s="1679"/>
      <c r="VWU413" s="1679"/>
      <c r="VWV413" s="1679"/>
      <c r="VWW413" s="1679"/>
      <c r="VWX413" s="1679"/>
      <c r="VWY413" s="1679"/>
      <c r="VWZ413" s="1679"/>
      <c r="VXA413" s="1679"/>
      <c r="VXB413" s="1679"/>
      <c r="VXC413" s="1679"/>
      <c r="VXD413" s="1679"/>
      <c r="VXE413" s="1679"/>
      <c r="VXF413" s="1679"/>
      <c r="VXG413" s="1679"/>
      <c r="VXH413" s="1679"/>
      <c r="VXI413" s="1679"/>
      <c r="VXJ413" s="1679"/>
      <c r="VXK413" s="1679"/>
      <c r="VXL413" s="1679"/>
      <c r="VXM413" s="1679"/>
      <c r="VXN413" s="1679"/>
      <c r="VXO413" s="1679"/>
      <c r="VXP413" s="1679"/>
      <c r="VXQ413" s="1679"/>
      <c r="VXR413" s="1679"/>
      <c r="VXS413" s="1679"/>
      <c r="VXT413" s="1679"/>
      <c r="VXU413" s="1679"/>
      <c r="VXV413" s="1679"/>
      <c r="VXW413" s="1679"/>
      <c r="VXX413" s="1679"/>
      <c r="VXY413" s="1679"/>
      <c r="VXZ413" s="1679"/>
      <c r="VYA413" s="1679"/>
      <c r="VYB413" s="1679"/>
      <c r="VYC413" s="1679"/>
      <c r="VYD413" s="1679"/>
      <c r="VYE413" s="1679"/>
      <c r="VYF413" s="1679"/>
      <c r="VYG413" s="1679"/>
      <c r="VYH413" s="1679"/>
      <c r="VYI413" s="1679"/>
      <c r="VYJ413" s="1679"/>
      <c r="VYK413" s="1679"/>
      <c r="VYL413" s="1679"/>
      <c r="VYM413" s="1679"/>
      <c r="VYN413" s="1679"/>
      <c r="VYO413" s="1679"/>
      <c r="VYP413" s="1679"/>
      <c r="VYQ413" s="1679"/>
      <c r="VYR413" s="1679"/>
      <c r="VYS413" s="1679"/>
      <c r="VYT413" s="1679"/>
      <c r="VYU413" s="1679"/>
      <c r="VYV413" s="1679"/>
      <c r="VYW413" s="1679"/>
      <c r="VYX413" s="1679"/>
      <c r="VYY413" s="1679"/>
      <c r="VYZ413" s="1679"/>
      <c r="VZA413" s="1679"/>
      <c r="VZB413" s="1679"/>
      <c r="VZC413" s="1679"/>
      <c r="VZD413" s="1679"/>
      <c r="VZE413" s="1679"/>
      <c r="VZF413" s="1679"/>
      <c r="VZG413" s="1679"/>
      <c r="VZH413" s="1679"/>
      <c r="VZI413" s="1679"/>
      <c r="VZJ413" s="1679"/>
      <c r="VZK413" s="1679"/>
      <c r="VZL413" s="1679"/>
      <c r="VZM413" s="1679"/>
      <c r="VZN413" s="1679"/>
      <c r="VZO413" s="1679"/>
      <c r="VZP413" s="1679"/>
      <c r="VZQ413" s="1679"/>
      <c r="VZR413" s="1679"/>
      <c r="VZS413" s="1679"/>
      <c r="VZT413" s="1679"/>
      <c r="VZU413" s="1679"/>
      <c r="VZV413" s="1679"/>
      <c r="VZW413" s="1679"/>
      <c r="VZX413" s="1679"/>
      <c r="VZY413" s="1679"/>
      <c r="VZZ413" s="1679"/>
      <c r="WAA413" s="1679"/>
      <c r="WAB413" s="1679"/>
      <c r="WAC413" s="1679"/>
      <c r="WAD413" s="1679"/>
      <c r="WAE413" s="1679"/>
      <c r="WAF413" s="1679"/>
      <c r="WAG413" s="1679"/>
      <c r="WAH413" s="1679"/>
      <c r="WAI413" s="1679"/>
      <c r="WAJ413" s="1679"/>
      <c r="WAK413" s="1679"/>
      <c r="WAL413" s="1679"/>
      <c r="WAM413" s="1679"/>
      <c r="WAN413" s="1679"/>
      <c r="WAO413" s="1679"/>
      <c r="WAP413" s="1679"/>
      <c r="WAQ413" s="1679"/>
      <c r="WAR413" s="1679"/>
      <c r="WAS413" s="1679"/>
      <c r="WAT413" s="1679"/>
      <c r="WAU413" s="1679"/>
      <c r="WAV413" s="1679"/>
      <c r="WAW413" s="1679"/>
      <c r="WAX413" s="1679"/>
      <c r="WAY413" s="1679"/>
      <c r="WAZ413" s="1679"/>
      <c r="WBA413" s="1679"/>
      <c r="WBB413" s="1679"/>
      <c r="WBC413" s="1679"/>
      <c r="WBD413" s="1679"/>
      <c r="WBE413" s="1679"/>
      <c r="WBF413" s="1679"/>
      <c r="WBG413" s="1679"/>
      <c r="WBH413" s="1679"/>
      <c r="WBI413" s="1679"/>
      <c r="WBJ413" s="1679"/>
      <c r="WBK413" s="1679"/>
      <c r="WBL413" s="1679"/>
      <c r="WBM413" s="1679"/>
      <c r="WBN413" s="1679"/>
      <c r="WBO413" s="1679"/>
      <c r="WBP413" s="1679"/>
      <c r="WBQ413" s="1679"/>
      <c r="WBR413" s="1679"/>
      <c r="WBS413" s="1679"/>
      <c r="WBT413" s="1679"/>
      <c r="WBU413" s="1679"/>
      <c r="WBV413" s="1679"/>
      <c r="WBW413" s="1679"/>
      <c r="WBX413" s="1679"/>
      <c r="WBY413" s="1679"/>
      <c r="WBZ413" s="1679"/>
      <c r="WCA413" s="1679"/>
      <c r="WCB413" s="1679"/>
      <c r="WCC413" s="1679"/>
      <c r="WCD413" s="1679"/>
      <c r="WCE413" s="1679"/>
      <c r="WCF413" s="1679"/>
      <c r="WCG413" s="1679"/>
      <c r="WCH413" s="1679"/>
      <c r="WCI413" s="1679"/>
      <c r="WCJ413" s="1679"/>
      <c r="WCK413" s="1679"/>
      <c r="WCL413" s="1679"/>
      <c r="WCM413" s="1679"/>
      <c r="WCN413" s="1679"/>
      <c r="WCO413" s="1679"/>
      <c r="WCP413" s="1679"/>
      <c r="WCQ413" s="1679"/>
      <c r="WCR413" s="1679"/>
      <c r="WCS413" s="1679"/>
      <c r="WCT413" s="1679"/>
      <c r="WCU413" s="1679"/>
      <c r="WCV413" s="1679"/>
      <c r="WCW413" s="1679"/>
      <c r="WCX413" s="1679"/>
      <c r="WCY413" s="1679"/>
      <c r="WCZ413" s="1679"/>
      <c r="WDA413" s="1679"/>
      <c r="WDB413" s="1679"/>
      <c r="WDC413" s="1679"/>
      <c r="WDD413" s="1679"/>
      <c r="WDE413" s="1679"/>
      <c r="WDF413" s="1679"/>
      <c r="WDG413" s="1679"/>
      <c r="WDH413" s="1679"/>
      <c r="WDI413" s="1679"/>
      <c r="WDJ413" s="1679"/>
      <c r="WDK413" s="1679"/>
      <c r="WDL413" s="1679"/>
      <c r="WDM413" s="1679"/>
      <c r="WDN413" s="1679"/>
      <c r="WDO413" s="1679"/>
      <c r="WDP413" s="1679"/>
      <c r="WDQ413" s="1679"/>
      <c r="WDR413" s="1679"/>
      <c r="WDS413" s="1679"/>
      <c r="WDT413" s="1679"/>
      <c r="WDU413" s="1679"/>
      <c r="WDV413" s="1679"/>
      <c r="WDW413" s="1679"/>
      <c r="WDX413" s="1679"/>
      <c r="WDY413" s="1679"/>
      <c r="WDZ413" s="1679"/>
      <c r="WEA413" s="1679"/>
      <c r="WEB413" s="1679"/>
      <c r="WEC413" s="1679"/>
      <c r="WED413" s="1679"/>
      <c r="WEE413" s="1679"/>
      <c r="WEF413" s="1679"/>
      <c r="WEG413" s="1679"/>
      <c r="WEH413" s="1679"/>
      <c r="WEI413" s="1679"/>
      <c r="WEJ413" s="1679"/>
      <c r="WEK413" s="1679"/>
      <c r="WEL413" s="1679"/>
      <c r="WEM413" s="1679"/>
      <c r="WEN413" s="1679"/>
      <c r="WEO413" s="1679"/>
      <c r="WEP413" s="1679"/>
      <c r="WEQ413" s="1679"/>
      <c r="WER413" s="1679"/>
      <c r="WES413" s="1679"/>
      <c r="WET413" s="1679"/>
      <c r="WEU413" s="1679"/>
      <c r="WEV413" s="1679"/>
      <c r="WEW413" s="1679"/>
      <c r="WEX413" s="1679"/>
      <c r="WEY413" s="1679"/>
      <c r="WEZ413" s="1679"/>
      <c r="WFA413" s="1679"/>
      <c r="WFB413" s="1679"/>
      <c r="WFC413" s="1679"/>
      <c r="WFD413" s="1679"/>
      <c r="WFE413" s="1679"/>
      <c r="WFF413" s="1679"/>
      <c r="WFG413" s="1679"/>
      <c r="WFH413" s="1679"/>
      <c r="WFI413" s="1679"/>
      <c r="WFJ413" s="1679"/>
      <c r="WFK413" s="1679"/>
      <c r="WFL413" s="1679"/>
      <c r="WFM413" s="1679"/>
      <c r="WFN413" s="1679"/>
      <c r="WFO413" s="1679"/>
      <c r="WFP413" s="1679"/>
      <c r="WFQ413" s="1679"/>
      <c r="WFR413" s="1679"/>
      <c r="WFS413" s="1679"/>
      <c r="WFT413" s="1679"/>
      <c r="WFU413" s="1679"/>
      <c r="WFV413" s="1679"/>
      <c r="WFW413" s="1679"/>
      <c r="WFX413" s="1679"/>
      <c r="WFY413" s="1679"/>
      <c r="WFZ413" s="1679"/>
      <c r="WGA413" s="1679"/>
      <c r="WGB413" s="1679"/>
      <c r="WGC413" s="1679"/>
      <c r="WGD413" s="1679"/>
      <c r="WGE413" s="1679"/>
      <c r="WGF413" s="1679"/>
      <c r="WGG413" s="1679"/>
      <c r="WGH413" s="1679"/>
      <c r="WGI413" s="1679"/>
      <c r="WGJ413" s="1679"/>
      <c r="WGK413" s="1679"/>
      <c r="WGL413" s="1679"/>
      <c r="WGM413" s="1679"/>
      <c r="WGN413" s="1679"/>
      <c r="WGO413" s="1679"/>
      <c r="WGP413" s="1679"/>
      <c r="WGQ413" s="1679"/>
      <c r="WGR413" s="1679"/>
      <c r="WGS413" s="1679"/>
      <c r="WGT413" s="1679"/>
      <c r="WGU413" s="1679"/>
      <c r="WGV413" s="1679"/>
      <c r="WGW413" s="1679"/>
      <c r="WGX413" s="1679"/>
      <c r="WGY413" s="1679"/>
      <c r="WGZ413" s="1679"/>
      <c r="WHA413" s="1679"/>
      <c r="WHB413" s="1679"/>
      <c r="WHC413" s="1679"/>
      <c r="WHD413" s="1679"/>
      <c r="WHE413" s="1679"/>
      <c r="WHF413" s="1679"/>
      <c r="WHG413" s="1679"/>
      <c r="WHH413" s="1679"/>
      <c r="WHI413" s="1679"/>
      <c r="WHJ413" s="1679"/>
      <c r="WHK413" s="1679"/>
      <c r="WHL413" s="1679"/>
      <c r="WHM413" s="1679"/>
      <c r="WHN413" s="1679"/>
      <c r="WHO413" s="1679"/>
      <c r="WHP413" s="1679"/>
      <c r="WHQ413" s="1679"/>
      <c r="WHR413" s="1679"/>
      <c r="WHS413" s="1679"/>
      <c r="WHT413" s="1679"/>
      <c r="WHU413" s="1679"/>
      <c r="WHV413" s="1679"/>
      <c r="WHW413" s="1679"/>
      <c r="WHX413" s="1679"/>
      <c r="WHY413" s="1679"/>
      <c r="WHZ413" s="1679"/>
      <c r="WIA413" s="1679"/>
      <c r="WIB413" s="1679"/>
      <c r="WIC413" s="1679"/>
      <c r="WID413" s="1679"/>
      <c r="WIE413" s="1679"/>
      <c r="WIF413" s="1679"/>
      <c r="WIG413" s="1679"/>
      <c r="WIH413" s="1679"/>
      <c r="WII413" s="1679"/>
      <c r="WIJ413" s="1679"/>
      <c r="WIK413" s="1679"/>
      <c r="WIL413" s="1679"/>
      <c r="WIM413" s="1679"/>
      <c r="WIN413" s="1679"/>
      <c r="WIO413" s="1679"/>
      <c r="WIP413" s="1679"/>
      <c r="WIQ413" s="1679"/>
      <c r="WIR413" s="1679"/>
      <c r="WIS413" s="1679"/>
      <c r="WIT413" s="1679"/>
      <c r="WIU413" s="1679"/>
      <c r="WIV413" s="1679"/>
      <c r="WIW413" s="1679"/>
      <c r="WIX413" s="1679"/>
      <c r="WIY413" s="1679"/>
      <c r="WIZ413" s="1679"/>
      <c r="WJA413" s="1679"/>
      <c r="WJB413" s="1679"/>
      <c r="WJC413" s="1679"/>
      <c r="WJD413" s="1679"/>
      <c r="WJE413" s="1679"/>
      <c r="WJF413" s="1679"/>
      <c r="WJG413" s="1679"/>
      <c r="WJH413" s="1679"/>
      <c r="WJI413" s="1679"/>
      <c r="WJJ413" s="1679"/>
      <c r="WJK413" s="1679"/>
      <c r="WJL413" s="1679"/>
      <c r="WJM413" s="1679"/>
      <c r="WJN413" s="1679"/>
      <c r="WJO413" s="1679"/>
      <c r="WJP413" s="1679"/>
      <c r="WJQ413" s="1679"/>
      <c r="WJR413" s="1679"/>
      <c r="WJS413" s="1679"/>
      <c r="WJT413" s="1679"/>
      <c r="WJU413" s="1679"/>
      <c r="WJV413" s="1679"/>
      <c r="WJW413" s="1679"/>
      <c r="WJX413" s="1679"/>
      <c r="WJY413" s="1679"/>
      <c r="WJZ413" s="1679"/>
      <c r="WKA413" s="1679"/>
      <c r="WKB413" s="1679"/>
      <c r="WKC413" s="1679"/>
      <c r="WKD413" s="1679"/>
      <c r="WKE413" s="1679"/>
      <c r="WKF413" s="1679"/>
      <c r="WKG413" s="1679"/>
      <c r="WKH413" s="1679"/>
      <c r="WKI413" s="1679"/>
      <c r="WKJ413" s="1679"/>
      <c r="WKK413" s="1679"/>
      <c r="WKL413" s="1679"/>
      <c r="WKM413" s="1679"/>
      <c r="WKN413" s="1679"/>
      <c r="WKO413" s="1679"/>
      <c r="WKP413" s="1679"/>
      <c r="WKQ413" s="1679"/>
      <c r="WKR413" s="1679"/>
      <c r="WKS413" s="1679"/>
      <c r="WKT413" s="1679"/>
      <c r="WKU413" s="1679"/>
      <c r="WKV413" s="1679"/>
      <c r="WKW413" s="1679"/>
      <c r="WKX413" s="1679"/>
      <c r="WKY413" s="1679"/>
      <c r="WKZ413" s="1679"/>
      <c r="WLA413" s="1679"/>
      <c r="WLB413" s="1679"/>
      <c r="WLC413" s="1679"/>
      <c r="WLD413" s="1679"/>
      <c r="WLE413" s="1679"/>
      <c r="WLF413" s="1679"/>
      <c r="WLG413" s="1679"/>
      <c r="WLH413" s="1679"/>
      <c r="WLI413" s="1679"/>
      <c r="WLJ413" s="1679"/>
      <c r="WLK413" s="1679"/>
      <c r="WLL413" s="1679"/>
      <c r="WLM413" s="1679"/>
      <c r="WLN413" s="1679"/>
      <c r="WLO413" s="1679"/>
      <c r="WLP413" s="1679"/>
      <c r="WLQ413" s="1679"/>
      <c r="WLR413" s="1679"/>
      <c r="WLS413" s="1679"/>
      <c r="WLT413" s="1679"/>
      <c r="WLU413" s="1679"/>
      <c r="WLV413" s="1679"/>
      <c r="WLW413" s="1679"/>
      <c r="WLX413" s="1679"/>
      <c r="WLY413" s="1679"/>
      <c r="WLZ413" s="1679"/>
      <c r="WMA413" s="1679"/>
      <c r="WMB413" s="1679"/>
      <c r="WMC413" s="1679"/>
      <c r="WMD413" s="1679"/>
      <c r="WME413" s="1679"/>
      <c r="WMF413" s="1679"/>
      <c r="WMG413" s="1679"/>
      <c r="WMH413" s="1679"/>
      <c r="WMI413" s="1679"/>
      <c r="WMJ413" s="1679"/>
      <c r="WMK413" s="1679"/>
      <c r="WML413" s="1679"/>
      <c r="WMM413" s="1679"/>
      <c r="WMN413" s="1679"/>
      <c r="WMO413" s="1679"/>
      <c r="WMP413" s="1679"/>
      <c r="WMQ413" s="1679"/>
      <c r="WMR413" s="1679"/>
      <c r="WMS413" s="1679"/>
      <c r="WMT413" s="1679"/>
      <c r="WMU413" s="1679"/>
      <c r="WMV413" s="1679"/>
      <c r="WMW413" s="1679"/>
      <c r="WMX413" s="1679"/>
      <c r="WMY413" s="1679"/>
      <c r="WMZ413" s="1679"/>
      <c r="WNA413" s="1679"/>
      <c r="WNB413" s="1679"/>
      <c r="WNC413" s="1679"/>
      <c r="WND413" s="1679"/>
      <c r="WNE413" s="1679"/>
      <c r="WNF413" s="1679"/>
      <c r="WNG413" s="1679"/>
      <c r="WNH413" s="1679"/>
      <c r="WNI413" s="1679"/>
      <c r="WNJ413" s="1679"/>
      <c r="WNK413" s="1679"/>
      <c r="WNL413" s="1679"/>
      <c r="WNM413" s="1679"/>
      <c r="WNN413" s="1679"/>
      <c r="WNO413" s="1679"/>
      <c r="WNP413" s="1679"/>
      <c r="WNQ413" s="1679"/>
      <c r="WNR413" s="1679"/>
      <c r="WNS413" s="1679"/>
      <c r="WNT413" s="1679"/>
      <c r="WNU413" s="1679"/>
      <c r="WNV413" s="1679"/>
      <c r="WNW413" s="1679"/>
      <c r="WNX413" s="1679"/>
      <c r="WNY413" s="1679"/>
      <c r="WNZ413" s="1679"/>
      <c r="WOA413" s="1679"/>
      <c r="WOB413" s="1679"/>
      <c r="WOC413" s="1679"/>
      <c r="WOD413" s="1679"/>
      <c r="WOE413" s="1679"/>
      <c r="WOF413" s="1679"/>
      <c r="WOG413" s="1679"/>
      <c r="WOH413" s="1679"/>
      <c r="WOI413" s="1679"/>
      <c r="WOJ413" s="1679"/>
      <c r="WOK413" s="1679"/>
      <c r="WOL413" s="1679"/>
      <c r="WOM413" s="1679"/>
      <c r="WON413" s="1679"/>
      <c r="WOO413" s="1679"/>
      <c r="WOP413" s="1679"/>
      <c r="WOQ413" s="1679"/>
      <c r="WOR413" s="1679"/>
      <c r="WOS413" s="1679"/>
      <c r="WOT413" s="1679"/>
      <c r="WOU413" s="1679"/>
      <c r="WOV413" s="1679"/>
      <c r="WOW413" s="1679"/>
      <c r="WOX413" s="1679"/>
      <c r="WOY413" s="1679"/>
      <c r="WOZ413" s="1679"/>
      <c r="WPA413" s="1679"/>
      <c r="WPB413" s="1679"/>
      <c r="WPC413" s="1679"/>
      <c r="WPD413" s="1679"/>
      <c r="WPE413" s="1679"/>
      <c r="WPF413" s="1679"/>
      <c r="WPG413" s="1679"/>
      <c r="WPH413" s="1679"/>
      <c r="WPI413" s="1679"/>
      <c r="WPJ413" s="1679"/>
      <c r="WPK413" s="1679"/>
      <c r="WPL413" s="1679"/>
      <c r="WPM413" s="1679"/>
      <c r="WPN413" s="1679"/>
      <c r="WPO413" s="1679"/>
      <c r="WPP413" s="1679"/>
      <c r="WPQ413" s="1679"/>
      <c r="WPR413" s="1679"/>
      <c r="WPS413" s="1679"/>
      <c r="WPT413" s="1679"/>
      <c r="WPU413" s="1679"/>
      <c r="WPV413" s="1679"/>
      <c r="WPW413" s="1679"/>
      <c r="WPX413" s="1679"/>
      <c r="WPY413" s="1679"/>
      <c r="WPZ413" s="1679"/>
      <c r="WQA413" s="1679"/>
      <c r="WQB413" s="1679"/>
      <c r="WQC413" s="1679"/>
      <c r="WQD413" s="1679"/>
      <c r="WQE413" s="1679"/>
      <c r="WQF413" s="1679"/>
      <c r="WQG413" s="1679"/>
      <c r="WQH413" s="1679"/>
      <c r="WQI413" s="1679"/>
      <c r="WQJ413" s="1679"/>
      <c r="WQK413" s="1679"/>
      <c r="WQL413" s="1679"/>
      <c r="WQM413" s="1679"/>
      <c r="WQN413" s="1679"/>
      <c r="WQO413" s="1679"/>
      <c r="WQP413" s="1679"/>
      <c r="WQQ413" s="1679"/>
      <c r="WQR413" s="1679"/>
      <c r="WQS413" s="1679"/>
      <c r="WQT413" s="1679"/>
      <c r="WQU413" s="1679"/>
      <c r="WQV413" s="1679"/>
      <c r="WQW413" s="1679"/>
      <c r="WQX413" s="1679"/>
      <c r="WQY413" s="1679"/>
      <c r="WQZ413" s="1679"/>
      <c r="WRA413" s="1679"/>
      <c r="WRB413" s="1679"/>
      <c r="WRC413" s="1679"/>
      <c r="WRD413" s="1679"/>
      <c r="WRE413" s="1679"/>
      <c r="WRF413" s="1679"/>
      <c r="WRG413" s="1679"/>
      <c r="WRH413" s="1679"/>
      <c r="WRI413" s="1679"/>
      <c r="WRJ413" s="1679"/>
      <c r="WRK413" s="1679"/>
      <c r="WRL413" s="1679"/>
      <c r="WRM413" s="1679"/>
      <c r="WRN413" s="1679"/>
      <c r="WRO413" s="1679"/>
      <c r="WRP413" s="1679"/>
      <c r="WRQ413" s="1679"/>
      <c r="WRR413" s="1679"/>
      <c r="WRS413" s="1679"/>
      <c r="WRT413" s="1679"/>
      <c r="WRU413" s="1679"/>
      <c r="WRV413" s="1679"/>
      <c r="WRW413" s="1679"/>
      <c r="WRX413" s="1679"/>
      <c r="WRY413" s="1679"/>
      <c r="WRZ413" s="1679"/>
      <c r="WSA413" s="1679"/>
      <c r="WSB413" s="1679"/>
      <c r="WSC413" s="1679"/>
      <c r="WSD413" s="1679"/>
      <c r="WSE413" s="1679"/>
      <c r="WSF413" s="1679"/>
      <c r="WSG413" s="1679"/>
      <c r="WSH413" s="1679"/>
      <c r="WSI413" s="1679"/>
      <c r="WSJ413" s="1679"/>
      <c r="WSK413" s="1679"/>
      <c r="WSL413" s="1679"/>
      <c r="WSM413" s="1679"/>
      <c r="WSN413" s="1679"/>
      <c r="WSO413" s="1679"/>
      <c r="WSP413" s="1679"/>
      <c r="WSQ413" s="1679"/>
      <c r="WSR413" s="1679"/>
      <c r="WSS413" s="1679"/>
      <c r="WST413" s="1679"/>
      <c r="WSU413" s="1679"/>
      <c r="WSV413" s="1679"/>
      <c r="WSW413" s="1679"/>
      <c r="WSX413" s="1679"/>
      <c r="WSY413" s="1679"/>
      <c r="WSZ413" s="1679"/>
      <c r="WTA413" s="1679"/>
      <c r="WTB413" s="1679"/>
      <c r="WTC413" s="1679"/>
      <c r="WTD413" s="1679"/>
      <c r="WTE413" s="1679"/>
      <c r="WTF413" s="1679"/>
      <c r="WTG413" s="1679"/>
      <c r="WTH413" s="1679"/>
      <c r="WTI413" s="1679"/>
      <c r="WTJ413" s="1679"/>
      <c r="WTK413" s="1679"/>
      <c r="WTL413" s="1679"/>
      <c r="WTM413" s="1679"/>
      <c r="WTN413" s="1679"/>
      <c r="WTO413" s="1679"/>
      <c r="WTP413" s="1679"/>
      <c r="WTQ413" s="1679"/>
      <c r="WTR413" s="1679"/>
      <c r="WTS413" s="1679"/>
      <c r="WTT413" s="1679"/>
      <c r="WTU413" s="1679"/>
      <c r="WTV413" s="1679"/>
      <c r="WTW413" s="1679"/>
      <c r="WTX413" s="1679"/>
      <c r="WTY413" s="1679"/>
      <c r="WTZ413" s="1679"/>
      <c r="WUA413" s="1679"/>
      <c r="WUB413" s="1679"/>
      <c r="WUC413" s="1679"/>
      <c r="WUD413" s="1679"/>
      <c r="WUE413" s="1679"/>
      <c r="WUF413" s="1679"/>
      <c r="WUG413" s="1679"/>
      <c r="WUH413" s="1679"/>
      <c r="WUI413" s="1679"/>
      <c r="WUJ413" s="1679"/>
      <c r="WUK413" s="1679"/>
      <c r="WUL413" s="1679"/>
      <c r="WUM413" s="1679"/>
      <c r="WUN413" s="1679"/>
      <c r="WUO413" s="1679"/>
      <c r="WUP413" s="1679"/>
      <c r="WUQ413" s="1679"/>
      <c r="WUR413" s="1679"/>
      <c r="WUS413" s="1679"/>
      <c r="WUT413" s="1679"/>
      <c r="WUU413" s="1679"/>
      <c r="WUV413" s="1679"/>
      <c r="WUW413" s="1679"/>
      <c r="WUX413" s="1679"/>
      <c r="WUY413" s="1679"/>
      <c r="WUZ413" s="1679"/>
      <c r="WVA413" s="1679"/>
      <c r="WVB413" s="1679"/>
      <c r="WVC413" s="1679"/>
      <c r="WVD413" s="1679"/>
      <c r="WVE413" s="1679"/>
      <c r="WVF413" s="1679"/>
      <c r="WVG413" s="1679"/>
      <c r="WVH413" s="1679"/>
      <c r="WVI413" s="1679"/>
      <c r="WVJ413" s="1679"/>
      <c r="WVK413" s="1679"/>
      <c r="WVL413" s="1679"/>
      <c r="WVM413" s="1679"/>
      <c r="WVN413" s="1679"/>
    </row>
    <row r="414" spans="1:16134" s="1112" customFormat="1" ht="60" x14ac:dyDescent="0.25">
      <c r="A414" s="1700" t="s">
        <v>367</v>
      </c>
      <c r="B414" s="1667" t="s">
        <v>368</v>
      </c>
      <c r="C414" s="1667" t="s">
        <v>369</v>
      </c>
      <c r="D414" s="1606" t="s">
        <v>370</v>
      </c>
      <c r="E414" s="1607">
        <v>47155</v>
      </c>
      <c r="F414" s="1667" t="s">
        <v>2168</v>
      </c>
      <c r="G414" s="1667" t="s">
        <v>2289</v>
      </c>
    </row>
    <row r="415" spans="1:16134" s="1112" customFormat="1" ht="45" x14ac:dyDescent="0.25">
      <c r="A415" s="1700" t="s">
        <v>367</v>
      </c>
      <c r="B415" s="1667" t="s">
        <v>1836</v>
      </c>
      <c r="C415" s="1667" t="s">
        <v>1837</v>
      </c>
      <c r="D415" s="1606" t="s">
        <v>1838</v>
      </c>
      <c r="E415" s="1607">
        <v>47417</v>
      </c>
      <c r="F415" s="1667" t="s">
        <v>2168</v>
      </c>
      <c r="G415" s="1667" t="s">
        <v>2224</v>
      </c>
    </row>
    <row r="416" spans="1:16134" s="1112" customFormat="1" ht="45" x14ac:dyDescent="0.25">
      <c r="A416" s="1700" t="s">
        <v>367</v>
      </c>
      <c r="B416" s="1667" t="s">
        <v>1839</v>
      </c>
      <c r="C416" s="1667" t="s">
        <v>1840</v>
      </c>
      <c r="D416" s="1606" t="s">
        <v>1841</v>
      </c>
      <c r="E416" s="1607">
        <v>48137</v>
      </c>
      <c r="F416" s="1667" t="s">
        <v>2168</v>
      </c>
      <c r="G416" s="1667" t="s">
        <v>2224</v>
      </c>
    </row>
    <row r="417" spans="1:7" s="1112" customFormat="1" x14ac:dyDescent="0.25">
      <c r="A417" s="1667" t="s">
        <v>2049</v>
      </c>
      <c r="B417" s="1667" t="s">
        <v>2050</v>
      </c>
      <c r="C417" s="1667" t="s">
        <v>2051</v>
      </c>
      <c r="D417" s="1606" t="s">
        <v>2052</v>
      </c>
      <c r="E417" s="1607">
        <v>63468</v>
      </c>
      <c r="F417" s="1667"/>
      <c r="G417" s="1667"/>
    </row>
    <row r="418" spans="1:7" s="1112" customFormat="1" x14ac:dyDescent="0.25">
      <c r="A418" s="1667" t="s">
        <v>1969</v>
      </c>
      <c r="B418" s="1667" t="s">
        <v>1970</v>
      </c>
      <c r="C418" s="1667" t="s">
        <v>1971</v>
      </c>
      <c r="D418" s="1606" t="s">
        <v>1972</v>
      </c>
      <c r="E418" s="1607">
        <v>58815</v>
      </c>
      <c r="F418" s="1667"/>
      <c r="G418" s="1667"/>
    </row>
    <row r="419" spans="1:7" s="1112" customFormat="1" ht="45" x14ac:dyDescent="0.25">
      <c r="A419" s="1700" t="s">
        <v>374</v>
      </c>
      <c r="B419" s="1667" t="s">
        <v>1438</v>
      </c>
      <c r="C419" s="1667" t="s">
        <v>375</v>
      </c>
      <c r="D419" s="1606" t="s">
        <v>376</v>
      </c>
      <c r="E419" s="1607">
        <v>46244</v>
      </c>
      <c r="F419" s="1667" t="s">
        <v>83</v>
      </c>
      <c r="G419" s="1667" t="s">
        <v>2285</v>
      </c>
    </row>
    <row r="420" spans="1:7" s="1112" customFormat="1" ht="45" x14ac:dyDescent="0.25">
      <c r="A420" s="1700" t="s">
        <v>374</v>
      </c>
      <c r="B420" s="1667" t="s">
        <v>377</v>
      </c>
      <c r="C420" s="1667" t="s">
        <v>378</v>
      </c>
      <c r="D420" s="1606" t="s">
        <v>379</v>
      </c>
      <c r="E420" s="1607">
        <v>46109</v>
      </c>
      <c r="F420" s="1667" t="s">
        <v>83</v>
      </c>
      <c r="G420" s="1667" t="s">
        <v>2225</v>
      </c>
    </row>
    <row r="421" spans="1:7" s="1112" customFormat="1" ht="18" customHeight="1" x14ac:dyDescent="0.25">
      <c r="A421" s="1700" t="s">
        <v>374</v>
      </c>
      <c r="B421" s="1667" t="s">
        <v>377</v>
      </c>
      <c r="C421" s="1667" t="s">
        <v>378</v>
      </c>
      <c r="D421" s="1606" t="s">
        <v>380</v>
      </c>
      <c r="E421" s="1607">
        <v>46829</v>
      </c>
      <c r="F421" s="1667" t="s">
        <v>83</v>
      </c>
      <c r="G421" s="1667" t="s">
        <v>2225</v>
      </c>
    </row>
    <row r="422" spans="1:7" s="1112" customFormat="1" ht="18" customHeight="1" x14ac:dyDescent="0.25">
      <c r="A422" s="1700" t="s">
        <v>374</v>
      </c>
      <c r="B422" s="1667" t="s">
        <v>1883</v>
      </c>
      <c r="C422" s="1667" t="s">
        <v>1859</v>
      </c>
      <c r="D422" s="1606" t="s">
        <v>1860</v>
      </c>
      <c r="E422" s="1607">
        <v>46708</v>
      </c>
      <c r="F422" s="1667" t="s">
        <v>83</v>
      </c>
      <c r="G422" s="1667" t="s">
        <v>2285</v>
      </c>
    </row>
    <row r="423" spans="1:7" s="1112" customFormat="1" ht="18" customHeight="1" x14ac:dyDescent="0.25">
      <c r="A423" s="1700" t="s">
        <v>374</v>
      </c>
      <c r="B423" s="1667" t="s">
        <v>1883</v>
      </c>
      <c r="C423" s="1667" t="s">
        <v>1859</v>
      </c>
      <c r="D423" s="1606" t="s">
        <v>1861</v>
      </c>
      <c r="E423" s="1607">
        <v>47428</v>
      </c>
      <c r="F423" s="1667" t="s">
        <v>83</v>
      </c>
      <c r="G423" s="1667" t="s">
        <v>2285</v>
      </c>
    </row>
    <row r="424" spans="1:7" s="1112" customFormat="1" ht="18" customHeight="1" x14ac:dyDescent="0.25">
      <c r="A424" s="1700" t="s">
        <v>381</v>
      </c>
      <c r="B424" s="1667" t="s">
        <v>382</v>
      </c>
      <c r="C424" s="1667" t="s">
        <v>383</v>
      </c>
      <c r="D424" s="1606" t="s">
        <v>384</v>
      </c>
      <c r="E424" s="1607">
        <v>46605</v>
      </c>
      <c r="F424" s="1667" t="s">
        <v>55</v>
      </c>
      <c r="G424" s="1667" t="s">
        <v>2344</v>
      </c>
    </row>
    <row r="425" spans="1:7" s="1112" customFormat="1" ht="18" customHeight="1" x14ac:dyDescent="0.25">
      <c r="A425" s="1700" t="s">
        <v>381</v>
      </c>
      <c r="B425" s="1667" t="s">
        <v>385</v>
      </c>
      <c r="C425" s="1667" t="s">
        <v>386</v>
      </c>
      <c r="D425" s="1606" t="s">
        <v>387</v>
      </c>
      <c r="E425" s="1607">
        <v>45791</v>
      </c>
      <c r="F425" s="1667" t="s">
        <v>55</v>
      </c>
      <c r="G425" s="1667" t="s">
        <v>2354</v>
      </c>
    </row>
    <row r="426" spans="1:7" s="1112" customFormat="1" ht="18" customHeight="1" x14ac:dyDescent="0.25">
      <c r="A426" s="1700" t="s">
        <v>381</v>
      </c>
      <c r="B426" s="1667" t="s">
        <v>385</v>
      </c>
      <c r="C426" s="1667" t="s">
        <v>386</v>
      </c>
      <c r="D426" s="1606" t="s">
        <v>388</v>
      </c>
      <c r="E426" s="1607">
        <v>46691</v>
      </c>
      <c r="F426" s="1667" t="s">
        <v>55</v>
      </c>
      <c r="G426" s="1667" t="s">
        <v>2354</v>
      </c>
    </row>
    <row r="427" spans="1:7" s="1112" customFormat="1" ht="18" customHeight="1" x14ac:dyDescent="0.25">
      <c r="A427" s="1700" t="s">
        <v>381</v>
      </c>
      <c r="B427" s="1667" t="s">
        <v>2355</v>
      </c>
      <c r="C427" s="1667" t="s">
        <v>2356</v>
      </c>
      <c r="D427" s="1606" t="s">
        <v>2357</v>
      </c>
      <c r="E427" s="1607">
        <v>46013</v>
      </c>
      <c r="F427" s="1667" t="s">
        <v>55</v>
      </c>
      <c r="G427" s="1667"/>
    </row>
    <row r="428" spans="1:7" s="1112" customFormat="1" ht="18" customHeight="1" x14ac:dyDescent="0.25">
      <c r="A428" s="1700" t="s">
        <v>390</v>
      </c>
      <c r="B428" s="1667" t="s">
        <v>391</v>
      </c>
      <c r="C428" s="1667" t="s">
        <v>392</v>
      </c>
      <c r="D428" s="1606" t="s">
        <v>393</v>
      </c>
      <c r="E428" s="1607">
        <v>46049</v>
      </c>
      <c r="F428" s="1667" t="s">
        <v>32</v>
      </c>
      <c r="G428" s="1667" t="s">
        <v>2358</v>
      </c>
    </row>
    <row r="429" spans="1:7" s="1112" customFormat="1" ht="18" customHeight="1" x14ac:dyDescent="0.25">
      <c r="A429" s="1700" t="s">
        <v>390</v>
      </c>
      <c r="B429" s="1667" t="s">
        <v>394</v>
      </c>
      <c r="C429" s="1667" t="s">
        <v>395</v>
      </c>
      <c r="D429" s="1606" t="s">
        <v>396</v>
      </c>
      <c r="E429" s="1607">
        <v>46769</v>
      </c>
      <c r="F429" s="1667" t="s">
        <v>32</v>
      </c>
      <c r="G429" s="1667" t="s">
        <v>2358</v>
      </c>
    </row>
    <row r="430" spans="1:7" s="1112" customFormat="1" ht="18" customHeight="1" x14ac:dyDescent="0.25">
      <c r="A430" s="1667" t="s">
        <v>397</v>
      </c>
      <c r="B430" s="1667" t="s">
        <v>398</v>
      </c>
      <c r="C430" s="1667" t="s">
        <v>399</v>
      </c>
      <c r="D430" s="1606" t="s">
        <v>400</v>
      </c>
      <c r="E430" s="1607">
        <v>47102</v>
      </c>
      <c r="F430" s="1667" t="s">
        <v>35</v>
      </c>
      <c r="G430" s="1667" t="s">
        <v>2359</v>
      </c>
    </row>
    <row r="431" spans="1:7" s="1112" customFormat="1" ht="18" customHeight="1" x14ac:dyDescent="0.25">
      <c r="A431" s="1667" t="s">
        <v>401</v>
      </c>
      <c r="B431" s="1667" t="s">
        <v>402</v>
      </c>
      <c r="C431" s="1667" t="s">
        <v>403</v>
      </c>
      <c r="D431" s="1606" t="s">
        <v>404</v>
      </c>
      <c r="E431" s="1607">
        <v>46223</v>
      </c>
      <c r="F431" s="1667" t="s">
        <v>35</v>
      </c>
      <c r="G431" s="1667" t="s">
        <v>2317</v>
      </c>
    </row>
    <row r="432" spans="1:7" s="1112" customFormat="1" ht="18" customHeight="1" x14ac:dyDescent="0.25">
      <c r="A432" s="1667" t="s">
        <v>406</v>
      </c>
      <c r="B432" s="1667" t="s">
        <v>407</v>
      </c>
      <c r="C432" s="1667" t="s">
        <v>408</v>
      </c>
      <c r="D432" s="1606" t="s">
        <v>409</v>
      </c>
      <c r="E432" s="1607">
        <v>45891</v>
      </c>
      <c r="F432" s="1667" t="s">
        <v>35</v>
      </c>
      <c r="G432" s="1667" t="s">
        <v>2358</v>
      </c>
    </row>
    <row r="433" spans="1:7" s="1112" customFormat="1" ht="18" customHeight="1" x14ac:dyDescent="0.25">
      <c r="A433" s="1667" t="s">
        <v>2207</v>
      </c>
      <c r="B433" s="1667" t="s">
        <v>2208</v>
      </c>
      <c r="C433" s="1667" t="s">
        <v>2209</v>
      </c>
      <c r="D433" s="1606" t="s">
        <v>2210</v>
      </c>
      <c r="E433" s="1607">
        <v>47822</v>
      </c>
      <c r="F433" s="1667" t="s">
        <v>55</v>
      </c>
      <c r="G433" s="1667"/>
    </row>
    <row r="434" spans="1:7" s="1112" customFormat="1" ht="18" customHeight="1" x14ac:dyDescent="0.25">
      <c r="A434" s="1700" t="s">
        <v>2537</v>
      </c>
      <c r="B434" s="1667" t="s">
        <v>2538</v>
      </c>
      <c r="C434" s="1667" t="s">
        <v>2539</v>
      </c>
      <c r="D434" s="1606" t="s">
        <v>2540</v>
      </c>
      <c r="E434" s="1607">
        <v>46016</v>
      </c>
      <c r="F434" s="1667" t="s">
        <v>65</v>
      </c>
      <c r="G434" s="1667" t="s">
        <v>2275</v>
      </c>
    </row>
    <row r="435" spans="1:7" s="1112" customFormat="1" ht="18" customHeight="1" x14ac:dyDescent="0.25">
      <c r="A435" s="1700" t="s">
        <v>2537</v>
      </c>
      <c r="B435" s="1667" t="s">
        <v>2538</v>
      </c>
      <c r="C435" s="1667" t="s">
        <v>2539</v>
      </c>
      <c r="D435" s="1606" t="s">
        <v>2541</v>
      </c>
      <c r="E435" s="1607">
        <v>47508</v>
      </c>
      <c r="F435" s="1667" t="s">
        <v>65</v>
      </c>
      <c r="G435" s="1667" t="s">
        <v>2275</v>
      </c>
    </row>
    <row r="436" spans="1:7" s="1112" customFormat="1" ht="18" customHeight="1" x14ac:dyDescent="0.25">
      <c r="A436" s="1700" t="s">
        <v>1864</v>
      </c>
      <c r="B436" s="1667" t="s">
        <v>1862</v>
      </c>
      <c r="C436" s="1667" t="s">
        <v>1863</v>
      </c>
      <c r="D436" s="1606" t="s">
        <v>1865</v>
      </c>
      <c r="E436" s="1607">
        <v>46001</v>
      </c>
      <c r="F436" s="1667" t="s">
        <v>172</v>
      </c>
      <c r="G436" s="1667" t="s">
        <v>2282</v>
      </c>
    </row>
    <row r="437" spans="1:7" s="1112" customFormat="1" ht="18" customHeight="1" x14ac:dyDescent="0.25">
      <c r="A437" s="1700" t="s">
        <v>1864</v>
      </c>
      <c r="B437" s="1667" t="s">
        <v>1862</v>
      </c>
      <c r="C437" s="1667" t="s">
        <v>1863</v>
      </c>
      <c r="D437" s="1606" t="s">
        <v>1866</v>
      </c>
      <c r="E437" s="1607">
        <v>46366</v>
      </c>
      <c r="F437" s="1667" t="s">
        <v>172</v>
      </c>
      <c r="G437" s="1667" t="s">
        <v>2282</v>
      </c>
    </row>
    <row r="438" spans="1:7" s="1112" customFormat="1" ht="18" customHeight="1" x14ac:dyDescent="0.25">
      <c r="A438" s="1700" t="s">
        <v>1864</v>
      </c>
      <c r="B438" s="1667" t="s">
        <v>1862</v>
      </c>
      <c r="C438" s="1667" t="s">
        <v>1863</v>
      </c>
      <c r="D438" s="1606" t="s">
        <v>1867</v>
      </c>
      <c r="E438" s="1607">
        <v>46731</v>
      </c>
      <c r="F438" s="1667" t="s">
        <v>172</v>
      </c>
      <c r="G438" s="1667" t="s">
        <v>2282</v>
      </c>
    </row>
    <row r="439" spans="1:7" s="1112" customFormat="1" ht="18" customHeight="1" x14ac:dyDescent="0.25">
      <c r="A439" s="1667" t="s">
        <v>410</v>
      </c>
      <c r="B439" s="1667" t="s">
        <v>411</v>
      </c>
      <c r="C439" s="1667" t="s">
        <v>412</v>
      </c>
      <c r="D439" s="1606" t="s">
        <v>413</v>
      </c>
      <c r="E439" s="1607">
        <v>46472</v>
      </c>
      <c r="F439" s="1667" t="s">
        <v>172</v>
      </c>
      <c r="G439" s="1667" t="s">
        <v>2360</v>
      </c>
    </row>
    <row r="440" spans="1:7" s="1112" customFormat="1" ht="18" customHeight="1" x14ac:dyDescent="0.25">
      <c r="A440" s="1667" t="s">
        <v>414</v>
      </c>
      <c r="B440" s="1667" t="s">
        <v>415</v>
      </c>
      <c r="C440" s="1667" t="s">
        <v>416</v>
      </c>
      <c r="D440" s="1606" t="s">
        <v>417</v>
      </c>
      <c r="E440" s="1607">
        <v>47839</v>
      </c>
      <c r="F440" s="1667" t="s">
        <v>35</v>
      </c>
      <c r="G440" s="1667"/>
    </row>
    <row r="441" spans="1:7" s="1112" customFormat="1" ht="18" customHeight="1" x14ac:dyDescent="0.25">
      <c r="A441" s="1700" t="s">
        <v>418</v>
      </c>
      <c r="B441" s="1667" t="s">
        <v>419</v>
      </c>
      <c r="C441" s="1667" t="s">
        <v>420</v>
      </c>
      <c r="D441" s="1606" t="s">
        <v>421</v>
      </c>
      <c r="E441" s="1607">
        <v>45920</v>
      </c>
      <c r="F441" s="1667" t="s">
        <v>55</v>
      </c>
      <c r="G441" s="1667" t="s">
        <v>2361</v>
      </c>
    </row>
    <row r="442" spans="1:7" s="1112" customFormat="1" ht="18" customHeight="1" x14ac:dyDescent="0.25">
      <c r="A442" s="1700" t="s">
        <v>418</v>
      </c>
      <c r="B442" s="1667" t="s">
        <v>419</v>
      </c>
      <c r="C442" s="1667" t="s">
        <v>420</v>
      </c>
      <c r="D442" s="1606" t="s">
        <v>422</v>
      </c>
      <c r="E442" s="1607">
        <v>46741</v>
      </c>
      <c r="F442" s="1667" t="s">
        <v>55</v>
      </c>
      <c r="G442" s="1667" t="s">
        <v>2361</v>
      </c>
    </row>
    <row r="443" spans="1:7" s="1112" customFormat="1" ht="18" customHeight="1" x14ac:dyDescent="0.25">
      <c r="A443" s="1700" t="s">
        <v>423</v>
      </c>
      <c r="B443" s="1667" t="s">
        <v>424</v>
      </c>
      <c r="C443" s="1667" t="s">
        <v>425</v>
      </c>
      <c r="D443" s="1606" t="s">
        <v>426</v>
      </c>
      <c r="E443" s="1607">
        <v>45886</v>
      </c>
      <c r="F443" s="1667" t="s">
        <v>345</v>
      </c>
      <c r="G443" s="1667" t="s">
        <v>2288</v>
      </c>
    </row>
    <row r="444" spans="1:7" s="1112" customFormat="1" ht="18" customHeight="1" x14ac:dyDescent="0.25">
      <c r="A444" s="1700" t="s">
        <v>423</v>
      </c>
      <c r="B444" s="1667" t="s">
        <v>424</v>
      </c>
      <c r="C444" s="1667" t="s">
        <v>425</v>
      </c>
      <c r="D444" s="1606" t="s">
        <v>427</v>
      </c>
      <c r="E444" s="1607">
        <v>46251</v>
      </c>
      <c r="F444" s="1667" t="s">
        <v>345</v>
      </c>
      <c r="G444" s="1667" t="s">
        <v>2288</v>
      </c>
    </row>
    <row r="445" spans="1:7" s="1112" customFormat="1" ht="18" customHeight="1" x14ac:dyDescent="0.25">
      <c r="A445" s="1700" t="s">
        <v>423</v>
      </c>
      <c r="B445" s="1667" t="s">
        <v>424</v>
      </c>
      <c r="C445" s="1667" t="s">
        <v>425</v>
      </c>
      <c r="D445" s="1606" t="s">
        <v>428</v>
      </c>
      <c r="E445" s="1607">
        <v>46616</v>
      </c>
      <c r="F445" s="1667" t="s">
        <v>345</v>
      </c>
      <c r="G445" s="1667" t="s">
        <v>2288</v>
      </c>
    </row>
    <row r="446" spans="1:7" s="1112" customFormat="1" ht="18" customHeight="1" x14ac:dyDescent="0.25">
      <c r="A446" s="1700" t="s">
        <v>423</v>
      </c>
      <c r="B446" s="1667" t="s">
        <v>424</v>
      </c>
      <c r="C446" s="1667" t="s">
        <v>425</v>
      </c>
      <c r="D446" s="1606" t="s">
        <v>429</v>
      </c>
      <c r="E446" s="1607">
        <v>46982</v>
      </c>
      <c r="F446" s="1667" t="s">
        <v>345</v>
      </c>
      <c r="G446" s="1667" t="s">
        <v>2288</v>
      </c>
    </row>
    <row r="447" spans="1:7" s="1112" customFormat="1" ht="18" customHeight="1" x14ac:dyDescent="0.25">
      <c r="A447" s="1700" t="s">
        <v>423</v>
      </c>
      <c r="B447" s="1667" t="s">
        <v>424</v>
      </c>
      <c r="C447" s="1667" t="s">
        <v>425</v>
      </c>
      <c r="D447" s="1606" t="s">
        <v>430</v>
      </c>
      <c r="E447" s="1607">
        <v>47347</v>
      </c>
      <c r="F447" s="1667" t="s">
        <v>345</v>
      </c>
      <c r="G447" s="1667" t="s">
        <v>2288</v>
      </c>
    </row>
    <row r="448" spans="1:7" s="1112" customFormat="1" ht="18" customHeight="1" x14ac:dyDescent="0.25">
      <c r="A448" s="1667" t="s">
        <v>1487</v>
      </c>
      <c r="B448" s="1667" t="s">
        <v>431</v>
      </c>
      <c r="C448" s="1667" t="s">
        <v>432</v>
      </c>
      <c r="D448" s="1606" t="s">
        <v>433</v>
      </c>
      <c r="E448" s="1607">
        <v>45852</v>
      </c>
      <c r="F448" s="1667" t="s">
        <v>172</v>
      </c>
      <c r="G448" s="1667" t="s">
        <v>2358</v>
      </c>
    </row>
    <row r="449" spans="1:7" s="1112" customFormat="1" ht="18" customHeight="1" x14ac:dyDescent="0.25">
      <c r="A449" s="1667" t="s">
        <v>1488</v>
      </c>
      <c r="B449" s="1667" t="s">
        <v>434</v>
      </c>
      <c r="C449" s="1667" t="s">
        <v>435</v>
      </c>
      <c r="D449" s="1606" t="s">
        <v>436</v>
      </c>
      <c r="E449" s="1607">
        <v>45963</v>
      </c>
      <c r="F449" s="1667" t="s">
        <v>35</v>
      </c>
      <c r="G449" s="1667" t="s">
        <v>2288</v>
      </c>
    </row>
    <row r="450" spans="1:7" s="1112" customFormat="1" ht="18" customHeight="1" x14ac:dyDescent="0.25">
      <c r="A450" s="1700" t="s">
        <v>437</v>
      </c>
      <c r="B450" s="1667" t="s">
        <v>438</v>
      </c>
      <c r="C450" s="1667" t="s">
        <v>439</v>
      </c>
      <c r="D450" s="1606" t="s">
        <v>440</v>
      </c>
      <c r="E450" s="1607">
        <v>45874</v>
      </c>
      <c r="F450" s="1667" t="s">
        <v>55</v>
      </c>
      <c r="G450" s="1667"/>
    </row>
    <row r="451" spans="1:7" s="1112" customFormat="1" ht="18" customHeight="1" x14ac:dyDescent="0.25">
      <c r="A451" s="1700" t="s">
        <v>437</v>
      </c>
      <c r="B451" s="1667" t="s">
        <v>438</v>
      </c>
      <c r="C451" s="1667" t="s">
        <v>439</v>
      </c>
      <c r="D451" s="1606" t="s">
        <v>441</v>
      </c>
      <c r="E451" s="1607">
        <v>46970</v>
      </c>
      <c r="F451" s="1667" t="s">
        <v>55</v>
      </c>
      <c r="G451" s="1667"/>
    </row>
    <row r="452" spans="1:7" s="1112" customFormat="1" ht="18" customHeight="1" x14ac:dyDescent="0.25">
      <c r="A452" s="1700" t="s">
        <v>2542</v>
      </c>
      <c r="B452" s="1667" t="s">
        <v>2543</v>
      </c>
      <c r="C452" s="1667" t="s">
        <v>2544</v>
      </c>
      <c r="D452" s="1606" t="s">
        <v>2545</v>
      </c>
      <c r="E452" s="1607">
        <v>46063</v>
      </c>
      <c r="F452" s="1667" t="s">
        <v>65</v>
      </c>
      <c r="G452" s="1667" t="s">
        <v>2275</v>
      </c>
    </row>
    <row r="453" spans="1:7" s="1112" customFormat="1" ht="18" customHeight="1" x14ac:dyDescent="0.25">
      <c r="A453" s="1700" t="s">
        <v>2542</v>
      </c>
      <c r="B453" s="1667" t="s">
        <v>2543</v>
      </c>
      <c r="C453" s="1667" t="s">
        <v>2544</v>
      </c>
      <c r="D453" s="1606" t="s">
        <v>2546</v>
      </c>
      <c r="E453" s="1607">
        <v>47187</v>
      </c>
      <c r="F453" s="1667" t="s">
        <v>65</v>
      </c>
      <c r="G453" s="1667" t="s">
        <v>2275</v>
      </c>
    </row>
    <row r="454" spans="1:7" s="1112" customFormat="1" ht="18" customHeight="1" x14ac:dyDescent="0.25">
      <c r="A454" s="1700" t="s">
        <v>2547</v>
      </c>
      <c r="B454" s="1667" t="s">
        <v>2548</v>
      </c>
      <c r="C454" s="1667" t="s">
        <v>2549</v>
      </c>
      <c r="D454" s="1606" t="s">
        <v>2550</v>
      </c>
      <c r="E454" s="1607">
        <v>46482</v>
      </c>
      <c r="F454" s="1667" t="s">
        <v>65</v>
      </c>
      <c r="G454" s="1667"/>
    </row>
    <row r="455" spans="1:7" s="1112" customFormat="1" ht="18" customHeight="1" x14ac:dyDescent="0.25">
      <c r="A455" s="1700" t="s">
        <v>2547</v>
      </c>
      <c r="B455" s="1667" t="s">
        <v>2548</v>
      </c>
      <c r="C455" s="1667" t="s">
        <v>2549</v>
      </c>
      <c r="D455" s="1606" t="s">
        <v>2551</v>
      </c>
      <c r="E455" s="1607">
        <v>47031</v>
      </c>
      <c r="F455" s="1667" t="s">
        <v>65</v>
      </c>
      <c r="G455" s="1667"/>
    </row>
    <row r="456" spans="1:7" s="1112" customFormat="1" ht="18" customHeight="1" x14ac:dyDescent="0.25">
      <c r="A456" s="1700" t="s">
        <v>2547</v>
      </c>
      <c r="B456" s="1667" t="s">
        <v>2548</v>
      </c>
      <c r="C456" s="1667" t="s">
        <v>2549</v>
      </c>
      <c r="D456" s="1606" t="s">
        <v>2552</v>
      </c>
      <c r="E456" s="1607">
        <v>47578</v>
      </c>
      <c r="F456" s="1667" t="s">
        <v>65</v>
      </c>
      <c r="G456" s="1667"/>
    </row>
    <row r="457" spans="1:7" s="1112" customFormat="1" ht="18" customHeight="1" x14ac:dyDescent="0.25">
      <c r="A457" s="1700" t="s">
        <v>1491</v>
      </c>
      <c r="B457" s="1667" t="s">
        <v>1492</v>
      </c>
      <c r="C457" s="1667" t="s">
        <v>1803</v>
      </c>
      <c r="D457" s="1606" t="s">
        <v>1804</v>
      </c>
      <c r="E457" s="1607">
        <v>46208</v>
      </c>
      <c r="F457" s="1667" t="s">
        <v>172</v>
      </c>
      <c r="G457" s="1667" t="s">
        <v>2362</v>
      </c>
    </row>
    <row r="458" spans="1:7" s="1112" customFormat="1" ht="18" customHeight="1" x14ac:dyDescent="0.25">
      <c r="A458" s="1700" t="s">
        <v>1491</v>
      </c>
      <c r="B458" s="1667" t="s">
        <v>1492</v>
      </c>
      <c r="C458" s="1667" t="s">
        <v>1803</v>
      </c>
      <c r="D458" s="1606" t="s">
        <v>1805</v>
      </c>
      <c r="E458" s="1607">
        <v>47123</v>
      </c>
      <c r="F458" s="1667" t="s">
        <v>172</v>
      </c>
      <c r="G458" s="1667" t="s">
        <v>2362</v>
      </c>
    </row>
    <row r="459" spans="1:7" s="1112" customFormat="1" ht="18" customHeight="1" x14ac:dyDescent="0.25">
      <c r="A459" s="1700" t="s">
        <v>442</v>
      </c>
      <c r="B459" s="1667" t="s">
        <v>443</v>
      </c>
      <c r="C459" s="1667" t="s">
        <v>444</v>
      </c>
      <c r="D459" s="1606" t="s">
        <v>445</v>
      </c>
      <c r="E459" s="1607">
        <v>48149</v>
      </c>
      <c r="F459" s="1667" t="s">
        <v>159</v>
      </c>
      <c r="G459" s="1667" t="s">
        <v>2363</v>
      </c>
    </row>
    <row r="460" spans="1:7" s="1112" customFormat="1" ht="18" customHeight="1" x14ac:dyDescent="0.25">
      <c r="A460" s="1700" t="s">
        <v>442</v>
      </c>
      <c r="B460" s="1667" t="s">
        <v>446</v>
      </c>
      <c r="C460" s="1667" t="s">
        <v>447</v>
      </c>
      <c r="D460" s="1606" t="s">
        <v>448</v>
      </c>
      <c r="E460" s="1607">
        <v>48546</v>
      </c>
      <c r="F460" s="1667" t="s">
        <v>159</v>
      </c>
      <c r="G460" s="1667" t="s">
        <v>2364</v>
      </c>
    </row>
    <row r="461" spans="1:7" s="1112" customFormat="1" ht="18" customHeight="1" x14ac:dyDescent="0.25">
      <c r="A461" s="1700" t="s">
        <v>442</v>
      </c>
      <c r="B461" s="1667" t="s">
        <v>449</v>
      </c>
      <c r="C461" s="1667" t="s">
        <v>450</v>
      </c>
      <c r="D461" s="1606" t="s">
        <v>451</v>
      </c>
      <c r="E461" s="1607">
        <v>48850</v>
      </c>
      <c r="F461" s="1667" t="s">
        <v>159</v>
      </c>
      <c r="G461" s="1667"/>
    </row>
    <row r="462" spans="1:7" s="1112" customFormat="1" ht="18" customHeight="1" x14ac:dyDescent="0.25">
      <c r="A462" s="1700" t="s">
        <v>452</v>
      </c>
      <c r="B462" s="1667" t="s">
        <v>1445</v>
      </c>
      <c r="C462" s="1667" t="s">
        <v>453</v>
      </c>
      <c r="D462" s="1606" t="s">
        <v>454</v>
      </c>
      <c r="E462" s="1607">
        <v>46385</v>
      </c>
      <c r="F462" s="1667" t="s">
        <v>35</v>
      </c>
      <c r="G462" s="1667" t="s">
        <v>2288</v>
      </c>
    </row>
    <row r="463" spans="1:7" s="1112" customFormat="1" ht="18" customHeight="1" x14ac:dyDescent="0.25">
      <c r="A463" s="1700" t="s">
        <v>452</v>
      </c>
      <c r="B463" s="1667" t="s">
        <v>2553</v>
      </c>
      <c r="C463" s="1667" t="s">
        <v>2554</v>
      </c>
      <c r="D463" s="1606" t="s">
        <v>2555</v>
      </c>
      <c r="E463" s="1607">
        <v>46066</v>
      </c>
      <c r="F463" s="1667" t="s">
        <v>35</v>
      </c>
      <c r="G463" s="1667"/>
    </row>
    <row r="464" spans="1:7" s="1112" customFormat="1" ht="18" customHeight="1" x14ac:dyDescent="0.25">
      <c r="A464" s="1700" t="s">
        <v>455</v>
      </c>
      <c r="B464" s="1667" t="s">
        <v>1446</v>
      </c>
      <c r="C464" s="1667" t="s">
        <v>456</v>
      </c>
      <c r="D464" s="1606" t="s">
        <v>457</v>
      </c>
      <c r="E464" s="1607">
        <v>46333</v>
      </c>
      <c r="F464" s="1667" t="s">
        <v>32</v>
      </c>
      <c r="G464" s="1667" t="s">
        <v>2364</v>
      </c>
    </row>
    <row r="465" spans="1:7" s="1112" customFormat="1" ht="18" customHeight="1" x14ac:dyDescent="0.25">
      <c r="A465" s="1700" t="s">
        <v>455</v>
      </c>
      <c r="B465" s="1667" t="s">
        <v>1448</v>
      </c>
      <c r="C465" s="1667" t="s">
        <v>458</v>
      </c>
      <c r="D465" s="1606" t="s">
        <v>459</v>
      </c>
      <c r="E465" s="1607">
        <v>46505</v>
      </c>
      <c r="F465" s="1667" t="s">
        <v>32</v>
      </c>
      <c r="G465" s="1667" t="s">
        <v>2364</v>
      </c>
    </row>
    <row r="466" spans="1:7" s="1112" customFormat="1" ht="18" customHeight="1" x14ac:dyDescent="0.25">
      <c r="A466" s="1700" t="s">
        <v>455</v>
      </c>
      <c r="B466" s="1667" t="s">
        <v>1450</v>
      </c>
      <c r="C466" s="1667" t="s">
        <v>460</v>
      </c>
      <c r="D466" s="1606" t="s">
        <v>461</v>
      </c>
      <c r="E466" s="1607">
        <v>47018</v>
      </c>
      <c r="F466" s="1667" t="s">
        <v>32</v>
      </c>
      <c r="G466" s="1667" t="s">
        <v>2365</v>
      </c>
    </row>
    <row r="467" spans="1:7" s="1112" customFormat="1" ht="18" customHeight="1" x14ac:dyDescent="0.25">
      <c r="A467" s="1700" t="s">
        <v>455</v>
      </c>
      <c r="B467" s="1667" t="s">
        <v>1453</v>
      </c>
      <c r="C467" s="1667" t="s">
        <v>462</v>
      </c>
      <c r="D467" s="1606" t="s">
        <v>463</v>
      </c>
      <c r="E467" s="1607">
        <v>46603</v>
      </c>
      <c r="F467" s="1667" t="s">
        <v>55</v>
      </c>
      <c r="G467" s="1667" t="s">
        <v>2349</v>
      </c>
    </row>
    <row r="468" spans="1:7" s="1112" customFormat="1" ht="18" customHeight="1" x14ac:dyDescent="0.25">
      <c r="A468" s="1700" t="s">
        <v>455</v>
      </c>
      <c r="B468" s="1667" t="s">
        <v>1454</v>
      </c>
      <c r="C468" s="1667" t="s">
        <v>464</v>
      </c>
      <c r="D468" s="1606" t="s">
        <v>465</v>
      </c>
      <c r="E468" s="1607">
        <v>47683</v>
      </c>
      <c r="F468" s="1667" t="s">
        <v>55</v>
      </c>
      <c r="G468" s="1667" t="s">
        <v>2349</v>
      </c>
    </row>
    <row r="469" spans="1:7" s="1112" customFormat="1" ht="18" customHeight="1" x14ac:dyDescent="0.25">
      <c r="A469" s="1700" t="s">
        <v>455</v>
      </c>
      <c r="B469" s="1667" t="s">
        <v>466</v>
      </c>
      <c r="C469" s="1667" t="s">
        <v>467</v>
      </c>
      <c r="D469" s="1606" t="s">
        <v>468</v>
      </c>
      <c r="E469" s="1607">
        <v>47291</v>
      </c>
      <c r="F469" s="1667" t="s">
        <v>55</v>
      </c>
      <c r="G469" s="1667" t="s">
        <v>2364</v>
      </c>
    </row>
    <row r="470" spans="1:7" s="1112" customFormat="1" ht="18" customHeight="1" x14ac:dyDescent="0.25">
      <c r="A470" s="1700" t="s">
        <v>455</v>
      </c>
      <c r="B470" s="1667" t="s">
        <v>2366</v>
      </c>
      <c r="C470" s="1667" t="s">
        <v>2367</v>
      </c>
      <c r="D470" s="1606" t="s">
        <v>2368</v>
      </c>
      <c r="E470" s="1607">
        <v>48512</v>
      </c>
      <c r="F470" s="1667" t="s">
        <v>55</v>
      </c>
      <c r="G470" s="1667" t="s">
        <v>2350</v>
      </c>
    </row>
    <row r="471" spans="1:7" s="1112" customFormat="1" ht="18" customHeight="1" x14ac:dyDescent="0.25">
      <c r="A471" s="1700" t="s">
        <v>455</v>
      </c>
      <c r="B471" s="1667" t="s">
        <v>2369</v>
      </c>
      <c r="C471" s="1667" t="s">
        <v>2370</v>
      </c>
      <c r="D471" s="1606" t="s">
        <v>2371</v>
      </c>
      <c r="E471" s="1607">
        <v>48172</v>
      </c>
      <c r="F471" s="1667" t="s">
        <v>55</v>
      </c>
      <c r="G471" s="1667" t="s">
        <v>2372</v>
      </c>
    </row>
    <row r="472" spans="1:7" s="1112" customFormat="1" ht="18" customHeight="1" x14ac:dyDescent="0.25">
      <c r="A472" s="1700" t="s">
        <v>455</v>
      </c>
      <c r="B472" s="1667" t="s">
        <v>2373</v>
      </c>
      <c r="C472" s="1667" t="s">
        <v>2374</v>
      </c>
      <c r="D472" s="1606" t="s">
        <v>2375</v>
      </c>
      <c r="E472" s="1607">
        <v>48173</v>
      </c>
      <c r="F472" s="1667" t="s">
        <v>55</v>
      </c>
      <c r="G472" s="1667" t="s">
        <v>2372</v>
      </c>
    </row>
    <row r="473" spans="1:7" s="1112" customFormat="1" ht="18" customHeight="1" x14ac:dyDescent="0.25">
      <c r="A473" s="1700" t="s">
        <v>455</v>
      </c>
      <c r="B473" s="1667" t="s">
        <v>1973</v>
      </c>
      <c r="C473" s="1667" t="s">
        <v>1974</v>
      </c>
      <c r="D473" s="1606" t="s">
        <v>1975</v>
      </c>
      <c r="E473" s="1607">
        <v>45772</v>
      </c>
      <c r="F473" s="1667" t="s">
        <v>55</v>
      </c>
      <c r="G473" s="1667"/>
    </row>
    <row r="474" spans="1:7" s="1112" customFormat="1" ht="18" customHeight="1" x14ac:dyDescent="0.25">
      <c r="A474" s="1700" t="s">
        <v>455</v>
      </c>
      <c r="B474" s="1667" t="s">
        <v>2011</v>
      </c>
      <c r="C474" s="1667" t="s">
        <v>2012</v>
      </c>
      <c r="D474" s="1606" t="s">
        <v>2013</v>
      </c>
      <c r="E474" s="1607">
        <v>45789</v>
      </c>
      <c r="F474" s="1667" t="s">
        <v>55</v>
      </c>
      <c r="G474" s="1667"/>
    </row>
    <row r="475" spans="1:7" s="1112" customFormat="1" ht="18" customHeight="1" x14ac:dyDescent="0.25">
      <c r="A475" s="1667" t="s">
        <v>778</v>
      </c>
      <c r="B475" s="1667" t="s">
        <v>1976</v>
      </c>
      <c r="C475" s="1667" t="s">
        <v>1977</v>
      </c>
      <c r="D475" s="1606" t="s">
        <v>1978</v>
      </c>
      <c r="E475" s="1607">
        <v>61089</v>
      </c>
      <c r="F475" s="1667"/>
      <c r="G475" s="1667"/>
    </row>
    <row r="476" spans="1:7" s="1112" customFormat="1" ht="18" customHeight="1" x14ac:dyDescent="0.25">
      <c r="A476" s="1667" t="s">
        <v>2211</v>
      </c>
      <c r="B476" s="1667" t="s">
        <v>1979</v>
      </c>
      <c r="C476" s="1667" t="s">
        <v>1980</v>
      </c>
      <c r="D476" s="1606" t="s">
        <v>1981</v>
      </c>
      <c r="E476" s="1607">
        <v>61089</v>
      </c>
      <c r="F476" s="1667"/>
      <c r="G476" s="1667"/>
    </row>
    <row r="477" spans="1:7" s="1112" customFormat="1" ht="18" customHeight="1" x14ac:dyDescent="0.25">
      <c r="A477" s="1667" t="s">
        <v>1982</v>
      </c>
      <c r="B477" s="1667" t="s">
        <v>1983</v>
      </c>
      <c r="C477" s="1667" t="s">
        <v>1984</v>
      </c>
      <c r="D477" s="1606" t="s">
        <v>1985</v>
      </c>
      <c r="E477" s="1607">
        <v>65999</v>
      </c>
      <c r="F477" s="1667"/>
      <c r="G477" s="1667"/>
    </row>
    <row r="478" spans="1:7" s="1112" customFormat="1" ht="18" customHeight="1" x14ac:dyDescent="0.25">
      <c r="A478" s="1700" t="s">
        <v>1223</v>
      </c>
      <c r="B478" s="1667" t="s">
        <v>1986</v>
      </c>
      <c r="C478" s="1667" t="s">
        <v>1987</v>
      </c>
      <c r="D478" s="1606" t="s">
        <v>1988</v>
      </c>
      <c r="E478" s="1607">
        <v>61710</v>
      </c>
      <c r="F478" s="1667"/>
      <c r="G478" s="1667"/>
    </row>
    <row r="479" spans="1:7" s="1112" customFormat="1" ht="18" customHeight="1" x14ac:dyDescent="0.25">
      <c r="A479" s="1700" t="s">
        <v>1223</v>
      </c>
      <c r="B479" s="1667" t="s">
        <v>1224</v>
      </c>
      <c r="C479" s="1667" t="s">
        <v>1225</v>
      </c>
      <c r="D479" s="1606" t="s">
        <v>1226</v>
      </c>
      <c r="E479" s="1607">
        <v>47712</v>
      </c>
      <c r="F479" s="1667" t="s">
        <v>469</v>
      </c>
      <c r="G479" s="1667" t="s">
        <v>2275</v>
      </c>
    </row>
    <row r="480" spans="1:7" s="1112" customFormat="1" ht="18" customHeight="1" x14ac:dyDescent="0.25">
      <c r="A480" s="1700" t="s">
        <v>474</v>
      </c>
      <c r="B480" s="1667" t="s">
        <v>1458</v>
      </c>
      <c r="C480" s="1667" t="s">
        <v>475</v>
      </c>
      <c r="D480" s="1606" t="s">
        <v>476</v>
      </c>
      <c r="E480" s="1607">
        <v>46314</v>
      </c>
      <c r="F480" s="1667" t="s">
        <v>55</v>
      </c>
      <c r="G480" s="1667" t="s">
        <v>2332</v>
      </c>
    </row>
    <row r="481" spans="1:7" s="1112" customFormat="1" ht="18" customHeight="1" x14ac:dyDescent="0.25">
      <c r="A481" s="1700" t="s">
        <v>474</v>
      </c>
      <c r="B481" s="1667" t="s">
        <v>1459</v>
      </c>
      <c r="C481" s="1667" t="s">
        <v>477</v>
      </c>
      <c r="D481" s="1606" t="s">
        <v>478</v>
      </c>
      <c r="E481" s="1607">
        <v>46482</v>
      </c>
      <c r="F481" s="1667" t="s">
        <v>55</v>
      </c>
      <c r="G481" s="1667" t="s">
        <v>2332</v>
      </c>
    </row>
    <row r="482" spans="1:7" s="1112" customFormat="1" ht="18" customHeight="1" x14ac:dyDescent="0.25">
      <c r="A482" s="1700" t="s">
        <v>474</v>
      </c>
      <c r="B482" s="1667" t="s">
        <v>1461</v>
      </c>
      <c r="C482" s="1667" t="s">
        <v>479</v>
      </c>
      <c r="D482" s="1606" t="s">
        <v>480</v>
      </c>
      <c r="E482" s="1607">
        <v>46485</v>
      </c>
      <c r="F482" s="1667" t="s">
        <v>55</v>
      </c>
      <c r="G482" s="1667" t="s">
        <v>2332</v>
      </c>
    </row>
    <row r="483" spans="1:7" s="1112" customFormat="1" ht="18" customHeight="1" x14ac:dyDescent="0.25">
      <c r="A483" s="1700" t="s">
        <v>474</v>
      </c>
      <c r="B483" s="1667" t="s">
        <v>1462</v>
      </c>
      <c r="C483" s="1667" t="s">
        <v>481</v>
      </c>
      <c r="D483" s="1606" t="s">
        <v>482</v>
      </c>
      <c r="E483" s="1607">
        <v>47014</v>
      </c>
      <c r="F483" s="1667" t="s">
        <v>55</v>
      </c>
      <c r="G483" s="1667" t="s">
        <v>2376</v>
      </c>
    </row>
    <row r="484" spans="1:7" s="1112" customFormat="1" ht="18" customHeight="1" x14ac:dyDescent="0.25">
      <c r="A484" s="1700" t="s">
        <v>483</v>
      </c>
      <c r="B484" s="1667" t="s">
        <v>1394</v>
      </c>
      <c r="C484" s="1667" t="s">
        <v>484</v>
      </c>
      <c r="D484" s="1606" t="s">
        <v>485</v>
      </c>
      <c r="E484" s="1607">
        <v>46258</v>
      </c>
      <c r="F484" s="1667" t="s">
        <v>35</v>
      </c>
      <c r="G484" s="1667"/>
    </row>
    <row r="485" spans="1:7" s="1112" customFormat="1" ht="18" customHeight="1" x14ac:dyDescent="0.25">
      <c r="A485" s="1700" t="s">
        <v>483</v>
      </c>
      <c r="B485" s="1667" t="s">
        <v>1396</v>
      </c>
      <c r="C485" s="1667" t="s">
        <v>486</v>
      </c>
      <c r="D485" s="1606" t="s">
        <v>487</v>
      </c>
      <c r="E485" s="1607">
        <v>47273</v>
      </c>
      <c r="F485" s="1667" t="s">
        <v>35</v>
      </c>
      <c r="G485" s="1667"/>
    </row>
    <row r="486" spans="1:7" s="1112" customFormat="1" ht="18" customHeight="1" x14ac:dyDescent="0.25">
      <c r="A486" s="1700" t="s">
        <v>483</v>
      </c>
      <c r="B486" s="1667" t="s">
        <v>488</v>
      </c>
      <c r="C486" s="1667" t="s">
        <v>489</v>
      </c>
      <c r="D486" s="1606" t="s">
        <v>490</v>
      </c>
      <c r="E486" s="1607">
        <v>46243</v>
      </c>
      <c r="F486" s="1667" t="s">
        <v>35</v>
      </c>
      <c r="G486" s="1667"/>
    </row>
    <row r="487" spans="1:7" s="1112" customFormat="1" ht="18" customHeight="1" x14ac:dyDescent="0.25">
      <c r="A487" s="1700" t="s">
        <v>483</v>
      </c>
      <c r="B487" s="1667" t="s">
        <v>491</v>
      </c>
      <c r="C487" s="1667" t="s">
        <v>492</v>
      </c>
      <c r="D487" s="1606" t="s">
        <v>493</v>
      </c>
      <c r="E487" s="1607">
        <v>46154</v>
      </c>
      <c r="F487" s="1667" t="s">
        <v>55</v>
      </c>
      <c r="G487" s="1667" t="s">
        <v>2286</v>
      </c>
    </row>
    <row r="488" spans="1:7" s="1112" customFormat="1" ht="18" customHeight="1" x14ac:dyDescent="0.25">
      <c r="A488" s="1700" t="s">
        <v>483</v>
      </c>
      <c r="B488" s="1667" t="s">
        <v>1806</v>
      </c>
      <c r="C488" s="1667" t="s">
        <v>1807</v>
      </c>
      <c r="D488" s="1606" t="s">
        <v>1808</v>
      </c>
      <c r="E488" s="1607">
        <v>46942</v>
      </c>
      <c r="F488" s="1667" t="s">
        <v>55</v>
      </c>
      <c r="G488" s="1667" t="s">
        <v>2282</v>
      </c>
    </row>
    <row r="489" spans="1:7" s="1112" customFormat="1" ht="18" customHeight="1" x14ac:dyDescent="0.25">
      <c r="A489" s="1700" t="s">
        <v>494</v>
      </c>
      <c r="B489" s="1667" t="s">
        <v>495</v>
      </c>
      <c r="C489" s="1667" t="s">
        <v>496</v>
      </c>
      <c r="D489" s="1606" t="s">
        <v>497</v>
      </c>
      <c r="E489" s="1607">
        <v>46300</v>
      </c>
      <c r="F489" s="1667" t="s">
        <v>35</v>
      </c>
      <c r="G489" s="1667"/>
    </row>
    <row r="490" spans="1:7" s="1112" customFormat="1" ht="18" customHeight="1" x14ac:dyDescent="0.25">
      <c r="A490" s="1700" t="s">
        <v>494</v>
      </c>
      <c r="B490" s="1667" t="s">
        <v>495</v>
      </c>
      <c r="C490" s="1667" t="s">
        <v>496</v>
      </c>
      <c r="D490" s="1606" t="s">
        <v>498</v>
      </c>
      <c r="E490" s="1607">
        <v>47560</v>
      </c>
      <c r="F490" s="1667" t="s">
        <v>35</v>
      </c>
      <c r="G490" s="1667"/>
    </row>
    <row r="491" spans="1:7" s="1112" customFormat="1" ht="18" customHeight="1" x14ac:dyDescent="0.25">
      <c r="A491" s="1700" t="s">
        <v>494</v>
      </c>
      <c r="B491" s="1667" t="s">
        <v>2556</v>
      </c>
      <c r="C491" s="1667" t="s">
        <v>2557</v>
      </c>
      <c r="D491" s="1606" t="s">
        <v>2558</v>
      </c>
      <c r="E491" s="1607">
        <v>47007</v>
      </c>
      <c r="F491" s="1667" t="s">
        <v>35</v>
      </c>
      <c r="G491" s="1667"/>
    </row>
    <row r="492" spans="1:7" s="1112" customFormat="1" ht="18" customHeight="1" x14ac:dyDescent="0.25">
      <c r="A492" s="1700" t="s">
        <v>494</v>
      </c>
      <c r="B492" s="1667" t="s">
        <v>2014</v>
      </c>
      <c r="C492" s="1667" t="s">
        <v>2015</v>
      </c>
      <c r="D492" s="1606" t="s">
        <v>2016</v>
      </c>
      <c r="E492" s="1607">
        <v>45789</v>
      </c>
      <c r="F492" s="1667" t="s">
        <v>35</v>
      </c>
      <c r="G492" s="1667"/>
    </row>
    <row r="493" spans="1:7" s="1112" customFormat="1" ht="18" customHeight="1" x14ac:dyDescent="0.25">
      <c r="A493" s="1700" t="s">
        <v>494</v>
      </c>
      <c r="B493" s="1667" t="s">
        <v>2212</v>
      </c>
      <c r="C493" s="1667" t="s">
        <v>2213</v>
      </c>
      <c r="D493" s="1606" t="s">
        <v>2214</v>
      </c>
      <c r="E493" s="1607">
        <v>45922</v>
      </c>
      <c r="F493" s="1667" t="s">
        <v>35</v>
      </c>
      <c r="G493" s="1667"/>
    </row>
    <row r="494" spans="1:7" s="1112" customFormat="1" ht="18" customHeight="1" x14ac:dyDescent="0.25">
      <c r="A494" s="1700" t="s">
        <v>494</v>
      </c>
      <c r="B494" s="1667" t="s">
        <v>2377</v>
      </c>
      <c r="C494" s="1667" t="s">
        <v>2378</v>
      </c>
      <c r="D494" s="1606" t="s">
        <v>2379</v>
      </c>
      <c r="E494" s="1607">
        <v>45981</v>
      </c>
      <c r="F494" s="1667" t="s">
        <v>35</v>
      </c>
      <c r="G494" s="1667"/>
    </row>
    <row r="495" spans="1:7" s="1112" customFormat="1" ht="18" customHeight="1" x14ac:dyDescent="0.25">
      <c r="A495" s="1700" t="s">
        <v>494</v>
      </c>
      <c r="B495" s="1667" t="s">
        <v>2559</v>
      </c>
      <c r="C495" s="1667" t="s">
        <v>2560</v>
      </c>
      <c r="D495" s="1606" t="s">
        <v>2561</v>
      </c>
      <c r="E495" s="1607">
        <v>46087</v>
      </c>
      <c r="F495" s="1667" t="s">
        <v>35</v>
      </c>
      <c r="G495" s="1667"/>
    </row>
    <row r="496" spans="1:7" s="1112" customFormat="1" ht="18" customHeight="1" x14ac:dyDescent="0.25">
      <c r="A496" s="1700" t="s">
        <v>499</v>
      </c>
      <c r="B496" s="1667" t="s">
        <v>1868</v>
      </c>
      <c r="C496" s="1667" t="s">
        <v>1869</v>
      </c>
      <c r="D496" s="1606" t="s">
        <v>1870</v>
      </c>
      <c r="E496" s="1607">
        <v>46722</v>
      </c>
      <c r="F496" s="1667" t="s">
        <v>55</v>
      </c>
      <c r="G496" s="1667" t="s">
        <v>2380</v>
      </c>
    </row>
    <row r="497" spans="1:7" s="1112" customFormat="1" ht="18" customHeight="1" x14ac:dyDescent="0.25">
      <c r="A497" s="1700" t="s">
        <v>499</v>
      </c>
      <c r="B497" s="1667" t="s">
        <v>2562</v>
      </c>
      <c r="C497" s="1667" t="s">
        <v>2563</v>
      </c>
      <c r="D497" s="1606" t="s">
        <v>2564</v>
      </c>
      <c r="E497" s="1607">
        <v>46097</v>
      </c>
      <c r="F497" s="1667" t="s">
        <v>55</v>
      </c>
      <c r="G497" s="1667"/>
    </row>
    <row r="498" spans="1:7" s="1112" customFormat="1" ht="18" customHeight="1" x14ac:dyDescent="0.25">
      <c r="A498" s="1700" t="s">
        <v>500</v>
      </c>
      <c r="B498" s="1667" t="s">
        <v>501</v>
      </c>
      <c r="C498" s="1667" t="s">
        <v>502</v>
      </c>
      <c r="D498" s="1606" t="s">
        <v>503</v>
      </c>
      <c r="E498" s="1607">
        <v>45850</v>
      </c>
      <c r="F498" s="1667" t="s">
        <v>172</v>
      </c>
      <c r="G498" s="1667" t="s">
        <v>2274</v>
      </c>
    </row>
    <row r="499" spans="1:7" s="1112" customFormat="1" ht="18" customHeight="1" x14ac:dyDescent="0.25">
      <c r="A499" s="1700" t="s">
        <v>500</v>
      </c>
      <c r="B499" s="1667" t="s">
        <v>504</v>
      </c>
      <c r="C499" s="1667" t="s">
        <v>505</v>
      </c>
      <c r="D499" s="1606" t="s">
        <v>506</v>
      </c>
      <c r="E499" s="1607">
        <v>47607</v>
      </c>
      <c r="F499" s="1667" t="s">
        <v>172</v>
      </c>
      <c r="G499" s="1667" t="s">
        <v>2275</v>
      </c>
    </row>
    <row r="500" spans="1:7" s="1112" customFormat="1" ht="18" customHeight="1" x14ac:dyDescent="0.25">
      <c r="A500" s="1700" t="s">
        <v>500</v>
      </c>
      <c r="B500" s="1667" t="s">
        <v>507</v>
      </c>
      <c r="C500" s="1667" t="s">
        <v>508</v>
      </c>
      <c r="D500" s="1606" t="s">
        <v>509</v>
      </c>
      <c r="E500" s="1607">
        <v>47651</v>
      </c>
      <c r="F500" s="1667" t="s">
        <v>65</v>
      </c>
      <c r="G500" s="1667"/>
    </row>
    <row r="501" spans="1:7" s="1112" customFormat="1" ht="18" customHeight="1" x14ac:dyDescent="0.25">
      <c r="A501" s="1700" t="s">
        <v>500</v>
      </c>
      <c r="B501" s="1667" t="s">
        <v>2053</v>
      </c>
      <c r="C501" s="1667" t="s">
        <v>2054</v>
      </c>
      <c r="D501" s="1606" t="s">
        <v>2055</v>
      </c>
      <c r="E501" s="1607">
        <v>45820</v>
      </c>
      <c r="F501" s="1667" t="s">
        <v>65</v>
      </c>
      <c r="G501" s="1667"/>
    </row>
    <row r="502" spans="1:7" s="1112" customFormat="1" ht="18" customHeight="1" x14ac:dyDescent="0.25">
      <c r="A502" s="1700" t="s">
        <v>500</v>
      </c>
      <c r="B502" s="1667" t="s">
        <v>2056</v>
      </c>
      <c r="C502" s="1667" t="s">
        <v>2057</v>
      </c>
      <c r="D502" s="1606" t="s">
        <v>2058</v>
      </c>
      <c r="E502" s="1607">
        <v>45831</v>
      </c>
      <c r="F502" s="1667" t="s">
        <v>65</v>
      </c>
      <c r="G502" s="1667"/>
    </row>
    <row r="503" spans="1:7" s="1112" customFormat="1" ht="18" customHeight="1" x14ac:dyDescent="0.25">
      <c r="A503" s="1700" t="s">
        <v>500</v>
      </c>
      <c r="B503" s="1667" t="s">
        <v>2215</v>
      </c>
      <c r="C503" s="1667" t="s">
        <v>2216</v>
      </c>
      <c r="D503" s="1606" t="s">
        <v>2217</v>
      </c>
      <c r="E503" s="1607">
        <v>45925</v>
      </c>
      <c r="F503" s="1667" t="s">
        <v>65</v>
      </c>
      <c r="G503" s="1667"/>
    </row>
    <row r="504" spans="1:7" s="1112" customFormat="1" ht="18" hidden="1" customHeight="1" x14ac:dyDescent="0.25">
      <c r="A504" s="1410"/>
      <c r="B504" s="1408"/>
      <c r="C504" s="1408"/>
      <c r="D504" s="1408"/>
      <c r="E504" s="1108"/>
      <c r="F504" s="1408"/>
      <c r="G504" s="1109"/>
    </row>
    <row r="505" spans="1:7" s="1112" customFormat="1" ht="18" hidden="1" customHeight="1" x14ac:dyDescent="0.25">
      <c r="A505" s="1410"/>
      <c r="B505" s="1092"/>
      <c r="C505" s="1092"/>
      <c r="D505" s="1092"/>
      <c r="E505" s="1108"/>
      <c r="F505" s="1092"/>
    </row>
    <row r="506" spans="1:7" s="1112" customFormat="1" ht="18" hidden="1" customHeight="1" x14ac:dyDescent="0.25">
      <c r="A506" s="1410"/>
      <c r="B506" s="1092"/>
      <c r="C506" s="1092"/>
      <c r="D506" s="1092"/>
      <c r="E506" s="1108"/>
      <c r="F506" s="1092"/>
    </row>
    <row r="507" spans="1:7" s="1112" customFormat="1" ht="18" hidden="1" customHeight="1" x14ac:dyDescent="0.25">
      <c r="A507" s="1410"/>
      <c r="B507" s="1092"/>
      <c r="C507" s="1092"/>
      <c r="D507" s="1092"/>
      <c r="E507" s="1108"/>
      <c r="F507" s="1092"/>
    </row>
    <row r="508" spans="1:7" s="1112" customFormat="1" ht="18" hidden="1" customHeight="1" x14ac:dyDescent="0.25">
      <c r="A508" s="1410"/>
      <c r="B508" s="1092"/>
      <c r="C508" s="1092"/>
      <c r="D508" s="1092"/>
      <c r="E508" s="1108"/>
      <c r="F508" s="1092"/>
    </row>
    <row r="509" spans="1:7" s="1093" customFormat="1" ht="18" hidden="1" customHeight="1" x14ac:dyDescent="0.25">
      <c r="A509" s="1410"/>
      <c r="B509" s="1092"/>
      <c r="C509" s="1092"/>
      <c r="D509" s="1092"/>
      <c r="E509" s="1108"/>
      <c r="F509" s="1092"/>
    </row>
    <row r="510" spans="1:7" s="1093" customFormat="1" ht="18" hidden="1" customHeight="1" x14ac:dyDescent="0.25">
      <c r="A510" s="1410"/>
      <c r="B510" s="1092"/>
      <c r="C510" s="1092"/>
      <c r="D510" s="1092"/>
      <c r="E510" s="1108"/>
      <c r="F510" s="1092"/>
    </row>
    <row r="511" spans="1:7" s="1093" customFormat="1" ht="18" hidden="1" customHeight="1" x14ac:dyDescent="0.25">
      <c r="A511" s="1410"/>
      <c r="B511" s="1092"/>
      <c r="C511" s="1092"/>
      <c r="D511" s="1092"/>
      <c r="E511" s="1108"/>
      <c r="F511" s="1092"/>
    </row>
    <row r="512" spans="1:7" s="1093" customFormat="1" ht="18" hidden="1" customHeight="1" x14ac:dyDescent="0.25">
      <c r="A512" s="1410"/>
      <c r="B512" s="1092"/>
      <c r="C512" s="1092"/>
      <c r="D512" s="1092"/>
      <c r="E512" s="1108"/>
      <c r="F512" s="1092"/>
    </row>
    <row r="513" spans="1:6" s="1093" customFormat="1" ht="18" hidden="1" customHeight="1" x14ac:dyDescent="0.25">
      <c r="A513" s="1080"/>
      <c r="B513" s="1092"/>
      <c r="C513" s="1092"/>
      <c r="D513" s="1092"/>
      <c r="E513" s="1108"/>
      <c r="F513" s="1092"/>
    </row>
    <row r="514" spans="1:6" s="1112" customFormat="1" ht="18" hidden="1" customHeight="1" x14ac:dyDescent="0.25">
      <c r="A514" s="1410"/>
      <c r="B514" s="1092"/>
      <c r="C514" s="1092"/>
      <c r="D514" s="1092"/>
      <c r="E514" s="1108"/>
      <c r="F514" s="1092"/>
    </row>
    <row r="515" spans="1:6" s="1112" customFormat="1" ht="18" hidden="1" customHeight="1" x14ac:dyDescent="0.25">
      <c r="A515" s="1410"/>
      <c r="B515" s="1092"/>
      <c r="C515" s="1092"/>
      <c r="D515" s="1092"/>
      <c r="E515" s="1108"/>
      <c r="F515" s="1092"/>
    </row>
    <row r="516" spans="1:6" s="1112" customFormat="1" ht="18" hidden="1" customHeight="1" x14ac:dyDescent="0.25">
      <c r="A516" s="1410"/>
      <c r="B516" s="1092"/>
      <c r="C516" s="1092"/>
      <c r="D516" s="1092"/>
      <c r="E516" s="1108"/>
      <c r="F516" s="1092"/>
    </row>
    <row r="517" spans="1:6" s="1112" customFormat="1" ht="18" hidden="1" customHeight="1" x14ac:dyDescent="0.25">
      <c r="A517" s="1410"/>
      <c r="B517" s="1092"/>
      <c r="C517" s="1092"/>
      <c r="D517" s="1092"/>
      <c r="E517" s="1108"/>
      <c r="F517" s="1092"/>
    </row>
    <row r="518" spans="1:6" s="1112" customFormat="1" ht="18" hidden="1" customHeight="1" x14ac:dyDescent="0.25">
      <c r="A518" s="1410"/>
      <c r="B518" s="1092"/>
      <c r="C518" s="1092"/>
      <c r="D518" s="1092"/>
      <c r="E518" s="1108"/>
      <c r="F518" s="1092"/>
    </row>
    <row r="519" spans="1:6" s="1112" customFormat="1" ht="18" hidden="1" customHeight="1" x14ac:dyDescent="0.25">
      <c r="A519" s="1111"/>
      <c r="B519" s="1092"/>
      <c r="C519" s="1092"/>
      <c r="D519" s="1092"/>
      <c r="E519" s="1108"/>
      <c r="F519" s="1092"/>
    </row>
    <row r="520" spans="1:6" s="1112" customFormat="1" ht="18" hidden="1" customHeight="1" x14ac:dyDescent="0.25">
      <c r="A520" s="1111"/>
      <c r="B520" s="1092"/>
      <c r="C520" s="1092"/>
      <c r="D520" s="1092"/>
      <c r="E520" s="1108"/>
      <c r="F520" s="1092"/>
    </row>
    <row r="521" spans="1:6" s="1112" customFormat="1" ht="18" hidden="1" customHeight="1" x14ac:dyDescent="0.25">
      <c r="A521" s="1111"/>
      <c r="B521" s="1092"/>
      <c r="C521" s="1092"/>
      <c r="D521" s="1092"/>
      <c r="E521" s="1108"/>
      <c r="F521" s="1092"/>
    </row>
    <row r="522" spans="1:6" s="1112" customFormat="1" ht="18" hidden="1" customHeight="1" x14ac:dyDescent="0.25">
      <c r="A522" s="1111"/>
      <c r="B522" s="1092"/>
      <c r="C522" s="1092"/>
      <c r="D522" s="1092"/>
      <c r="E522" s="1108"/>
      <c r="F522" s="1092"/>
    </row>
    <row r="523" spans="1:6" s="1112" customFormat="1" ht="18" hidden="1" customHeight="1" x14ac:dyDescent="0.25">
      <c r="A523" s="1111"/>
      <c r="B523" s="1092"/>
      <c r="C523" s="1092"/>
      <c r="D523" s="1092"/>
      <c r="E523" s="1108"/>
      <c r="F523" s="1092"/>
    </row>
    <row r="524" spans="1:6" s="1112" customFormat="1" ht="18" hidden="1" customHeight="1" x14ac:dyDescent="0.25">
      <c r="A524" s="1111"/>
      <c r="B524" s="1092"/>
      <c r="C524" s="1092"/>
      <c r="D524" s="1092"/>
      <c r="E524" s="1108"/>
      <c r="F524" s="1092"/>
    </row>
    <row r="525" spans="1:6" s="1112" customFormat="1" ht="18" hidden="1" customHeight="1" x14ac:dyDescent="0.25">
      <c r="A525" s="1111"/>
      <c r="B525" s="1092"/>
      <c r="C525" s="1092"/>
      <c r="D525" s="1092"/>
      <c r="E525" s="1108"/>
      <c r="F525" s="1092"/>
    </row>
    <row r="526" spans="1:6" s="1112" customFormat="1" ht="18" hidden="1" customHeight="1" x14ac:dyDescent="0.25">
      <c r="A526" s="1111"/>
      <c r="B526" s="1092"/>
      <c r="C526" s="1092"/>
      <c r="D526" s="1092"/>
      <c r="E526" s="1108"/>
      <c r="F526" s="1092"/>
    </row>
    <row r="527" spans="1:6" s="1112" customFormat="1" ht="18" hidden="1" customHeight="1" x14ac:dyDescent="0.25">
      <c r="A527" s="1111"/>
      <c r="B527" s="1092"/>
      <c r="C527" s="1092"/>
      <c r="D527" s="1092"/>
      <c r="E527" s="1108"/>
      <c r="F527" s="1092"/>
    </row>
    <row r="528" spans="1:6" s="1112" customFormat="1" ht="18" hidden="1" customHeight="1" x14ac:dyDescent="0.25">
      <c r="A528" s="1111"/>
      <c r="B528" s="1092"/>
      <c r="C528" s="1092"/>
      <c r="D528" s="1092"/>
      <c r="E528" s="1108"/>
      <c r="F528" s="1092"/>
    </row>
    <row r="529" spans="1:6" s="1112" customFormat="1" ht="18" hidden="1" customHeight="1" x14ac:dyDescent="0.25">
      <c r="A529" s="1111"/>
      <c r="B529" s="1092"/>
      <c r="C529" s="1092"/>
      <c r="D529" s="1092"/>
      <c r="E529" s="1108"/>
      <c r="F529" s="1092"/>
    </row>
    <row r="530" spans="1:6" s="1112" customFormat="1" ht="18" hidden="1" customHeight="1" x14ac:dyDescent="0.25">
      <c r="A530" s="1111"/>
      <c r="B530" s="1092"/>
      <c r="C530" s="1092"/>
      <c r="D530" s="1092"/>
      <c r="E530" s="1108"/>
      <c r="F530" s="1092"/>
    </row>
    <row r="531" spans="1:6" s="1112" customFormat="1" ht="18" hidden="1" customHeight="1" x14ac:dyDescent="0.25">
      <c r="A531" s="1111"/>
      <c r="B531" s="1092"/>
      <c r="C531" s="1092"/>
      <c r="D531" s="1092"/>
      <c r="E531" s="1108"/>
      <c r="F531" s="1092"/>
    </row>
    <row r="532" spans="1:6" s="1112" customFormat="1" ht="18" hidden="1" customHeight="1" x14ac:dyDescent="0.25">
      <c r="A532" s="1111"/>
      <c r="B532" s="1092"/>
      <c r="C532" s="1092"/>
      <c r="D532" s="1092"/>
      <c r="E532" s="1108"/>
      <c r="F532" s="1092"/>
    </row>
    <row r="533" spans="1:6" s="1112" customFormat="1" ht="18" hidden="1" customHeight="1" x14ac:dyDescent="0.25">
      <c r="A533" s="1111"/>
      <c r="B533" s="1092"/>
      <c r="C533" s="1092"/>
      <c r="D533" s="1092"/>
      <c r="E533" s="1108"/>
      <c r="F533" s="1092"/>
    </row>
    <row r="534" spans="1:6" s="1112" customFormat="1" ht="18" hidden="1" customHeight="1" x14ac:dyDescent="0.25">
      <c r="A534" s="1111"/>
      <c r="B534" s="1092"/>
      <c r="C534" s="1092"/>
      <c r="D534" s="1092"/>
      <c r="E534" s="1108"/>
      <c r="F534" s="1092"/>
    </row>
    <row r="535" spans="1:6" s="1112" customFormat="1" ht="18" hidden="1" customHeight="1" x14ac:dyDescent="0.25">
      <c r="A535" s="1111"/>
      <c r="B535" s="1092"/>
      <c r="C535" s="1092"/>
      <c r="D535" s="1092"/>
      <c r="E535" s="1108"/>
      <c r="F535" s="1092"/>
    </row>
    <row r="536" spans="1:6" s="1112" customFormat="1" ht="18" hidden="1" customHeight="1" x14ac:dyDescent="0.25">
      <c r="A536" s="1111"/>
      <c r="B536" s="1092"/>
      <c r="C536" s="1092"/>
      <c r="D536" s="1092"/>
      <c r="E536" s="1108"/>
      <c r="F536" s="1092"/>
    </row>
    <row r="537" spans="1:6" s="1112" customFormat="1" ht="18" hidden="1" customHeight="1" x14ac:dyDescent="0.25">
      <c r="A537" s="1111"/>
      <c r="B537" s="1092"/>
      <c r="C537" s="1092"/>
      <c r="D537" s="1092"/>
      <c r="E537" s="1108"/>
      <c r="F537" s="1092"/>
    </row>
    <row r="538" spans="1:6" s="1112" customFormat="1" ht="18" hidden="1" customHeight="1" x14ac:dyDescent="0.25">
      <c r="A538" s="1111"/>
      <c r="B538" s="1092"/>
      <c r="C538" s="1092"/>
      <c r="D538" s="1092"/>
      <c r="E538" s="1108"/>
      <c r="F538" s="1092"/>
    </row>
    <row r="539" spans="1:6" s="1112" customFormat="1" ht="18" hidden="1" customHeight="1" x14ac:dyDescent="0.25">
      <c r="A539" s="1111"/>
      <c r="B539" s="1092"/>
      <c r="C539" s="1092"/>
      <c r="D539" s="1092"/>
      <c r="E539" s="1108"/>
      <c r="F539" s="1092"/>
    </row>
    <row r="540" spans="1:6" s="1112" customFormat="1" ht="18" hidden="1" customHeight="1" x14ac:dyDescent="0.25">
      <c r="A540" s="1111"/>
      <c r="B540" s="1092"/>
      <c r="C540" s="1092"/>
      <c r="D540" s="1092"/>
      <c r="E540" s="1108"/>
      <c r="F540" s="1092"/>
    </row>
    <row r="541" spans="1:6" s="1112" customFormat="1" ht="18" hidden="1" customHeight="1" x14ac:dyDescent="0.25">
      <c r="A541" s="1111"/>
      <c r="B541" s="1092"/>
      <c r="C541" s="1092"/>
      <c r="D541" s="1092"/>
      <c r="E541" s="1108"/>
      <c r="F541" s="1092"/>
    </row>
    <row r="542" spans="1:6" s="1112" customFormat="1" ht="18" hidden="1" customHeight="1" x14ac:dyDescent="0.25">
      <c r="A542" s="1111"/>
      <c r="B542" s="1092"/>
      <c r="C542" s="1092"/>
      <c r="D542" s="1092"/>
      <c r="E542" s="1108"/>
      <c r="F542" s="1092"/>
    </row>
    <row r="543" spans="1:6" s="1112" customFormat="1" ht="18" hidden="1" customHeight="1" x14ac:dyDescent="0.25">
      <c r="A543" s="1111"/>
      <c r="B543" s="1092"/>
      <c r="C543" s="1092"/>
      <c r="D543" s="1092"/>
      <c r="E543" s="1108"/>
      <c r="F543" s="1092"/>
    </row>
    <row r="544" spans="1:6" s="1112" customFormat="1" ht="18" hidden="1" customHeight="1" x14ac:dyDescent="0.25">
      <c r="A544" s="1111"/>
      <c r="B544" s="1092"/>
      <c r="C544" s="1092"/>
      <c r="D544" s="1092"/>
      <c r="E544" s="1108"/>
      <c r="F544" s="1092"/>
    </row>
    <row r="545" spans="1:7" s="1112" customFormat="1" ht="18" hidden="1" customHeight="1" x14ac:dyDescent="0.25">
      <c r="A545" s="1111"/>
      <c r="B545" s="1092"/>
      <c r="C545" s="1092"/>
      <c r="D545" s="1092"/>
      <c r="E545" s="1108"/>
      <c r="F545" s="1092"/>
    </row>
    <row r="546" spans="1:7" s="1112" customFormat="1" ht="18" hidden="1" customHeight="1" x14ac:dyDescent="0.25">
      <c r="A546" s="1111"/>
      <c r="B546" s="1092"/>
      <c r="C546" s="1092"/>
      <c r="D546" s="1092"/>
      <c r="E546" s="1108"/>
      <c r="F546" s="1092"/>
    </row>
    <row r="547" spans="1:7" s="1112" customFormat="1" ht="18" hidden="1" customHeight="1" x14ac:dyDescent="0.25">
      <c r="A547" s="1111"/>
      <c r="B547" s="1092"/>
      <c r="C547" s="1092"/>
      <c r="D547" s="1092"/>
      <c r="E547" s="1108"/>
      <c r="F547" s="1092"/>
    </row>
    <row r="548" spans="1:7" s="1112" customFormat="1" ht="18" hidden="1" customHeight="1" x14ac:dyDescent="0.25">
      <c r="A548" s="1111"/>
      <c r="B548" s="1092"/>
      <c r="C548" s="1092"/>
      <c r="D548" s="1092"/>
      <c r="E548" s="1108"/>
      <c r="F548" s="1092"/>
    </row>
    <row r="549" spans="1:7" s="1112" customFormat="1" ht="18" hidden="1" customHeight="1" x14ac:dyDescent="0.25">
      <c r="A549" s="1409"/>
      <c r="B549" s="1408"/>
      <c r="C549" s="1408"/>
      <c r="D549" s="1408"/>
      <c r="E549" s="1108"/>
      <c r="F549" s="1408"/>
      <c r="G549" s="1117"/>
    </row>
    <row r="550" spans="1:7" s="1112" customFormat="1" ht="18" hidden="1" customHeight="1" x14ac:dyDescent="0.25">
      <c r="A550" s="1409"/>
      <c r="B550" s="1408"/>
      <c r="C550" s="1408"/>
      <c r="D550" s="1408"/>
      <c r="E550" s="1108"/>
      <c r="F550" s="1408"/>
      <c r="G550" s="1117"/>
    </row>
    <row r="551" spans="1:7" s="1112" customFormat="1" ht="18" hidden="1" customHeight="1" x14ac:dyDescent="0.25">
      <c r="A551" s="1409"/>
      <c r="B551" s="1408"/>
      <c r="C551" s="1408"/>
      <c r="D551" s="1408"/>
      <c r="E551" s="1108"/>
      <c r="F551" s="1408"/>
      <c r="G551" s="1117"/>
    </row>
    <row r="552" spans="1:7" s="1112" customFormat="1" ht="18" hidden="1" customHeight="1" x14ac:dyDescent="0.25">
      <c r="A552" s="1409"/>
      <c r="B552" s="1408"/>
      <c r="C552" s="1408"/>
      <c r="D552" s="1408"/>
      <c r="E552" s="1108"/>
      <c r="F552" s="1408"/>
      <c r="G552" s="1117"/>
    </row>
    <row r="553" spans="1:7" s="1112" customFormat="1" ht="18" hidden="1" customHeight="1" x14ac:dyDescent="0.25">
      <c r="A553" s="1409"/>
      <c r="B553" s="1408"/>
      <c r="C553" s="1408"/>
      <c r="D553" s="1408"/>
      <c r="E553" s="1108"/>
      <c r="F553" s="1408"/>
      <c r="G553" s="1117"/>
    </row>
    <row r="554" spans="1:7" s="1112" customFormat="1" ht="18" hidden="1" customHeight="1" x14ac:dyDescent="0.25">
      <c r="A554" s="1409"/>
      <c r="B554" s="1408"/>
      <c r="C554" s="1408"/>
      <c r="D554" s="1408"/>
      <c r="E554" s="1108"/>
      <c r="F554" s="1408"/>
      <c r="G554" s="1117"/>
    </row>
    <row r="555" spans="1:7" s="1112" customFormat="1" ht="18" hidden="1" customHeight="1" x14ac:dyDescent="0.25">
      <c r="A555" s="1409"/>
      <c r="B555" s="1408"/>
      <c r="C555" s="1408"/>
      <c r="D555" s="1408"/>
      <c r="E555" s="1108"/>
      <c r="F555" s="1408"/>
      <c r="G555" s="1117"/>
    </row>
    <row r="556" spans="1:7" s="1112" customFormat="1" ht="18" hidden="1" customHeight="1" x14ac:dyDescent="0.25">
      <c r="A556" s="1409"/>
      <c r="B556" s="1408"/>
      <c r="C556" s="1408"/>
      <c r="D556" s="1408"/>
      <c r="E556" s="1108"/>
      <c r="F556" s="1408"/>
      <c r="G556" s="1117"/>
    </row>
    <row r="557" spans="1:7" s="1112" customFormat="1" ht="18" hidden="1" customHeight="1" x14ac:dyDescent="0.25">
      <c r="A557" s="1409"/>
      <c r="B557" s="1408"/>
      <c r="C557" s="1408"/>
      <c r="D557" s="1408"/>
      <c r="E557" s="1108"/>
      <c r="F557" s="1408"/>
      <c r="G557" s="1117"/>
    </row>
    <row r="558" spans="1:7" s="1112" customFormat="1" ht="18" hidden="1" customHeight="1" x14ac:dyDescent="0.25">
      <c r="A558" s="1408"/>
      <c r="B558" s="1408"/>
      <c r="C558" s="1408"/>
      <c r="D558" s="1408"/>
      <c r="E558" s="1108"/>
      <c r="F558" s="1408"/>
      <c r="G558" s="1117"/>
    </row>
    <row r="559" spans="1:7" s="1112" customFormat="1" ht="18" hidden="1" customHeight="1" x14ac:dyDescent="0.25">
      <c r="A559" s="1408"/>
      <c r="B559" s="1408"/>
      <c r="C559" s="1408"/>
      <c r="D559" s="1408"/>
      <c r="E559" s="1108"/>
      <c r="F559" s="1408"/>
      <c r="G559" s="1109"/>
    </row>
    <row r="560" spans="1:7" s="1112" customFormat="1" ht="18" hidden="1" customHeight="1" x14ac:dyDescent="0.25">
      <c r="A560" s="1408"/>
      <c r="B560" s="1408"/>
      <c r="C560" s="1408"/>
      <c r="D560" s="1408"/>
      <c r="E560" s="1108"/>
      <c r="F560" s="1408"/>
      <c r="G560" s="1109"/>
    </row>
    <row r="561" spans="1:7" s="1112" customFormat="1" ht="18" hidden="1" customHeight="1" x14ac:dyDescent="0.25">
      <c r="A561" s="1408"/>
      <c r="B561" s="1408"/>
      <c r="C561" s="1408"/>
      <c r="D561" s="1408"/>
      <c r="E561" s="1108"/>
      <c r="F561" s="1408"/>
      <c r="G561" s="1109"/>
    </row>
    <row r="562" spans="1:7" s="1112" customFormat="1" ht="18" hidden="1" customHeight="1" x14ac:dyDescent="0.25">
      <c r="A562" s="1408"/>
      <c r="B562" s="1408"/>
      <c r="C562" s="1408"/>
      <c r="D562" s="1408"/>
      <c r="E562" s="1108"/>
      <c r="F562" s="1408"/>
      <c r="G562" s="1109"/>
    </row>
    <row r="563" spans="1:7" s="1112" customFormat="1" ht="18" hidden="1" customHeight="1" x14ac:dyDescent="0.25">
      <c r="A563" s="1409"/>
      <c r="B563" s="1408"/>
      <c r="C563" s="1408"/>
      <c r="D563" s="1408"/>
      <c r="E563" s="1108"/>
      <c r="F563" s="1408"/>
      <c r="G563" s="1109"/>
    </row>
    <row r="564" spans="1:7" s="1112" customFormat="1" ht="18" hidden="1" customHeight="1" x14ac:dyDescent="0.25">
      <c r="A564" s="1409"/>
      <c r="B564" s="1408"/>
      <c r="C564" s="1408"/>
      <c r="D564" s="1408"/>
      <c r="E564" s="1108"/>
      <c r="F564" s="1408"/>
      <c r="G564" s="1109"/>
    </row>
    <row r="565" spans="1:7" s="1112" customFormat="1" ht="18" hidden="1" customHeight="1" x14ac:dyDescent="0.25">
      <c r="A565" s="1409"/>
      <c r="B565" s="1408"/>
      <c r="C565" s="1408"/>
      <c r="D565" s="1408"/>
      <c r="E565" s="1108"/>
      <c r="F565" s="1408"/>
      <c r="G565" s="1109"/>
    </row>
    <row r="566" spans="1:7" s="1112" customFormat="1" ht="18" hidden="1" customHeight="1" x14ac:dyDescent="0.25">
      <c r="A566" s="1409"/>
      <c r="B566" s="1408"/>
      <c r="C566" s="1408"/>
      <c r="D566" s="1408"/>
      <c r="E566" s="1108"/>
      <c r="F566" s="1408"/>
      <c r="G566" s="1109"/>
    </row>
    <row r="567" spans="1:7" s="1112" customFormat="1" ht="18" hidden="1" customHeight="1" x14ac:dyDescent="0.25">
      <c r="A567" s="1408"/>
      <c r="B567" s="1408"/>
      <c r="C567" s="1408"/>
      <c r="D567" s="1408"/>
      <c r="E567" s="1108"/>
      <c r="F567" s="1408"/>
      <c r="G567" s="1109"/>
    </row>
    <row r="568" spans="1:7" s="1112" customFormat="1" ht="18" hidden="1" customHeight="1" x14ac:dyDescent="0.25">
      <c r="A568" s="1408"/>
      <c r="B568" s="1408"/>
      <c r="C568" s="1408"/>
      <c r="D568" s="1408"/>
      <c r="E568" s="1108"/>
      <c r="F568" s="1408"/>
      <c r="G568" s="1117"/>
    </row>
    <row r="569" spans="1:7" s="1112" customFormat="1" ht="18" hidden="1" customHeight="1" x14ac:dyDescent="0.25">
      <c r="A569" s="1408"/>
      <c r="B569" s="1408"/>
      <c r="C569" s="1408"/>
      <c r="D569" s="1408"/>
      <c r="E569" s="1108"/>
      <c r="F569" s="1408"/>
      <c r="G569" s="1117"/>
    </row>
    <row r="570" spans="1:7" s="1112" customFormat="1" ht="18" hidden="1" customHeight="1" x14ac:dyDescent="0.25">
      <c r="A570" s="1408"/>
      <c r="B570" s="1408"/>
      <c r="C570" s="1408"/>
      <c r="D570" s="1408"/>
      <c r="E570" s="1108"/>
      <c r="F570" s="1408"/>
      <c r="G570" s="1109"/>
    </row>
    <row r="571" spans="1:7" s="1112" customFormat="1" ht="18" hidden="1" customHeight="1" x14ac:dyDescent="0.25">
      <c r="A571" s="1408"/>
      <c r="B571" s="1408"/>
      <c r="C571" s="1408"/>
      <c r="D571" s="1408"/>
      <c r="E571" s="1108"/>
      <c r="F571" s="1408"/>
      <c r="G571" s="1109"/>
    </row>
    <row r="572" spans="1:7" s="1112" customFormat="1" ht="18" hidden="1" customHeight="1" x14ac:dyDescent="0.25">
      <c r="A572" s="1408"/>
      <c r="B572" s="1408"/>
      <c r="C572" s="1408"/>
      <c r="D572" s="1408"/>
      <c r="E572" s="1108"/>
      <c r="F572" s="1408"/>
      <c r="G572" s="1109"/>
    </row>
    <row r="573" spans="1:7" s="1112" customFormat="1" ht="18" hidden="1" customHeight="1" x14ac:dyDescent="0.25">
      <c r="A573" s="1408"/>
      <c r="B573" s="1408"/>
      <c r="C573" s="1408"/>
      <c r="D573" s="1408"/>
      <c r="E573" s="1108"/>
      <c r="F573" s="1408"/>
      <c r="G573" s="1109"/>
    </row>
    <row r="574" spans="1:7" s="1112" customFormat="1" ht="18" hidden="1" customHeight="1" x14ac:dyDescent="0.25">
      <c r="A574" s="1408"/>
      <c r="B574" s="1408"/>
      <c r="C574" s="1408"/>
      <c r="D574" s="1408"/>
      <c r="E574" s="1108"/>
      <c r="F574" s="1408"/>
      <c r="G574" s="1109"/>
    </row>
    <row r="575" spans="1:7" s="1112" customFormat="1" ht="18" hidden="1" customHeight="1" x14ac:dyDescent="0.25">
      <c r="A575" s="1408"/>
      <c r="B575" s="1408"/>
      <c r="C575" s="1408"/>
      <c r="D575" s="1408"/>
      <c r="E575" s="1108"/>
      <c r="F575" s="1408"/>
    </row>
    <row r="576" spans="1:7" s="1112" customFormat="1" ht="18" hidden="1" customHeight="1" x14ac:dyDescent="0.25">
      <c r="A576" s="1408"/>
      <c r="B576" s="1408"/>
      <c r="C576" s="1408"/>
      <c r="D576" s="1408"/>
      <c r="E576" s="1108"/>
      <c r="F576" s="1408"/>
      <c r="G576" s="1109"/>
    </row>
    <row r="577" spans="1:7" s="1112" customFormat="1" ht="18" hidden="1" customHeight="1" x14ac:dyDescent="0.25">
      <c r="A577" s="1408"/>
      <c r="B577" s="1408"/>
      <c r="C577" s="1408"/>
      <c r="D577" s="1408"/>
      <c r="E577" s="1108"/>
      <c r="F577" s="1408"/>
      <c r="G577" s="1109"/>
    </row>
    <row r="578" spans="1:7" s="1112" customFormat="1" ht="18" hidden="1" customHeight="1" x14ac:dyDescent="0.25">
      <c r="A578" s="1408"/>
      <c r="B578" s="1408"/>
      <c r="C578" s="1408"/>
      <c r="D578" s="1408"/>
      <c r="E578" s="1108"/>
      <c r="F578" s="1408"/>
      <c r="G578" s="1109"/>
    </row>
    <row r="579" spans="1:7" s="1112" customFormat="1" ht="18" hidden="1" customHeight="1" x14ac:dyDescent="0.25">
      <c r="A579" s="1408"/>
      <c r="B579" s="1408"/>
      <c r="C579" s="1408"/>
      <c r="D579" s="1408"/>
      <c r="E579" s="1108"/>
      <c r="F579" s="1408"/>
      <c r="G579" s="1117"/>
    </row>
    <row r="580" spans="1:7" s="1112" customFormat="1" ht="18" hidden="1" customHeight="1" x14ac:dyDescent="0.25">
      <c r="A580" s="1408"/>
      <c r="B580" s="1408"/>
      <c r="C580" s="1408"/>
      <c r="D580" s="1408"/>
      <c r="E580" s="1108"/>
      <c r="F580" s="1408"/>
      <c r="G580" s="1117"/>
    </row>
    <row r="581" spans="1:7" s="1112" customFormat="1" ht="18" hidden="1" customHeight="1" x14ac:dyDescent="0.25">
      <c r="A581" s="1408"/>
      <c r="B581" s="1408"/>
      <c r="C581" s="1408"/>
      <c r="D581" s="1408"/>
      <c r="E581" s="1108"/>
      <c r="F581" s="1408"/>
      <c r="G581" s="1109"/>
    </row>
    <row r="582" spans="1:7" s="1112" customFormat="1" ht="18" hidden="1" customHeight="1" x14ac:dyDescent="0.25">
      <c r="A582" s="1408"/>
      <c r="B582" s="1408"/>
      <c r="C582" s="1408"/>
      <c r="D582" s="1408"/>
      <c r="E582" s="1108"/>
      <c r="F582" s="1408"/>
      <c r="G582" s="1109"/>
    </row>
    <row r="583" spans="1:7" s="1112" customFormat="1" ht="18" hidden="1" customHeight="1" x14ac:dyDescent="0.25">
      <c r="A583" s="1408"/>
      <c r="B583" s="1408"/>
      <c r="C583" s="1408"/>
      <c r="D583" s="1408"/>
      <c r="E583" s="1108"/>
      <c r="F583" s="1408"/>
      <c r="G583" s="1109"/>
    </row>
    <row r="584" spans="1:7" s="1112" customFormat="1" ht="18" hidden="1" customHeight="1" x14ac:dyDescent="0.25">
      <c r="A584" s="1408"/>
      <c r="B584" s="1408"/>
      <c r="C584" s="1408"/>
      <c r="D584" s="1408"/>
      <c r="E584" s="1108"/>
      <c r="F584" s="1408"/>
      <c r="G584" s="1109"/>
    </row>
    <row r="585" spans="1:7" s="1112" customFormat="1" ht="18" hidden="1" customHeight="1" x14ac:dyDescent="0.25">
      <c r="A585" s="1408"/>
      <c r="B585" s="1408"/>
      <c r="C585" s="1408"/>
      <c r="D585" s="1408"/>
      <c r="E585" s="1108"/>
      <c r="F585" s="1408"/>
      <c r="G585" s="1109"/>
    </row>
    <row r="586" spans="1:7" s="1112" customFormat="1" ht="18" hidden="1" customHeight="1" x14ac:dyDescent="0.25">
      <c r="A586" s="1408"/>
      <c r="B586" s="1408"/>
      <c r="C586" s="1408"/>
      <c r="D586" s="1408"/>
      <c r="E586" s="1108"/>
      <c r="F586" s="1408"/>
      <c r="G586" s="1109"/>
    </row>
    <row r="587" spans="1:7" s="1112" customFormat="1" ht="18" hidden="1" customHeight="1" x14ac:dyDescent="0.25">
      <c r="A587" s="1408"/>
      <c r="B587" s="1408"/>
      <c r="C587" s="1408"/>
      <c r="D587" s="1408"/>
      <c r="E587" s="1108"/>
      <c r="F587" s="1408"/>
      <c r="G587" s="1109"/>
    </row>
    <row r="588" spans="1:7" s="1112" customFormat="1" ht="18" hidden="1" customHeight="1" x14ac:dyDescent="0.25">
      <c r="A588" s="1408"/>
      <c r="B588" s="1408"/>
      <c r="C588" s="1408"/>
      <c r="D588" s="1408"/>
      <c r="E588" s="1108"/>
      <c r="F588" s="1408"/>
      <c r="G588" s="1117"/>
    </row>
    <row r="589" spans="1:7" s="1112" customFormat="1" ht="18" hidden="1" customHeight="1" x14ac:dyDescent="0.25">
      <c r="A589" s="1408"/>
      <c r="B589" s="1408"/>
      <c r="C589" s="1408"/>
      <c r="D589" s="1408"/>
      <c r="E589" s="1108"/>
      <c r="F589" s="1408"/>
      <c r="G589" s="1117"/>
    </row>
    <row r="590" spans="1:7" s="1112" customFormat="1" ht="18" hidden="1" customHeight="1" x14ac:dyDescent="0.25">
      <c r="A590" s="1408"/>
      <c r="B590" s="1408"/>
      <c r="C590" s="1408"/>
      <c r="D590" s="1408"/>
      <c r="E590" s="1108"/>
      <c r="F590" s="1408"/>
      <c r="G590" s="1117"/>
    </row>
    <row r="591" spans="1:7" s="1112" customFormat="1" ht="18" hidden="1" customHeight="1" x14ac:dyDescent="0.25">
      <c r="A591" s="1408"/>
      <c r="B591" s="1408"/>
      <c r="C591" s="1408"/>
      <c r="D591" s="1408"/>
      <c r="E591" s="1108"/>
      <c r="F591" s="1408"/>
      <c r="G591" s="1109"/>
    </row>
    <row r="592" spans="1:7" s="1112" customFormat="1" ht="18" hidden="1" customHeight="1" x14ac:dyDescent="0.25">
      <c r="A592" s="1408"/>
      <c r="B592" s="1408"/>
      <c r="C592" s="1408"/>
      <c r="D592" s="1408"/>
      <c r="E592" s="1108"/>
      <c r="F592" s="1408"/>
      <c r="G592" s="1109"/>
    </row>
    <row r="593" spans="1:7" s="1112" customFormat="1" ht="18" hidden="1" customHeight="1" x14ac:dyDescent="0.25">
      <c r="A593" s="1408"/>
      <c r="B593" s="1408"/>
      <c r="C593" s="1408"/>
      <c r="D593" s="1408"/>
      <c r="E593" s="1108"/>
      <c r="F593" s="1408"/>
      <c r="G593" s="1109"/>
    </row>
    <row r="594" spans="1:7" s="1112" customFormat="1" ht="18" hidden="1" customHeight="1" x14ac:dyDescent="0.25">
      <c r="A594" s="1408"/>
      <c r="B594" s="1408"/>
      <c r="C594" s="1408"/>
      <c r="D594" s="1408"/>
      <c r="E594" s="1108"/>
      <c r="F594" s="1408"/>
      <c r="G594" s="1109"/>
    </row>
    <row r="595" spans="1:7" s="1112" customFormat="1" ht="18" hidden="1" customHeight="1" x14ac:dyDescent="0.25">
      <c r="A595" s="1408"/>
      <c r="B595" s="1408"/>
      <c r="C595" s="1408"/>
      <c r="D595" s="1408"/>
      <c r="E595" s="1108"/>
      <c r="F595" s="1408"/>
      <c r="G595" s="1109"/>
    </row>
    <row r="596" spans="1:7" s="1112" customFormat="1" ht="18" hidden="1" customHeight="1" x14ac:dyDescent="0.25">
      <c r="A596" s="1408"/>
      <c r="B596" s="1408"/>
      <c r="C596" s="1408"/>
      <c r="D596" s="1408"/>
      <c r="E596" s="1108"/>
      <c r="F596" s="1408"/>
      <c r="G596" s="1109"/>
    </row>
    <row r="597" spans="1:7" s="1112" customFormat="1" ht="18" hidden="1" customHeight="1" x14ac:dyDescent="0.25">
      <c r="A597" s="1408"/>
      <c r="B597" s="1408"/>
      <c r="C597" s="1408"/>
      <c r="D597" s="1408"/>
      <c r="E597" s="1108"/>
      <c r="F597" s="1408"/>
      <c r="G597" s="1109"/>
    </row>
    <row r="598" spans="1:7" s="1112" customFormat="1" ht="18" hidden="1" customHeight="1" x14ac:dyDescent="0.25">
      <c r="A598" s="1408"/>
      <c r="B598" s="1408"/>
      <c r="C598" s="1408"/>
      <c r="D598" s="1408"/>
      <c r="E598" s="1108"/>
      <c r="F598" s="1408"/>
      <c r="G598" s="1109"/>
    </row>
    <row r="599" spans="1:7" s="1112" customFormat="1" ht="18" hidden="1" customHeight="1" x14ac:dyDescent="0.25">
      <c r="A599" s="1408"/>
      <c r="B599" s="1408"/>
      <c r="C599" s="1408"/>
      <c r="D599" s="1408"/>
      <c r="E599" s="1108"/>
      <c r="F599" s="1408"/>
      <c r="G599" s="1109"/>
    </row>
    <row r="600" spans="1:7" s="1112" customFormat="1" ht="18" hidden="1" customHeight="1" x14ac:dyDescent="0.25">
      <c r="A600" s="1408"/>
      <c r="B600" s="1408"/>
      <c r="C600" s="1408"/>
      <c r="D600" s="1408"/>
      <c r="E600" s="1108"/>
      <c r="F600" s="1408"/>
      <c r="G600" s="1109"/>
    </row>
    <row r="601" spans="1:7" s="1112" customFormat="1" ht="18" hidden="1" customHeight="1" x14ac:dyDescent="0.25">
      <c r="A601" s="1408"/>
      <c r="B601" s="1408"/>
      <c r="C601" s="1408"/>
      <c r="D601" s="1408"/>
      <c r="E601" s="1108"/>
      <c r="F601" s="1408"/>
      <c r="G601" s="1109"/>
    </row>
    <row r="602" spans="1:7" s="1112" customFormat="1" ht="18" hidden="1" customHeight="1" x14ac:dyDescent="0.25">
      <c r="A602" s="1408"/>
      <c r="B602" s="1408"/>
      <c r="C602" s="1408"/>
      <c r="D602" s="1408"/>
      <c r="E602" s="1108"/>
      <c r="F602" s="1408"/>
      <c r="G602" s="1109"/>
    </row>
    <row r="603" spans="1:7" s="1112" customFormat="1" ht="18" hidden="1" customHeight="1" x14ac:dyDescent="0.25">
      <c r="A603" s="1408"/>
      <c r="B603" s="1408"/>
      <c r="C603" s="1408"/>
      <c r="D603" s="1408"/>
      <c r="E603" s="1108"/>
      <c r="F603" s="1408"/>
      <c r="G603" s="1109"/>
    </row>
    <row r="604" spans="1:7" s="1112" customFormat="1" ht="18" hidden="1" customHeight="1" x14ac:dyDescent="0.25">
      <c r="A604" s="1408"/>
      <c r="B604" s="1408"/>
      <c r="C604" s="1408"/>
      <c r="D604" s="1408"/>
      <c r="E604" s="1108"/>
      <c r="F604" s="1408"/>
      <c r="G604" s="1109"/>
    </row>
    <row r="605" spans="1:7" s="1112" customFormat="1" ht="18" hidden="1" customHeight="1" x14ac:dyDescent="0.25">
      <c r="A605" s="1408"/>
      <c r="B605" s="1408"/>
      <c r="C605" s="1408"/>
      <c r="D605" s="1408"/>
      <c r="E605" s="1108"/>
      <c r="F605" s="1408"/>
      <c r="G605" s="1109"/>
    </row>
    <row r="606" spans="1:7" s="1112" customFormat="1" ht="18" hidden="1" customHeight="1" x14ac:dyDescent="0.25">
      <c r="A606" s="1408"/>
      <c r="B606" s="1408"/>
      <c r="C606" s="1408"/>
      <c r="D606" s="1408"/>
      <c r="E606" s="1108"/>
      <c r="F606" s="1408"/>
      <c r="G606" s="1109"/>
    </row>
    <row r="607" spans="1:7" s="1112" customFormat="1" ht="18" hidden="1" customHeight="1" x14ac:dyDescent="0.25">
      <c r="A607" s="1408"/>
      <c r="B607" s="1408"/>
      <c r="C607" s="1409"/>
      <c r="D607" s="1408"/>
      <c r="E607" s="1108"/>
      <c r="F607" s="1408"/>
      <c r="G607" s="1109"/>
    </row>
    <row r="608" spans="1:7" s="1112" customFormat="1" ht="18" hidden="1" customHeight="1" x14ac:dyDescent="0.25">
      <c r="A608" s="1408"/>
      <c r="B608" s="1408"/>
      <c r="C608" s="1408"/>
      <c r="D608" s="1408"/>
      <c r="E608" s="1108"/>
      <c r="F608" s="1408"/>
      <c r="G608" s="1109"/>
    </row>
    <row r="609" spans="1:7" s="1112" customFormat="1" ht="18" hidden="1" customHeight="1" x14ac:dyDescent="0.25">
      <c r="A609" s="1409"/>
      <c r="B609" s="1408"/>
      <c r="C609" s="1408"/>
      <c r="D609" s="1408"/>
      <c r="E609" s="1108"/>
      <c r="F609" s="1408"/>
      <c r="G609" s="1117"/>
    </row>
    <row r="610" spans="1:7" s="1112" customFormat="1" ht="18" hidden="1" customHeight="1" x14ac:dyDescent="0.25">
      <c r="A610" s="1409"/>
      <c r="B610" s="1408"/>
      <c r="C610" s="1408"/>
      <c r="D610" s="1408"/>
      <c r="E610" s="1108"/>
      <c r="F610" s="1408"/>
      <c r="G610" s="1117"/>
    </row>
    <row r="611" spans="1:7" s="1112" customFormat="1" ht="18" hidden="1" customHeight="1" x14ac:dyDescent="0.25">
      <c r="A611" s="1409"/>
      <c r="B611" s="1408"/>
      <c r="C611" s="1408"/>
      <c r="D611" s="1408"/>
      <c r="E611" s="1108"/>
      <c r="F611" s="1408"/>
      <c r="G611" s="1117"/>
    </row>
    <row r="612" spans="1:7" s="1112" customFormat="1" ht="18" hidden="1" customHeight="1" x14ac:dyDescent="0.25">
      <c r="A612" s="1409"/>
      <c r="B612" s="1408"/>
      <c r="C612" s="1408"/>
      <c r="D612" s="1408"/>
      <c r="E612" s="1108"/>
      <c r="F612" s="1408"/>
      <c r="G612" s="1117"/>
    </row>
    <row r="613" spans="1:7" s="1112" customFormat="1" ht="18" hidden="1" customHeight="1" x14ac:dyDescent="0.25">
      <c r="A613" s="1409"/>
      <c r="B613" s="1408"/>
      <c r="C613" s="1408"/>
      <c r="D613" s="1408"/>
      <c r="E613" s="1108"/>
      <c r="F613" s="1408"/>
      <c r="G613" s="1117"/>
    </row>
    <row r="614" spans="1:7" s="1112" customFormat="1" ht="18" hidden="1" customHeight="1" x14ac:dyDescent="0.25">
      <c r="A614" s="1409"/>
      <c r="B614" s="1408"/>
      <c r="C614" s="1408"/>
      <c r="D614" s="1408"/>
      <c r="E614" s="1108"/>
      <c r="F614" s="1408"/>
      <c r="G614" s="1117"/>
    </row>
    <row r="615" spans="1:7" s="1112" customFormat="1" ht="18" hidden="1" customHeight="1" x14ac:dyDescent="0.25">
      <c r="A615" s="1409"/>
      <c r="B615" s="1408"/>
      <c r="C615" s="1408"/>
      <c r="D615" s="1408"/>
      <c r="E615" s="1108"/>
      <c r="F615" s="1408"/>
      <c r="G615" s="1117"/>
    </row>
    <row r="616" spans="1:7" s="1112" customFormat="1" ht="18" hidden="1" customHeight="1" x14ac:dyDescent="0.25">
      <c r="A616" s="1409"/>
      <c r="B616" s="1408"/>
      <c r="C616" s="1408"/>
      <c r="D616" s="1408"/>
      <c r="E616" s="1108"/>
      <c r="F616" s="1408"/>
      <c r="G616" s="1117"/>
    </row>
    <row r="617" spans="1:7" s="1112" customFormat="1" ht="18" hidden="1" customHeight="1" x14ac:dyDescent="0.25">
      <c r="A617" s="1409"/>
      <c r="B617" s="1408"/>
      <c r="C617" s="1408"/>
      <c r="D617" s="1408"/>
      <c r="E617" s="1108"/>
      <c r="F617" s="1408"/>
      <c r="G617" s="1117"/>
    </row>
    <row r="618" spans="1:7" s="1112" customFormat="1" ht="18" hidden="1" customHeight="1" x14ac:dyDescent="0.25">
      <c r="A618" s="1408"/>
      <c r="B618" s="1408"/>
      <c r="C618" s="1408"/>
      <c r="D618" s="1408"/>
      <c r="E618" s="1108"/>
      <c r="F618" s="1408"/>
      <c r="G618" s="1117"/>
    </row>
    <row r="619" spans="1:7" s="1112" customFormat="1" ht="18" hidden="1" customHeight="1" x14ac:dyDescent="0.25">
      <c r="A619" s="1408"/>
      <c r="B619" s="1408"/>
      <c r="C619" s="1408"/>
      <c r="D619" s="1408"/>
      <c r="E619" s="1108"/>
      <c r="F619" s="1408"/>
      <c r="G619" s="1109"/>
    </row>
    <row r="620" spans="1:7" s="1112" customFormat="1" ht="18" hidden="1" customHeight="1" x14ac:dyDescent="0.25">
      <c r="A620" s="1408"/>
      <c r="B620" s="1408"/>
      <c r="C620" s="1408"/>
      <c r="D620" s="1408"/>
      <c r="E620" s="1108"/>
      <c r="F620" s="1408"/>
      <c r="G620" s="1109"/>
    </row>
    <row r="621" spans="1:7" s="1112" customFormat="1" ht="18" hidden="1" customHeight="1" x14ac:dyDescent="0.25">
      <c r="A621" s="1408"/>
      <c r="B621" s="1408"/>
      <c r="C621" s="1408"/>
      <c r="D621" s="1408"/>
      <c r="E621" s="1108"/>
      <c r="F621" s="1408"/>
      <c r="G621" s="1109"/>
    </row>
    <row r="622" spans="1:7" s="1112" customFormat="1" ht="18" hidden="1" customHeight="1" x14ac:dyDescent="0.25">
      <c r="A622" s="1408"/>
      <c r="B622" s="1408"/>
      <c r="C622" s="1408"/>
      <c r="D622" s="1408"/>
      <c r="E622" s="1108"/>
      <c r="F622" s="1408"/>
      <c r="G622" s="1109"/>
    </row>
    <row r="623" spans="1:7" s="1112" customFormat="1" ht="18" hidden="1" customHeight="1" x14ac:dyDescent="0.25">
      <c r="A623" s="1409"/>
      <c r="B623" s="1408"/>
      <c r="C623" s="1408"/>
      <c r="D623" s="1408"/>
      <c r="E623" s="1108"/>
      <c r="F623" s="1408"/>
      <c r="G623" s="1109"/>
    </row>
    <row r="624" spans="1:7" s="1112" customFormat="1" ht="18" hidden="1" customHeight="1" x14ac:dyDescent="0.25">
      <c r="A624" s="1409"/>
      <c r="B624" s="1408"/>
      <c r="C624" s="1408"/>
      <c r="D624" s="1408"/>
      <c r="E624" s="1108"/>
      <c r="F624" s="1408"/>
      <c r="G624" s="1109"/>
    </row>
    <row r="625" spans="1:7" s="1112" customFormat="1" ht="18" hidden="1" customHeight="1" x14ac:dyDescent="0.25">
      <c r="A625" s="1409"/>
      <c r="B625" s="1408"/>
      <c r="C625" s="1408"/>
      <c r="D625" s="1408"/>
      <c r="E625" s="1108"/>
      <c r="F625" s="1408"/>
      <c r="G625" s="1109"/>
    </row>
    <row r="626" spans="1:7" s="1112" customFormat="1" ht="18" hidden="1" customHeight="1" x14ac:dyDescent="0.25">
      <c r="A626" s="1409"/>
      <c r="B626" s="1408"/>
      <c r="C626" s="1408"/>
      <c r="D626" s="1408"/>
      <c r="E626" s="1108"/>
      <c r="F626" s="1408"/>
      <c r="G626" s="1109"/>
    </row>
    <row r="627" spans="1:7" s="1112" customFormat="1" ht="18" hidden="1" customHeight="1" x14ac:dyDescent="0.25">
      <c r="A627" s="1408"/>
      <c r="B627" s="1408"/>
      <c r="C627" s="1408"/>
      <c r="D627" s="1408"/>
      <c r="E627" s="1108"/>
      <c r="F627" s="1408"/>
      <c r="G627" s="1109"/>
    </row>
    <row r="628" spans="1:7" s="1112" customFormat="1" ht="18" hidden="1" customHeight="1" x14ac:dyDescent="0.25">
      <c r="A628" s="1408"/>
      <c r="B628" s="1408"/>
      <c r="C628" s="1408"/>
      <c r="D628" s="1408"/>
      <c r="E628" s="1108"/>
      <c r="F628" s="1408"/>
      <c r="G628" s="1117"/>
    </row>
    <row r="629" spans="1:7" s="1112" customFormat="1" ht="18" hidden="1" customHeight="1" x14ac:dyDescent="0.25">
      <c r="A629" s="1408"/>
      <c r="B629" s="1408"/>
      <c r="C629" s="1408"/>
      <c r="D629" s="1408"/>
      <c r="E629" s="1108"/>
      <c r="F629" s="1408"/>
      <c r="G629" s="1117"/>
    </row>
    <row r="630" spans="1:7" s="1112" customFormat="1" ht="18" hidden="1" customHeight="1" x14ac:dyDescent="0.25">
      <c r="A630" s="1408"/>
      <c r="B630" s="1408"/>
      <c r="C630" s="1408"/>
      <c r="D630" s="1408"/>
      <c r="E630" s="1108"/>
      <c r="F630" s="1408"/>
      <c r="G630" s="1109"/>
    </row>
    <row r="631" spans="1:7" s="1112" customFormat="1" ht="18" hidden="1" customHeight="1" x14ac:dyDescent="0.25">
      <c r="A631" s="1408"/>
      <c r="B631" s="1408"/>
      <c r="C631" s="1408"/>
      <c r="D631" s="1408"/>
      <c r="E631" s="1108"/>
      <c r="F631" s="1408"/>
      <c r="G631" s="1109"/>
    </row>
    <row r="632" spans="1:7" s="1112" customFormat="1" ht="18" hidden="1" customHeight="1" x14ac:dyDescent="0.25">
      <c r="A632" s="1408"/>
      <c r="B632" s="1408"/>
      <c r="C632" s="1408"/>
      <c r="D632" s="1408"/>
      <c r="E632" s="1108"/>
      <c r="F632" s="1408"/>
      <c r="G632" s="1109"/>
    </row>
    <row r="633" spans="1:7" s="1112" customFormat="1" ht="18" hidden="1" customHeight="1" x14ac:dyDescent="0.25">
      <c r="A633" s="1408"/>
      <c r="B633" s="1408"/>
      <c r="C633" s="1408"/>
      <c r="D633" s="1408"/>
      <c r="E633" s="1108"/>
      <c r="F633" s="1408"/>
      <c r="G633" s="1109"/>
    </row>
    <row r="634" spans="1:7" s="1112" customFormat="1" ht="18" hidden="1" customHeight="1" x14ac:dyDescent="0.25">
      <c r="A634" s="1408"/>
      <c r="B634" s="1408"/>
      <c r="C634" s="1408"/>
      <c r="D634" s="1408"/>
      <c r="E634" s="1108"/>
      <c r="F634" s="1408"/>
      <c r="G634" s="1109"/>
    </row>
    <row r="635" spans="1:7" s="1112" customFormat="1" ht="18" hidden="1" customHeight="1" x14ac:dyDescent="0.25">
      <c r="A635" s="1408"/>
      <c r="B635" s="1408"/>
      <c r="C635" s="1408"/>
      <c r="D635" s="1408"/>
      <c r="E635" s="1108"/>
      <c r="F635" s="1408"/>
    </row>
    <row r="636" spans="1:7" s="1112" customFormat="1" ht="18" hidden="1" customHeight="1" x14ac:dyDescent="0.25">
      <c r="A636" s="1408"/>
      <c r="B636" s="1408"/>
      <c r="C636" s="1408"/>
      <c r="D636" s="1408"/>
      <c r="E636" s="1108"/>
      <c r="F636" s="1408"/>
      <c r="G636" s="1109"/>
    </row>
    <row r="637" spans="1:7" s="1112" customFormat="1" ht="18" hidden="1" customHeight="1" x14ac:dyDescent="0.25">
      <c r="A637" s="1408"/>
      <c r="B637" s="1408"/>
      <c r="C637" s="1408"/>
      <c r="D637" s="1408"/>
      <c r="E637" s="1108"/>
      <c r="F637" s="1408"/>
      <c r="G637" s="1109"/>
    </row>
    <row r="638" spans="1:7" s="1112" customFormat="1" ht="18" hidden="1" customHeight="1" x14ac:dyDescent="0.25">
      <c r="A638" s="1408"/>
      <c r="B638" s="1408"/>
      <c r="C638" s="1408"/>
      <c r="D638" s="1408"/>
      <c r="E638" s="1108"/>
      <c r="F638" s="1408"/>
      <c r="G638" s="1109"/>
    </row>
    <row r="639" spans="1:7" s="1112" customFormat="1" ht="18" hidden="1" customHeight="1" x14ac:dyDescent="0.25">
      <c r="A639" s="1408"/>
      <c r="B639" s="1408"/>
      <c r="C639" s="1408"/>
      <c r="D639" s="1408"/>
      <c r="E639" s="1108"/>
      <c r="F639" s="1408"/>
      <c r="G639" s="1117"/>
    </row>
    <row r="640" spans="1:7" s="1112" customFormat="1" ht="18" hidden="1" customHeight="1" x14ac:dyDescent="0.25">
      <c r="A640" s="1408"/>
      <c r="B640" s="1408"/>
      <c r="C640" s="1408"/>
      <c r="D640" s="1408"/>
      <c r="E640" s="1108"/>
      <c r="F640" s="1408"/>
      <c r="G640" s="1117"/>
    </row>
    <row r="641" spans="1:7" s="1112" customFormat="1" ht="18" hidden="1" customHeight="1" x14ac:dyDescent="0.25">
      <c r="A641" s="1408"/>
      <c r="B641" s="1408"/>
      <c r="C641" s="1408"/>
      <c r="D641" s="1408"/>
      <c r="E641" s="1108"/>
      <c r="F641" s="1408"/>
      <c r="G641" s="1109"/>
    </row>
    <row r="642" spans="1:7" s="1112" customFormat="1" ht="18" hidden="1" customHeight="1" x14ac:dyDescent="0.25">
      <c r="A642" s="1408"/>
      <c r="B642" s="1408"/>
      <c r="C642" s="1408"/>
      <c r="D642" s="1408"/>
      <c r="E642" s="1108"/>
      <c r="F642" s="1408"/>
      <c r="G642" s="1109"/>
    </row>
    <row r="643" spans="1:7" s="1112" customFormat="1" ht="18" hidden="1" customHeight="1" x14ac:dyDescent="0.25">
      <c r="A643" s="1408"/>
      <c r="B643" s="1408"/>
      <c r="C643" s="1408"/>
      <c r="D643" s="1408"/>
      <c r="E643" s="1108"/>
      <c r="F643" s="1408"/>
      <c r="G643" s="1109"/>
    </row>
    <row r="644" spans="1:7" s="1112" customFormat="1" ht="18" hidden="1" customHeight="1" x14ac:dyDescent="0.25">
      <c r="A644" s="1408"/>
      <c r="B644" s="1408"/>
      <c r="C644" s="1408"/>
      <c r="D644" s="1408"/>
      <c r="E644" s="1108"/>
      <c r="F644" s="1408"/>
      <c r="G644" s="1109"/>
    </row>
    <row r="645" spans="1:7" s="1112" customFormat="1" ht="18" hidden="1" customHeight="1" x14ac:dyDescent="0.25">
      <c r="A645" s="1408"/>
      <c r="B645" s="1408"/>
      <c r="C645" s="1408"/>
      <c r="D645" s="1408"/>
      <c r="E645" s="1108"/>
      <c r="F645" s="1408"/>
      <c r="G645" s="1109"/>
    </row>
    <row r="646" spans="1:7" s="1112" customFormat="1" ht="18" hidden="1" customHeight="1" x14ac:dyDescent="0.25">
      <c r="A646" s="1408"/>
      <c r="B646" s="1408"/>
      <c r="C646" s="1408"/>
      <c r="D646" s="1408"/>
      <c r="E646" s="1108"/>
      <c r="F646" s="1408"/>
      <c r="G646" s="1109"/>
    </row>
    <row r="647" spans="1:7" s="1112" customFormat="1" ht="18" hidden="1" customHeight="1" x14ac:dyDescent="0.25">
      <c r="A647" s="1408"/>
      <c r="B647" s="1408"/>
      <c r="C647" s="1408"/>
      <c r="D647" s="1408"/>
      <c r="E647" s="1108"/>
      <c r="F647" s="1408"/>
      <c r="G647" s="1109"/>
    </row>
    <row r="648" spans="1:7" s="1112" customFormat="1" ht="18" hidden="1" customHeight="1" x14ac:dyDescent="0.25">
      <c r="A648" s="1408"/>
      <c r="B648" s="1408"/>
      <c r="C648" s="1408"/>
      <c r="D648" s="1408"/>
      <c r="E648" s="1108"/>
      <c r="F648" s="1408"/>
      <c r="G648" s="1117"/>
    </row>
    <row r="649" spans="1:7" s="1112" customFormat="1" ht="18" hidden="1" customHeight="1" x14ac:dyDescent="0.25">
      <c r="A649" s="1408"/>
      <c r="B649" s="1408"/>
      <c r="C649" s="1408"/>
      <c r="D649" s="1408"/>
      <c r="E649" s="1108"/>
      <c r="F649" s="1408"/>
      <c r="G649" s="1117"/>
    </row>
    <row r="650" spans="1:7" s="1112" customFormat="1" ht="18" hidden="1" customHeight="1" x14ac:dyDescent="0.25">
      <c r="A650" s="1408"/>
      <c r="B650" s="1408"/>
      <c r="C650" s="1408"/>
      <c r="D650" s="1408"/>
      <c r="E650" s="1108"/>
      <c r="F650" s="1408"/>
      <c r="G650" s="1117"/>
    </row>
    <row r="651" spans="1:7" s="1112" customFormat="1" ht="18" hidden="1" customHeight="1" x14ac:dyDescent="0.25">
      <c r="A651" s="1408"/>
      <c r="B651" s="1408"/>
      <c r="C651" s="1408"/>
      <c r="D651" s="1408"/>
      <c r="E651" s="1108"/>
      <c r="F651" s="1408"/>
      <c r="G651" s="1109"/>
    </row>
    <row r="652" spans="1:7" s="1112" customFormat="1" ht="18" hidden="1" customHeight="1" x14ac:dyDescent="0.25">
      <c r="A652" s="1408"/>
      <c r="B652" s="1408"/>
      <c r="C652" s="1408"/>
      <c r="D652" s="1408"/>
      <c r="E652" s="1108"/>
      <c r="F652" s="1408"/>
      <c r="G652" s="1109"/>
    </row>
    <row r="653" spans="1:7" s="1112" customFormat="1" ht="18" hidden="1" customHeight="1" x14ac:dyDescent="0.25">
      <c r="A653" s="1408"/>
      <c r="B653" s="1408"/>
      <c r="C653" s="1408"/>
      <c r="D653" s="1408"/>
      <c r="E653" s="1108"/>
      <c r="F653" s="1408"/>
      <c r="G653" s="1109"/>
    </row>
    <row r="654" spans="1:7" s="1112" customFormat="1" ht="18" hidden="1" customHeight="1" x14ac:dyDescent="0.25">
      <c r="A654" s="1408"/>
      <c r="B654" s="1408"/>
      <c r="C654" s="1408"/>
      <c r="D654" s="1408"/>
      <c r="E654" s="1108"/>
      <c r="F654" s="1408"/>
      <c r="G654" s="1109"/>
    </row>
    <row r="655" spans="1:7" s="1112" customFormat="1" ht="18" hidden="1" customHeight="1" x14ac:dyDescent="0.25">
      <c r="A655" s="1408"/>
      <c r="B655" s="1408"/>
      <c r="C655" s="1408"/>
      <c r="D655" s="1408"/>
      <c r="E655" s="1108"/>
      <c r="F655" s="1408"/>
      <c r="G655" s="1109"/>
    </row>
    <row r="656" spans="1:7" s="1112" customFormat="1" ht="18" hidden="1" customHeight="1" x14ac:dyDescent="0.25">
      <c r="A656" s="1408"/>
      <c r="B656" s="1408"/>
      <c r="C656" s="1408"/>
      <c r="D656" s="1408"/>
      <c r="E656" s="1108"/>
      <c r="F656" s="1408"/>
      <c r="G656" s="1109"/>
    </row>
    <row r="657" spans="1:7" s="1112" customFormat="1" ht="18" hidden="1" customHeight="1" x14ac:dyDescent="0.25">
      <c r="A657" s="1408"/>
      <c r="B657" s="1408"/>
      <c r="C657" s="1408"/>
      <c r="D657" s="1408"/>
      <c r="E657" s="1108"/>
      <c r="F657" s="1408"/>
      <c r="G657" s="1109"/>
    </row>
    <row r="658" spans="1:7" s="1112" customFormat="1" ht="18" hidden="1" customHeight="1" x14ac:dyDescent="0.25">
      <c r="A658" s="1408"/>
      <c r="B658" s="1408"/>
      <c r="C658" s="1408"/>
      <c r="D658" s="1408"/>
      <c r="E658" s="1108"/>
      <c r="F658" s="1408"/>
      <c r="G658" s="1109"/>
    </row>
    <row r="659" spans="1:7" s="1112" customFormat="1" ht="18" hidden="1" customHeight="1" x14ac:dyDescent="0.25">
      <c r="A659" s="1408"/>
      <c r="B659" s="1408"/>
      <c r="C659" s="1408"/>
      <c r="D659" s="1408"/>
      <c r="E659" s="1108"/>
      <c r="F659" s="1408"/>
      <c r="G659" s="1109"/>
    </row>
    <row r="660" spans="1:7" s="1112" customFormat="1" ht="18" hidden="1" customHeight="1" x14ac:dyDescent="0.25">
      <c r="A660" s="1408"/>
      <c r="B660" s="1408"/>
      <c r="C660" s="1408"/>
      <c r="D660" s="1408"/>
      <c r="E660" s="1108"/>
      <c r="F660" s="1408"/>
      <c r="G660" s="1109"/>
    </row>
    <row r="661" spans="1:7" s="1112" customFormat="1" ht="18" hidden="1" customHeight="1" x14ac:dyDescent="0.25">
      <c r="A661" s="1408"/>
      <c r="B661" s="1408"/>
      <c r="C661" s="1408"/>
      <c r="D661" s="1408"/>
      <c r="E661" s="1108"/>
      <c r="F661" s="1408"/>
      <c r="G661" s="1109"/>
    </row>
    <row r="662" spans="1:7" s="1112" customFormat="1" ht="18" hidden="1" customHeight="1" x14ac:dyDescent="0.25">
      <c r="A662" s="1408"/>
      <c r="B662" s="1408"/>
      <c r="C662" s="1408"/>
      <c r="D662" s="1408"/>
      <c r="E662" s="1108"/>
      <c r="F662" s="1408"/>
      <c r="G662" s="1109"/>
    </row>
    <row r="663" spans="1:7" s="1112" customFormat="1" ht="18" hidden="1" customHeight="1" x14ac:dyDescent="0.25">
      <c r="A663" s="1408"/>
      <c r="B663" s="1408"/>
      <c r="C663" s="1408"/>
      <c r="D663" s="1408"/>
      <c r="E663" s="1108"/>
      <c r="F663" s="1408"/>
      <c r="G663" s="1109"/>
    </row>
    <row r="664" spans="1:7" s="1112" customFormat="1" ht="18" hidden="1" customHeight="1" x14ac:dyDescent="0.25">
      <c r="A664" s="1408"/>
      <c r="B664" s="1408"/>
      <c r="C664" s="1408"/>
      <c r="D664" s="1408"/>
      <c r="E664" s="1108"/>
      <c r="F664" s="1408"/>
      <c r="G664" s="1109"/>
    </row>
    <row r="665" spans="1:7" s="1112" customFormat="1" ht="18" hidden="1" customHeight="1" x14ac:dyDescent="0.25">
      <c r="A665" s="1408"/>
      <c r="B665" s="1408"/>
      <c r="C665" s="1408"/>
      <c r="D665" s="1408"/>
      <c r="E665" s="1108"/>
      <c r="F665" s="1408"/>
      <c r="G665" s="1109"/>
    </row>
    <row r="666" spans="1:7" s="1112" customFormat="1" ht="18" hidden="1" customHeight="1" x14ac:dyDescent="0.25">
      <c r="A666" s="1408"/>
      <c r="B666" s="1408"/>
      <c r="C666" s="1408"/>
      <c r="D666" s="1408"/>
      <c r="E666" s="1108"/>
      <c r="F666" s="1408"/>
      <c r="G666" s="1109"/>
    </row>
    <row r="667" spans="1:7" s="1112" customFormat="1" ht="18" hidden="1" customHeight="1" x14ac:dyDescent="0.25">
      <c r="A667" s="1408"/>
      <c r="B667" s="1408"/>
      <c r="C667" s="1409"/>
      <c r="D667" s="1408"/>
      <c r="E667" s="1108"/>
      <c r="F667" s="1408"/>
      <c r="G667" s="1109"/>
    </row>
    <row r="668" spans="1:7" s="1112" customFormat="1" ht="18" hidden="1" customHeight="1" x14ac:dyDescent="0.25">
      <c r="A668" s="1408"/>
      <c r="B668" s="1408"/>
      <c r="C668" s="1408"/>
      <c r="D668" s="1408"/>
      <c r="E668" s="1108"/>
      <c r="F668" s="1408"/>
      <c r="G668" s="1109"/>
    </row>
    <row r="669" spans="1:7" s="1112" customFormat="1" ht="18" hidden="1" customHeight="1" x14ac:dyDescent="0.25">
      <c r="A669" s="1408"/>
      <c r="B669" s="1408"/>
      <c r="C669" s="1408"/>
      <c r="D669" s="1408"/>
      <c r="E669" s="1108"/>
      <c r="F669" s="1408"/>
      <c r="G669" s="1109"/>
    </row>
    <row r="670" spans="1:7" s="1112" customFormat="1" ht="18" hidden="1" customHeight="1" x14ac:dyDescent="0.25">
      <c r="A670" s="1408"/>
      <c r="B670" s="1408"/>
      <c r="C670" s="1408"/>
      <c r="D670" s="1408"/>
      <c r="E670" s="1108"/>
      <c r="F670" s="1408"/>
      <c r="G670" s="1117"/>
    </row>
    <row r="671" spans="1:7" s="1112" customFormat="1" ht="18" hidden="1" customHeight="1" x14ac:dyDescent="0.25">
      <c r="A671" s="1408"/>
      <c r="B671" s="1408"/>
      <c r="C671" s="1408"/>
      <c r="D671" s="1408"/>
      <c r="E671" s="1108"/>
      <c r="F671" s="1408"/>
      <c r="G671" s="1109"/>
    </row>
    <row r="672" spans="1:7" s="1112" customFormat="1" ht="18" hidden="1" customHeight="1" x14ac:dyDescent="0.25">
      <c r="A672" s="1408"/>
      <c r="B672" s="1408"/>
      <c r="C672" s="1408"/>
      <c r="D672" s="1408"/>
      <c r="E672" s="1108"/>
      <c r="F672" s="1408"/>
      <c r="G672" s="1109"/>
    </row>
    <row r="673" spans="1:7" s="1112" customFormat="1" ht="18" hidden="1" customHeight="1" x14ac:dyDescent="0.25">
      <c r="A673" s="1408"/>
      <c r="B673" s="1408"/>
      <c r="C673" s="1408"/>
      <c r="D673" s="1408"/>
      <c r="E673" s="1108"/>
      <c r="F673" s="1408"/>
      <c r="G673" s="1109"/>
    </row>
    <row r="674" spans="1:7" s="1112" customFormat="1" ht="18" hidden="1" customHeight="1" x14ac:dyDescent="0.25">
      <c r="A674" s="1408"/>
      <c r="B674" s="1408"/>
      <c r="C674" s="1408"/>
      <c r="D674" s="1408"/>
      <c r="E674" s="1108"/>
      <c r="F674" s="1408"/>
      <c r="G674" s="1109"/>
    </row>
    <row r="675" spans="1:7" s="1112" customFormat="1" ht="18" hidden="1" customHeight="1" x14ac:dyDescent="0.25">
      <c r="A675" s="1408"/>
      <c r="B675" s="1408"/>
      <c r="C675" s="1408"/>
      <c r="D675" s="1408"/>
      <c r="E675" s="1108"/>
      <c r="F675" s="1408"/>
      <c r="G675" s="1109"/>
    </row>
    <row r="676" spans="1:7" s="1112" customFormat="1" ht="18" hidden="1" customHeight="1" x14ac:dyDescent="0.25">
      <c r="A676" s="1408"/>
      <c r="B676" s="1408"/>
      <c r="C676" s="1408"/>
      <c r="D676" s="1408"/>
      <c r="E676" s="1108"/>
      <c r="F676" s="1408"/>
      <c r="G676" s="1109"/>
    </row>
    <row r="677" spans="1:7" s="1112" customFormat="1" ht="18" hidden="1" customHeight="1" x14ac:dyDescent="0.25">
      <c r="A677" s="1408"/>
      <c r="B677" s="1408"/>
      <c r="C677" s="1408"/>
      <c r="D677" s="1408"/>
      <c r="E677" s="1108"/>
      <c r="F677" s="1408"/>
      <c r="G677" s="1109"/>
    </row>
    <row r="678" spans="1:7" s="1112" customFormat="1" ht="18" hidden="1" customHeight="1" x14ac:dyDescent="0.25">
      <c r="A678" s="1408"/>
      <c r="B678" s="1408"/>
      <c r="C678" s="1408"/>
      <c r="D678" s="1408"/>
      <c r="E678" s="1108"/>
      <c r="F678" s="1408"/>
      <c r="G678" s="1109"/>
    </row>
    <row r="679" spans="1:7" s="1112" customFormat="1" ht="18" hidden="1" customHeight="1" x14ac:dyDescent="0.25">
      <c r="A679" s="1408"/>
      <c r="B679" s="1408"/>
      <c r="C679" s="1408"/>
      <c r="D679" s="1408"/>
      <c r="E679" s="1108"/>
      <c r="F679" s="1408"/>
      <c r="G679" s="1109"/>
    </row>
    <row r="680" spans="1:7" s="1112" customFormat="1" ht="18" hidden="1" customHeight="1" x14ac:dyDescent="0.25">
      <c r="A680" s="1408"/>
      <c r="B680" s="1408"/>
      <c r="C680" s="1408"/>
      <c r="D680" s="1408"/>
      <c r="E680" s="1108"/>
      <c r="F680" s="1408"/>
      <c r="G680" s="1109"/>
    </row>
    <row r="681" spans="1:7" s="1112" customFormat="1" ht="18" hidden="1" customHeight="1" x14ac:dyDescent="0.25">
      <c r="A681" s="1408"/>
      <c r="B681" s="1408"/>
      <c r="C681" s="1408"/>
      <c r="D681" s="1408"/>
      <c r="E681" s="1108"/>
      <c r="F681" s="1408"/>
      <c r="G681" s="1109"/>
    </row>
    <row r="682" spans="1:7" s="1112" customFormat="1" ht="18" hidden="1" customHeight="1" x14ac:dyDescent="0.25">
      <c r="A682" s="1408"/>
      <c r="B682" s="1408"/>
      <c r="C682" s="1408"/>
      <c r="D682" s="1408"/>
      <c r="E682" s="1108"/>
      <c r="F682" s="1408"/>
      <c r="G682" s="1109"/>
    </row>
    <row r="683" spans="1:7" s="1112" customFormat="1" ht="18" hidden="1" customHeight="1" x14ac:dyDescent="0.25">
      <c r="A683" s="1408"/>
      <c r="B683" s="1408"/>
      <c r="C683" s="1408"/>
      <c r="D683" s="1408"/>
      <c r="E683" s="1108"/>
      <c r="F683" s="1408"/>
      <c r="G683" s="1109"/>
    </row>
    <row r="684" spans="1:7" s="1112" customFormat="1" ht="18" hidden="1" customHeight="1" x14ac:dyDescent="0.25">
      <c r="A684" s="1408"/>
      <c r="B684" s="1408"/>
      <c r="C684" s="1408"/>
      <c r="D684" s="1408"/>
      <c r="E684" s="1108"/>
      <c r="F684" s="1408"/>
      <c r="G684" s="1109"/>
    </row>
    <row r="685" spans="1:7" s="1112" customFormat="1" ht="18" hidden="1" customHeight="1" x14ac:dyDescent="0.25">
      <c r="A685" s="1408"/>
      <c r="B685" s="1408"/>
      <c r="C685" s="1408"/>
      <c r="D685" s="1408"/>
      <c r="E685" s="1108"/>
      <c r="F685" s="1408"/>
      <c r="G685" s="1109"/>
    </row>
    <row r="686" spans="1:7" s="1112" customFormat="1" ht="18" hidden="1" customHeight="1" x14ac:dyDescent="0.25">
      <c r="A686" s="1408"/>
      <c r="B686" s="1408"/>
      <c r="C686" s="1408"/>
      <c r="D686" s="1408"/>
      <c r="E686" s="1108"/>
      <c r="F686" s="1408"/>
      <c r="G686" s="1109"/>
    </row>
    <row r="687" spans="1:7" s="1112" customFormat="1" ht="18" hidden="1" customHeight="1" x14ac:dyDescent="0.25">
      <c r="A687" s="1408"/>
      <c r="B687" s="1408"/>
      <c r="C687" s="1409"/>
      <c r="D687" s="1408"/>
      <c r="E687" s="1108"/>
      <c r="F687" s="1408"/>
      <c r="G687" s="1109"/>
    </row>
    <row r="688" spans="1:7" s="1112" customFormat="1" ht="18" hidden="1" customHeight="1" x14ac:dyDescent="0.25">
      <c r="A688" s="1408"/>
      <c r="B688" s="1408"/>
      <c r="C688" s="1408"/>
      <c r="D688" s="1408"/>
      <c r="E688" s="1108"/>
      <c r="F688" s="1408"/>
      <c r="G688" s="1109"/>
    </row>
    <row r="689" spans="1:7" s="1112" customFormat="1" ht="18" hidden="1" customHeight="1" x14ac:dyDescent="0.25">
      <c r="A689" s="1408"/>
      <c r="B689" s="1408"/>
      <c r="C689" s="1408"/>
      <c r="D689" s="1408"/>
      <c r="E689" s="1108"/>
      <c r="F689" s="1408"/>
      <c r="G689" s="1109"/>
    </row>
    <row r="690" spans="1:7" s="1112" customFormat="1" ht="18" hidden="1" customHeight="1" x14ac:dyDescent="0.25">
      <c r="A690" s="1408"/>
      <c r="B690" s="1408"/>
      <c r="C690" s="1408"/>
      <c r="D690" s="1408"/>
      <c r="E690" s="1108"/>
      <c r="F690" s="1408"/>
      <c r="G690" s="1109"/>
    </row>
    <row r="691" spans="1:7" s="1112" customFormat="1" ht="18" hidden="1" customHeight="1" x14ac:dyDescent="0.25">
      <c r="A691" s="1408"/>
      <c r="B691" s="1408"/>
      <c r="C691" s="1408"/>
      <c r="D691" s="1408"/>
      <c r="E691" s="1108"/>
      <c r="F691" s="1408"/>
      <c r="G691" s="1109"/>
    </row>
    <row r="692" spans="1:7" s="1112" customFormat="1" ht="18" hidden="1" customHeight="1" x14ac:dyDescent="0.25">
      <c r="A692" s="1408"/>
      <c r="B692" s="1408"/>
      <c r="C692" s="1408"/>
      <c r="D692" s="1408"/>
      <c r="E692" s="1108"/>
      <c r="F692" s="1408"/>
      <c r="G692" s="1109"/>
    </row>
    <row r="693" spans="1:7" s="1112" customFormat="1" ht="18" hidden="1" customHeight="1" x14ac:dyDescent="0.25">
      <c r="A693" s="1408"/>
      <c r="B693" s="1408"/>
      <c r="C693" s="1408"/>
      <c r="D693" s="1408"/>
      <c r="E693" s="1108"/>
      <c r="F693" s="1408"/>
      <c r="G693" s="1113"/>
    </row>
    <row r="694" spans="1:7" s="1112" customFormat="1" ht="18" hidden="1" customHeight="1" x14ac:dyDescent="0.25">
      <c r="A694" s="1408"/>
      <c r="B694" s="1408"/>
      <c r="C694" s="1408"/>
      <c r="D694" s="1408"/>
      <c r="E694" s="1108"/>
      <c r="F694" s="1408"/>
      <c r="G694" s="1109"/>
    </row>
    <row r="695" spans="1:7" s="1112" customFormat="1" ht="18" hidden="1" customHeight="1" x14ac:dyDescent="0.25">
      <c r="A695" s="1408"/>
      <c r="B695" s="1106"/>
      <c r="C695" s="1106"/>
      <c r="D695" s="1408"/>
      <c r="E695" s="1108"/>
      <c r="F695" s="1409"/>
      <c r="G695" s="1109"/>
    </row>
    <row r="696" spans="1:7" s="1112" customFormat="1" ht="18" hidden="1" customHeight="1" x14ac:dyDescent="0.25">
      <c r="A696" s="1408"/>
      <c r="B696" s="1106"/>
      <c r="C696" s="1106"/>
      <c r="D696" s="1408"/>
      <c r="E696" s="1108"/>
      <c r="F696" s="1409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7">
    <mergeCell ref="A480:A483"/>
    <mergeCell ref="A484:A488"/>
    <mergeCell ref="A489:A495"/>
    <mergeCell ref="A496:A497"/>
    <mergeCell ref="A498:A503"/>
    <mergeCell ref="A457:A458"/>
    <mergeCell ref="A459:A461"/>
    <mergeCell ref="A462:A463"/>
    <mergeCell ref="A464:A474"/>
    <mergeCell ref="A478:A479"/>
    <mergeCell ref="A441:A442"/>
    <mergeCell ref="A443:A447"/>
    <mergeCell ref="A450:A451"/>
    <mergeCell ref="A452:A453"/>
    <mergeCell ref="A454:A456"/>
    <mergeCell ref="A367:A371"/>
    <mergeCell ref="A373:A376"/>
    <mergeCell ref="A377:A385"/>
    <mergeCell ref="A387:A389"/>
    <mergeCell ref="A390:A392"/>
    <mergeCell ref="A299:A307"/>
    <mergeCell ref="A310:A316"/>
    <mergeCell ref="A319:A323"/>
    <mergeCell ref="A325:A326"/>
    <mergeCell ref="A327:A328"/>
    <mergeCell ref="A264:A270"/>
    <mergeCell ref="A271:A284"/>
    <mergeCell ref="A286:A287"/>
    <mergeCell ref="A288:A292"/>
    <mergeCell ref="A293:A298"/>
    <mergeCell ref="A401:A406"/>
    <mergeCell ref="A407:A408"/>
    <mergeCell ref="A410:A411"/>
    <mergeCell ref="A412:A416"/>
    <mergeCell ref="A419:A423"/>
    <mergeCell ref="A424:A427"/>
    <mergeCell ref="A428:A429"/>
    <mergeCell ref="A434:A435"/>
    <mergeCell ref="A436:A438"/>
    <mergeCell ref="A393:A395"/>
    <mergeCell ref="A397:A400"/>
    <mergeCell ref="A11:A224"/>
    <mergeCell ref="A225:A227"/>
    <mergeCell ref="A228:A230"/>
    <mergeCell ref="A231:A235"/>
    <mergeCell ref="A236:A239"/>
    <mergeCell ref="A241:A250"/>
    <mergeCell ref="A251:A263"/>
    <mergeCell ref="A335:A339"/>
    <mergeCell ref="A340:A341"/>
    <mergeCell ref="A342:A346"/>
    <mergeCell ref="A349:A362"/>
    <mergeCell ref="A364:A366"/>
    <mergeCell ref="A1:F1"/>
    <mergeCell ref="A2:F2"/>
    <mergeCell ref="A3:F3"/>
    <mergeCell ref="A6:A10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3"/>
  <sheetViews>
    <sheetView topLeftCell="B1" zoomScale="85" zoomScaleNormal="85" workbookViewId="0">
      <selection activeCell="G18" sqref="G18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5.5703125" style="278" customWidth="1"/>
    <col min="11" max="11" width="15.8554687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02" t="s">
        <v>999</v>
      </c>
      <c r="B1" s="2002"/>
      <c r="C1" s="2002"/>
      <c r="D1" s="2002"/>
      <c r="E1" s="2002"/>
      <c r="F1" s="2002"/>
      <c r="G1" s="2002"/>
      <c r="H1" s="2002"/>
      <c r="I1" s="2002"/>
      <c r="J1" s="2002"/>
      <c r="K1" s="2002"/>
    </row>
    <row r="2" spans="1:29" x14ac:dyDescent="0.25">
      <c r="A2" s="2007" t="s">
        <v>2565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</row>
    <row r="3" spans="1:29" x14ac:dyDescent="0.25">
      <c r="A3" s="2002" t="s">
        <v>789</v>
      </c>
      <c r="B3" s="2002"/>
      <c r="C3" s="2002"/>
      <c r="D3" s="2002"/>
      <c r="E3" s="2002"/>
      <c r="F3" s="2002"/>
      <c r="G3" s="2002"/>
      <c r="H3" s="2002"/>
      <c r="I3" s="2002"/>
      <c r="J3" s="2002"/>
      <c r="K3" s="2002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51.75" thickBot="1" x14ac:dyDescent="0.3">
      <c r="A5" s="280" t="s">
        <v>765</v>
      </c>
      <c r="B5" s="280" t="s">
        <v>766</v>
      </c>
      <c r="C5" s="180">
        <v>45352</v>
      </c>
      <c r="D5" s="180">
        <v>45444</v>
      </c>
      <c r="E5" s="180">
        <v>45536</v>
      </c>
      <c r="F5" s="180">
        <v>45627</v>
      </c>
      <c r="G5" s="180">
        <v>45658</v>
      </c>
      <c r="H5" s="180">
        <v>45689</v>
      </c>
      <c r="I5" s="180">
        <v>45717</v>
      </c>
      <c r="J5" s="281" t="s">
        <v>1000</v>
      </c>
      <c r="K5" s="281" t="s">
        <v>1001</v>
      </c>
    </row>
    <row r="6" spans="1:29" x14ac:dyDescent="0.25">
      <c r="A6" s="2008" t="s">
        <v>773</v>
      </c>
      <c r="B6" s="1098" t="s">
        <v>899</v>
      </c>
      <c r="C6" s="2187">
        <v>1.6869000000000002E-2</v>
      </c>
      <c r="D6" s="1181">
        <v>4.764E-3</v>
      </c>
      <c r="E6" s="1181">
        <v>6.4999999999999997E-3</v>
      </c>
      <c r="F6" s="1181">
        <v>5.7310000000000009E-3</v>
      </c>
      <c r="G6" s="1181">
        <v>1.3343000000000002E-2</v>
      </c>
      <c r="H6" s="1181">
        <v>3.9490000000000003E-3</v>
      </c>
      <c r="I6" s="1099">
        <v>6.6310000000000006E-3</v>
      </c>
      <c r="J6" s="717">
        <f>(I6-F6)*100</f>
        <v>8.9999999999999969E-2</v>
      </c>
      <c r="K6" s="717">
        <f>(I6-C6)*100</f>
        <v>-1.0238</v>
      </c>
      <c r="N6" s="1493"/>
      <c r="O6" s="1493"/>
      <c r="P6" s="1493"/>
      <c r="Q6" s="1493"/>
      <c r="R6" s="1493"/>
      <c r="S6" s="1493"/>
      <c r="T6" s="1493"/>
      <c r="W6" s="1274"/>
      <c r="X6" s="1274"/>
      <c r="Y6" s="593"/>
      <c r="Z6" s="593"/>
      <c r="AA6" s="593"/>
      <c r="AB6" s="593"/>
      <c r="AC6" s="593">
        <f t="shared" ref="AC6:AC21" si="0">T6-I6</f>
        <v>-6.6310000000000006E-3</v>
      </c>
    </row>
    <row r="7" spans="1:29" ht="15.75" thickBot="1" x14ac:dyDescent="0.3">
      <c r="A7" s="2009" t="s">
        <v>773</v>
      </c>
      <c r="B7" s="1097" t="s">
        <v>900</v>
      </c>
      <c r="C7" s="1182">
        <v>6.9310000000000005E-3</v>
      </c>
      <c r="D7" s="1180">
        <v>3.7140000000000003E-3</v>
      </c>
      <c r="E7" s="1180">
        <v>2E-3</v>
      </c>
      <c r="F7" s="1180">
        <v>7.5100000000000004E-4</v>
      </c>
      <c r="G7" s="1180">
        <v>1.8880000000000001E-3</v>
      </c>
      <c r="H7" s="1180">
        <v>-1.1800000000000001E-3</v>
      </c>
      <c r="I7" s="1104">
        <v>1.1320000000000002E-3</v>
      </c>
      <c r="J7" s="717">
        <f t="shared" ref="J7:J26" si="1">(I7-F7)*100</f>
        <v>3.8100000000000016E-2</v>
      </c>
      <c r="K7" s="717">
        <f t="shared" ref="K7:K25" si="2">(I7-C7)*100</f>
        <v>-0.57990000000000008</v>
      </c>
      <c r="N7" s="1493"/>
      <c r="O7" s="1493"/>
      <c r="P7" s="1493"/>
      <c r="Q7" s="1493"/>
      <c r="R7" s="1493"/>
      <c r="S7" s="1493"/>
      <c r="T7" s="1493"/>
      <c r="W7" s="593"/>
      <c r="X7" s="593"/>
      <c r="Y7" s="593"/>
      <c r="Z7" s="593"/>
      <c r="AA7" s="593"/>
      <c r="AB7" s="593"/>
      <c r="AC7" s="593">
        <f t="shared" si="0"/>
        <v>-1.1320000000000002E-3</v>
      </c>
    </row>
    <row r="8" spans="1:29" x14ac:dyDescent="0.25">
      <c r="A8" s="2008" t="s">
        <v>787</v>
      </c>
      <c r="B8" s="1098" t="s">
        <v>901</v>
      </c>
      <c r="C8" s="2187">
        <v>8.4110000000000001E-3</v>
      </c>
      <c r="D8" s="1181">
        <v>4.8320000000000004E-3</v>
      </c>
      <c r="E8" s="1181">
        <v>4.5999999999999999E-3</v>
      </c>
      <c r="F8" s="1181">
        <v>1.0109000000000002E-2</v>
      </c>
      <c r="G8" s="1181">
        <v>1.3354000000000001E-2</v>
      </c>
      <c r="H8" s="1181">
        <v>6.5550000000000009E-3</v>
      </c>
      <c r="I8" s="1099">
        <v>5.4057000000000008E-2</v>
      </c>
      <c r="J8" s="718">
        <f t="shared" si="1"/>
        <v>4.3948000000000009</v>
      </c>
      <c r="K8" s="718">
        <f t="shared" si="2"/>
        <v>4.5646000000000004</v>
      </c>
      <c r="N8" s="1493"/>
      <c r="O8" s="1493"/>
      <c r="P8" s="1493"/>
      <c r="Q8" s="1493"/>
      <c r="R8" s="1493"/>
      <c r="S8" s="1493"/>
      <c r="T8" s="1493"/>
      <c r="W8" s="593"/>
      <c r="X8" s="593"/>
      <c r="Y8" s="593"/>
      <c r="Z8" s="593"/>
      <c r="AA8" s="593"/>
      <c r="AB8" s="593"/>
      <c r="AC8" s="593">
        <f t="shared" si="0"/>
        <v>-5.4057000000000008E-2</v>
      </c>
    </row>
    <row r="9" spans="1:29" ht="15.75" thickBot="1" x14ac:dyDescent="0.3">
      <c r="A9" s="2009" t="s">
        <v>787</v>
      </c>
      <c r="B9" s="1097" t="s">
        <v>902</v>
      </c>
      <c r="C9" s="1183">
        <v>6.4729999999999996E-3</v>
      </c>
      <c r="D9" s="1184">
        <v>3.1059999999999998E-3</v>
      </c>
      <c r="E9" s="1184">
        <v>2.5000000000000001E-3</v>
      </c>
      <c r="F9" s="1184">
        <v>2.856E-3</v>
      </c>
      <c r="G9" s="1184">
        <v>1.3607000000000003E-2</v>
      </c>
      <c r="H9" s="1184">
        <v>3.6840000000000002E-3</v>
      </c>
      <c r="I9" s="1094">
        <v>1.0931000000000001E-2</v>
      </c>
      <c r="J9" s="719">
        <f t="shared" si="1"/>
        <v>0.80750000000000022</v>
      </c>
      <c r="K9" s="719">
        <f t="shared" si="2"/>
        <v>0.4458000000000002</v>
      </c>
      <c r="N9" s="1493"/>
      <c r="O9" s="1493"/>
      <c r="P9" s="1493"/>
      <c r="Q9" s="1493"/>
      <c r="R9" s="1493"/>
      <c r="S9" s="1493"/>
      <c r="T9" s="1493"/>
      <c r="W9" s="593"/>
      <c r="X9" s="593"/>
      <c r="Y9" s="593"/>
      <c r="Z9" s="593"/>
      <c r="AA9" s="593"/>
      <c r="AB9" s="593"/>
      <c r="AC9" s="593">
        <f t="shared" si="0"/>
        <v>-1.0931000000000001E-2</v>
      </c>
    </row>
    <row r="10" spans="1:29" x14ac:dyDescent="0.25">
      <c r="A10" s="2008" t="s">
        <v>775</v>
      </c>
      <c r="B10" s="1102" t="s">
        <v>933</v>
      </c>
      <c r="C10" s="1182">
        <v>2.5049999999999998E-3</v>
      </c>
      <c r="D10" s="1180">
        <v>6.8820000000000001E-3</v>
      </c>
      <c r="E10" s="1180">
        <v>4.5999999999999999E-3</v>
      </c>
      <c r="F10" s="1180">
        <v>5.4960000000000009E-3</v>
      </c>
      <c r="G10" s="1180">
        <v>5.313E-3</v>
      </c>
      <c r="H10" s="1180">
        <v>5.5140000000000007E-3</v>
      </c>
      <c r="I10" s="1104">
        <v>1.1944000000000001E-2</v>
      </c>
      <c r="J10" s="717">
        <f t="shared" si="1"/>
        <v>0.64480000000000004</v>
      </c>
      <c r="K10" s="717">
        <f t="shared" si="2"/>
        <v>0.94390000000000007</v>
      </c>
      <c r="N10" s="1493"/>
      <c r="O10" s="1493"/>
      <c r="P10" s="1493"/>
      <c r="Q10" s="1493"/>
      <c r="R10" s="1493"/>
      <c r="S10" s="1493"/>
      <c r="T10" s="1493"/>
      <c r="W10" s="1274"/>
      <c r="X10" s="593"/>
      <c r="Y10" s="593"/>
      <c r="Z10" s="593"/>
      <c r="AA10" s="593"/>
      <c r="AB10" s="593"/>
      <c r="AC10" s="593">
        <f t="shared" si="0"/>
        <v>-1.1944000000000001E-2</v>
      </c>
    </row>
    <row r="11" spans="1:29" x14ac:dyDescent="0.25">
      <c r="A11" s="2010" t="s">
        <v>775</v>
      </c>
      <c r="B11" s="1096" t="s">
        <v>526</v>
      </c>
      <c r="C11" s="1182">
        <v>1.3431999999999999E-2</v>
      </c>
      <c r="D11" s="1180">
        <v>1.0508999999999999E-2</v>
      </c>
      <c r="E11" s="1180">
        <v>1.2800000000000001E-2</v>
      </c>
      <c r="F11" s="1180">
        <v>1.3423000000000003E-2</v>
      </c>
      <c r="G11" s="1180">
        <v>6.6160000000000004E-3</v>
      </c>
      <c r="H11" s="1180">
        <v>7.4550000000000007E-3</v>
      </c>
      <c r="I11" s="1104">
        <v>1.3773000000000001E-2</v>
      </c>
      <c r="J11" s="717">
        <f t="shared" si="1"/>
        <v>3.4999999999999788E-2</v>
      </c>
      <c r="K11" s="717">
        <f t="shared" si="2"/>
        <v>3.4100000000000102E-2</v>
      </c>
      <c r="N11" s="1493"/>
      <c r="O11" s="1493"/>
      <c r="P11" s="1493"/>
      <c r="Q11" s="1493"/>
      <c r="R11" s="1493"/>
      <c r="S11" s="1493"/>
      <c r="T11" s="1493"/>
      <c r="W11" s="593"/>
      <c r="X11" s="593"/>
      <c r="Y11" s="593"/>
      <c r="Z11" s="593"/>
      <c r="AA11" s="593"/>
      <c r="AB11" s="593"/>
      <c r="AC11" s="593">
        <f t="shared" si="0"/>
        <v>-1.3773000000000001E-2</v>
      </c>
    </row>
    <row r="12" spans="1:29" ht="15.75" thickBot="1" x14ac:dyDescent="0.3">
      <c r="A12" s="2009" t="s">
        <v>775</v>
      </c>
      <c r="B12" s="1101" t="s">
        <v>527</v>
      </c>
      <c r="C12" s="1182">
        <v>1.4906999999999998E-2</v>
      </c>
      <c r="D12" s="1180">
        <v>1.1305000000000001E-2</v>
      </c>
      <c r="E12" s="1180">
        <v>1.38E-2</v>
      </c>
      <c r="F12" s="1180">
        <v>1.3898000000000001E-2</v>
      </c>
      <c r="G12" s="1180">
        <v>9.3020000000000012E-3</v>
      </c>
      <c r="H12" s="1180">
        <v>8.5120000000000005E-3</v>
      </c>
      <c r="I12" s="1104">
        <v>1.6639000000000001E-2</v>
      </c>
      <c r="J12" s="717">
        <f t="shared" si="1"/>
        <v>0.27410000000000001</v>
      </c>
      <c r="K12" s="717">
        <f t="shared" si="2"/>
        <v>0.17320000000000027</v>
      </c>
      <c r="N12" s="1493"/>
      <c r="O12" s="1493"/>
      <c r="P12" s="1493"/>
      <c r="Q12" s="1493"/>
      <c r="R12" s="1493"/>
      <c r="S12" s="1493"/>
      <c r="T12" s="1493"/>
      <c r="W12" s="593"/>
      <c r="X12" s="593"/>
      <c r="Y12" s="593"/>
      <c r="Z12" s="593"/>
      <c r="AA12" s="593"/>
      <c r="AB12" s="593"/>
      <c r="AC12" s="593">
        <f t="shared" si="0"/>
        <v>-1.6639000000000001E-2</v>
      </c>
    </row>
    <row r="13" spans="1:29" x14ac:dyDescent="0.25">
      <c r="A13" s="2008" t="s">
        <v>776</v>
      </c>
      <c r="B13" s="1102" t="s">
        <v>536</v>
      </c>
      <c r="C13" s="2187">
        <v>4.0500000000000006E-3</v>
      </c>
      <c r="D13" s="1181">
        <v>3.699E-3</v>
      </c>
      <c r="E13" s="1181">
        <v>5.4999999999999997E-3</v>
      </c>
      <c r="F13" s="1181">
        <v>5.189E-3</v>
      </c>
      <c r="G13" s="1181">
        <v>5.0620000000000005E-3</v>
      </c>
      <c r="H13" s="1181">
        <v>5.8420000000000008E-3</v>
      </c>
      <c r="I13" s="1099">
        <v>5.8600000000000006E-3</v>
      </c>
      <c r="J13" s="718">
        <f t="shared" si="1"/>
        <v>6.7100000000000062E-2</v>
      </c>
      <c r="K13" s="718">
        <f t="shared" si="2"/>
        <v>0.18099999999999999</v>
      </c>
      <c r="N13" s="1493"/>
      <c r="O13" s="1493"/>
      <c r="P13" s="1493"/>
      <c r="Q13" s="1493"/>
      <c r="R13" s="1493"/>
      <c r="S13" s="1493"/>
      <c r="T13" s="1493"/>
      <c r="W13" s="593"/>
      <c r="X13" s="593"/>
      <c r="Y13" s="593"/>
      <c r="Z13" s="593"/>
      <c r="AA13" s="593"/>
      <c r="AB13" s="593"/>
      <c r="AC13" s="593">
        <f t="shared" si="0"/>
        <v>-5.8600000000000006E-3</v>
      </c>
    </row>
    <row r="14" spans="1:29" x14ac:dyDescent="0.25">
      <c r="A14" s="2011" t="s">
        <v>776</v>
      </c>
      <c r="B14" s="1095" t="s">
        <v>538</v>
      </c>
      <c r="C14" s="1182">
        <v>2.9329999999999998E-3</v>
      </c>
      <c r="D14" s="1180">
        <v>5.2350000000000001E-3</v>
      </c>
      <c r="E14" s="1180">
        <v>5.1000000000000004E-3</v>
      </c>
      <c r="F14" s="1180">
        <v>4.7720000000000002E-3</v>
      </c>
      <c r="G14" s="1180">
        <v>4.7090000000000005E-3</v>
      </c>
      <c r="H14" s="1180">
        <v>3.9220000000000001E-3</v>
      </c>
      <c r="I14" s="1104">
        <v>4.1110000000000001E-3</v>
      </c>
      <c r="J14" s="717">
        <f t="shared" si="1"/>
        <v>-6.610000000000002E-2</v>
      </c>
      <c r="K14" s="717">
        <f t="shared" si="2"/>
        <v>0.11780000000000002</v>
      </c>
      <c r="N14" s="1493"/>
      <c r="O14" s="1493"/>
      <c r="P14" s="1493"/>
      <c r="Q14" s="1493"/>
      <c r="R14" s="1493"/>
      <c r="S14" s="1493"/>
      <c r="T14" s="1493"/>
      <c r="W14" s="1274"/>
      <c r="X14" s="593"/>
      <c r="Y14" s="593"/>
      <c r="Z14" s="593"/>
      <c r="AA14" s="593"/>
      <c r="AB14" s="593"/>
      <c r="AC14" s="593">
        <f t="shared" si="0"/>
        <v>-4.1110000000000001E-3</v>
      </c>
    </row>
    <row r="15" spans="1:29" x14ac:dyDescent="0.25">
      <c r="A15" s="2012" t="s">
        <v>776</v>
      </c>
      <c r="B15" s="1095" t="s">
        <v>534</v>
      </c>
      <c r="C15" s="1182">
        <v>4.8249999999999994E-3</v>
      </c>
      <c r="D15" s="1180">
        <v>7.9490000000000012E-3</v>
      </c>
      <c r="E15" s="1180">
        <v>6.7999999999999996E-3</v>
      </c>
      <c r="F15" s="1180">
        <v>6.2160000000000002E-3</v>
      </c>
      <c r="G15" s="1180">
        <v>7.3700000000000007E-3</v>
      </c>
      <c r="H15" s="1180">
        <v>6.6770000000000006E-3</v>
      </c>
      <c r="I15" s="1104">
        <v>7.542000000000001E-3</v>
      </c>
      <c r="J15" s="717">
        <f t="shared" si="1"/>
        <v>0.13260000000000008</v>
      </c>
      <c r="K15" s="717">
        <f t="shared" si="2"/>
        <v>0.27170000000000016</v>
      </c>
      <c r="N15" s="1493"/>
      <c r="O15" s="1493"/>
      <c r="P15" s="1493"/>
      <c r="Q15" s="1493"/>
      <c r="R15" s="1493"/>
      <c r="S15" s="1493"/>
      <c r="T15" s="1493"/>
      <c r="W15" s="593"/>
      <c r="X15" s="593"/>
      <c r="Y15" s="593"/>
      <c r="Z15" s="593"/>
      <c r="AA15" s="593"/>
      <c r="AB15" s="593"/>
      <c r="AC15" s="593">
        <f t="shared" si="0"/>
        <v>-7.542000000000001E-3</v>
      </c>
    </row>
    <row r="16" spans="1:29" x14ac:dyDescent="0.25">
      <c r="A16" s="2010" t="s">
        <v>776</v>
      </c>
      <c r="B16" s="1095" t="s">
        <v>535</v>
      </c>
      <c r="C16" s="1182">
        <v>3.9480000000000001E-3</v>
      </c>
      <c r="D16" s="1180">
        <v>2.7139999999999998E-3</v>
      </c>
      <c r="E16" s="1180">
        <v>4.7000000000000002E-3</v>
      </c>
      <c r="F16" s="1180">
        <v>5.1320000000000003E-3</v>
      </c>
      <c r="G16" s="1180">
        <v>4.8910000000000004E-3</v>
      </c>
      <c r="H16" s="1180">
        <v>4.3800000000000002E-3</v>
      </c>
      <c r="I16" s="1104">
        <v>4.4160000000000007E-3</v>
      </c>
      <c r="J16" s="717">
        <f t="shared" si="1"/>
        <v>-7.1599999999999969E-2</v>
      </c>
      <c r="K16" s="717">
        <f t="shared" si="2"/>
        <v>4.680000000000005E-2</v>
      </c>
      <c r="N16" s="1493"/>
      <c r="O16" s="1493"/>
      <c r="P16" s="1493"/>
      <c r="Q16" s="1493"/>
      <c r="R16" s="1493"/>
      <c r="S16" s="1493"/>
      <c r="T16" s="1493"/>
      <c r="W16" s="1274"/>
      <c r="X16" s="593"/>
      <c r="Y16" s="593"/>
      <c r="Z16" s="593"/>
      <c r="AA16" s="593"/>
      <c r="AB16" s="593"/>
      <c r="AC16" s="593">
        <f t="shared" si="0"/>
        <v>-4.4160000000000007E-3</v>
      </c>
    </row>
    <row r="17" spans="1:29" ht="15.75" thickBot="1" x14ac:dyDescent="0.3">
      <c r="A17" s="2009" t="s">
        <v>776</v>
      </c>
      <c r="B17" s="1101" t="s">
        <v>537</v>
      </c>
      <c r="C17" s="1183">
        <v>3.8179999999999998E-3</v>
      </c>
      <c r="D17" s="1184">
        <v>1.5665999999999999E-2</v>
      </c>
      <c r="E17" s="1184">
        <v>2.5999999999999999E-3</v>
      </c>
      <c r="F17" s="1184">
        <v>3.5150000000000003E-3</v>
      </c>
      <c r="G17" s="1184">
        <v>3.1190000000000002E-3</v>
      </c>
      <c r="H17" s="1184">
        <v>2.7550000000000001E-3</v>
      </c>
      <c r="I17" s="1094">
        <v>2.9350000000000001E-3</v>
      </c>
      <c r="J17" s="717">
        <f t="shared" si="1"/>
        <v>-5.8000000000000024E-2</v>
      </c>
      <c r="K17" s="717">
        <f t="shared" si="2"/>
        <v>-8.8299999999999962E-2</v>
      </c>
      <c r="N17" s="1493"/>
      <c r="O17" s="1493"/>
      <c r="P17" s="1493"/>
      <c r="Q17" s="1493"/>
      <c r="R17" s="1493"/>
      <c r="S17" s="1493"/>
      <c r="T17" s="1493"/>
      <c r="W17" s="593"/>
      <c r="X17" s="593"/>
      <c r="Y17" s="593"/>
      <c r="Z17" s="593"/>
      <c r="AA17" s="593"/>
      <c r="AB17" s="593"/>
      <c r="AC17" s="593">
        <f t="shared" si="0"/>
        <v>-2.9350000000000001E-3</v>
      </c>
    </row>
    <row r="18" spans="1:29" ht="27" thickBot="1" x14ac:dyDescent="0.3">
      <c r="A18" s="282" t="s">
        <v>778</v>
      </c>
      <c r="B18" s="2213" t="s">
        <v>906</v>
      </c>
      <c r="C18" s="2201">
        <v>0</v>
      </c>
      <c r="D18" s="2202">
        <v>0</v>
      </c>
      <c r="E18" s="2202">
        <v>0</v>
      </c>
      <c r="F18" s="2202">
        <v>0</v>
      </c>
      <c r="G18" s="2202">
        <v>0</v>
      </c>
      <c r="H18" s="2202">
        <v>0</v>
      </c>
      <c r="I18" s="2203">
        <v>0</v>
      </c>
      <c r="J18" s="2204">
        <f>(I18-F18)*100</f>
        <v>0</v>
      </c>
      <c r="K18" s="2204">
        <f t="shared" si="2"/>
        <v>0</v>
      </c>
      <c r="N18" s="1493"/>
      <c r="O18" s="1493"/>
      <c r="P18" s="1493"/>
      <c r="Q18" s="1493"/>
      <c r="R18" s="1493"/>
      <c r="S18" s="1493"/>
      <c r="T18" s="1493"/>
      <c r="W18" s="1274"/>
      <c r="X18" s="593"/>
      <c r="Y18" s="593"/>
      <c r="Z18" s="593"/>
      <c r="AA18" s="593"/>
      <c r="AB18" s="593"/>
      <c r="AC18" s="593">
        <f t="shared" si="0"/>
        <v>0</v>
      </c>
    </row>
    <row r="19" spans="1:29" ht="15" customHeight="1" x14ac:dyDescent="0.25">
      <c r="A19" s="2013" t="s">
        <v>779</v>
      </c>
      <c r="B19" s="1102" t="s">
        <v>934</v>
      </c>
      <c r="C19" s="2187">
        <v>4.0730000000000002E-3</v>
      </c>
      <c r="D19" s="1181">
        <v>5.4779999999999994E-3</v>
      </c>
      <c r="E19" s="1181">
        <v>3.8E-3</v>
      </c>
      <c r="F19" s="1181">
        <v>4.5930000000000007E-3</v>
      </c>
      <c r="G19" s="1181">
        <v>4.8150000000000007E-3</v>
      </c>
      <c r="H19" s="1181">
        <v>3.3390000000000004E-3</v>
      </c>
      <c r="I19" s="1099">
        <v>3.7510000000000004E-3</v>
      </c>
      <c r="J19" s="717">
        <f t="shared" si="1"/>
        <v>-8.4200000000000025E-2</v>
      </c>
      <c r="K19" s="717">
        <f t="shared" si="2"/>
        <v>-3.2199999999999979E-2</v>
      </c>
      <c r="N19" s="1493"/>
      <c r="O19" s="1493"/>
      <c r="P19" s="1493"/>
      <c r="Q19" s="1493"/>
      <c r="R19" s="1493"/>
      <c r="S19" s="1493"/>
      <c r="T19" s="1493"/>
      <c r="W19" s="593"/>
      <c r="X19" s="593"/>
      <c r="Y19" s="593"/>
      <c r="Z19" s="593"/>
      <c r="AA19" s="593"/>
      <c r="AB19" s="593"/>
      <c r="AC19" s="593">
        <f t="shared" si="0"/>
        <v>-3.7510000000000004E-3</v>
      </c>
    </row>
    <row r="20" spans="1:29" ht="15" customHeight="1" x14ac:dyDescent="0.25">
      <c r="A20" s="2014"/>
      <c r="B20" s="1095" t="s">
        <v>541</v>
      </c>
      <c r="C20" s="1182">
        <v>1.1704000000000001E-2</v>
      </c>
      <c r="D20" s="1180">
        <v>1.3027E-2</v>
      </c>
      <c r="E20" s="1180">
        <v>1.01E-2</v>
      </c>
      <c r="F20" s="1180">
        <v>5.0540000000000003E-3</v>
      </c>
      <c r="G20" s="1180">
        <v>9.1510000000000011E-3</v>
      </c>
      <c r="H20" s="1180">
        <v>8.5000000000000006E-3</v>
      </c>
      <c r="I20" s="1104">
        <v>8.2719999999999998E-3</v>
      </c>
      <c r="J20" s="717">
        <f t="shared" si="1"/>
        <v>0.32179999999999997</v>
      </c>
      <c r="K20" s="717">
        <f t="shared" si="2"/>
        <v>-0.34320000000000012</v>
      </c>
      <c r="N20" s="1493"/>
      <c r="O20" s="1493"/>
      <c r="P20" s="1493"/>
      <c r="Q20" s="1493"/>
      <c r="R20" s="1493"/>
      <c r="S20" s="1493"/>
      <c r="T20" s="1493"/>
      <c r="W20" s="593"/>
      <c r="X20" s="593"/>
      <c r="Y20" s="593"/>
      <c r="Z20" s="593"/>
      <c r="AA20" s="593"/>
      <c r="AB20" s="593"/>
      <c r="AC20" s="593">
        <f t="shared" si="0"/>
        <v>-8.2719999999999998E-3</v>
      </c>
    </row>
    <row r="21" spans="1:29" ht="15.75" customHeight="1" x14ac:dyDescent="0.25">
      <c r="A21" s="2014"/>
      <c r="B21" s="1095" t="s">
        <v>543</v>
      </c>
      <c r="C21" s="1182">
        <v>5.5310000000000003E-3</v>
      </c>
      <c r="D21" s="1180">
        <v>6.7060000000000002E-3</v>
      </c>
      <c r="E21" s="1180">
        <v>6.3E-3</v>
      </c>
      <c r="F21" s="1180">
        <v>4.0590000000000001E-3</v>
      </c>
      <c r="G21" s="1180">
        <v>6.7340000000000004E-3</v>
      </c>
      <c r="H21" s="1180">
        <v>6.3400000000000001E-3</v>
      </c>
      <c r="I21" s="1104">
        <v>5.6380000000000006E-3</v>
      </c>
      <c r="J21" s="717">
        <f t="shared" si="1"/>
        <v>0.15790000000000004</v>
      </c>
      <c r="K21" s="717">
        <f t="shared" si="2"/>
        <v>1.0700000000000032E-2</v>
      </c>
      <c r="N21" s="1493"/>
      <c r="O21" s="1493"/>
      <c r="P21" s="1493"/>
      <c r="Q21" s="1493"/>
      <c r="R21" s="1493"/>
      <c r="S21" s="1493"/>
      <c r="T21" s="1493"/>
      <c r="W21" s="593"/>
      <c r="X21" s="593"/>
      <c r="Y21" s="593"/>
      <c r="Z21" s="593"/>
      <c r="AA21" s="593"/>
      <c r="AB21" s="593"/>
      <c r="AC21" s="593">
        <f t="shared" si="0"/>
        <v>-5.6380000000000006E-3</v>
      </c>
    </row>
    <row r="22" spans="1:29" ht="16.5" customHeight="1" thickBot="1" x14ac:dyDescent="0.3">
      <c r="A22" s="2015"/>
      <c r="B22" s="1101" t="s">
        <v>530</v>
      </c>
      <c r="C22" s="1183">
        <v>9.5499999999999995E-3</v>
      </c>
      <c r="D22" s="1184">
        <v>1.1275E-2</v>
      </c>
      <c r="E22" s="1184">
        <v>4.0000000000000001E-3</v>
      </c>
      <c r="F22" s="1184">
        <v>2.6850000000000003E-3</v>
      </c>
      <c r="G22" s="1184">
        <v>4.8140000000000006E-3</v>
      </c>
      <c r="H22" s="1184">
        <v>4.398E-3</v>
      </c>
      <c r="I22" s="1094">
        <v>3.4630000000000004E-3</v>
      </c>
      <c r="J22" s="719">
        <f t="shared" si="1"/>
        <v>7.7800000000000008E-2</v>
      </c>
      <c r="K22" s="719">
        <f t="shared" si="2"/>
        <v>-0.60869999999999991</v>
      </c>
      <c r="N22" s="1493"/>
      <c r="O22" s="1493"/>
      <c r="P22" s="1493"/>
      <c r="Q22" s="1493"/>
      <c r="R22" s="1493"/>
      <c r="S22" s="1493"/>
      <c r="T22" s="1493"/>
      <c r="W22" s="593"/>
      <c r="X22" s="593"/>
      <c r="Y22" s="593"/>
      <c r="Z22" s="593"/>
      <c r="AA22" s="593"/>
      <c r="AB22" s="593"/>
      <c r="AC22" s="593">
        <f t="shared" ref="AC22:AC25" si="3">T22-I22</f>
        <v>-3.4630000000000004E-3</v>
      </c>
    </row>
    <row r="23" spans="1:29" ht="15" customHeight="1" x14ac:dyDescent="0.25">
      <c r="A23" s="2016" t="s">
        <v>780</v>
      </c>
      <c r="B23" s="419" t="s">
        <v>532</v>
      </c>
      <c r="C23" s="1182">
        <v>-4.6300000000000003E-4</v>
      </c>
      <c r="D23" s="1180">
        <v>-2.3080000000000002E-3</v>
      </c>
      <c r="E23" s="1180">
        <v>1.4E-3</v>
      </c>
      <c r="F23" s="1180">
        <v>-6.5190000000000005E-3</v>
      </c>
      <c r="G23" s="1180">
        <v>8.5510000000000013E-3</v>
      </c>
      <c r="H23" s="1180">
        <v>3.0860000000000002E-3</v>
      </c>
      <c r="I23" s="1104">
        <v>4.6210000000000001E-3</v>
      </c>
      <c r="J23" s="718">
        <f>(I23-F23)*100</f>
        <v>1.1140000000000001</v>
      </c>
      <c r="K23" s="718">
        <f t="shared" si="2"/>
        <v>0.50839999999999996</v>
      </c>
      <c r="N23" s="1493"/>
      <c r="O23" s="1493"/>
      <c r="P23" s="1493"/>
      <c r="Q23" s="1493"/>
      <c r="R23" s="1493"/>
      <c r="S23" s="1493"/>
      <c r="T23" s="1493"/>
      <c r="W23" s="593"/>
      <c r="X23" s="593"/>
      <c r="Y23" s="593"/>
      <c r="Z23" s="593"/>
      <c r="AA23" s="593"/>
      <c r="AB23" s="593"/>
      <c r="AC23" s="593">
        <f t="shared" si="3"/>
        <v>-4.6210000000000001E-3</v>
      </c>
    </row>
    <row r="24" spans="1:29" ht="15.75" customHeight="1" thickBot="1" x14ac:dyDescent="0.3">
      <c r="A24" s="2017"/>
      <c r="B24" s="1101" t="s">
        <v>935</v>
      </c>
      <c r="C24" s="1182">
        <v>8.4340000000000005E-3</v>
      </c>
      <c r="D24" s="1180">
        <v>9.2940000000000002E-3</v>
      </c>
      <c r="E24" s="1180">
        <v>9.2999999999999992E-3</v>
      </c>
      <c r="F24" s="1180">
        <v>1.1911000000000001E-2</v>
      </c>
      <c r="G24" s="1180">
        <v>2.2811000000000005E-2</v>
      </c>
      <c r="H24" s="1180">
        <v>2.2010000000000002E-2</v>
      </c>
      <c r="I24" s="1104">
        <v>6.2979999999999998E-3</v>
      </c>
      <c r="J24" s="719">
        <f t="shared" si="1"/>
        <v>-0.56130000000000013</v>
      </c>
      <c r="K24" s="719">
        <f t="shared" si="2"/>
        <v>-0.21360000000000007</v>
      </c>
      <c r="N24" s="1493"/>
      <c r="O24" s="1493"/>
      <c r="P24" s="1493"/>
      <c r="Q24" s="1493"/>
      <c r="R24" s="1493"/>
      <c r="S24" s="1493"/>
      <c r="T24" s="1493"/>
      <c r="W24" s="593"/>
      <c r="X24" s="593"/>
      <c r="Y24" s="593"/>
      <c r="Z24" s="593"/>
      <c r="AA24" s="593"/>
      <c r="AB24" s="593"/>
      <c r="AC24" s="593">
        <f t="shared" si="3"/>
        <v>-6.2979999999999998E-3</v>
      </c>
    </row>
    <row r="25" spans="1:29" ht="27" thickBot="1" x14ac:dyDescent="0.3">
      <c r="A25" s="283" t="s">
        <v>976</v>
      </c>
      <c r="B25" s="1170" t="s">
        <v>539</v>
      </c>
      <c r="C25" s="1185">
        <v>7.4510000000000002E-3</v>
      </c>
      <c r="D25" s="1186">
        <v>7.9419999999999994E-3</v>
      </c>
      <c r="E25" s="1186">
        <v>5.3E-3</v>
      </c>
      <c r="F25" s="1186">
        <v>2.9300000000000003E-3</v>
      </c>
      <c r="G25" s="1186">
        <v>2.2550000000000001E-3</v>
      </c>
      <c r="H25" s="1186">
        <v>2.4430000000000003E-3</v>
      </c>
      <c r="I25" s="1103">
        <v>2.3840000000000003E-3</v>
      </c>
      <c r="J25" s="719">
        <f t="shared" si="1"/>
        <v>-5.4600000000000003E-2</v>
      </c>
      <c r="K25" s="719">
        <f t="shared" si="2"/>
        <v>-0.50670000000000004</v>
      </c>
      <c r="M25" s="284"/>
      <c r="N25" s="1493"/>
      <c r="O25" s="1493"/>
      <c r="P25" s="1493"/>
      <c r="Q25" s="1493"/>
      <c r="R25" s="1493"/>
      <c r="S25" s="1493"/>
      <c r="T25" s="1493"/>
      <c r="U25" s="285"/>
      <c r="V25" s="285"/>
      <c r="W25" s="593"/>
      <c r="X25" s="593"/>
      <c r="Y25" s="593"/>
      <c r="Z25" s="593"/>
      <c r="AA25" s="593"/>
      <c r="AB25" s="593"/>
      <c r="AC25" s="593">
        <f t="shared" si="3"/>
        <v>-2.3840000000000003E-3</v>
      </c>
    </row>
    <row r="26" spans="1:29" ht="15.75" thickBot="1" x14ac:dyDescent="0.3">
      <c r="A26" s="2006" t="s">
        <v>784</v>
      </c>
      <c r="B26" s="2001"/>
      <c r="C26" s="1178">
        <v>7.9400000000000009E-3</v>
      </c>
      <c r="D26" s="1179">
        <v>6.3759999999999997E-3</v>
      </c>
      <c r="E26" s="1179">
        <v>5.7999999999999996E-3</v>
      </c>
      <c r="F26" s="1179">
        <v>5.3736005099452363E-3</v>
      </c>
      <c r="G26" s="1179">
        <v>9.4098643242690842E-3</v>
      </c>
      <c r="H26" s="1179">
        <v>5.5271539780075239E-3</v>
      </c>
      <c r="I26" s="2188">
        <v>1.1983171667280931E-2</v>
      </c>
      <c r="J26" s="720">
        <f t="shared" si="1"/>
        <v>0.66095711573356941</v>
      </c>
      <c r="K26" s="720">
        <f>(I26-C26)*100</f>
        <v>0.40431716672809304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781</v>
      </c>
      <c r="C28" s="296"/>
      <c r="D28" s="296"/>
      <c r="E28" s="1180"/>
      <c r="F28" s="1180"/>
      <c r="G28" s="1180"/>
      <c r="H28" s="1180"/>
      <c r="I28" s="1104"/>
      <c r="J28" s="296"/>
      <c r="K28" s="296"/>
    </row>
    <row r="29" spans="1:29" x14ac:dyDescent="0.25">
      <c r="A29" s="275"/>
    </row>
    <row r="30" spans="1:29" x14ac:dyDescent="0.25">
      <c r="A30" s="2002" t="s">
        <v>1002</v>
      </c>
      <c r="B30" s="2002"/>
      <c r="C30" s="2002"/>
      <c r="D30" s="2002"/>
      <c r="E30" s="2002"/>
      <c r="F30" s="2002"/>
      <c r="G30" s="2002"/>
      <c r="H30" s="2002"/>
      <c r="I30" s="2002"/>
      <c r="J30" s="2002"/>
      <c r="K30" s="2002"/>
    </row>
    <row r="31" spans="1:29" x14ac:dyDescent="0.25">
      <c r="A31" s="2007" t="s">
        <v>2565</v>
      </c>
      <c r="B31" s="2007"/>
      <c r="C31" s="2007"/>
      <c r="D31" s="2007"/>
      <c r="E31" s="2007"/>
      <c r="F31" s="2007"/>
      <c r="G31" s="2007"/>
      <c r="H31" s="2007"/>
      <c r="I31" s="2007"/>
      <c r="J31" s="2007"/>
      <c r="K31" s="2007"/>
    </row>
    <row r="32" spans="1:29" x14ac:dyDescent="0.25">
      <c r="A32" s="2002" t="s">
        <v>789</v>
      </c>
      <c r="B32" s="2002"/>
      <c r="C32" s="2002"/>
      <c r="D32" s="2002"/>
      <c r="E32" s="2002"/>
      <c r="F32" s="2002"/>
      <c r="G32" s="2002"/>
      <c r="H32" s="2002"/>
      <c r="I32" s="2002"/>
      <c r="J32" s="2002"/>
      <c r="K32" s="2002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39" thickBot="1" x14ac:dyDescent="0.3">
      <c r="A34" s="297" t="s">
        <v>765</v>
      </c>
      <c r="B34" s="280" t="s">
        <v>766</v>
      </c>
      <c r="C34" s="2191">
        <v>45352</v>
      </c>
      <c r="D34" s="180">
        <v>45444</v>
      </c>
      <c r="E34" s="180">
        <v>45536</v>
      </c>
      <c r="F34" s="180">
        <v>45627</v>
      </c>
      <c r="G34" s="180">
        <v>45658</v>
      </c>
      <c r="H34" s="180">
        <v>45689</v>
      </c>
      <c r="I34" s="180">
        <v>45717</v>
      </c>
      <c r="J34" s="299" t="s">
        <v>1000</v>
      </c>
      <c r="K34" s="299" t="s">
        <v>1001</v>
      </c>
    </row>
    <row r="35" spans="1:28" x14ac:dyDescent="0.25">
      <c r="A35" s="2003" t="s">
        <v>773</v>
      </c>
      <c r="B35" s="206" t="s">
        <v>936</v>
      </c>
      <c r="C35" s="2192">
        <v>2.5453E-2</v>
      </c>
      <c r="D35" s="2193">
        <v>-4.8999999999999998E-4</v>
      </c>
      <c r="E35" s="2193">
        <v>2.0199999999999999E-2</v>
      </c>
      <c r="F35" s="2193">
        <v>4.8593000000000011E-2</v>
      </c>
      <c r="G35" s="2193">
        <v>3.4316000000000006E-2</v>
      </c>
      <c r="H35" s="2193">
        <v>4.376E-2</v>
      </c>
      <c r="I35" s="1133">
        <v>4.5054000000000004E-2</v>
      </c>
      <c r="J35" s="721">
        <f>(I35-F35)*100</f>
        <v>-0.35390000000000077</v>
      </c>
      <c r="K35" s="721">
        <f>(I35-C35)*100</f>
        <v>1.9601000000000004</v>
      </c>
      <c r="L35" s="300"/>
      <c r="M35" s="1494"/>
      <c r="N35" s="1494"/>
      <c r="O35" s="1494"/>
      <c r="P35" s="1494"/>
      <c r="Q35" s="1494"/>
      <c r="R35" s="1494"/>
      <c r="S35" s="1494"/>
      <c r="V35" s="593"/>
      <c r="W35" s="593"/>
      <c r="X35" s="593"/>
      <c r="Y35" s="593"/>
      <c r="Z35" s="593"/>
      <c r="AA35" s="593"/>
      <c r="AB35" s="593"/>
    </row>
    <row r="36" spans="1:28" x14ac:dyDescent="0.25">
      <c r="A36" s="2004"/>
      <c r="B36" s="207" t="s">
        <v>911</v>
      </c>
      <c r="C36" s="2194">
        <v>3.6735000000000004E-2</v>
      </c>
      <c r="D36" s="1134">
        <v>2.4254999999999999E-2</v>
      </c>
      <c r="E36" s="1134">
        <v>2.8799999999999999E-2</v>
      </c>
      <c r="F36" s="1134">
        <v>3.2019000000000006E-2</v>
      </c>
      <c r="G36" s="1134">
        <v>3.1847000000000007E-2</v>
      </c>
      <c r="H36" s="1134">
        <v>3.0935000000000004E-2</v>
      </c>
      <c r="I36" s="1135">
        <v>3.1059000000000003E-2</v>
      </c>
      <c r="J36" s="722">
        <f t="shared" ref="J36:J63" si="4">(I36-F36)*100</f>
        <v>-9.6000000000000252E-2</v>
      </c>
      <c r="K36" s="722">
        <f t="shared" ref="K36:K63" si="5">(I36-C36)*100</f>
        <v>-0.5676000000000001</v>
      </c>
      <c r="L36" s="300"/>
      <c r="M36" s="1494"/>
      <c r="N36" s="1494"/>
      <c r="O36" s="1494"/>
      <c r="P36" s="1494"/>
      <c r="Q36" s="1494"/>
      <c r="R36" s="1494"/>
      <c r="S36" s="1494"/>
      <c r="V36" s="593"/>
      <c r="W36" s="593"/>
      <c r="X36" s="593"/>
      <c r="Y36" s="593"/>
      <c r="Z36" s="593"/>
      <c r="AA36" s="593"/>
      <c r="AB36" s="593"/>
    </row>
    <row r="37" spans="1:28" x14ac:dyDescent="0.25">
      <c r="A37" s="2004"/>
      <c r="B37" s="207" t="s">
        <v>912</v>
      </c>
      <c r="C37" s="2194">
        <v>2.4474999999999997E-2</v>
      </c>
      <c r="D37" s="1134">
        <v>3.6577999999999999E-2</v>
      </c>
      <c r="E37" s="1134">
        <v>3.7900000000000003E-2</v>
      </c>
      <c r="F37" s="1134">
        <v>0.26136100000000001</v>
      </c>
      <c r="G37" s="1134">
        <v>2.0669E-2</v>
      </c>
      <c r="H37" s="1134">
        <v>2.9563000000000002E-2</v>
      </c>
      <c r="I37" s="1135">
        <v>1.8011000000000003E-2</v>
      </c>
      <c r="J37" s="722">
        <f t="shared" si="4"/>
        <v>-24.335000000000001</v>
      </c>
      <c r="K37" s="722">
        <f t="shared" si="5"/>
        <v>-0.64639999999999942</v>
      </c>
      <c r="L37" s="300"/>
      <c r="M37" s="1494"/>
      <c r="N37" s="1494"/>
      <c r="O37" s="1494"/>
      <c r="P37" s="1494"/>
      <c r="Q37" s="1494"/>
      <c r="R37" s="1494"/>
      <c r="S37" s="1494"/>
      <c r="V37" s="593"/>
      <c r="W37" s="593"/>
      <c r="X37" s="593"/>
      <c r="Y37" s="593"/>
      <c r="Z37" s="593"/>
      <c r="AA37" s="593"/>
      <c r="AB37" s="593"/>
    </row>
    <row r="38" spans="1:28" ht="15.75" thickBot="1" x14ac:dyDescent="0.3">
      <c r="A38" s="2005" t="s">
        <v>773</v>
      </c>
      <c r="B38" s="208" t="s">
        <v>913</v>
      </c>
      <c r="C38" s="2195">
        <v>3.5695999999999999E-2</v>
      </c>
      <c r="D38" s="2196">
        <v>2.366E-3</v>
      </c>
      <c r="E38" s="2196">
        <v>3.2899999999999999E-2</v>
      </c>
      <c r="F38" s="2196">
        <v>4.8930000000000001E-2</v>
      </c>
      <c r="G38" s="2196">
        <v>4.1761E-2</v>
      </c>
      <c r="H38" s="2196">
        <v>4.6786000000000001E-2</v>
      </c>
      <c r="I38" s="2197">
        <v>4.7312000000000007E-2</v>
      </c>
      <c r="J38" s="2189">
        <f t="shared" si="4"/>
        <v>-0.16179999999999944</v>
      </c>
      <c r="K38" s="723">
        <f t="shared" si="5"/>
        <v>1.1616000000000009</v>
      </c>
      <c r="L38" s="300"/>
      <c r="M38" s="1494"/>
      <c r="N38" s="1494"/>
      <c r="O38" s="1494"/>
      <c r="P38" s="1494"/>
      <c r="Q38" s="1494"/>
      <c r="R38" s="1494"/>
      <c r="S38" s="1494"/>
      <c r="V38" s="593"/>
      <c r="W38" s="593"/>
      <c r="X38" s="593"/>
      <c r="Y38" s="593"/>
      <c r="Z38" s="593"/>
      <c r="AA38" s="593"/>
      <c r="AB38" s="593"/>
    </row>
    <row r="39" spans="1:28" ht="15" customHeight="1" x14ac:dyDescent="0.25">
      <c r="A39" s="2003" t="s">
        <v>787</v>
      </c>
      <c r="B39" s="209" t="s">
        <v>546</v>
      </c>
      <c r="C39" s="2192">
        <v>5.4983000000000004E-2</v>
      </c>
      <c r="D39" s="2193">
        <v>2.0710000000000003E-2</v>
      </c>
      <c r="E39" s="2193">
        <v>1.0999999999999999E-2</v>
      </c>
      <c r="F39" s="2193">
        <v>2.8157000000000001E-2</v>
      </c>
      <c r="G39" s="2193">
        <v>9.1400000000000009E-2</v>
      </c>
      <c r="H39" s="2193">
        <v>1.9515000000000005E-2</v>
      </c>
      <c r="I39" s="1133">
        <v>8.1636E-2</v>
      </c>
      <c r="J39" s="721">
        <f t="shared" si="4"/>
        <v>5.3479000000000001</v>
      </c>
      <c r="K39" s="721">
        <f t="shared" si="5"/>
        <v>2.6652999999999998</v>
      </c>
      <c r="L39" s="300"/>
      <c r="M39" s="1494"/>
      <c r="N39" s="1494"/>
      <c r="O39" s="1494"/>
      <c r="P39" s="1494"/>
      <c r="Q39" s="1494"/>
      <c r="R39" s="1494"/>
      <c r="S39" s="1494"/>
      <c r="V39" s="593"/>
      <c r="W39" s="593"/>
      <c r="X39" s="593"/>
      <c r="Y39" s="593"/>
      <c r="Z39" s="593"/>
      <c r="AA39" s="593"/>
      <c r="AB39" s="593"/>
    </row>
    <row r="40" spans="1:28" ht="15" customHeight="1" x14ac:dyDescent="0.25">
      <c r="A40" s="2004"/>
      <c r="B40" s="199" t="s">
        <v>937</v>
      </c>
      <c r="C40" s="2194">
        <v>2.2736999999999997E-2</v>
      </c>
      <c r="D40" s="1134">
        <v>3.1678000000000005E-2</v>
      </c>
      <c r="E40" s="1134">
        <v>3.0499999999999999E-2</v>
      </c>
      <c r="F40" s="1134">
        <v>3.2013E-2</v>
      </c>
      <c r="G40" s="1134">
        <v>3.1725000000000003E-2</v>
      </c>
      <c r="H40" s="1134">
        <v>3.5543000000000005E-2</v>
      </c>
      <c r="I40" s="1135">
        <v>3.1049E-2</v>
      </c>
      <c r="J40" s="724">
        <f t="shared" si="4"/>
        <v>-9.6399999999999958E-2</v>
      </c>
      <c r="K40" s="724">
        <f t="shared" si="5"/>
        <v>0.83120000000000038</v>
      </c>
      <c r="L40" s="300"/>
      <c r="M40" s="1494"/>
      <c r="N40" s="1494"/>
      <c r="O40" s="1494"/>
      <c r="P40" s="1494"/>
      <c r="Q40" s="1494"/>
      <c r="R40" s="1494"/>
      <c r="S40" s="1494"/>
      <c r="V40" s="593"/>
      <c r="W40" s="593"/>
      <c r="X40" s="593"/>
      <c r="Y40" s="593"/>
      <c r="Z40" s="593"/>
      <c r="AA40" s="593"/>
      <c r="AB40" s="593"/>
    </row>
    <row r="41" spans="1:28" ht="15.75" customHeight="1" x14ac:dyDescent="0.25">
      <c r="A41" s="2004"/>
      <c r="B41" s="199" t="s">
        <v>915</v>
      </c>
      <c r="C41" s="2194">
        <v>2.0867E-2</v>
      </c>
      <c r="D41" s="1134">
        <v>1.3880999999999999E-2</v>
      </c>
      <c r="E41" s="1134">
        <v>1.26E-2</v>
      </c>
      <c r="F41" s="1134">
        <v>1.2115000000000003E-2</v>
      </c>
      <c r="G41" s="1134">
        <v>1.0514000000000001E-2</v>
      </c>
      <c r="H41" s="1134">
        <v>1.0804000000000001E-2</v>
      </c>
      <c r="I41" s="1135">
        <v>1.0619000000000002E-2</v>
      </c>
      <c r="J41" s="724">
        <f t="shared" si="4"/>
        <v>-0.14960000000000007</v>
      </c>
      <c r="K41" s="724">
        <f t="shared" si="5"/>
        <v>-1.0247999999999999</v>
      </c>
      <c r="L41" s="300"/>
      <c r="M41" s="1494"/>
      <c r="N41" s="1494"/>
      <c r="O41" s="1494"/>
      <c r="P41" s="1494"/>
      <c r="Q41" s="1494"/>
      <c r="R41" s="1494"/>
      <c r="S41" s="1494"/>
      <c r="V41" s="593"/>
      <c r="W41" s="593"/>
      <c r="X41" s="593"/>
      <c r="Y41" s="593"/>
      <c r="Z41" s="593"/>
      <c r="AA41" s="593"/>
      <c r="AB41" s="593"/>
    </row>
    <row r="42" spans="1:28" ht="15.75" thickBot="1" x14ac:dyDescent="0.3">
      <c r="A42" s="2005"/>
      <c r="B42" s="199" t="s">
        <v>916</v>
      </c>
      <c r="C42" s="2195">
        <v>2.0049999999999998E-2</v>
      </c>
      <c r="D42" s="2196">
        <v>1.537E-2</v>
      </c>
      <c r="E42" s="2196">
        <v>1.2500000000000001E-2</v>
      </c>
      <c r="F42" s="2196">
        <v>1.5979000000000004E-2</v>
      </c>
      <c r="G42" s="2196">
        <v>1.8468999999999999E-2</v>
      </c>
      <c r="H42" s="2196">
        <v>2.2189E-2</v>
      </c>
      <c r="I42" s="2197">
        <v>1.6192000000000002E-2</v>
      </c>
      <c r="J42" s="2189">
        <f t="shared" si="4"/>
        <v>2.1299999999999791E-2</v>
      </c>
      <c r="K42" s="723">
        <f t="shared" si="5"/>
        <v>-0.3857999999999997</v>
      </c>
      <c r="L42" s="300"/>
      <c r="M42" s="1494"/>
      <c r="N42" s="1494"/>
      <c r="O42" s="1494"/>
      <c r="P42" s="1494"/>
      <c r="Q42" s="1494"/>
      <c r="R42" s="1494"/>
      <c r="S42" s="1494"/>
      <c r="V42" s="593"/>
      <c r="W42" s="593"/>
      <c r="X42" s="593"/>
      <c r="Y42" s="593"/>
      <c r="Z42" s="593"/>
      <c r="AA42" s="593"/>
      <c r="AB42" s="593"/>
    </row>
    <row r="43" spans="1:28" x14ac:dyDescent="0.25">
      <c r="A43" s="2003" t="s">
        <v>775</v>
      </c>
      <c r="B43" s="206" t="s">
        <v>524</v>
      </c>
      <c r="C43" s="2192">
        <v>3.1317999999999999E-2</v>
      </c>
      <c r="D43" s="2193">
        <v>2.913E-2</v>
      </c>
      <c r="E43" s="2193">
        <v>2.9100000000000001E-2</v>
      </c>
      <c r="F43" s="2193">
        <v>3.5036999999999999E-2</v>
      </c>
      <c r="G43" s="2193">
        <v>3.5576000000000003E-2</v>
      </c>
      <c r="H43" s="2193">
        <v>4.2031000000000006E-2</v>
      </c>
      <c r="I43" s="1133">
        <v>4.5940000000000002E-2</v>
      </c>
      <c r="J43" s="721">
        <f t="shared" si="4"/>
        <v>1.0903000000000003</v>
      </c>
      <c r="K43" s="721">
        <f t="shared" si="5"/>
        <v>1.4622000000000004</v>
      </c>
      <c r="L43" s="300"/>
      <c r="M43" s="1494"/>
      <c r="N43" s="1494"/>
      <c r="O43" s="1494"/>
      <c r="P43" s="1494"/>
      <c r="Q43" s="1494"/>
      <c r="R43" s="1494"/>
      <c r="S43" s="1494"/>
      <c r="V43" s="593"/>
      <c r="W43" s="593"/>
      <c r="X43" s="593"/>
      <c r="Y43" s="593"/>
      <c r="Z43" s="593"/>
      <c r="AA43" s="593"/>
      <c r="AB43" s="593"/>
    </row>
    <row r="44" spans="1:28" x14ac:dyDescent="0.25">
      <c r="A44" s="2004"/>
      <c r="B44" s="207" t="s">
        <v>917</v>
      </c>
      <c r="C44" s="2194">
        <v>2.7538E-2</v>
      </c>
      <c r="D44" s="1134">
        <v>2.6410999999999997E-2</v>
      </c>
      <c r="E44" s="1134">
        <v>5.5999999999999999E-3</v>
      </c>
      <c r="F44" s="1134">
        <v>4.6164000000000004E-2</v>
      </c>
      <c r="G44" s="1134">
        <v>2.7831000000000005E-2</v>
      </c>
      <c r="H44" s="1134">
        <v>2.7981000000000002E-2</v>
      </c>
      <c r="I44" s="1135">
        <v>2.8247000000000005E-2</v>
      </c>
      <c r="J44" s="724">
        <f t="shared" si="4"/>
        <v>-1.7916999999999998</v>
      </c>
      <c r="K44" s="724">
        <f t="shared" si="5"/>
        <v>7.0900000000000477E-2</v>
      </c>
      <c r="L44" s="300"/>
      <c r="M44" s="1494"/>
      <c r="N44" s="1494"/>
      <c r="O44" s="1494"/>
      <c r="P44" s="1494"/>
      <c r="Q44" s="1494"/>
      <c r="R44" s="1494"/>
      <c r="S44" s="1494"/>
      <c r="V44" s="593"/>
      <c r="W44" s="593"/>
      <c r="X44" s="593"/>
      <c r="Y44" s="593"/>
      <c r="Z44" s="593"/>
      <c r="AA44" s="593"/>
      <c r="AB44" s="593"/>
    </row>
    <row r="45" spans="1:28" x14ac:dyDescent="0.25">
      <c r="A45" s="2004"/>
      <c r="B45" s="207" t="s">
        <v>525</v>
      </c>
      <c r="C45" s="2194">
        <v>2.9297E-2</v>
      </c>
      <c r="D45" s="1134">
        <v>2.8559999999999999E-2</v>
      </c>
      <c r="E45" s="1134">
        <v>3.15E-2</v>
      </c>
      <c r="F45" s="1134">
        <v>4.2193000000000001E-2</v>
      </c>
      <c r="G45" s="1134">
        <v>3.6759000000000007E-2</v>
      </c>
      <c r="H45" s="1134">
        <v>4.8155000000000003E-2</v>
      </c>
      <c r="I45" s="1135">
        <v>4.9774000000000006E-2</v>
      </c>
      <c r="J45" s="724">
        <f t="shared" si="4"/>
        <v>0.75810000000000044</v>
      </c>
      <c r="K45" s="724">
        <f t="shared" si="5"/>
        <v>2.0477000000000007</v>
      </c>
      <c r="L45" s="300"/>
      <c r="M45" s="1494"/>
      <c r="N45" s="1494"/>
      <c r="O45" s="1494"/>
      <c r="P45" s="1494"/>
      <c r="Q45" s="1494"/>
      <c r="R45" s="1494"/>
      <c r="S45" s="1494"/>
      <c r="V45" s="593"/>
      <c r="W45" s="593"/>
      <c r="X45" s="593"/>
      <c r="Y45" s="593"/>
      <c r="Z45" s="593"/>
      <c r="AA45" s="593"/>
      <c r="AB45" s="593"/>
    </row>
    <row r="46" spans="1:28" ht="15.75" thickBot="1" x14ac:dyDescent="0.3">
      <c r="A46" s="2005"/>
      <c r="B46" s="208" t="s">
        <v>528</v>
      </c>
      <c r="C46" s="2198">
        <v>2.4546999999999999E-2</v>
      </c>
      <c r="D46" s="2199">
        <v>2.7557999999999999E-2</v>
      </c>
      <c r="E46" s="2199">
        <v>3.1E-2</v>
      </c>
      <c r="F46" s="2199">
        <v>3.9509000000000002E-2</v>
      </c>
      <c r="G46" s="2196">
        <v>3.9776000000000006E-2</v>
      </c>
      <c r="H46" s="2199">
        <v>4.5107000000000008E-2</v>
      </c>
      <c r="I46" s="2200">
        <v>4.3214000000000009E-2</v>
      </c>
      <c r="J46" s="2190">
        <f t="shared" si="4"/>
        <v>0.37050000000000072</v>
      </c>
      <c r="K46" s="716">
        <f t="shared" si="5"/>
        <v>1.8667000000000009</v>
      </c>
      <c r="L46" s="300"/>
      <c r="M46" s="1494"/>
      <c r="N46" s="1494"/>
      <c r="O46" s="1494"/>
      <c r="P46" s="1494"/>
      <c r="Q46" s="1494"/>
      <c r="R46" s="1494"/>
      <c r="S46" s="1494"/>
      <c r="V46" s="593"/>
      <c r="W46" s="593"/>
      <c r="X46" s="593"/>
      <c r="Y46" s="593"/>
      <c r="Z46" s="593"/>
      <c r="AA46" s="593"/>
      <c r="AB46" s="593"/>
    </row>
    <row r="47" spans="1:28" ht="15.75" thickBot="1" x14ac:dyDescent="0.3">
      <c r="A47" s="2214"/>
      <c r="B47" s="1096" t="s">
        <v>2583</v>
      </c>
      <c r="C47" s="2216"/>
      <c r="D47" s="2217"/>
      <c r="E47" s="2217"/>
      <c r="F47" s="2217"/>
      <c r="G47" s="2193"/>
      <c r="H47" s="2217">
        <v>0</v>
      </c>
      <c r="I47" s="2218">
        <v>4.7061000000000006E-2</v>
      </c>
      <c r="J47" s="2219" t="s">
        <v>898</v>
      </c>
      <c r="K47" s="2219" t="s">
        <v>898</v>
      </c>
      <c r="L47" s="300"/>
      <c r="M47" s="1494"/>
      <c r="N47" s="1494"/>
      <c r="O47" s="1494"/>
      <c r="P47" s="1494"/>
      <c r="Q47" s="1494"/>
      <c r="R47" s="1494"/>
      <c r="S47" s="1494"/>
      <c r="V47" s="593"/>
      <c r="W47" s="593"/>
      <c r="X47" s="593"/>
      <c r="Y47" s="593"/>
      <c r="Z47" s="593"/>
      <c r="AA47" s="593"/>
      <c r="AB47" s="593"/>
    </row>
    <row r="48" spans="1:28" x14ac:dyDescent="0.25">
      <c r="A48" s="2003" t="s">
        <v>776</v>
      </c>
      <c r="B48" s="199" t="s">
        <v>918</v>
      </c>
      <c r="C48" s="2194">
        <v>2.8896000000000002E-2</v>
      </c>
      <c r="D48" s="1134">
        <v>2.7486E-2</v>
      </c>
      <c r="E48" s="1134">
        <v>2.86E-2</v>
      </c>
      <c r="F48" s="1134">
        <v>3.1683000000000003E-2</v>
      </c>
      <c r="G48" s="1134">
        <v>4.0956000000000006E-2</v>
      </c>
      <c r="H48" s="1134">
        <v>5.1372000000000008E-2</v>
      </c>
      <c r="I48" s="1135">
        <v>4.1727000000000007E-2</v>
      </c>
      <c r="J48" s="2220">
        <f t="shared" si="4"/>
        <v>1.0044000000000004</v>
      </c>
      <c r="K48" s="724">
        <f t="shared" si="5"/>
        <v>1.2831000000000006</v>
      </c>
      <c r="L48" s="300"/>
      <c r="M48" s="1494"/>
      <c r="N48" s="1494"/>
      <c r="O48" s="1494"/>
      <c r="P48" s="1494"/>
      <c r="Q48" s="1494"/>
      <c r="R48" s="1494"/>
      <c r="S48" s="1494"/>
      <c r="V48" s="593"/>
      <c r="W48" s="593"/>
      <c r="X48" s="593"/>
      <c r="Y48" s="593"/>
      <c r="Z48" s="593"/>
      <c r="AA48" s="593"/>
      <c r="AB48" s="593"/>
    </row>
    <row r="49" spans="1:28" x14ac:dyDescent="0.25">
      <c r="A49" s="2215"/>
      <c r="B49" s="2136" t="s">
        <v>2584</v>
      </c>
      <c r="C49" s="2194"/>
      <c r="D49" s="1134"/>
      <c r="E49" s="1134"/>
      <c r="F49" s="1134"/>
      <c r="G49" s="1134"/>
      <c r="H49" s="1134">
        <v>0</v>
      </c>
      <c r="I49" s="1135">
        <v>6.4618000000000009E-2</v>
      </c>
      <c r="J49" s="2221" t="s">
        <v>898</v>
      </c>
      <c r="K49" s="2222" t="s">
        <v>898</v>
      </c>
      <c r="L49" s="300"/>
      <c r="M49" s="1494"/>
      <c r="N49" s="1494"/>
      <c r="O49" s="1494"/>
      <c r="P49" s="1494"/>
      <c r="Q49" s="1494"/>
      <c r="R49" s="1494"/>
      <c r="S49" s="1494"/>
      <c r="V49" s="593"/>
      <c r="W49" s="593"/>
      <c r="X49" s="593"/>
      <c r="Y49" s="593"/>
      <c r="Z49" s="593"/>
      <c r="AA49" s="593"/>
      <c r="AB49" s="593"/>
    </row>
    <row r="50" spans="1:28" x14ac:dyDescent="0.25">
      <c r="A50" s="2004"/>
      <c r="B50" s="199" t="s">
        <v>919</v>
      </c>
      <c r="C50" s="2194">
        <v>2.3281E-2</v>
      </c>
      <c r="D50" s="1134">
        <v>2.5301000000000001E-2</v>
      </c>
      <c r="E50" s="1134">
        <v>2.8000000000000001E-2</v>
      </c>
      <c r="F50" s="1134">
        <v>4.0427000000000005E-2</v>
      </c>
      <c r="G50" s="1134">
        <v>3.7669000000000001E-2</v>
      </c>
      <c r="H50" s="1134">
        <v>3.7368000000000005E-2</v>
      </c>
      <c r="I50" s="1135">
        <v>3.2514000000000001E-2</v>
      </c>
      <c r="J50" s="724">
        <f t="shared" si="4"/>
        <v>-0.79130000000000034</v>
      </c>
      <c r="K50" s="724">
        <f t="shared" si="5"/>
        <v>0.92330000000000012</v>
      </c>
      <c r="L50" s="300"/>
      <c r="M50" s="1494"/>
      <c r="N50" s="1494"/>
      <c r="O50" s="1494"/>
      <c r="P50" s="1494"/>
      <c r="Q50" s="1494"/>
      <c r="R50" s="1494"/>
      <c r="S50" s="1494"/>
      <c r="V50" s="593"/>
      <c r="W50" s="593"/>
      <c r="X50" s="593"/>
      <c r="Y50" s="593"/>
      <c r="Z50" s="593"/>
      <c r="AA50" s="593"/>
      <c r="AB50" s="593"/>
    </row>
    <row r="51" spans="1:28" x14ac:dyDescent="0.25">
      <c r="A51" s="2004"/>
      <c r="B51" s="199" t="s">
        <v>920</v>
      </c>
      <c r="C51" s="2194">
        <v>2.4826000000000001E-2</v>
      </c>
      <c r="D51" s="1134">
        <v>2.6474000000000001E-2</v>
      </c>
      <c r="E51" s="1134">
        <v>2.7699999999999999E-2</v>
      </c>
      <c r="F51" s="1134">
        <v>3.1772000000000002E-2</v>
      </c>
      <c r="G51" s="1134">
        <v>3.8975000000000003E-2</v>
      </c>
      <c r="H51" s="1134">
        <v>3.9731000000000002E-2</v>
      </c>
      <c r="I51" s="1135">
        <v>3.6867000000000004E-2</v>
      </c>
      <c r="J51" s="724">
        <f t="shared" si="4"/>
        <v>0.50950000000000029</v>
      </c>
      <c r="K51" s="724">
        <f t="shared" si="5"/>
        <v>1.2041000000000004</v>
      </c>
      <c r="L51" s="300"/>
      <c r="M51" s="1494"/>
      <c r="N51" s="1494"/>
      <c r="O51" s="1494"/>
      <c r="P51" s="1494"/>
      <c r="Q51" s="1494"/>
      <c r="R51" s="1494"/>
      <c r="S51" s="1494"/>
      <c r="V51" s="593"/>
      <c r="W51" s="593"/>
      <c r="X51" s="593"/>
      <c r="Y51" s="593"/>
      <c r="Z51" s="593"/>
      <c r="AA51" s="593"/>
      <c r="AB51" s="593"/>
    </row>
    <row r="52" spans="1:28" ht="15.75" thickBot="1" x14ac:dyDescent="0.3">
      <c r="A52" s="2005"/>
      <c r="B52" s="210" t="s">
        <v>533</v>
      </c>
      <c r="C52" s="2195">
        <v>3.3355000000000003E-2</v>
      </c>
      <c r="D52" s="2196">
        <v>2.7557000000000002E-2</v>
      </c>
      <c r="E52" s="2196">
        <v>2.7400000000000001E-2</v>
      </c>
      <c r="F52" s="2196">
        <v>3.0844000000000003E-2</v>
      </c>
      <c r="G52" s="2196">
        <v>3.4937000000000003E-2</v>
      </c>
      <c r="H52" s="2196">
        <v>4.6355000000000007E-2</v>
      </c>
      <c r="I52" s="2197">
        <v>4.2777000000000003E-2</v>
      </c>
      <c r="J52" s="2189">
        <f t="shared" si="4"/>
        <v>1.1932999999999998</v>
      </c>
      <c r="K52" s="723">
        <f t="shared" si="5"/>
        <v>0.94219999999999993</v>
      </c>
      <c r="L52" s="300"/>
      <c r="M52" s="1494"/>
      <c r="N52" s="1494"/>
      <c r="O52" s="1494"/>
      <c r="P52" s="1494"/>
      <c r="Q52" s="1494"/>
      <c r="R52" s="1494"/>
      <c r="S52" s="1494"/>
      <c r="V52" s="593"/>
      <c r="W52" s="593"/>
      <c r="X52" s="593"/>
      <c r="Y52" s="593"/>
      <c r="Z52" s="593"/>
      <c r="AA52" s="593"/>
      <c r="AB52" s="593"/>
    </row>
    <row r="53" spans="1:28" ht="26.25" thickBot="1" x14ac:dyDescent="0.3">
      <c r="A53" s="301" t="s">
        <v>777</v>
      </c>
      <c r="B53" s="210" t="s">
        <v>540</v>
      </c>
      <c r="C53" s="2205">
        <v>3.9870999999999997E-2</v>
      </c>
      <c r="D53" s="2206">
        <v>3.7795000000000002E-2</v>
      </c>
      <c r="E53" s="2206">
        <v>3.8399999999999997E-2</v>
      </c>
      <c r="F53" s="2206">
        <v>3.8848000000000001E-2</v>
      </c>
      <c r="G53" s="2206">
        <v>3.6290000000000003E-2</v>
      </c>
      <c r="H53" s="2206">
        <v>4.1998000000000008E-2</v>
      </c>
      <c r="I53" s="2207">
        <v>4.3269000000000002E-2</v>
      </c>
      <c r="J53" s="2208">
        <f t="shared" si="4"/>
        <v>0.44210000000000016</v>
      </c>
      <c r="K53" s="2209">
        <f>(I53-C53)*100</f>
        <v>0.33980000000000055</v>
      </c>
      <c r="L53" s="300"/>
      <c r="M53" s="1494"/>
      <c r="N53" s="1494"/>
      <c r="O53" s="1494"/>
      <c r="P53" s="1494"/>
      <c r="Q53" s="1494"/>
      <c r="R53" s="1494"/>
      <c r="S53" s="1494"/>
      <c r="V53" s="593"/>
      <c r="W53" s="593"/>
      <c r="X53" s="593"/>
      <c r="Y53" s="593"/>
      <c r="Z53" s="593"/>
      <c r="AA53" s="593"/>
      <c r="AB53" s="593"/>
    </row>
    <row r="54" spans="1:28" ht="26.25" thickBot="1" x14ac:dyDescent="0.3">
      <c r="A54" s="302" t="s">
        <v>778</v>
      </c>
      <c r="B54" s="202" t="s">
        <v>938</v>
      </c>
      <c r="C54" s="1136">
        <v>4.078E-3</v>
      </c>
      <c r="D54" s="1137">
        <v>-6.5009999999999998E-3</v>
      </c>
      <c r="E54" s="1137">
        <v>-6.6E-3</v>
      </c>
      <c r="F54" s="1137">
        <v>2.99E-4</v>
      </c>
      <c r="G54" s="1137">
        <v>2.8800000000000001E-4</v>
      </c>
      <c r="H54" s="1137">
        <v>6.5190000000000005E-3</v>
      </c>
      <c r="I54" s="303">
        <v>2.52E-4</v>
      </c>
      <c r="J54" s="725">
        <f t="shared" si="4"/>
        <v>-4.7000000000000002E-3</v>
      </c>
      <c r="K54" s="725">
        <f t="shared" si="5"/>
        <v>-0.3826</v>
      </c>
      <c r="L54" s="300"/>
      <c r="M54" s="1494"/>
      <c r="N54" s="1494"/>
      <c r="O54" s="1494"/>
      <c r="P54" s="1494"/>
      <c r="Q54" s="1494"/>
      <c r="R54" s="1494"/>
      <c r="S54" s="1494"/>
      <c r="V54" s="593"/>
      <c r="W54" s="593"/>
      <c r="X54" s="593"/>
      <c r="Y54" s="593"/>
      <c r="Z54" s="593"/>
      <c r="AA54" s="593"/>
      <c r="AB54" s="593"/>
    </row>
    <row r="55" spans="1:28" x14ac:dyDescent="0.25">
      <c r="A55" s="2003" t="s">
        <v>779</v>
      </c>
      <c r="B55" s="212" t="s">
        <v>939</v>
      </c>
      <c r="C55" s="2192">
        <v>1.9431E-2</v>
      </c>
      <c r="D55" s="2193">
        <v>2.4346E-2</v>
      </c>
      <c r="E55" s="2193">
        <v>2.5100000000000001E-2</v>
      </c>
      <c r="F55" s="2193">
        <v>3.1279000000000001E-2</v>
      </c>
      <c r="G55" s="2193">
        <v>3.8129000000000003E-2</v>
      </c>
      <c r="H55" s="2193">
        <v>3.6718000000000008E-2</v>
      </c>
      <c r="I55" s="1133">
        <v>3.7546000000000003E-2</v>
      </c>
      <c r="J55" s="726">
        <f t="shared" si="4"/>
        <v>0.62670000000000015</v>
      </c>
      <c r="K55" s="726">
        <f t="shared" si="5"/>
        <v>1.8115000000000003</v>
      </c>
      <c r="L55" s="300"/>
      <c r="M55" s="1494"/>
      <c r="N55" s="1494"/>
      <c r="O55" s="1494"/>
      <c r="P55" s="1494"/>
      <c r="Q55" s="1494"/>
      <c r="R55" s="1494"/>
      <c r="S55" s="1494"/>
      <c r="V55" s="593"/>
      <c r="W55" s="593"/>
      <c r="X55" s="593"/>
      <c r="Y55" s="593"/>
      <c r="Z55" s="593"/>
      <c r="AA55" s="593"/>
      <c r="AB55" s="593"/>
    </row>
    <row r="56" spans="1:28" x14ac:dyDescent="0.25">
      <c r="A56" s="2004"/>
      <c r="B56" s="199" t="s">
        <v>523</v>
      </c>
      <c r="C56" s="2194">
        <v>2.5684999999999999E-2</v>
      </c>
      <c r="D56" s="1134">
        <v>2.3E-2</v>
      </c>
      <c r="E56" s="1134">
        <v>2.0500000000000001E-2</v>
      </c>
      <c r="F56" s="1134">
        <v>2.7169000000000002E-2</v>
      </c>
      <c r="G56" s="1134">
        <v>3.1526000000000005E-2</v>
      </c>
      <c r="H56" s="1134">
        <v>3.4051000000000005E-2</v>
      </c>
      <c r="I56" s="1135">
        <v>3.4056000000000003E-2</v>
      </c>
      <c r="J56" s="724">
        <f t="shared" si="4"/>
        <v>0.68870000000000009</v>
      </c>
      <c r="K56" s="724">
        <f t="shared" si="5"/>
        <v>0.8371000000000004</v>
      </c>
      <c r="L56" s="300"/>
      <c r="M56" s="1494"/>
      <c r="N56" s="1494"/>
      <c r="O56" s="1494"/>
      <c r="P56" s="1494"/>
      <c r="Q56" s="1494"/>
      <c r="R56" s="1494"/>
      <c r="S56" s="1494"/>
      <c r="V56" s="593"/>
      <c r="W56" s="593"/>
      <c r="X56" s="593"/>
      <c r="Y56" s="593"/>
      <c r="Z56" s="593"/>
      <c r="AA56" s="593"/>
      <c r="AB56" s="593"/>
    </row>
    <row r="57" spans="1:28" x14ac:dyDescent="0.25">
      <c r="A57" s="2004"/>
      <c r="B57" s="199" t="s">
        <v>529</v>
      </c>
      <c r="C57" s="2194">
        <v>2.4461E-2</v>
      </c>
      <c r="D57" s="1134">
        <v>1.9376999999999998E-2</v>
      </c>
      <c r="E57" s="1134">
        <v>2.41E-2</v>
      </c>
      <c r="F57" s="1134">
        <v>2.9357000000000001E-2</v>
      </c>
      <c r="G57" s="1134">
        <v>3.1895000000000007E-2</v>
      </c>
      <c r="H57" s="1134">
        <v>3.6516E-2</v>
      </c>
      <c r="I57" s="1135">
        <v>4.3487000000000005E-2</v>
      </c>
      <c r="J57" s="722">
        <f t="shared" si="4"/>
        <v>1.4130000000000003</v>
      </c>
      <c r="K57" s="722">
        <f t="shared" si="5"/>
        <v>1.9026000000000005</v>
      </c>
      <c r="L57" s="300"/>
      <c r="M57" s="1494"/>
      <c r="N57" s="1494"/>
      <c r="O57" s="1494"/>
      <c r="P57" s="1494"/>
      <c r="Q57" s="1494"/>
      <c r="R57" s="1494"/>
      <c r="S57" s="1494"/>
      <c r="V57" s="593"/>
      <c r="W57" s="593"/>
      <c r="X57" s="593"/>
      <c r="Y57" s="593"/>
      <c r="Z57" s="593"/>
      <c r="AA57" s="593"/>
      <c r="AB57" s="593"/>
    </row>
    <row r="58" spans="1:28" x14ac:dyDescent="0.25">
      <c r="A58" s="2004"/>
      <c r="B58" s="199" t="s">
        <v>542</v>
      </c>
      <c r="C58" s="2194">
        <v>2.7601000000000001E-2</v>
      </c>
      <c r="D58" s="1134">
        <v>3.0036999999999998E-2</v>
      </c>
      <c r="E58" s="1134">
        <v>3.39E-2</v>
      </c>
      <c r="F58" s="1134">
        <v>3.2894000000000007E-2</v>
      </c>
      <c r="G58" s="1134">
        <v>3.9020000000000006E-2</v>
      </c>
      <c r="H58" s="1134">
        <v>4.3601000000000001E-2</v>
      </c>
      <c r="I58" s="1135">
        <v>3.8625E-2</v>
      </c>
      <c r="J58" s="724">
        <f t="shared" si="4"/>
        <v>0.57309999999999928</v>
      </c>
      <c r="K58" s="724">
        <f t="shared" si="5"/>
        <v>1.1023999999999998</v>
      </c>
      <c r="L58" s="300"/>
      <c r="M58" s="1494"/>
      <c r="N58" s="1494"/>
      <c r="O58" s="1494"/>
      <c r="P58" s="1494"/>
      <c r="Q58" s="1494"/>
      <c r="R58" s="1494"/>
      <c r="S58" s="1494"/>
      <c r="V58" s="593"/>
      <c r="W58" s="593"/>
      <c r="X58" s="593"/>
      <c r="Y58" s="593"/>
      <c r="Z58" s="593"/>
      <c r="AA58" s="593"/>
      <c r="AB58" s="593"/>
    </row>
    <row r="59" spans="1:28" ht="15.75" thickBot="1" x14ac:dyDescent="0.3">
      <c r="A59" s="2005"/>
      <c r="B59" s="210" t="s">
        <v>922</v>
      </c>
      <c r="C59" s="2195">
        <v>5.5141000000000003E-2</v>
      </c>
      <c r="D59" s="2196">
        <v>3.7834E-2</v>
      </c>
      <c r="E59" s="2196">
        <v>2.8000000000000001E-2</v>
      </c>
      <c r="F59" s="2196">
        <v>2.9775000000000003E-2</v>
      </c>
      <c r="G59" s="2196">
        <v>2.9898000000000001E-2</v>
      </c>
      <c r="H59" s="2196">
        <v>3.1828000000000002E-2</v>
      </c>
      <c r="I59" s="2197">
        <v>4.1388000000000001E-2</v>
      </c>
      <c r="J59" s="2189">
        <f t="shared" si="4"/>
        <v>1.1612999999999998</v>
      </c>
      <c r="K59" s="723">
        <f t="shared" si="5"/>
        <v>-1.3753000000000002</v>
      </c>
      <c r="L59" s="300"/>
      <c r="M59" s="1494"/>
      <c r="N59" s="1494"/>
      <c r="O59" s="1494"/>
      <c r="P59" s="1494"/>
      <c r="Q59" s="1494"/>
      <c r="R59" s="1494"/>
      <c r="S59" s="1494"/>
      <c r="V59" s="593"/>
      <c r="W59" s="593"/>
      <c r="X59" s="593"/>
      <c r="Y59" s="593"/>
      <c r="Z59" s="593"/>
      <c r="AA59" s="593"/>
      <c r="AB59" s="593"/>
    </row>
    <row r="60" spans="1:28" ht="15" customHeight="1" x14ac:dyDescent="0.25">
      <c r="A60" s="2003" t="s">
        <v>780</v>
      </c>
      <c r="B60" s="206" t="s">
        <v>923</v>
      </c>
      <c r="C60" s="2192">
        <v>1.6712000000000001E-2</v>
      </c>
      <c r="D60" s="2193">
        <v>1.7834000000000003E-2</v>
      </c>
      <c r="E60" s="2193">
        <v>1.72E-2</v>
      </c>
      <c r="F60" s="2193">
        <v>5.6345000000000006E-2</v>
      </c>
      <c r="G60" s="2193">
        <v>5.0020000000000004E-3</v>
      </c>
      <c r="H60" s="2193">
        <v>6.6838999999999996E-2</v>
      </c>
      <c r="I60" s="1133">
        <v>1.1892000000000002E-2</v>
      </c>
      <c r="J60" s="721">
        <f t="shared" si="4"/>
        <v>-4.4453000000000005</v>
      </c>
      <c r="K60" s="721">
        <f t="shared" si="5"/>
        <v>-0.48199999999999998</v>
      </c>
      <c r="L60" s="300"/>
      <c r="M60" s="1494"/>
      <c r="N60" s="1494"/>
      <c r="O60" s="1494"/>
      <c r="P60" s="1494"/>
      <c r="Q60" s="1494"/>
      <c r="R60" s="1494"/>
      <c r="S60" s="1494"/>
      <c r="V60" s="593"/>
      <c r="W60" s="593"/>
      <c r="X60" s="593"/>
      <c r="Y60" s="593"/>
      <c r="Z60" s="593"/>
      <c r="AA60" s="593"/>
      <c r="AB60" s="593"/>
    </row>
    <row r="61" spans="1:28" ht="15" customHeight="1" x14ac:dyDescent="0.25">
      <c r="A61" s="2004"/>
      <c r="B61" s="207" t="s">
        <v>531</v>
      </c>
      <c r="C61" s="2194">
        <v>3.539E-3</v>
      </c>
      <c r="D61" s="1134">
        <v>8.3829999999999998E-3</v>
      </c>
      <c r="E61" s="1134">
        <v>7.3000000000000001E-3</v>
      </c>
      <c r="F61" s="1134">
        <v>-7.6500000000000005E-4</v>
      </c>
      <c r="G61" s="1134">
        <v>1.3833E-2</v>
      </c>
      <c r="H61" s="1134">
        <v>8.6240000000000015E-3</v>
      </c>
      <c r="I61" s="1135">
        <v>-1.6604000000000001E-2</v>
      </c>
      <c r="J61" s="724">
        <f t="shared" si="4"/>
        <v>-1.5838999999999999</v>
      </c>
      <c r="K61" s="724">
        <f t="shared" si="5"/>
        <v>-2.0143</v>
      </c>
      <c r="L61" s="300"/>
      <c r="M61" s="1494"/>
      <c r="N61" s="1494"/>
      <c r="O61" s="1494"/>
      <c r="P61" s="1494"/>
      <c r="Q61" s="1494"/>
      <c r="R61" s="1494"/>
      <c r="S61" s="1494"/>
      <c r="V61" s="593"/>
      <c r="W61" s="593"/>
      <c r="X61" s="593"/>
      <c r="Y61" s="593"/>
      <c r="Z61" s="593"/>
      <c r="AA61" s="593"/>
      <c r="AB61" s="593"/>
    </row>
    <row r="62" spans="1:28" ht="15.75" customHeight="1" x14ac:dyDescent="0.25">
      <c r="A62" s="2004"/>
      <c r="B62" s="207" t="s">
        <v>545</v>
      </c>
      <c r="C62" s="2194">
        <v>1.3722000000000002E-2</v>
      </c>
      <c r="D62" s="1134">
        <v>1.5325999999999999E-2</v>
      </c>
      <c r="E62" s="1134">
        <v>1.44E-2</v>
      </c>
      <c r="F62" s="1134">
        <v>-1.3944999999999999E-2</v>
      </c>
      <c r="G62" s="1134">
        <v>-2.1818000000000001E-2</v>
      </c>
      <c r="H62" s="1134">
        <v>1.5390000000000001E-2</v>
      </c>
      <c r="I62" s="1135">
        <v>2.3808000000000003E-2</v>
      </c>
      <c r="J62" s="724">
        <f t="shared" si="4"/>
        <v>3.7753000000000001</v>
      </c>
      <c r="K62" s="724">
        <f t="shared" si="5"/>
        <v>1.0086000000000002</v>
      </c>
      <c r="L62" s="300"/>
      <c r="M62" s="1494"/>
      <c r="N62" s="1494"/>
      <c r="O62" s="1494"/>
      <c r="P62" s="1494"/>
      <c r="Q62" s="1494"/>
      <c r="R62" s="1494"/>
      <c r="S62" s="1494"/>
      <c r="V62" s="593"/>
      <c r="W62" s="593"/>
      <c r="X62" s="593"/>
      <c r="Y62" s="593"/>
      <c r="Z62" s="593"/>
      <c r="AA62" s="593"/>
      <c r="AB62" s="593"/>
    </row>
    <row r="63" spans="1:28" ht="15.75" thickBot="1" x14ac:dyDescent="0.3">
      <c r="A63" s="2005"/>
      <c r="B63" s="208" t="s">
        <v>924</v>
      </c>
      <c r="C63" s="2195">
        <v>2.0525999999999999E-2</v>
      </c>
      <c r="D63" s="2196">
        <v>1.8994E-2</v>
      </c>
      <c r="E63" s="2196">
        <v>1.5100000000000001E-2</v>
      </c>
      <c r="F63" s="2196">
        <v>1.8932000000000001E-2</v>
      </c>
      <c r="G63" s="2196">
        <v>2.0904000000000002E-2</v>
      </c>
      <c r="H63" s="2196">
        <v>2.4597000000000001E-2</v>
      </c>
      <c r="I63" s="2197">
        <v>2.4332000000000003E-2</v>
      </c>
      <c r="J63" s="727">
        <f t="shared" si="4"/>
        <v>0.54000000000000026</v>
      </c>
      <c r="K63" s="727">
        <f t="shared" si="5"/>
        <v>0.38060000000000038</v>
      </c>
      <c r="L63" s="300"/>
      <c r="M63" s="1494"/>
      <c r="N63" s="1494"/>
      <c r="O63" s="1494"/>
      <c r="P63" s="1494"/>
      <c r="Q63" s="1494"/>
      <c r="R63" s="1494"/>
      <c r="S63" s="1494"/>
      <c r="V63" s="593"/>
      <c r="W63" s="593"/>
      <c r="X63" s="593"/>
      <c r="Y63" s="593"/>
      <c r="Z63" s="593"/>
      <c r="AA63" s="593"/>
      <c r="AB63" s="593"/>
    </row>
    <row r="64" spans="1:28" ht="15.75" thickBot="1" x14ac:dyDescent="0.3">
      <c r="A64" s="2006" t="s">
        <v>784</v>
      </c>
      <c r="B64" s="2001"/>
      <c r="C64" s="304">
        <v>2.8174000000000001E-2</v>
      </c>
      <c r="D64" s="305">
        <v>2.12E-2</v>
      </c>
      <c r="E64" s="305">
        <v>2.35E-2</v>
      </c>
      <c r="F64" s="305">
        <v>3.2407972002115738E-2</v>
      </c>
      <c r="G64" s="305">
        <v>3.1839172804313615E-2</v>
      </c>
      <c r="H64" s="305">
        <v>3.5034882965813516E-2</v>
      </c>
      <c r="I64" s="1413">
        <v>3.4929695378953018E-2</v>
      </c>
      <c r="J64" s="720">
        <f>(I64-F64)*100</f>
        <v>0.25217233768372804</v>
      </c>
      <c r="K64" s="720">
        <f>(I64-C64)*100</f>
        <v>0.67556953789530172</v>
      </c>
      <c r="L64" s="300"/>
      <c r="M64" s="1494"/>
      <c r="N64" s="1494"/>
      <c r="O64" s="1494"/>
      <c r="P64" s="1494"/>
      <c r="Q64" s="1494"/>
      <c r="R64" s="1494"/>
      <c r="S64" s="1494"/>
    </row>
    <row r="65" spans="1:28" ht="4.5" customHeight="1" x14ac:dyDescent="0.25">
      <c r="A65" s="289"/>
      <c r="B65" s="290"/>
      <c r="C65" s="291"/>
      <c r="D65" s="291"/>
      <c r="E65" s="291"/>
      <c r="F65" s="291"/>
      <c r="G65" s="291"/>
      <c r="H65" s="291"/>
      <c r="I65" s="291"/>
      <c r="J65" s="306"/>
      <c r="K65" s="306"/>
      <c r="L65" s="300"/>
      <c r="M65" s="1494"/>
      <c r="N65" s="1494"/>
      <c r="O65" s="1494"/>
      <c r="P65" s="1494"/>
      <c r="Q65" s="1494"/>
      <c r="R65" s="1494"/>
      <c r="S65" s="1494"/>
    </row>
    <row r="66" spans="1:28" x14ac:dyDescent="0.25">
      <c r="A66" s="295" t="s">
        <v>781</v>
      </c>
      <c r="B66" s="295"/>
      <c r="C66" s="295"/>
      <c r="D66" s="295"/>
      <c r="E66" s="295"/>
      <c r="F66" s="295"/>
      <c r="G66" s="307"/>
      <c r="H66" s="308"/>
      <c r="I66" s="308"/>
      <c r="J66" s="295"/>
      <c r="K66" s="295"/>
      <c r="L66" s="300"/>
      <c r="M66" s="1494"/>
      <c r="N66" s="1494"/>
      <c r="O66" s="1494"/>
      <c r="P66" s="1494"/>
      <c r="Q66" s="1494"/>
      <c r="R66" s="1494"/>
      <c r="S66" s="1494"/>
    </row>
    <row r="67" spans="1:28" x14ac:dyDescent="0.25">
      <c r="A67" s="295"/>
      <c r="L67" s="300"/>
      <c r="M67" s="1494"/>
      <c r="N67" s="1494"/>
      <c r="O67" s="1494"/>
      <c r="P67" s="1494"/>
      <c r="Q67" s="1494"/>
      <c r="R67" s="1494"/>
      <c r="S67" s="1494"/>
    </row>
    <row r="68" spans="1:28" x14ac:dyDescent="0.25">
      <c r="A68" s="2002" t="s">
        <v>1003</v>
      </c>
      <c r="B68" s="2002"/>
      <c r="C68" s="2002"/>
      <c r="D68" s="2002"/>
      <c r="E68" s="2002"/>
      <c r="F68" s="2002"/>
      <c r="G68" s="2002"/>
      <c r="H68" s="2002"/>
      <c r="I68" s="2002"/>
      <c r="J68" s="2002"/>
      <c r="K68" s="2002"/>
      <c r="L68" s="300"/>
      <c r="M68" s="1494"/>
      <c r="N68" s="1494"/>
      <c r="O68" s="1494"/>
      <c r="P68" s="1494"/>
      <c r="Q68" s="1494"/>
      <c r="R68" s="1494"/>
      <c r="S68" s="1494"/>
    </row>
    <row r="69" spans="1:28" x14ac:dyDescent="0.25">
      <c r="A69" s="2007" t="s">
        <v>2565</v>
      </c>
      <c r="B69" s="2007"/>
      <c r="C69" s="2007"/>
      <c r="D69" s="2007"/>
      <c r="E69" s="2007"/>
      <c r="F69" s="2007"/>
      <c r="G69" s="2007"/>
      <c r="H69" s="2007"/>
      <c r="I69" s="2007"/>
      <c r="J69" s="2007"/>
      <c r="K69" s="2007"/>
      <c r="L69" s="300"/>
      <c r="M69" s="1494"/>
      <c r="N69" s="1494"/>
      <c r="O69" s="1494"/>
      <c r="P69" s="1494"/>
      <c r="Q69" s="1494"/>
      <c r="R69" s="1494"/>
      <c r="S69" s="1494"/>
    </row>
    <row r="70" spans="1:28" x14ac:dyDescent="0.25">
      <c r="A70" s="2002" t="s">
        <v>789</v>
      </c>
      <c r="B70" s="2002"/>
      <c r="C70" s="2002"/>
      <c r="D70" s="2002"/>
      <c r="E70" s="2002"/>
      <c r="F70" s="2002"/>
      <c r="G70" s="2002"/>
      <c r="H70" s="2002"/>
      <c r="I70" s="2002"/>
      <c r="J70" s="2002"/>
      <c r="K70" s="2002"/>
      <c r="L70" s="300"/>
      <c r="M70" s="1494"/>
      <c r="N70" s="1494"/>
      <c r="O70" s="1494"/>
      <c r="P70" s="1494"/>
      <c r="Q70" s="1494"/>
      <c r="R70" s="1494"/>
      <c r="S70" s="1494"/>
    </row>
    <row r="71" spans="1:28" ht="5.25" customHeight="1" thickBot="1" x14ac:dyDescent="0.3">
      <c r="A71" s="309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00"/>
      <c r="M71" s="1494"/>
      <c r="N71" s="1494"/>
      <c r="O71" s="1494"/>
      <c r="P71" s="1494"/>
      <c r="Q71" s="1494"/>
      <c r="R71" s="1494"/>
      <c r="S71" s="1494"/>
    </row>
    <row r="72" spans="1:28" ht="52.5" customHeight="1" thickBot="1" x14ac:dyDescent="0.3">
      <c r="A72" s="311" t="s">
        <v>765</v>
      </c>
      <c r="B72" s="312" t="s">
        <v>766</v>
      </c>
      <c r="C72" s="180">
        <v>45352</v>
      </c>
      <c r="D72" s="180">
        <v>45444</v>
      </c>
      <c r="E72" s="180">
        <v>45536</v>
      </c>
      <c r="F72" s="180">
        <v>45627</v>
      </c>
      <c r="G72" s="180">
        <v>45658</v>
      </c>
      <c r="H72" s="180">
        <v>45689</v>
      </c>
      <c r="I72" s="180">
        <v>45717</v>
      </c>
      <c r="J72" s="298" t="s">
        <v>1000</v>
      </c>
      <c r="K72" s="299" t="s">
        <v>1001</v>
      </c>
      <c r="L72" s="300"/>
      <c r="M72" s="1494"/>
      <c r="N72" s="1494"/>
      <c r="O72" s="1494"/>
      <c r="P72" s="1494"/>
      <c r="Q72" s="1494"/>
      <c r="R72" s="1494"/>
      <c r="S72" s="1494"/>
    </row>
    <row r="73" spans="1:28" ht="26.25" thickBot="1" x14ac:dyDescent="0.3">
      <c r="A73" s="302" t="s">
        <v>776</v>
      </c>
      <c r="B73" s="313" t="s">
        <v>926</v>
      </c>
      <c r="C73" s="2210">
        <v>-2.4000000000000001E-4</v>
      </c>
      <c r="D73" s="2211">
        <v>-2.6459999999999999E-3</v>
      </c>
      <c r="E73" s="2211">
        <v>-2.7000000000000001E-3</v>
      </c>
      <c r="F73" s="2211">
        <v>-1.1708000000000001E-2</v>
      </c>
      <c r="G73" s="2211">
        <v>2.0128E-2</v>
      </c>
      <c r="H73" s="2211">
        <v>-6.4590000000000003E-3</v>
      </c>
      <c r="I73" s="2212">
        <v>-2.2114000000000002E-2</v>
      </c>
      <c r="J73" s="1069">
        <f>(I73-F73)*100</f>
        <v>-1.0406</v>
      </c>
      <c r="K73" s="314">
        <f>(I73-C73)*100</f>
        <v>-2.1874000000000002</v>
      </c>
      <c r="L73" s="300"/>
      <c r="M73" s="1494"/>
      <c r="N73" s="1494"/>
      <c r="O73" s="1494"/>
      <c r="P73" s="1494"/>
      <c r="Q73" s="1494"/>
      <c r="R73" s="1494"/>
      <c r="S73" s="1494"/>
      <c r="V73" s="593"/>
      <c r="W73" s="593"/>
      <c r="X73" s="593"/>
      <c r="Y73" s="593"/>
      <c r="Z73" s="593"/>
      <c r="AA73" s="593"/>
      <c r="AB73" s="593"/>
    </row>
    <row r="74" spans="1:28" ht="15.75" thickBot="1" x14ac:dyDescent="0.3">
      <c r="A74" s="2000" t="s">
        <v>784</v>
      </c>
      <c r="B74" s="2001"/>
      <c r="C74" s="304">
        <v>-2.4000000000000001E-4</v>
      </c>
      <c r="D74" s="305">
        <v>-2.6459999999999999E-3</v>
      </c>
      <c r="E74" s="305">
        <v>-2.7000000000000001E-3</v>
      </c>
      <c r="F74" s="305">
        <v>-1.1708000000000001E-2</v>
      </c>
      <c r="G74" s="305">
        <v>2.0128E-2</v>
      </c>
      <c r="H74" s="305">
        <v>-6.4590000000000003E-3</v>
      </c>
      <c r="I74" s="1413">
        <v>-2.2114000000000002E-2</v>
      </c>
      <c r="J74" s="720">
        <f>(I74-F74)*100</f>
        <v>-1.0406</v>
      </c>
      <c r="K74" s="720">
        <f>(I74-C74)*100</f>
        <v>-2.1874000000000002</v>
      </c>
      <c r="L74" s="300"/>
      <c r="M74" s="1494"/>
      <c r="N74" s="1494"/>
      <c r="O74" s="1494"/>
      <c r="P74" s="1494"/>
      <c r="Q74" s="1494"/>
      <c r="R74" s="1494"/>
      <c r="S74" s="1494"/>
    </row>
    <row r="75" spans="1:28" ht="6" customHeight="1" x14ac:dyDescent="0.25">
      <c r="A75" s="315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M75" s="1494"/>
      <c r="N75" s="1494"/>
      <c r="O75" s="1494"/>
      <c r="P75" s="1494"/>
      <c r="Q75" s="1494"/>
      <c r="R75" s="1494"/>
      <c r="S75" s="1494"/>
    </row>
    <row r="76" spans="1:28" x14ac:dyDescent="0.25">
      <c r="A76" s="295" t="s">
        <v>781</v>
      </c>
      <c r="M76" s="1494"/>
      <c r="N76" s="1494"/>
      <c r="O76" s="1494"/>
      <c r="P76" s="1494"/>
      <c r="Q76" s="1494"/>
      <c r="R76" s="1494"/>
      <c r="S76" s="1494"/>
    </row>
    <row r="77" spans="1:28" x14ac:dyDescent="0.25">
      <c r="A77" s="295" t="s">
        <v>788</v>
      </c>
      <c r="G77" s="316"/>
      <c r="H77" s="316"/>
      <c r="I77" s="316"/>
      <c r="J77" s="317"/>
      <c r="M77" s="1494"/>
      <c r="N77" s="1494"/>
      <c r="O77" s="1494"/>
      <c r="P77" s="1494"/>
      <c r="Q77" s="1494"/>
      <c r="R77" s="1494"/>
      <c r="S77" s="1494"/>
    </row>
    <row r="78" spans="1:28" x14ac:dyDescent="0.25">
      <c r="A78" s="275" t="s">
        <v>869</v>
      </c>
      <c r="M78" s="1494"/>
      <c r="N78" s="1494"/>
      <c r="O78" s="1494"/>
      <c r="P78" s="1494"/>
      <c r="Q78" s="1494"/>
      <c r="R78" s="1494"/>
      <c r="S78" s="1494"/>
    </row>
    <row r="79" spans="1:28" x14ac:dyDescent="0.25">
      <c r="A79" s="295"/>
      <c r="M79" s="1495"/>
      <c r="N79" s="1494"/>
      <c r="O79" s="1494"/>
      <c r="P79" s="1494"/>
      <c r="Q79" s="1494"/>
      <c r="R79" s="1494"/>
      <c r="S79" s="1494"/>
    </row>
    <row r="80" spans="1:28" x14ac:dyDescent="0.25">
      <c r="A80" s="295"/>
      <c r="M80" s="1494"/>
      <c r="N80" s="1494"/>
      <c r="O80" s="1494"/>
      <c r="P80" s="1494"/>
      <c r="Q80" s="1494"/>
      <c r="R80" s="1494"/>
      <c r="S80" s="1494"/>
    </row>
    <row r="81" spans="1:19" x14ac:dyDescent="0.25">
      <c r="A81" s="295"/>
      <c r="M81" s="1494"/>
      <c r="N81" s="1494"/>
      <c r="O81" s="1494"/>
      <c r="P81" s="1494"/>
      <c r="Q81" s="1494"/>
      <c r="R81" s="1494"/>
      <c r="S81" s="1494"/>
    </row>
    <row r="82" spans="1:19" x14ac:dyDescent="0.25">
      <c r="M82" s="1494"/>
      <c r="N82" s="1494"/>
      <c r="O82" s="1494"/>
      <c r="P82" s="1494"/>
      <c r="Q82" s="1494"/>
      <c r="R82" s="1494"/>
      <c r="S82" s="1494"/>
    </row>
    <row r="83" spans="1:19" x14ac:dyDescent="0.25">
      <c r="M83" s="1496"/>
      <c r="N83" s="1496"/>
      <c r="O83" s="1496"/>
      <c r="P83" s="1496"/>
      <c r="Q83" s="1496"/>
      <c r="R83" s="1496"/>
      <c r="S83" s="1496"/>
    </row>
  </sheetData>
  <mergeCells count="24"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  <mergeCell ref="A74:B74"/>
    <mergeCell ref="A32:K32"/>
    <mergeCell ref="A35:A38"/>
    <mergeCell ref="A39:A42"/>
    <mergeCell ref="A43:A46"/>
    <mergeCell ref="A48:A52"/>
    <mergeCell ref="A55:A59"/>
    <mergeCell ref="A60:A63"/>
    <mergeCell ref="A64:B64"/>
    <mergeCell ref="A68:K68"/>
    <mergeCell ref="A69:K69"/>
    <mergeCell ref="A70:K7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9"/>
  <sheetViews>
    <sheetView zoomScale="85" zoomScaleNormal="85" workbookViewId="0">
      <selection activeCell="D13" sqref="D13"/>
    </sheetView>
  </sheetViews>
  <sheetFormatPr defaultColWidth="11.42578125" defaultRowHeight="15" x14ac:dyDescent="0.25"/>
  <cols>
    <col min="1" max="1" width="50.28515625" style="318" customWidth="1"/>
    <col min="2" max="2" width="61.5703125" style="318" customWidth="1"/>
    <col min="3" max="16384" width="11.42578125" style="318"/>
  </cols>
  <sheetData>
    <row r="1" spans="1:35" x14ac:dyDescent="0.25">
      <c r="A1" s="2033" t="s">
        <v>1004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</row>
    <row r="2" spans="1:35" x14ac:dyDescent="0.25">
      <c r="A2" s="2019" t="s">
        <v>2565</v>
      </c>
      <c r="B2" s="2019"/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2019"/>
      <c r="Q2" s="2019"/>
    </row>
    <row r="3" spans="1:35" x14ac:dyDescent="0.25">
      <c r="A3" s="2032" t="s">
        <v>890</v>
      </c>
      <c r="B3" s="2032"/>
      <c r="C3" s="2032"/>
      <c r="D3" s="2032"/>
      <c r="E3" s="2032"/>
      <c r="F3" s="2032"/>
      <c r="G3" s="2032"/>
      <c r="H3" s="2032"/>
      <c r="I3" s="2032"/>
      <c r="J3" s="2032"/>
      <c r="K3" s="2032"/>
      <c r="L3" s="2032"/>
      <c r="M3" s="2032"/>
      <c r="N3" s="2032"/>
      <c r="O3" s="2032"/>
      <c r="P3" s="2032"/>
      <c r="Q3" s="2032"/>
    </row>
    <row r="4" spans="1:35" ht="5.25" customHeight="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20"/>
      <c r="L4" s="320"/>
      <c r="M4" s="320"/>
      <c r="N4" s="320"/>
      <c r="O4" s="320"/>
      <c r="P4" s="320"/>
      <c r="Q4" s="320"/>
    </row>
    <row r="5" spans="1:35" ht="27" customHeight="1" thickBot="1" x14ac:dyDescent="0.3">
      <c r="A5" s="321" t="s">
        <v>765</v>
      </c>
      <c r="B5" s="1070" t="s">
        <v>806</v>
      </c>
      <c r="C5" s="322">
        <v>45352</v>
      </c>
      <c r="D5" s="322">
        <v>45383</v>
      </c>
      <c r="E5" s="322">
        <v>45413</v>
      </c>
      <c r="F5" s="322">
        <v>45444</v>
      </c>
      <c r="G5" s="322">
        <v>45474</v>
      </c>
      <c r="H5" s="322">
        <v>45505</v>
      </c>
      <c r="I5" s="322">
        <v>45536</v>
      </c>
      <c r="J5" s="322">
        <v>45566</v>
      </c>
      <c r="K5" s="322">
        <v>45597</v>
      </c>
      <c r="L5" s="322">
        <v>45627</v>
      </c>
      <c r="M5" s="322">
        <v>45658</v>
      </c>
      <c r="N5" s="322">
        <v>45689</v>
      </c>
      <c r="O5" s="322">
        <v>45717</v>
      </c>
      <c r="P5" s="323" t="s">
        <v>1005</v>
      </c>
      <c r="Q5" s="323" t="s">
        <v>970</v>
      </c>
    </row>
    <row r="6" spans="1:35" x14ac:dyDescent="0.25">
      <c r="A6" s="2021" t="s">
        <v>773</v>
      </c>
      <c r="B6" s="141" t="s">
        <v>899</v>
      </c>
      <c r="C6" s="324">
        <v>1310.1159400000001</v>
      </c>
      <c r="D6" s="324">
        <v>1311.4255140000002</v>
      </c>
      <c r="E6" s="324">
        <v>1312.0751560000001</v>
      </c>
      <c r="F6" s="324">
        <v>1312.59583</v>
      </c>
      <c r="G6" s="324">
        <v>1313.6454100000001</v>
      </c>
      <c r="H6" s="324">
        <v>1314.281332</v>
      </c>
      <c r="I6" s="324">
        <v>1314.99683</v>
      </c>
      <c r="J6" s="324">
        <v>1315.5813020000001</v>
      </c>
      <c r="K6" s="324">
        <v>1316.860692</v>
      </c>
      <c r="L6" s="324">
        <v>1317.508276</v>
      </c>
      <c r="M6" s="324">
        <v>1318.992094</v>
      </c>
      <c r="N6" s="324">
        <v>1319.4167280000001</v>
      </c>
      <c r="O6" s="324">
        <v>1320.1699560000002</v>
      </c>
      <c r="P6" s="325">
        <f>(O6-L6)/L6</f>
        <v>2.0202377840700262E-3</v>
      </c>
      <c r="Q6" s="325">
        <f>(O6-C6)/C6</f>
        <v>7.6741421831720072E-3</v>
      </c>
      <c r="T6" s="1497"/>
      <c r="U6" s="1497"/>
      <c r="V6" s="1497"/>
      <c r="W6" s="1497"/>
      <c r="X6" s="1497"/>
      <c r="Y6" s="1497"/>
      <c r="Z6" s="1497"/>
      <c r="AA6" s="1497"/>
      <c r="AB6" s="1497"/>
      <c r="AC6" s="1497"/>
      <c r="AD6" s="1497"/>
      <c r="AE6" s="1497"/>
      <c r="AF6" s="1497"/>
      <c r="AI6" s="1498"/>
    </row>
    <row r="7" spans="1:35" ht="15.75" thickBot="1" x14ac:dyDescent="0.3">
      <c r="A7" s="2023" t="s">
        <v>773</v>
      </c>
      <c r="B7" s="157" t="s">
        <v>900</v>
      </c>
      <c r="C7" s="326">
        <v>1805.1575499999999</v>
      </c>
      <c r="D7" s="326">
        <v>1806.187236</v>
      </c>
      <c r="E7" s="326">
        <v>1808.5436460000001</v>
      </c>
      <c r="F7" s="326">
        <v>1809.1034219999999</v>
      </c>
      <c r="G7" s="326">
        <v>1809.3922279999999</v>
      </c>
      <c r="H7" s="326">
        <v>1809.8264660000002</v>
      </c>
      <c r="I7" s="326">
        <v>1810.1351660000003</v>
      </c>
      <c r="J7" s="326">
        <v>1810.1728960000003</v>
      </c>
      <c r="K7" s="326">
        <v>1810.3800679999999</v>
      </c>
      <c r="L7" s="326">
        <v>1810.4946300000001</v>
      </c>
      <c r="M7" s="326">
        <v>1810.7793200000001</v>
      </c>
      <c r="N7" s="326">
        <v>1810.6071339999999</v>
      </c>
      <c r="O7" s="326">
        <v>1810.7662860000003</v>
      </c>
      <c r="P7" s="327">
        <f t="shared" ref="P7:P25" si="0">(O7-L7)/L7</f>
        <v>1.5004518406117609E-4</v>
      </c>
      <c r="Q7" s="327">
        <f t="shared" ref="Q7:Q24" si="1">(O7-C7)/C7</f>
        <v>3.1070617631133433E-3</v>
      </c>
      <c r="T7" s="1497"/>
      <c r="U7" s="1497"/>
      <c r="V7" s="1497"/>
      <c r="W7" s="1497"/>
      <c r="X7" s="1497"/>
      <c r="Y7" s="1497"/>
      <c r="Z7" s="1497"/>
      <c r="AA7" s="1497"/>
      <c r="AB7" s="1497"/>
      <c r="AC7" s="1497"/>
      <c r="AD7" s="1497"/>
      <c r="AE7" s="1497"/>
      <c r="AF7" s="1497"/>
    </row>
    <row r="8" spans="1:35" x14ac:dyDescent="0.25">
      <c r="A8" s="2021" t="s">
        <v>787</v>
      </c>
      <c r="B8" s="141" t="s">
        <v>901</v>
      </c>
      <c r="C8" s="324">
        <v>1531.146512</v>
      </c>
      <c r="D8" s="324">
        <v>1531.886706</v>
      </c>
      <c r="E8" s="324">
        <v>1532.31134</v>
      </c>
      <c r="F8" s="324">
        <v>1532.928054</v>
      </c>
      <c r="G8" s="324">
        <v>1533.6037640000002</v>
      </c>
      <c r="H8" s="324">
        <v>1534.2163620000001</v>
      </c>
      <c r="I8" s="324">
        <v>1534.8063220000001</v>
      </c>
      <c r="J8" s="324">
        <v>1535.468312</v>
      </c>
      <c r="K8" s="324">
        <v>1535.9745800000001</v>
      </c>
      <c r="L8" s="324">
        <v>1537.2512260000001</v>
      </c>
      <c r="M8" s="324">
        <v>1538.9435880000001</v>
      </c>
      <c r="N8" s="324">
        <v>1539.7736480000001</v>
      </c>
      <c r="O8" s="324">
        <v>1546.6933300000001</v>
      </c>
      <c r="P8" s="325">
        <f t="shared" si="0"/>
        <v>6.1421996875349839E-3</v>
      </c>
      <c r="Q8" s="325">
        <f t="shared" si="1"/>
        <v>1.0153710228352092E-2</v>
      </c>
      <c r="T8" s="1497"/>
      <c r="U8" s="1497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</row>
    <row r="9" spans="1:35" ht="15.75" thickBot="1" x14ac:dyDescent="0.3">
      <c r="A9" s="2023" t="s">
        <v>787</v>
      </c>
      <c r="B9" s="196" t="s">
        <v>902</v>
      </c>
      <c r="C9" s="328">
        <v>1508.3809160000001</v>
      </c>
      <c r="D9" s="328">
        <v>1509.6287500000001</v>
      </c>
      <c r="E9" s="328">
        <v>1510.07122</v>
      </c>
      <c r="F9" s="328">
        <v>1510.461554</v>
      </c>
      <c r="G9" s="328">
        <v>1510.8587480000001</v>
      </c>
      <c r="H9" s="328">
        <v>1511.3108220000001</v>
      </c>
      <c r="I9" s="328">
        <v>1511.6311840000001</v>
      </c>
      <c r="J9" s="328">
        <v>1512.3363920000002</v>
      </c>
      <c r="K9" s="328">
        <v>1512.8495200000002</v>
      </c>
      <c r="L9" s="328">
        <v>1513.2158440000001</v>
      </c>
      <c r="M9" s="328">
        <v>1514.936332</v>
      </c>
      <c r="N9" s="328">
        <v>1515.5701959999999</v>
      </c>
      <c r="O9" s="328">
        <v>1516.9538580000001</v>
      </c>
      <c r="P9" s="329">
        <f t="shared" si="0"/>
        <v>2.4702450842168295E-3</v>
      </c>
      <c r="Q9" s="329">
        <f t="shared" si="1"/>
        <v>5.683539157160758E-3</v>
      </c>
      <c r="T9" s="1497"/>
      <c r="U9" s="1497"/>
      <c r="V9" s="1497"/>
      <c r="W9" s="1497"/>
      <c r="X9" s="1497"/>
      <c r="Y9" s="1497"/>
      <c r="Z9" s="1497"/>
      <c r="AA9" s="1497"/>
      <c r="AB9" s="1497"/>
      <c r="AC9" s="1497"/>
      <c r="AD9" s="1497"/>
      <c r="AE9" s="1497"/>
      <c r="AF9" s="1497"/>
    </row>
    <row r="10" spans="1:35" x14ac:dyDescent="0.25">
      <c r="A10" s="2026" t="s">
        <v>775</v>
      </c>
      <c r="B10" s="157" t="s">
        <v>903</v>
      </c>
      <c r="C10" s="326">
        <v>1025.2681600000001</v>
      </c>
      <c r="D10" s="326">
        <v>1026.6483920000001</v>
      </c>
      <c r="E10" s="326">
        <v>1027.6924840000001</v>
      </c>
      <c r="F10" s="326">
        <v>1028.5925159999999</v>
      </c>
      <c r="G10" s="326">
        <v>1029.570066</v>
      </c>
      <c r="H10" s="326">
        <v>1030.4419719999999</v>
      </c>
      <c r="I10" s="326">
        <v>1031.540258</v>
      </c>
      <c r="J10" s="326">
        <v>1032.8162179999999</v>
      </c>
      <c r="K10" s="326">
        <v>1033.9529200000002</v>
      </c>
      <c r="L10" s="326">
        <v>1035.1479320000001</v>
      </c>
      <c r="M10" s="326">
        <v>1035.755042</v>
      </c>
      <c r="N10" s="326">
        <v>1036.364896</v>
      </c>
      <c r="O10" s="326">
        <v>1037.599696</v>
      </c>
      <c r="P10" s="327">
        <f t="shared" si="0"/>
        <v>2.3685155756075177E-3</v>
      </c>
      <c r="Q10" s="327">
        <f t="shared" si="1"/>
        <v>1.2027620169146687E-2</v>
      </c>
      <c r="R10" s="273"/>
      <c r="T10" s="1497"/>
      <c r="U10" s="1497"/>
      <c r="V10" s="1497"/>
      <c r="W10" s="1497"/>
      <c r="X10" s="1497"/>
      <c r="Y10" s="1497"/>
      <c r="Z10" s="1497"/>
      <c r="AA10" s="1497"/>
      <c r="AB10" s="1497"/>
      <c r="AC10" s="1497"/>
      <c r="AD10" s="1497"/>
      <c r="AE10" s="1497"/>
      <c r="AF10" s="1497"/>
    </row>
    <row r="11" spans="1:35" ht="16.5" customHeight="1" x14ac:dyDescent="0.25">
      <c r="A11" s="2027"/>
      <c r="B11" s="157" t="s">
        <v>904</v>
      </c>
      <c r="C11" s="326">
        <v>726.48017400000003</v>
      </c>
      <c r="D11" s="326">
        <v>726.87736800000005</v>
      </c>
      <c r="E11" s="326">
        <v>727.31915200000003</v>
      </c>
      <c r="F11" s="326">
        <v>727.73624000000007</v>
      </c>
      <c r="G11" s="326">
        <v>728.33100200000001</v>
      </c>
      <c r="H11" s="326">
        <v>729.99455200000011</v>
      </c>
      <c r="I11" s="326">
        <v>730.275126</v>
      </c>
      <c r="J11" s="326">
        <v>730.6057780000001</v>
      </c>
      <c r="K11" s="326">
        <v>730.92065200000002</v>
      </c>
      <c r="L11" s="326">
        <v>731.26708199999996</v>
      </c>
      <c r="M11" s="326">
        <v>731.60185000000001</v>
      </c>
      <c r="N11" s="326">
        <v>731.9153520000001</v>
      </c>
      <c r="O11" s="326">
        <v>732.66995200000008</v>
      </c>
      <c r="P11" s="327">
        <f t="shared" si="0"/>
        <v>1.9184098867999107E-3</v>
      </c>
      <c r="Q11" s="327">
        <f t="shared" si="1"/>
        <v>8.5202297619756465E-3</v>
      </c>
      <c r="R11" s="273"/>
      <c r="T11" s="1497"/>
      <c r="U11" s="1497"/>
      <c r="V11" s="1497"/>
      <c r="W11" s="1497"/>
      <c r="X11" s="1497"/>
      <c r="Y11" s="1497"/>
      <c r="Z11" s="1497"/>
      <c r="AA11" s="1497"/>
      <c r="AB11" s="1497"/>
      <c r="AC11" s="1497"/>
      <c r="AD11" s="1497"/>
      <c r="AE11" s="1497"/>
      <c r="AF11" s="1497"/>
    </row>
    <row r="12" spans="1:35" ht="20.25" customHeight="1" thickBot="1" x14ac:dyDescent="0.3">
      <c r="A12" s="2028"/>
      <c r="B12" s="154" t="s">
        <v>527</v>
      </c>
      <c r="C12" s="326">
        <v>1423.7552700000001</v>
      </c>
      <c r="D12" s="326">
        <v>1425.7062540000002</v>
      </c>
      <c r="E12" s="326">
        <v>1427.270334</v>
      </c>
      <c r="F12" s="326">
        <v>1428.614894</v>
      </c>
      <c r="G12" s="326">
        <v>1430.1014560000001</v>
      </c>
      <c r="H12" s="326">
        <v>1431.3005840000001</v>
      </c>
      <c r="I12" s="326">
        <v>1432.9490420000002</v>
      </c>
      <c r="J12" s="326">
        <v>1434.6304279999999</v>
      </c>
      <c r="K12" s="326">
        <v>1436.2672240000002</v>
      </c>
      <c r="L12" s="326">
        <v>1437.9856540000001</v>
      </c>
      <c r="M12" s="326">
        <v>1439.138134</v>
      </c>
      <c r="N12" s="326">
        <v>1440.0875579999999</v>
      </c>
      <c r="O12" s="326">
        <v>1442.155162</v>
      </c>
      <c r="P12" s="327">
        <f t="shared" si="0"/>
        <v>2.8995477029981208E-3</v>
      </c>
      <c r="Q12" s="327">
        <f t="shared" si="1"/>
        <v>1.2923493515848343E-2</v>
      </c>
      <c r="R12" s="273"/>
      <c r="T12" s="1497"/>
      <c r="U12" s="1497"/>
      <c r="V12" s="1497"/>
      <c r="W12" s="1497"/>
      <c r="X12" s="1497"/>
      <c r="Y12" s="1497"/>
      <c r="Z12" s="1497"/>
      <c r="AA12" s="1497"/>
      <c r="AB12" s="1497"/>
      <c r="AC12" s="1497"/>
      <c r="AD12" s="1497"/>
      <c r="AE12" s="1497"/>
      <c r="AF12" s="1497"/>
    </row>
    <row r="13" spans="1:35" x14ac:dyDescent="0.25">
      <c r="A13" s="2026" t="s">
        <v>776</v>
      </c>
      <c r="B13" s="148" t="s">
        <v>536</v>
      </c>
      <c r="C13" s="324">
        <v>1419.7504020000001</v>
      </c>
      <c r="D13" s="324">
        <v>1420.371232</v>
      </c>
      <c r="E13" s="324">
        <v>1421.00441</v>
      </c>
      <c r="F13" s="324">
        <v>1421.442078</v>
      </c>
      <c r="G13" s="324">
        <v>1422.1081839999999</v>
      </c>
      <c r="H13" s="324">
        <v>1422.7660579999999</v>
      </c>
      <c r="I13" s="324">
        <v>1423.4198160000001</v>
      </c>
      <c r="J13" s="324">
        <v>1424.0797480000001</v>
      </c>
      <c r="K13" s="324">
        <v>1424.67794</v>
      </c>
      <c r="L13" s="324">
        <v>1425.31592</v>
      </c>
      <c r="M13" s="324">
        <v>1425.9388080000001</v>
      </c>
      <c r="N13" s="324">
        <v>1426.5911940000001</v>
      </c>
      <c r="O13" s="324">
        <v>1427.3114940000003</v>
      </c>
      <c r="P13" s="325">
        <f t="shared" si="0"/>
        <v>1.4000924089869568E-3</v>
      </c>
      <c r="Q13" s="325">
        <f t="shared" si="1"/>
        <v>5.3256487825950579E-3</v>
      </c>
      <c r="T13" s="1497"/>
      <c r="U13" s="1497"/>
      <c r="V13" s="1497"/>
      <c r="W13" s="1497"/>
      <c r="X13" s="1497"/>
      <c r="Y13" s="1497"/>
      <c r="Z13" s="1497"/>
      <c r="AA13" s="1497"/>
      <c r="AB13" s="1497"/>
      <c r="AC13" s="1497"/>
      <c r="AD13" s="1497"/>
      <c r="AE13" s="1497"/>
      <c r="AF13" s="1497"/>
    </row>
    <row r="14" spans="1:35" ht="19.5" customHeight="1" x14ac:dyDescent="0.25">
      <c r="A14" s="2027" t="s">
        <v>776</v>
      </c>
      <c r="B14" s="154" t="s">
        <v>905</v>
      </c>
      <c r="C14" s="326">
        <v>922.27486399999998</v>
      </c>
      <c r="D14" s="326">
        <v>922.60688800000014</v>
      </c>
      <c r="E14" s="326">
        <v>923.01368599999989</v>
      </c>
      <c r="F14" s="326">
        <v>923.41636800000003</v>
      </c>
      <c r="G14" s="326">
        <v>923.81973600000003</v>
      </c>
      <c r="H14" s="326">
        <v>924.276612</v>
      </c>
      <c r="I14" s="326">
        <v>924.67037599999992</v>
      </c>
      <c r="J14" s="326">
        <v>925.07923200000005</v>
      </c>
      <c r="K14" s="326">
        <v>925.50661000000002</v>
      </c>
      <c r="L14" s="326">
        <v>925.89008400000012</v>
      </c>
      <c r="M14" s="326">
        <v>926.26601200000005</v>
      </c>
      <c r="N14" s="326">
        <v>926.54795800000011</v>
      </c>
      <c r="O14" s="326">
        <v>926.87449400000003</v>
      </c>
      <c r="P14" s="327">
        <f t="shared" si="0"/>
        <v>1.0632039558595289E-3</v>
      </c>
      <c r="Q14" s="327">
        <f t="shared" si="1"/>
        <v>4.9872659220603537E-3</v>
      </c>
      <c r="T14" s="1497"/>
      <c r="U14" s="1497"/>
      <c r="V14" s="1497"/>
      <c r="W14" s="1497"/>
      <c r="X14" s="1497"/>
      <c r="Y14" s="1497"/>
      <c r="Z14" s="1497"/>
      <c r="AA14" s="1497"/>
      <c r="AB14" s="1497"/>
      <c r="AC14" s="1497"/>
      <c r="AD14" s="1497"/>
      <c r="AE14" s="1497"/>
      <c r="AF14" s="1497"/>
    </row>
    <row r="15" spans="1:35" ht="19.5" customHeight="1" x14ac:dyDescent="0.25">
      <c r="A15" s="2034" t="s">
        <v>776</v>
      </c>
      <c r="B15" s="154" t="s">
        <v>534</v>
      </c>
      <c r="C15" s="326">
        <v>6.8606860000000003</v>
      </c>
      <c r="D15" s="326">
        <v>6.8606860000000003</v>
      </c>
      <c r="E15" s="326">
        <v>6.8606860000000003</v>
      </c>
      <c r="F15" s="326">
        <v>6.8606860000000003</v>
      </c>
      <c r="G15" s="326">
        <v>6.8606860000000003</v>
      </c>
      <c r="H15" s="326">
        <v>6.8606860000000003</v>
      </c>
      <c r="I15" s="326">
        <v>6.8606860000000003</v>
      </c>
      <c r="J15" s="326">
        <v>6.8606860000000003</v>
      </c>
      <c r="K15" s="326">
        <v>6.8606860000000003</v>
      </c>
      <c r="L15" s="326">
        <v>6.8606860000000003</v>
      </c>
      <c r="M15" s="326">
        <v>6.8606860000000003</v>
      </c>
      <c r="N15" s="326">
        <v>6.8606860000000003</v>
      </c>
      <c r="O15" s="326">
        <v>6.8606860000000003</v>
      </c>
      <c r="P15" s="327">
        <f t="shared" si="0"/>
        <v>0</v>
      </c>
      <c r="Q15" s="327">
        <f t="shared" si="1"/>
        <v>0</v>
      </c>
      <c r="T15" s="1497"/>
      <c r="U15" s="1497"/>
      <c r="V15" s="1497"/>
      <c r="W15" s="1497"/>
      <c r="X15" s="1497"/>
      <c r="Y15" s="1497"/>
      <c r="Z15" s="1497"/>
      <c r="AA15" s="1497"/>
      <c r="AB15" s="1497"/>
      <c r="AC15" s="1497"/>
      <c r="AD15" s="1497"/>
      <c r="AE15" s="1497"/>
      <c r="AF15" s="1497"/>
    </row>
    <row r="16" spans="1:35" ht="18" customHeight="1" x14ac:dyDescent="0.25">
      <c r="A16" s="2027" t="s">
        <v>776</v>
      </c>
      <c r="B16" s="154" t="s">
        <v>535</v>
      </c>
      <c r="C16" s="326">
        <v>1867.2865120000001</v>
      </c>
      <c r="D16" s="326">
        <v>1867.8113019999998</v>
      </c>
      <c r="E16" s="326">
        <v>1868.2901300000001</v>
      </c>
      <c r="F16" s="326">
        <v>1868.7127060000003</v>
      </c>
      <c r="G16" s="326">
        <v>1869.3108980000002</v>
      </c>
      <c r="H16" s="326">
        <v>1870.1601660000003</v>
      </c>
      <c r="I16" s="326">
        <v>1870.8886980000002</v>
      </c>
      <c r="J16" s="326">
        <v>1871.6021380000002</v>
      </c>
      <c r="K16" s="326">
        <v>1872.3834920000002</v>
      </c>
      <c r="L16" s="326">
        <v>1873.2142380000003</v>
      </c>
      <c r="M16" s="326">
        <v>1874.0099980000002</v>
      </c>
      <c r="N16" s="326">
        <v>1874.6706160000001</v>
      </c>
      <c r="O16" s="326">
        <v>1875.3840559999999</v>
      </c>
      <c r="P16" s="327">
        <f t="shared" si="0"/>
        <v>1.1583394765973492E-3</v>
      </c>
      <c r="Q16" s="327">
        <f t="shared" si="1"/>
        <v>4.3365300118441289E-3</v>
      </c>
      <c r="T16" s="1497"/>
      <c r="U16" s="1497"/>
      <c r="V16" s="1497"/>
      <c r="W16" s="1497"/>
      <c r="X16" s="1497"/>
      <c r="Y16" s="1497"/>
      <c r="Z16" s="1497"/>
      <c r="AA16" s="1497"/>
      <c r="AB16" s="1497"/>
      <c r="AC16" s="1497"/>
      <c r="AD16" s="1497"/>
      <c r="AE16" s="1497"/>
      <c r="AF16" s="1497"/>
    </row>
    <row r="17" spans="1:32" ht="21" customHeight="1" thickBot="1" x14ac:dyDescent="0.3">
      <c r="A17" s="2028" t="s">
        <v>776</v>
      </c>
      <c r="B17" s="200" t="s">
        <v>537</v>
      </c>
      <c r="C17" s="328">
        <v>1266.812876</v>
      </c>
      <c r="D17" s="328">
        <v>1267.1154020000001</v>
      </c>
      <c r="E17" s="328">
        <v>1267.5757080000001</v>
      </c>
      <c r="F17" s="328">
        <v>1269.2303400000001</v>
      </c>
      <c r="G17" s="328">
        <v>1269.4608360000002</v>
      </c>
      <c r="H17" s="328">
        <v>1269.893016</v>
      </c>
      <c r="I17" s="328">
        <v>1270.1722179999999</v>
      </c>
      <c r="J17" s="328">
        <v>1270.6915200000001</v>
      </c>
      <c r="K17" s="328">
        <v>1271.286282</v>
      </c>
      <c r="L17" s="328">
        <v>1271.671128</v>
      </c>
      <c r="M17" s="328">
        <v>1272.0155000000002</v>
      </c>
      <c r="N17" s="328">
        <v>1272.29333</v>
      </c>
      <c r="O17" s="328">
        <v>1272.6150640000001</v>
      </c>
      <c r="P17" s="329">
        <f t="shared" si="0"/>
        <v>7.4227996469864149E-4</v>
      </c>
      <c r="Q17" s="329">
        <f t="shared" si="1"/>
        <v>4.580146057814552E-3</v>
      </c>
      <c r="T17" s="1497"/>
      <c r="U17" s="1497"/>
      <c r="V17" s="1497"/>
      <c r="W17" s="1497"/>
      <c r="X17" s="1497"/>
      <c r="Y17" s="1497"/>
      <c r="Z17" s="1497"/>
      <c r="AA17" s="1497"/>
      <c r="AB17" s="1497"/>
      <c r="AC17" s="1497"/>
      <c r="AD17" s="1497"/>
      <c r="AE17" s="1497"/>
      <c r="AF17" s="1497"/>
    </row>
    <row r="18" spans="1:32" ht="26.25" thickBot="1" x14ac:dyDescent="0.3">
      <c r="A18" s="54" t="s">
        <v>778</v>
      </c>
      <c r="B18" s="157" t="s">
        <v>906</v>
      </c>
      <c r="C18" s="326">
        <v>726.75183000000004</v>
      </c>
      <c r="D18" s="326">
        <v>726.75183000000004</v>
      </c>
      <c r="E18" s="326">
        <v>726.75183000000004</v>
      </c>
      <c r="F18" s="326">
        <v>726.75183000000004</v>
      </c>
      <c r="G18" s="326">
        <v>726.75183000000004</v>
      </c>
      <c r="H18" s="326">
        <v>726.75183000000004</v>
      </c>
      <c r="I18" s="326">
        <v>726.75183000000004</v>
      </c>
      <c r="J18" s="326">
        <v>726.75183000000004</v>
      </c>
      <c r="K18" s="326">
        <v>726.75183000000004</v>
      </c>
      <c r="L18" s="326">
        <v>726.75183000000004</v>
      </c>
      <c r="M18" s="326">
        <v>726.75183000000004</v>
      </c>
      <c r="N18" s="326">
        <v>726.75183000000004</v>
      </c>
      <c r="O18" s="326">
        <v>726.75183000000004</v>
      </c>
      <c r="P18" s="327">
        <f t="shared" si="0"/>
        <v>0</v>
      </c>
      <c r="Q18" s="327">
        <f t="shared" si="1"/>
        <v>0</v>
      </c>
      <c r="T18" s="1497"/>
      <c r="U18" s="1497"/>
      <c r="V18" s="1497"/>
      <c r="W18" s="1497"/>
      <c r="X18" s="1497"/>
      <c r="Y18" s="1497"/>
      <c r="Z18" s="1497"/>
      <c r="AA18" s="1497"/>
      <c r="AB18" s="1497"/>
      <c r="AC18" s="1497"/>
      <c r="AD18" s="1497"/>
      <c r="AE18" s="1497"/>
      <c r="AF18" s="1497"/>
    </row>
    <row r="19" spans="1:32" ht="15" customHeight="1" x14ac:dyDescent="0.25">
      <c r="A19" s="2026" t="s">
        <v>779</v>
      </c>
      <c r="B19" s="141" t="s">
        <v>907</v>
      </c>
      <c r="C19" s="324">
        <v>1429.408596</v>
      </c>
      <c r="D19" s="324">
        <v>1430.1014560000001</v>
      </c>
      <c r="E19" s="324">
        <v>1430.718856</v>
      </c>
      <c r="F19" s="324">
        <v>1431.371928</v>
      </c>
      <c r="G19" s="324">
        <v>1431.9124960000001</v>
      </c>
      <c r="H19" s="324">
        <v>1432.3035160000002</v>
      </c>
      <c r="I19" s="324">
        <v>1432.7624499999999</v>
      </c>
      <c r="J19" s="324">
        <v>1433.3325159999999</v>
      </c>
      <c r="K19" s="324">
        <v>1433.8579920000002</v>
      </c>
      <c r="L19" s="324">
        <v>1434.424628</v>
      </c>
      <c r="M19" s="324">
        <v>1435.0193899999999</v>
      </c>
      <c r="N19" s="324">
        <v>1435.4028640000001</v>
      </c>
      <c r="O19" s="324">
        <v>1435.864542</v>
      </c>
      <c r="P19" s="325">
        <f t="shared" si="0"/>
        <v>1.0038268807526667E-3</v>
      </c>
      <c r="Q19" s="325">
        <f t="shared" si="1"/>
        <v>4.516515444265623E-3</v>
      </c>
      <c r="T19" s="1497"/>
      <c r="U19" s="1497"/>
      <c r="V19" s="1497"/>
      <c r="W19" s="1497"/>
      <c r="X19" s="1497"/>
      <c r="Y19" s="1497"/>
      <c r="Z19" s="1497"/>
      <c r="AA19" s="1497"/>
      <c r="AB19" s="1497"/>
      <c r="AC19" s="1497"/>
      <c r="AD19" s="1497"/>
      <c r="AE19" s="1497"/>
      <c r="AF19" s="1497"/>
    </row>
    <row r="20" spans="1:32" ht="15" customHeight="1" x14ac:dyDescent="0.25">
      <c r="A20" s="2027"/>
      <c r="B20" s="157" t="s">
        <v>541</v>
      </c>
      <c r="C20" s="326">
        <v>1139.7862560000001</v>
      </c>
      <c r="D20" s="326">
        <v>1140.81457</v>
      </c>
      <c r="E20" s="326">
        <v>1141.8710100000001</v>
      </c>
      <c r="F20" s="326">
        <v>1143.1106119999999</v>
      </c>
      <c r="G20" s="326">
        <v>1144.1595060000002</v>
      </c>
      <c r="H20" s="326">
        <v>1145.1178479999999</v>
      </c>
      <c r="I20" s="326">
        <v>1146.083736</v>
      </c>
      <c r="J20" s="326">
        <v>1147.1669300000001</v>
      </c>
      <c r="K20" s="326">
        <v>1148.1890700000001</v>
      </c>
      <c r="L20" s="326">
        <v>1148.707686</v>
      </c>
      <c r="M20" s="326">
        <v>1149.6159500000001</v>
      </c>
      <c r="N20" s="326">
        <v>1150.3911300000002</v>
      </c>
      <c r="O20" s="326">
        <v>1151.2109</v>
      </c>
      <c r="P20" s="327">
        <f t="shared" si="0"/>
        <v>2.1791566562218258E-3</v>
      </c>
      <c r="Q20" s="327">
        <f t="shared" si="1"/>
        <v>1.0023496896772496E-2</v>
      </c>
      <c r="T20" s="1497"/>
      <c r="U20" s="1497"/>
      <c r="V20" s="1497"/>
      <c r="W20" s="1497"/>
      <c r="X20" s="1497"/>
      <c r="Y20" s="1497"/>
      <c r="Z20" s="1497"/>
      <c r="AA20" s="1497"/>
      <c r="AB20" s="1497"/>
      <c r="AC20" s="1497"/>
      <c r="AD20" s="1497"/>
      <c r="AE20" s="1497"/>
      <c r="AF20" s="1497"/>
    </row>
    <row r="21" spans="1:32" ht="15.75" customHeight="1" x14ac:dyDescent="0.25">
      <c r="A21" s="2027"/>
      <c r="B21" s="157" t="s">
        <v>543</v>
      </c>
      <c r="C21" s="326">
        <v>924.6511680000001</v>
      </c>
      <c r="D21" s="326">
        <v>925.14783199999999</v>
      </c>
      <c r="E21" s="326">
        <v>925.61636999999996</v>
      </c>
      <c r="F21" s="326">
        <v>926.13361399999997</v>
      </c>
      <c r="G21" s="326">
        <v>926.70299399999999</v>
      </c>
      <c r="H21" s="326">
        <v>927.26551400000017</v>
      </c>
      <c r="I21" s="326">
        <v>927.75394599999993</v>
      </c>
      <c r="J21" s="326">
        <v>928.28010800000004</v>
      </c>
      <c r="K21" s="326">
        <v>928.78500400000007</v>
      </c>
      <c r="L21" s="326">
        <v>929.117028</v>
      </c>
      <c r="M21" s="326">
        <v>929.65279399999997</v>
      </c>
      <c r="N21" s="326">
        <v>930.11927400000013</v>
      </c>
      <c r="O21" s="326">
        <v>930.57066200000008</v>
      </c>
      <c r="P21" s="327">
        <f t="shared" si="0"/>
        <v>1.5645327296703888E-3</v>
      </c>
      <c r="Q21" s="327">
        <f t="shared" si="1"/>
        <v>6.4018672174542537E-3</v>
      </c>
      <c r="T21" s="1497"/>
      <c r="U21" s="1497"/>
      <c r="V21" s="1497"/>
      <c r="W21" s="1497"/>
      <c r="X21" s="1497"/>
      <c r="Y21" s="1497"/>
      <c r="Z21" s="1497"/>
      <c r="AA21" s="1497"/>
      <c r="AB21" s="1497"/>
      <c r="AC21" s="1497"/>
      <c r="AD21" s="1497"/>
      <c r="AE21" s="1497"/>
      <c r="AF21" s="1497"/>
    </row>
    <row r="22" spans="1:32" ht="15.75" thickBot="1" x14ac:dyDescent="0.3">
      <c r="A22" s="2028"/>
      <c r="B22" s="196" t="s">
        <v>530</v>
      </c>
      <c r="C22" s="328">
        <v>693.59607800000003</v>
      </c>
      <c r="D22" s="328">
        <v>693.98504000000003</v>
      </c>
      <c r="E22" s="328">
        <v>694.35753799999998</v>
      </c>
      <c r="F22" s="328">
        <v>695.00992400000007</v>
      </c>
      <c r="G22" s="328">
        <v>695.10596399999997</v>
      </c>
      <c r="H22" s="328">
        <v>695.33714599999996</v>
      </c>
      <c r="I22" s="328">
        <v>695.56832800000007</v>
      </c>
      <c r="J22" s="328">
        <v>695.64927599999999</v>
      </c>
      <c r="K22" s="328">
        <v>695.83312400000011</v>
      </c>
      <c r="L22" s="328">
        <v>695.99501999999995</v>
      </c>
      <c r="M22" s="328">
        <v>696.28176800000006</v>
      </c>
      <c r="N22" s="328">
        <v>696.53696000000002</v>
      </c>
      <c r="O22" s="328">
        <v>696.74344600000006</v>
      </c>
      <c r="P22" s="329">
        <f t="shared" si="0"/>
        <v>1.0753324068326073E-3</v>
      </c>
      <c r="Q22" s="329">
        <f t="shared" si="1"/>
        <v>4.537753455981953E-3</v>
      </c>
      <c r="T22" s="1497"/>
      <c r="U22" s="1497"/>
      <c r="V22" s="1497"/>
      <c r="W22" s="1497"/>
      <c r="X22" s="1497"/>
      <c r="Y22" s="1497"/>
      <c r="Z22" s="1497"/>
      <c r="AA22" s="1497"/>
      <c r="AB22" s="1497"/>
      <c r="AC22" s="1497"/>
      <c r="AD22" s="1497"/>
      <c r="AE22" s="1497"/>
      <c r="AF22" s="1497"/>
    </row>
    <row r="23" spans="1:32" ht="19.5" customHeight="1" x14ac:dyDescent="0.25">
      <c r="A23" s="2035" t="s">
        <v>780</v>
      </c>
      <c r="B23" s="157" t="s">
        <v>908</v>
      </c>
      <c r="C23" s="326">
        <v>1540.880852</v>
      </c>
      <c r="D23" s="326">
        <v>1539.9911099999999</v>
      </c>
      <c r="E23" s="326">
        <v>1540.8362620000003</v>
      </c>
      <c r="F23" s="326">
        <v>1540.53991</v>
      </c>
      <c r="G23" s="326">
        <v>1540.9727760000001</v>
      </c>
      <c r="H23" s="326">
        <v>1541.2286540000002</v>
      </c>
      <c r="I23" s="326">
        <v>1541.4035840000001</v>
      </c>
      <c r="J23" s="326">
        <v>1541.796662</v>
      </c>
      <c r="K23" s="326">
        <v>1542.0792940000001</v>
      </c>
      <c r="L23" s="326">
        <v>1541.2458040000001</v>
      </c>
      <c r="M23" s="326">
        <v>1542.3550660000001</v>
      </c>
      <c r="N23" s="326">
        <v>1541.80558</v>
      </c>
      <c r="O23" s="326">
        <v>1542.4003420000001</v>
      </c>
      <c r="P23" s="325">
        <f t="shared" si="0"/>
        <v>7.4909401018554355E-4</v>
      </c>
      <c r="Q23" s="325">
        <f t="shared" si="1"/>
        <v>9.8611777674302136E-4</v>
      </c>
      <c r="T23" s="1497"/>
      <c r="U23" s="1497"/>
      <c r="V23" s="1497"/>
      <c r="W23" s="1497"/>
      <c r="X23" s="1497"/>
      <c r="Y23" s="1497"/>
      <c r="Z23" s="1497"/>
      <c r="AA23" s="1497"/>
      <c r="AB23" s="1497"/>
      <c r="AC23" s="1497"/>
      <c r="AD23" s="1497"/>
      <c r="AE23" s="1497"/>
      <c r="AF23" s="1497"/>
    </row>
    <row r="24" spans="1:32" ht="23.25" customHeight="1" thickBot="1" x14ac:dyDescent="0.3">
      <c r="A24" s="2036" t="s">
        <v>780</v>
      </c>
      <c r="B24" s="154" t="s">
        <v>909</v>
      </c>
      <c r="C24" s="326">
        <v>776.307098</v>
      </c>
      <c r="D24" s="326">
        <v>776.89774399999999</v>
      </c>
      <c r="E24" s="326">
        <v>777.46643800000004</v>
      </c>
      <c r="F24" s="326">
        <v>778.06806000000006</v>
      </c>
      <c r="G24" s="326">
        <v>778.65116</v>
      </c>
      <c r="H24" s="326">
        <v>779.34059000000002</v>
      </c>
      <c r="I24" s="326">
        <v>779.94221200000004</v>
      </c>
      <c r="J24" s="326">
        <v>780.49101199999996</v>
      </c>
      <c r="K24" s="326">
        <v>781.02746400000001</v>
      </c>
      <c r="L24" s="326">
        <v>781.81773600000008</v>
      </c>
      <c r="M24" s="326">
        <v>783.32693600000005</v>
      </c>
      <c r="N24" s="326">
        <v>783.55400199999997</v>
      </c>
      <c r="O24" s="326">
        <v>783.982752</v>
      </c>
      <c r="P24" s="327">
        <f t="shared" si="0"/>
        <v>2.7692080907204221E-3</v>
      </c>
      <c r="Q24" s="327">
        <f t="shared" si="1"/>
        <v>9.8873938158942458E-3</v>
      </c>
      <c r="T24" s="1497"/>
      <c r="U24" s="1497"/>
      <c r="V24" s="1497"/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</row>
    <row r="25" spans="1:32" ht="23.25" customHeight="1" thickBot="1" x14ac:dyDescent="0.3">
      <c r="A25" s="330" t="s">
        <v>976</v>
      </c>
      <c r="B25" s="202" t="s">
        <v>539</v>
      </c>
      <c r="C25" s="331">
        <v>703.98829200000011</v>
      </c>
      <c r="D25" s="331">
        <v>704.379998</v>
      </c>
      <c r="E25" s="331">
        <v>704.78268000000003</v>
      </c>
      <c r="F25" s="331">
        <v>705.24915999999996</v>
      </c>
      <c r="G25" s="331">
        <v>705.51052600000003</v>
      </c>
      <c r="H25" s="331">
        <v>705.72524399999998</v>
      </c>
      <c r="I25" s="331">
        <v>706.03874599999995</v>
      </c>
      <c r="J25" s="331">
        <v>706.36528199999998</v>
      </c>
      <c r="K25" s="331">
        <v>706.60538199999996</v>
      </c>
      <c r="L25" s="331">
        <v>706.78511400000002</v>
      </c>
      <c r="M25" s="331">
        <v>706.92574400000001</v>
      </c>
      <c r="N25" s="331">
        <v>707.06362999999999</v>
      </c>
      <c r="O25" s="331">
        <v>707.20837600000004</v>
      </c>
      <c r="P25" s="332">
        <f t="shared" si="0"/>
        <v>5.9885528375746525E-4</v>
      </c>
      <c r="Q25" s="332">
        <f>(O25-C25)/C25</f>
        <v>4.5740590242656027E-3</v>
      </c>
      <c r="T25" s="1497"/>
      <c r="U25" s="1497"/>
      <c r="V25" s="1497"/>
      <c r="W25" s="1497"/>
      <c r="X25" s="1497"/>
      <c r="Y25" s="1497"/>
      <c r="Z25" s="1497"/>
      <c r="AA25" s="1497"/>
      <c r="AB25" s="1497"/>
      <c r="AC25" s="1497"/>
      <c r="AD25" s="1497"/>
      <c r="AE25" s="1497"/>
      <c r="AF25" s="1497"/>
    </row>
    <row r="26" spans="1:32" x14ac:dyDescent="0.25">
      <c r="A26" s="55" t="s">
        <v>828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033" t="s">
        <v>1006</v>
      </c>
      <c r="B28" s="2033"/>
      <c r="C28" s="2033"/>
      <c r="D28" s="2033"/>
      <c r="E28" s="2033"/>
      <c r="F28" s="2033"/>
      <c r="G28" s="2033"/>
      <c r="H28" s="2033"/>
      <c r="I28" s="2033"/>
      <c r="J28" s="2033"/>
      <c r="K28" s="2033"/>
      <c r="L28" s="2033"/>
      <c r="M28" s="2033"/>
      <c r="N28" s="2033"/>
      <c r="O28" s="2033"/>
      <c r="P28" s="2033"/>
      <c r="Q28" s="2033"/>
    </row>
    <row r="29" spans="1:32" x14ac:dyDescent="0.25">
      <c r="A29" s="2019" t="s">
        <v>2565</v>
      </c>
      <c r="B29" s="2019"/>
      <c r="C29" s="2019"/>
      <c r="D29" s="2019"/>
      <c r="E29" s="2019"/>
      <c r="F29" s="2019"/>
      <c r="G29" s="2019"/>
      <c r="H29" s="2019"/>
      <c r="I29" s="2019"/>
      <c r="J29" s="2019"/>
      <c r="K29" s="2019"/>
      <c r="L29" s="2019"/>
      <c r="M29" s="2019"/>
      <c r="N29" s="2019"/>
      <c r="O29" s="2019"/>
      <c r="P29" s="2019"/>
      <c r="Q29" s="2019"/>
    </row>
    <row r="30" spans="1:32" x14ac:dyDescent="0.25">
      <c r="A30" s="2032" t="s">
        <v>890</v>
      </c>
      <c r="B30" s="2032"/>
      <c r="C30" s="2032"/>
      <c r="D30" s="2032"/>
      <c r="E30" s="2032"/>
      <c r="F30" s="2032"/>
      <c r="G30" s="2032"/>
      <c r="H30" s="2032"/>
      <c r="I30" s="2032"/>
      <c r="J30" s="2032"/>
      <c r="K30" s="2032"/>
      <c r="L30" s="2032"/>
      <c r="M30" s="2032"/>
      <c r="N30" s="2032"/>
      <c r="O30" s="2032"/>
      <c r="P30" s="2032"/>
      <c r="Q30" s="2032"/>
    </row>
    <row r="31" spans="1:32" ht="6" customHeight="1" x14ac:dyDescent="0.25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</row>
    <row r="32" spans="1:32" ht="27" customHeight="1" thickBot="1" x14ac:dyDescent="0.3">
      <c r="A32" s="1070" t="s">
        <v>765</v>
      </c>
      <c r="B32" s="1071" t="s">
        <v>806</v>
      </c>
      <c r="C32" s="322">
        <v>45352</v>
      </c>
      <c r="D32" s="322">
        <v>45383</v>
      </c>
      <c r="E32" s="322">
        <v>45413</v>
      </c>
      <c r="F32" s="322">
        <v>45444</v>
      </c>
      <c r="G32" s="322">
        <v>45474</v>
      </c>
      <c r="H32" s="322">
        <v>45505</v>
      </c>
      <c r="I32" s="322">
        <v>45536</v>
      </c>
      <c r="J32" s="322">
        <v>45566</v>
      </c>
      <c r="K32" s="322">
        <v>45597</v>
      </c>
      <c r="L32" s="322">
        <v>45627</v>
      </c>
      <c r="M32" s="322">
        <v>45658</v>
      </c>
      <c r="N32" s="322">
        <v>45689</v>
      </c>
      <c r="O32" s="322">
        <v>45717</v>
      </c>
      <c r="P32" s="1072" t="s">
        <v>1005</v>
      </c>
      <c r="Q32" s="335" t="s">
        <v>970</v>
      </c>
    </row>
    <row r="33" spans="1:50" x14ac:dyDescent="0.25">
      <c r="A33" s="2021" t="s">
        <v>773</v>
      </c>
      <c r="B33" s="1414" t="s">
        <v>910</v>
      </c>
      <c r="C33" s="621">
        <v>1784.4740999999999</v>
      </c>
      <c r="D33" s="621">
        <v>1788.1929</v>
      </c>
      <c r="E33" s="621">
        <v>1793.9880000000001</v>
      </c>
      <c r="F33" s="621">
        <v>1793.9148</v>
      </c>
      <c r="G33" s="621">
        <v>1803.8116</v>
      </c>
      <c r="H33" s="621">
        <v>1802.5015000000001</v>
      </c>
      <c r="I33" s="621">
        <v>1805.5391</v>
      </c>
      <c r="J33" s="621">
        <v>1809.7688000000001</v>
      </c>
      <c r="K33" s="621">
        <v>1815.4196999999999</v>
      </c>
      <c r="L33" s="621">
        <v>1822.9103</v>
      </c>
      <c r="M33" s="621">
        <v>1828.2266999999999</v>
      </c>
      <c r="N33" s="621">
        <v>1834.4801</v>
      </c>
      <c r="O33" s="621">
        <v>1841.5737999999999</v>
      </c>
      <c r="P33" s="325">
        <f>(O33-L33)/L33</f>
        <v>1.0238298615132015E-2</v>
      </c>
      <c r="Q33" s="325">
        <f>(O33-C33)/C33</f>
        <v>3.1998054777034865E-2</v>
      </c>
      <c r="T33" s="1497"/>
      <c r="U33" s="1497"/>
      <c r="V33" s="1497"/>
      <c r="W33" s="1497"/>
      <c r="X33" s="1497"/>
      <c r="Y33" s="1497"/>
      <c r="Z33" s="1499"/>
      <c r="AA33" s="1497"/>
      <c r="AB33" s="1497"/>
      <c r="AC33" s="1497"/>
      <c r="AD33" s="1497"/>
      <c r="AE33" s="1497"/>
      <c r="AF33" s="1497"/>
      <c r="AI33" s="1498"/>
      <c r="AJ33" s="1498">
        <f t="shared" ref="AJ33:AX50" si="2">U33-D33</f>
        <v>-1788.1929</v>
      </c>
      <c r="AK33" s="1498">
        <f t="shared" si="2"/>
        <v>-1793.9880000000001</v>
      </c>
      <c r="AL33" s="1498">
        <f t="shared" si="2"/>
        <v>-1793.9148</v>
      </c>
      <c r="AM33" s="1498">
        <f t="shared" si="2"/>
        <v>-1803.8116</v>
      </c>
      <c r="AN33" s="1498">
        <f t="shared" si="2"/>
        <v>-1802.5015000000001</v>
      </c>
      <c r="AO33" s="1498">
        <f t="shared" si="2"/>
        <v>-1805.5391</v>
      </c>
      <c r="AP33" s="1498">
        <f t="shared" si="2"/>
        <v>-1809.7688000000001</v>
      </c>
      <c r="AQ33" s="1498">
        <f t="shared" si="2"/>
        <v>-1815.4196999999999</v>
      </c>
      <c r="AR33" s="1498">
        <f t="shared" si="2"/>
        <v>-1822.9103</v>
      </c>
      <c r="AS33" s="1498">
        <f t="shared" si="2"/>
        <v>-1828.2266999999999</v>
      </c>
      <c r="AT33" s="1498">
        <f>AE33-N33</f>
        <v>-1834.4801</v>
      </c>
      <c r="AU33" s="1498">
        <f>AF33-O33</f>
        <v>-1841.5737999999999</v>
      </c>
      <c r="AV33" s="1498">
        <f t="shared" si="2"/>
        <v>-1.0238298615132015E-2</v>
      </c>
      <c r="AW33" s="1498">
        <f t="shared" si="2"/>
        <v>-3.1998054777034865E-2</v>
      </c>
      <c r="AX33" s="1498">
        <f t="shared" si="2"/>
        <v>0</v>
      </c>
    </row>
    <row r="34" spans="1:50" x14ac:dyDescent="0.25">
      <c r="A34" s="2022"/>
      <c r="B34" s="1096" t="s">
        <v>911</v>
      </c>
      <c r="C34" s="337">
        <v>569152.98349999997</v>
      </c>
      <c r="D34" s="337">
        <v>570088.13950000005</v>
      </c>
      <c r="E34" s="337">
        <v>571666.84299999999</v>
      </c>
      <c r="F34" s="337">
        <v>572822.33609999996</v>
      </c>
      <c r="G34" s="337">
        <v>574184.85</v>
      </c>
      <c r="H34" s="337">
        <v>575552.14300000004</v>
      </c>
      <c r="I34" s="337">
        <v>576933.71180000005</v>
      </c>
      <c r="J34" s="337">
        <v>578511.72530000005</v>
      </c>
      <c r="K34" s="337">
        <v>579977.92700000003</v>
      </c>
      <c r="L34" s="337">
        <v>581573.50679999997</v>
      </c>
      <c r="M34" s="337">
        <v>583162.41749999998</v>
      </c>
      <c r="N34" s="337">
        <v>584548.99179999996</v>
      </c>
      <c r="O34" s="337">
        <v>586111.70349999995</v>
      </c>
      <c r="P34" s="327">
        <f t="shared" ref="P34:P61" si="3">(O34-L34)/L34</f>
        <v>7.8033071433576033E-3</v>
      </c>
      <c r="Q34" s="327">
        <f t="shared" ref="Q34:Q61" si="4">(O34-C34)/C34</f>
        <v>2.9796417644536468E-2</v>
      </c>
      <c r="T34" s="1497"/>
      <c r="U34" s="1497"/>
      <c r="V34" s="1497"/>
      <c r="W34" s="1497"/>
      <c r="X34" s="1497"/>
      <c r="Y34" s="1497"/>
      <c r="Z34" s="1499"/>
      <c r="AA34" s="1497"/>
      <c r="AB34" s="1497"/>
      <c r="AC34" s="1497"/>
      <c r="AD34" s="1497"/>
      <c r="AE34" s="1497"/>
      <c r="AF34" s="1497"/>
      <c r="AI34" s="1498"/>
      <c r="AJ34" s="1498">
        <f t="shared" si="2"/>
        <v>-570088.13950000005</v>
      </c>
      <c r="AK34" s="1498">
        <f t="shared" si="2"/>
        <v>-571666.84299999999</v>
      </c>
      <c r="AL34" s="1498">
        <f t="shared" si="2"/>
        <v>-572822.33609999996</v>
      </c>
      <c r="AM34" s="1498">
        <f t="shared" si="2"/>
        <v>-574184.85</v>
      </c>
      <c r="AN34" s="1498">
        <f t="shared" si="2"/>
        <v>-575552.14300000004</v>
      </c>
      <c r="AO34" s="1498">
        <f t="shared" si="2"/>
        <v>-576933.71180000005</v>
      </c>
      <c r="AP34" s="1498">
        <f t="shared" si="2"/>
        <v>-578511.72530000005</v>
      </c>
      <c r="AQ34" s="1498">
        <f t="shared" si="2"/>
        <v>-579977.92700000003</v>
      </c>
      <c r="AR34" s="1498">
        <f t="shared" si="2"/>
        <v>-581573.50679999997</v>
      </c>
      <c r="AS34" s="1498">
        <f t="shared" si="2"/>
        <v>-583162.41749999998</v>
      </c>
      <c r="AT34" s="1498">
        <f t="shared" si="2"/>
        <v>-584548.99179999996</v>
      </c>
      <c r="AU34" s="1498">
        <f t="shared" si="2"/>
        <v>-586111.70349999995</v>
      </c>
      <c r="AV34" s="1498">
        <f t="shared" si="2"/>
        <v>-7.8033071433576033E-3</v>
      </c>
      <c r="AW34" s="1498">
        <f t="shared" si="2"/>
        <v>-2.9796417644536468E-2</v>
      </c>
      <c r="AX34" s="1498">
        <f t="shared" si="2"/>
        <v>0</v>
      </c>
    </row>
    <row r="35" spans="1:50" x14ac:dyDescent="0.25">
      <c r="A35" s="2022"/>
      <c r="B35" s="1096" t="s">
        <v>912</v>
      </c>
      <c r="C35" s="337">
        <v>5938.4381000000003</v>
      </c>
      <c r="D35" s="337">
        <v>5953.7347</v>
      </c>
      <c r="E35" s="337">
        <v>5972.0513000000001</v>
      </c>
      <c r="F35" s="337">
        <v>5990.2551000000003</v>
      </c>
      <c r="G35" s="337">
        <v>6008.1862000000001</v>
      </c>
      <c r="H35" s="337">
        <v>6027.1532999999999</v>
      </c>
      <c r="I35" s="337">
        <v>6046.1864999999998</v>
      </c>
      <c r="J35" s="337">
        <v>6065.6607000000004</v>
      </c>
      <c r="K35" s="337">
        <v>6085.1759000000002</v>
      </c>
      <c r="L35" s="337">
        <v>6218.2745000000004</v>
      </c>
      <c r="M35" s="337">
        <v>6229.1544999999996</v>
      </c>
      <c r="N35" s="337">
        <v>6213.6620999999996</v>
      </c>
      <c r="O35" s="337">
        <v>6223.6171999999997</v>
      </c>
      <c r="P35" s="327">
        <f t="shared" si="3"/>
        <v>8.5919333409923283E-4</v>
      </c>
      <c r="Q35" s="327">
        <f t="shared" si="4"/>
        <v>4.8022576845584933E-2</v>
      </c>
      <c r="T35" s="1497"/>
      <c r="U35" s="1497"/>
      <c r="V35" s="1497"/>
      <c r="W35" s="1497"/>
      <c r="X35" s="1497"/>
      <c r="Y35" s="1497"/>
      <c r="Z35" s="1499"/>
      <c r="AA35" s="1497"/>
      <c r="AB35" s="1497"/>
      <c r="AC35" s="1497"/>
      <c r="AD35" s="1497"/>
      <c r="AE35" s="1497"/>
      <c r="AF35" s="1497"/>
      <c r="AI35" s="1498"/>
      <c r="AJ35" s="1498">
        <f t="shared" si="2"/>
        <v>-5953.7347</v>
      </c>
      <c r="AK35" s="1498">
        <f t="shared" si="2"/>
        <v>-5972.0513000000001</v>
      </c>
      <c r="AL35" s="1498">
        <f t="shared" si="2"/>
        <v>-5990.2551000000003</v>
      </c>
      <c r="AM35" s="1498">
        <f t="shared" si="2"/>
        <v>-6008.1862000000001</v>
      </c>
      <c r="AN35" s="1498">
        <f t="shared" si="2"/>
        <v>-6027.1532999999999</v>
      </c>
      <c r="AO35" s="1498">
        <f t="shared" si="2"/>
        <v>-6046.1864999999998</v>
      </c>
      <c r="AP35" s="1498">
        <f t="shared" si="2"/>
        <v>-6065.6607000000004</v>
      </c>
      <c r="AQ35" s="1498">
        <f t="shared" si="2"/>
        <v>-6085.1759000000002</v>
      </c>
      <c r="AR35" s="1498">
        <f t="shared" si="2"/>
        <v>-6218.2745000000004</v>
      </c>
      <c r="AS35" s="1498">
        <f t="shared" si="2"/>
        <v>-6229.1544999999996</v>
      </c>
      <c r="AT35" s="1498">
        <f t="shared" si="2"/>
        <v>-6213.6620999999996</v>
      </c>
      <c r="AU35" s="1498">
        <f t="shared" si="2"/>
        <v>-6223.6171999999997</v>
      </c>
      <c r="AV35" s="1498">
        <f t="shared" si="2"/>
        <v>-8.5919333409923283E-4</v>
      </c>
      <c r="AW35" s="1498">
        <f t="shared" si="2"/>
        <v>-4.8022576845584933E-2</v>
      </c>
      <c r="AX35" s="1498">
        <f t="shared" si="2"/>
        <v>0</v>
      </c>
    </row>
    <row r="36" spans="1:50" ht="15.75" thickBot="1" x14ac:dyDescent="0.3">
      <c r="A36" s="2023" t="s">
        <v>773</v>
      </c>
      <c r="B36" s="1121" t="s">
        <v>913</v>
      </c>
      <c r="C36" s="337">
        <v>2383.2435999999998</v>
      </c>
      <c r="D36" s="337">
        <v>2390.3054000000002</v>
      </c>
      <c r="E36" s="337">
        <v>2398.8685999999998</v>
      </c>
      <c r="F36" s="337">
        <v>2399.3416000000002</v>
      </c>
      <c r="G36" s="337">
        <v>2413.9272000000001</v>
      </c>
      <c r="H36" s="337">
        <v>2417.5378000000001</v>
      </c>
      <c r="I36" s="337">
        <v>2424.1741999999999</v>
      </c>
      <c r="J36" s="337">
        <v>2431.4956000000002</v>
      </c>
      <c r="K36" s="337">
        <v>2440.0329999999999</v>
      </c>
      <c r="L36" s="337">
        <v>2450.2456000000002</v>
      </c>
      <c r="M36" s="337">
        <v>2459.0205000000001</v>
      </c>
      <c r="N36" s="337">
        <v>2468.0007000000001</v>
      </c>
      <c r="O36" s="337">
        <v>2478.0666999999999</v>
      </c>
      <c r="P36" s="329">
        <f t="shared" si="3"/>
        <v>1.1354412798455655E-2</v>
      </c>
      <c r="Q36" s="329">
        <f t="shared" si="4"/>
        <v>3.9787414093968437E-2</v>
      </c>
      <c r="T36" s="1497"/>
      <c r="U36" s="1497"/>
      <c r="V36" s="1497"/>
      <c r="W36" s="1497"/>
      <c r="X36" s="1497"/>
      <c r="Y36" s="1497"/>
      <c r="Z36" s="1499"/>
      <c r="AA36" s="1497"/>
      <c r="AB36" s="1497"/>
      <c r="AC36" s="1497"/>
      <c r="AD36" s="1497"/>
      <c r="AE36" s="1497"/>
      <c r="AF36" s="1497"/>
      <c r="AI36" s="1498"/>
      <c r="AJ36" s="1498">
        <f t="shared" si="2"/>
        <v>-2390.3054000000002</v>
      </c>
      <c r="AK36" s="1498">
        <f t="shared" si="2"/>
        <v>-2398.8685999999998</v>
      </c>
      <c r="AL36" s="1498">
        <f t="shared" si="2"/>
        <v>-2399.3416000000002</v>
      </c>
      <c r="AM36" s="1498">
        <f t="shared" si="2"/>
        <v>-2413.9272000000001</v>
      </c>
      <c r="AN36" s="1498">
        <f t="shared" si="2"/>
        <v>-2417.5378000000001</v>
      </c>
      <c r="AO36" s="1498">
        <f t="shared" si="2"/>
        <v>-2424.1741999999999</v>
      </c>
      <c r="AP36" s="1498">
        <f t="shared" si="2"/>
        <v>-2431.4956000000002</v>
      </c>
      <c r="AQ36" s="1498">
        <f t="shared" si="2"/>
        <v>-2440.0329999999999</v>
      </c>
      <c r="AR36" s="1498">
        <f t="shared" si="2"/>
        <v>-2450.2456000000002</v>
      </c>
      <c r="AS36" s="1498">
        <f t="shared" si="2"/>
        <v>-2459.0205000000001</v>
      </c>
      <c r="AT36" s="1498">
        <f t="shared" si="2"/>
        <v>-2468.0007000000001</v>
      </c>
      <c r="AU36" s="1498">
        <f>AF36-O36</f>
        <v>-2478.0666999999999</v>
      </c>
      <c r="AV36" s="1498">
        <f t="shared" si="2"/>
        <v>-1.1354412798455655E-2</v>
      </c>
      <c r="AW36" s="1498">
        <f t="shared" si="2"/>
        <v>-3.9787414093968437E-2</v>
      </c>
      <c r="AX36" s="1498">
        <f t="shared" si="2"/>
        <v>0</v>
      </c>
    </row>
    <row r="37" spans="1:50" x14ac:dyDescent="0.25">
      <c r="A37" s="2024" t="s">
        <v>787</v>
      </c>
      <c r="B37" s="1414" t="s">
        <v>546</v>
      </c>
      <c r="C37" s="621">
        <v>8708.5216999999993</v>
      </c>
      <c r="D37" s="621">
        <v>8728.0040000000008</v>
      </c>
      <c r="E37" s="621">
        <v>8734.7484000000004</v>
      </c>
      <c r="F37" s="621">
        <v>8749.8227999999999</v>
      </c>
      <c r="G37" s="621">
        <v>8786.5841999999993</v>
      </c>
      <c r="H37" s="621">
        <v>8806.7096999999994</v>
      </c>
      <c r="I37" s="621">
        <v>8814.7885000000006</v>
      </c>
      <c r="J37" s="621">
        <v>8851.7772999999997</v>
      </c>
      <c r="K37" s="621">
        <v>8859.1906999999992</v>
      </c>
      <c r="L37" s="621">
        <v>8880.1129999999994</v>
      </c>
      <c r="M37" s="621">
        <v>8948.0118000000002</v>
      </c>
      <c r="N37" s="621">
        <v>8956.0717000000004</v>
      </c>
      <c r="O37" s="621">
        <v>9017.2023000000008</v>
      </c>
      <c r="P37" s="325">
        <f t="shared" si="3"/>
        <v>1.5437787784907857E-2</v>
      </c>
      <c r="Q37" s="325">
        <f t="shared" si="4"/>
        <v>3.5445809361651072E-2</v>
      </c>
      <c r="T37" s="1497"/>
      <c r="U37" s="1497"/>
      <c r="V37" s="1497"/>
      <c r="W37" s="1497"/>
      <c r="X37" s="1497"/>
      <c r="Y37" s="1497"/>
      <c r="Z37" s="1499"/>
      <c r="AA37" s="1497"/>
      <c r="AB37" s="1497"/>
      <c r="AC37" s="1497"/>
      <c r="AD37" s="1497"/>
      <c r="AE37" s="1497"/>
      <c r="AF37" s="1497"/>
      <c r="AI37" s="1498"/>
      <c r="AJ37" s="1498">
        <f t="shared" si="2"/>
        <v>-8728.0040000000008</v>
      </c>
      <c r="AK37" s="1498">
        <f t="shared" si="2"/>
        <v>-8734.7484000000004</v>
      </c>
      <c r="AL37" s="1498">
        <f t="shared" si="2"/>
        <v>-8749.8227999999999</v>
      </c>
      <c r="AM37" s="1498">
        <f t="shared" si="2"/>
        <v>-8786.5841999999993</v>
      </c>
      <c r="AN37" s="1498">
        <f t="shared" si="2"/>
        <v>-8806.7096999999994</v>
      </c>
      <c r="AO37" s="1498">
        <f t="shared" si="2"/>
        <v>-8814.7885000000006</v>
      </c>
      <c r="AP37" s="1498">
        <f t="shared" si="2"/>
        <v>-8851.7772999999997</v>
      </c>
      <c r="AQ37" s="1498">
        <f t="shared" si="2"/>
        <v>-8859.1906999999992</v>
      </c>
      <c r="AR37" s="1498">
        <f t="shared" si="2"/>
        <v>-8880.1129999999994</v>
      </c>
      <c r="AS37" s="1498">
        <f t="shared" si="2"/>
        <v>-8948.0118000000002</v>
      </c>
      <c r="AT37" s="1498">
        <f t="shared" si="2"/>
        <v>-8956.0717000000004</v>
      </c>
      <c r="AU37" s="1498">
        <f t="shared" si="2"/>
        <v>-9017.2023000000008</v>
      </c>
      <c r="AV37" s="1498">
        <f t="shared" si="2"/>
        <v>-1.5437787784907857E-2</v>
      </c>
      <c r="AW37" s="1498">
        <f t="shared" si="2"/>
        <v>-3.5445809361651072E-2</v>
      </c>
      <c r="AX37" s="1498">
        <f t="shared" si="2"/>
        <v>0</v>
      </c>
    </row>
    <row r="38" spans="1:50" x14ac:dyDescent="0.25">
      <c r="A38" s="2025" t="s">
        <v>787</v>
      </c>
      <c r="B38" s="1096" t="s">
        <v>914</v>
      </c>
      <c r="C38" s="337">
        <v>496.3236</v>
      </c>
      <c r="D38" s="337">
        <v>497.59230000000002</v>
      </c>
      <c r="E38" s="337">
        <v>498.91039999999998</v>
      </c>
      <c r="F38" s="337">
        <v>500.22750000000002</v>
      </c>
      <c r="G38" s="337">
        <v>501.53120000000001</v>
      </c>
      <c r="H38" s="337">
        <v>502.83519999999999</v>
      </c>
      <c r="I38" s="337">
        <v>504.11180000000002</v>
      </c>
      <c r="J38" s="337">
        <v>505.43380000000002</v>
      </c>
      <c r="K38" s="337">
        <v>506.71789999999999</v>
      </c>
      <c r="L38" s="337">
        <v>508.10840000000002</v>
      </c>
      <c r="M38" s="337">
        <v>509.4941</v>
      </c>
      <c r="N38" s="337">
        <v>510.91030000000001</v>
      </c>
      <c r="O38" s="337">
        <v>512.27509999999995</v>
      </c>
      <c r="P38" s="327">
        <f t="shared" si="3"/>
        <v>8.2004155018888386E-3</v>
      </c>
      <c r="Q38" s="327">
        <f t="shared" si="4"/>
        <v>3.2139313947593777E-2</v>
      </c>
      <c r="T38" s="1497"/>
      <c r="U38" s="1497"/>
      <c r="V38" s="1497"/>
      <c r="W38" s="1497"/>
      <c r="X38" s="1497"/>
      <c r="Y38" s="1497"/>
      <c r="Z38" s="1499"/>
      <c r="AA38" s="1497"/>
      <c r="AB38" s="1497"/>
      <c r="AC38" s="1497"/>
      <c r="AD38" s="1497"/>
      <c r="AE38" s="1497"/>
      <c r="AF38" s="1497"/>
      <c r="AI38" s="1498"/>
      <c r="AJ38" s="1498">
        <f t="shared" si="2"/>
        <v>-497.59230000000002</v>
      </c>
      <c r="AK38" s="1498">
        <f t="shared" si="2"/>
        <v>-498.91039999999998</v>
      </c>
      <c r="AL38" s="1498">
        <f t="shared" si="2"/>
        <v>-500.22750000000002</v>
      </c>
      <c r="AM38" s="1498">
        <f t="shared" si="2"/>
        <v>-501.53120000000001</v>
      </c>
      <c r="AN38" s="1498">
        <f t="shared" si="2"/>
        <v>-502.83519999999999</v>
      </c>
      <c r="AO38" s="1498">
        <f t="shared" si="2"/>
        <v>-504.11180000000002</v>
      </c>
      <c r="AP38" s="1498">
        <f t="shared" si="2"/>
        <v>-505.43380000000002</v>
      </c>
      <c r="AQ38" s="1498">
        <f t="shared" si="2"/>
        <v>-506.71789999999999</v>
      </c>
      <c r="AR38" s="1498">
        <f t="shared" si="2"/>
        <v>-508.10840000000002</v>
      </c>
      <c r="AS38" s="1498">
        <f t="shared" si="2"/>
        <v>-509.4941</v>
      </c>
      <c r="AT38" s="1498">
        <f t="shared" si="2"/>
        <v>-510.91030000000001</v>
      </c>
      <c r="AU38" s="1498">
        <f t="shared" si="2"/>
        <v>-512.27509999999995</v>
      </c>
      <c r="AV38" s="1498">
        <f t="shared" si="2"/>
        <v>-8.2004155018888386E-3</v>
      </c>
      <c r="AW38" s="1498">
        <f t="shared" si="2"/>
        <v>-3.2139313947593777E-2</v>
      </c>
      <c r="AX38" s="1498">
        <f t="shared" si="2"/>
        <v>0</v>
      </c>
    </row>
    <row r="39" spans="1:50" x14ac:dyDescent="0.25">
      <c r="A39" s="2022" t="s">
        <v>787</v>
      </c>
      <c r="B39" s="1096" t="s">
        <v>915</v>
      </c>
      <c r="C39" s="337">
        <v>2318.7318</v>
      </c>
      <c r="D39" s="337">
        <v>2322.1073999999999</v>
      </c>
      <c r="E39" s="337">
        <v>2325.0399000000002</v>
      </c>
      <c r="F39" s="337">
        <v>2327.7294999999999</v>
      </c>
      <c r="G39" s="337">
        <v>2330.0725000000002</v>
      </c>
      <c r="H39" s="337">
        <v>2332.6716999999999</v>
      </c>
      <c r="I39" s="337">
        <v>2335.1165999999998</v>
      </c>
      <c r="J39" s="337">
        <v>2337.7561999999998</v>
      </c>
      <c r="K39" s="337">
        <v>2339.9985999999999</v>
      </c>
      <c r="L39" s="337">
        <v>2342.4182000000001</v>
      </c>
      <c r="M39" s="337">
        <v>2344.5241000000001</v>
      </c>
      <c r="N39" s="337">
        <v>2346.4688000000001</v>
      </c>
      <c r="O39" s="337">
        <v>2348.5998</v>
      </c>
      <c r="P39" s="327">
        <f t="shared" si="3"/>
        <v>2.6389822278532027E-3</v>
      </c>
      <c r="Q39" s="327">
        <f t="shared" si="4"/>
        <v>1.2881179272221108E-2</v>
      </c>
      <c r="T39" s="1497"/>
      <c r="U39" s="1497"/>
      <c r="V39" s="1497"/>
      <c r="W39" s="1497"/>
      <c r="X39" s="1497"/>
      <c r="Y39" s="1497"/>
      <c r="Z39" s="1499"/>
      <c r="AA39" s="1497"/>
      <c r="AB39" s="1497"/>
      <c r="AC39" s="1497"/>
      <c r="AD39" s="1497"/>
      <c r="AE39" s="1497"/>
      <c r="AF39" s="1497"/>
      <c r="AI39" s="1498"/>
      <c r="AJ39" s="1498">
        <f t="shared" si="2"/>
        <v>-2322.1073999999999</v>
      </c>
      <c r="AK39" s="1498">
        <f t="shared" si="2"/>
        <v>-2325.0399000000002</v>
      </c>
      <c r="AL39" s="1498">
        <f t="shared" si="2"/>
        <v>-2327.7294999999999</v>
      </c>
      <c r="AM39" s="1498">
        <f t="shared" si="2"/>
        <v>-2330.0725000000002</v>
      </c>
      <c r="AN39" s="1498">
        <f t="shared" si="2"/>
        <v>-2332.6716999999999</v>
      </c>
      <c r="AO39" s="1498">
        <f t="shared" si="2"/>
        <v>-2335.1165999999998</v>
      </c>
      <c r="AP39" s="1498">
        <f t="shared" si="2"/>
        <v>-2337.7561999999998</v>
      </c>
      <c r="AQ39" s="1498">
        <f t="shared" si="2"/>
        <v>-2339.9985999999999</v>
      </c>
      <c r="AR39" s="1498">
        <f t="shared" si="2"/>
        <v>-2342.4182000000001</v>
      </c>
      <c r="AS39" s="1498">
        <f t="shared" si="2"/>
        <v>-2344.5241000000001</v>
      </c>
      <c r="AT39" s="1498">
        <f t="shared" si="2"/>
        <v>-2346.4688000000001</v>
      </c>
      <c r="AU39" s="1498">
        <f t="shared" si="2"/>
        <v>-2348.5998</v>
      </c>
      <c r="AV39" s="1498">
        <f t="shared" si="2"/>
        <v>-2.6389822278532027E-3</v>
      </c>
      <c r="AW39" s="1498">
        <f t="shared" si="2"/>
        <v>-1.2881179272221108E-2</v>
      </c>
      <c r="AX39" s="1498">
        <f t="shared" si="2"/>
        <v>0</v>
      </c>
    </row>
    <row r="40" spans="1:50" ht="15.75" thickBot="1" x14ac:dyDescent="0.3">
      <c r="A40" s="2023" t="s">
        <v>787</v>
      </c>
      <c r="B40" s="1096" t="s">
        <v>916</v>
      </c>
      <c r="C40" s="622">
        <v>1778.4494999999999</v>
      </c>
      <c r="D40" s="622">
        <v>1780.7655</v>
      </c>
      <c r="E40" s="622">
        <v>1783.1605999999999</v>
      </c>
      <c r="F40" s="622">
        <v>1785.4446</v>
      </c>
      <c r="G40" s="622">
        <v>1788.0070000000001</v>
      </c>
      <c r="H40" s="622">
        <v>1790.3723</v>
      </c>
      <c r="I40" s="622">
        <v>1792.2354</v>
      </c>
      <c r="J40" s="622">
        <v>1794.6774</v>
      </c>
      <c r="K40" s="622">
        <v>1797.3072999999999</v>
      </c>
      <c r="L40" s="622">
        <v>1799.6985</v>
      </c>
      <c r="M40" s="622">
        <v>1802.4853000000001</v>
      </c>
      <c r="N40" s="622">
        <v>1805.6280999999999</v>
      </c>
      <c r="O40" s="622">
        <v>1808.0888</v>
      </c>
      <c r="P40" s="329">
        <f t="shared" si="3"/>
        <v>4.6620586726054533E-3</v>
      </c>
      <c r="Q40" s="329">
        <f t="shared" si="4"/>
        <v>1.6665809178163366E-2</v>
      </c>
      <c r="T40" s="1497"/>
      <c r="U40" s="1497"/>
      <c r="V40" s="1497"/>
      <c r="W40" s="1497"/>
      <c r="X40" s="1497"/>
      <c r="Y40" s="1497"/>
      <c r="Z40" s="1499"/>
      <c r="AA40" s="1497"/>
      <c r="AB40" s="1497"/>
      <c r="AC40" s="1497"/>
      <c r="AD40" s="1497"/>
      <c r="AE40" s="1497"/>
      <c r="AF40" s="1497"/>
      <c r="AI40" s="1498"/>
      <c r="AJ40" s="1498">
        <f t="shared" si="2"/>
        <v>-1780.7655</v>
      </c>
      <c r="AK40" s="1498">
        <f t="shared" si="2"/>
        <v>-1783.1605999999999</v>
      </c>
      <c r="AL40" s="1498">
        <f t="shared" si="2"/>
        <v>-1785.4446</v>
      </c>
      <c r="AM40" s="1498">
        <f t="shared" si="2"/>
        <v>-1788.0070000000001</v>
      </c>
      <c r="AN40" s="1498">
        <f t="shared" si="2"/>
        <v>-1790.3723</v>
      </c>
      <c r="AO40" s="1498">
        <f t="shared" si="2"/>
        <v>-1792.2354</v>
      </c>
      <c r="AP40" s="1498">
        <f t="shared" si="2"/>
        <v>-1794.6774</v>
      </c>
      <c r="AQ40" s="1498">
        <f t="shared" si="2"/>
        <v>-1797.3072999999999</v>
      </c>
      <c r="AR40" s="1498">
        <f t="shared" si="2"/>
        <v>-1799.6985</v>
      </c>
      <c r="AS40" s="1498">
        <f t="shared" si="2"/>
        <v>-1802.4853000000001</v>
      </c>
      <c r="AT40" s="1498">
        <f t="shared" si="2"/>
        <v>-1805.6280999999999</v>
      </c>
      <c r="AU40" s="1498">
        <f t="shared" si="2"/>
        <v>-1808.0888</v>
      </c>
      <c r="AV40" s="1498">
        <f t="shared" si="2"/>
        <v>-4.6620586726054533E-3</v>
      </c>
      <c r="AW40" s="1498">
        <f t="shared" si="2"/>
        <v>-1.6665809178163366E-2</v>
      </c>
      <c r="AX40" s="1498">
        <f t="shared" si="2"/>
        <v>0</v>
      </c>
    </row>
    <row r="41" spans="1:50" ht="15" customHeight="1" x14ac:dyDescent="0.25">
      <c r="A41" s="2026" t="s">
        <v>775</v>
      </c>
      <c r="B41" s="1414" t="s">
        <v>524</v>
      </c>
      <c r="C41" s="621">
        <v>1358.683</v>
      </c>
      <c r="D41" s="621">
        <v>1362.1591000000001</v>
      </c>
      <c r="E41" s="621">
        <v>1365.4857999999999</v>
      </c>
      <c r="F41" s="621">
        <v>1368.8005000000001</v>
      </c>
      <c r="G41" s="621">
        <v>1372.1405</v>
      </c>
      <c r="H41" s="621">
        <v>1375.8122000000001</v>
      </c>
      <c r="I41" s="621">
        <v>1379.1531</v>
      </c>
      <c r="J41" s="621">
        <v>1382.7385999999999</v>
      </c>
      <c r="K41" s="621">
        <v>1386.4143999999999</v>
      </c>
      <c r="L41" s="621">
        <v>1390.5880999999999</v>
      </c>
      <c r="M41" s="621">
        <v>1394.8390999999999</v>
      </c>
      <c r="N41" s="621">
        <v>1399.5681</v>
      </c>
      <c r="O41" s="621">
        <v>1405.1043999999999</v>
      </c>
      <c r="P41" s="325">
        <f>(O41-L41)/L41</f>
        <v>1.0438964636616695E-2</v>
      </c>
      <c r="Q41" s="325">
        <f t="shared" si="4"/>
        <v>3.4166468558155173E-2</v>
      </c>
      <c r="T41" s="1497"/>
      <c r="U41" s="1497"/>
      <c r="V41" s="1497"/>
      <c r="W41" s="1497"/>
      <c r="X41" s="1497"/>
      <c r="Y41" s="1497"/>
      <c r="Z41" s="1499"/>
      <c r="AA41" s="1497"/>
      <c r="AB41" s="1497"/>
      <c r="AC41" s="1497"/>
      <c r="AD41" s="1497"/>
      <c r="AE41" s="1497"/>
      <c r="AF41" s="1497"/>
      <c r="AI41" s="1498"/>
      <c r="AJ41" s="1498">
        <f t="shared" si="2"/>
        <v>-1362.1591000000001</v>
      </c>
      <c r="AK41" s="1498">
        <f t="shared" si="2"/>
        <v>-1365.4857999999999</v>
      </c>
      <c r="AL41" s="1498">
        <f t="shared" si="2"/>
        <v>-1368.8005000000001</v>
      </c>
      <c r="AM41" s="1498">
        <f t="shared" si="2"/>
        <v>-1372.1405</v>
      </c>
      <c r="AN41" s="1498">
        <f t="shared" si="2"/>
        <v>-1375.8122000000001</v>
      </c>
      <c r="AO41" s="1498">
        <f t="shared" si="2"/>
        <v>-1379.1531</v>
      </c>
      <c r="AP41" s="1498">
        <f t="shared" si="2"/>
        <v>-1382.7385999999999</v>
      </c>
      <c r="AQ41" s="1498">
        <f t="shared" si="2"/>
        <v>-1386.4143999999999</v>
      </c>
      <c r="AR41" s="1498">
        <f t="shared" si="2"/>
        <v>-1390.5880999999999</v>
      </c>
      <c r="AS41" s="1498">
        <f t="shared" si="2"/>
        <v>-1394.8390999999999</v>
      </c>
      <c r="AT41" s="1498">
        <f t="shared" si="2"/>
        <v>-1399.5681</v>
      </c>
      <c r="AU41" s="1498">
        <f t="shared" si="2"/>
        <v>-1405.1043999999999</v>
      </c>
      <c r="AV41" s="1498">
        <f t="shared" si="2"/>
        <v>-1.0438964636616695E-2</v>
      </c>
      <c r="AW41" s="1498">
        <f t="shared" si="2"/>
        <v>-3.4166468558155173E-2</v>
      </c>
      <c r="AX41" s="1498">
        <f t="shared" si="2"/>
        <v>0</v>
      </c>
    </row>
    <row r="42" spans="1:50" x14ac:dyDescent="0.25">
      <c r="A42" s="2027"/>
      <c r="B42" s="1096" t="s">
        <v>917</v>
      </c>
      <c r="C42" s="337">
        <v>119.236</v>
      </c>
      <c r="D42" s="337">
        <v>119.54340000000001</v>
      </c>
      <c r="E42" s="337">
        <v>119.8135</v>
      </c>
      <c r="F42" s="337">
        <v>120.0772</v>
      </c>
      <c r="G42" s="337">
        <v>119.8985</v>
      </c>
      <c r="H42" s="337">
        <v>120.9806</v>
      </c>
      <c r="I42" s="337">
        <v>121.0371</v>
      </c>
      <c r="J42" s="337">
        <v>121.1307</v>
      </c>
      <c r="K42" s="337">
        <v>121.4096</v>
      </c>
      <c r="L42" s="337">
        <v>121.88590000000001</v>
      </c>
      <c r="M42" s="337">
        <v>122.17749999999999</v>
      </c>
      <c r="N42" s="337">
        <v>122.2529</v>
      </c>
      <c r="O42" s="337">
        <v>122.5504</v>
      </c>
      <c r="P42" s="327">
        <f t="shared" si="3"/>
        <v>5.4518201038839574E-3</v>
      </c>
      <c r="Q42" s="327">
        <f t="shared" si="4"/>
        <v>2.7796974068234358E-2</v>
      </c>
      <c r="T42" s="1497"/>
      <c r="U42" s="1497"/>
      <c r="V42" s="1497"/>
      <c r="W42" s="1497"/>
      <c r="X42" s="1497"/>
      <c r="Y42" s="1497"/>
      <c r="Z42" s="1499"/>
      <c r="AA42" s="1497"/>
      <c r="AB42" s="1497"/>
      <c r="AC42" s="1497"/>
      <c r="AD42" s="1497"/>
      <c r="AE42" s="1497"/>
      <c r="AF42" s="1497"/>
      <c r="AI42" s="1498"/>
      <c r="AJ42" s="1498">
        <f t="shared" si="2"/>
        <v>-119.54340000000001</v>
      </c>
      <c r="AK42" s="1498">
        <f t="shared" si="2"/>
        <v>-119.8135</v>
      </c>
      <c r="AL42" s="1498">
        <f t="shared" si="2"/>
        <v>-120.0772</v>
      </c>
      <c r="AM42" s="1498">
        <f t="shared" si="2"/>
        <v>-119.8985</v>
      </c>
      <c r="AN42" s="1498">
        <f t="shared" si="2"/>
        <v>-120.9806</v>
      </c>
      <c r="AO42" s="1498">
        <f t="shared" si="2"/>
        <v>-121.0371</v>
      </c>
      <c r="AP42" s="1498">
        <f t="shared" si="2"/>
        <v>-121.1307</v>
      </c>
      <c r="AQ42" s="1498">
        <f t="shared" si="2"/>
        <v>-121.4096</v>
      </c>
      <c r="AR42" s="1498">
        <f t="shared" si="2"/>
        <v>-121.88590000000001</v>
      </c>
      <c r="AS42" s="1498">
        <f t="shared" si="2"/>
        <v>-122.17749999999999</v>
      </c>
      <c r="AT42" s="1498">
        <f t="shared" si="2"/>
        <v>-122.2529</v>
      </c>
      <c r="AU42" s="1498">
        <f t="shared" si="2"/>
        <v>-122.5504</v>
      </c>
      <c r="AV42" s="1498">
        <f t="shared" si="2"/>
        <v>-5.4518201038839574E-3</v>
      </c>
      <c r="AW42" s="1498">
        <f t="shared" si="2"/>
        <v>-2.7796974068234358E-2</v>
      </c>
      <c r="AX42" s="1498">
        <f t="shared" si="2"/>
        <v>0</v>
      </c>
    </row>
    <row r="43" spans="1:50" ht="15.75" customHeight="1" x14ac:dyDescent="0.25">
      <c r="A43" s="2027"/>
      <c r="B43" s="1096" t="s">
        <v>525</v>
      </c>
      <c r="C43" s="337">
        <v>1647.6189999999999</v>
      </c>
      <c r="D43" s="337">
        <v>1651.7768000000001</v>
      </c>
      <c r="E43" s="337">
        <v>1655.8959</v>
      </c>
      <c r="F43" s="337">
        <v>1659.837</v>
      </c>
      <c r="G43" s="337">
        <v>1663.6560999999999</v>
      </c>
      <c r="H43" s="337">
        <v>1667.7941000000001</v>
      </c>
      <c r="I43" s="337">
        <v>1672.1652999999999</v>
      </c>
      <c r="J43" s="337">
        <v>1677.0211999999999</v>
      </c>
      <c r="K43" s="337">
        <v>1682.2364</v>
      </c>
      <c r="L43" s="337">
        <v>1688.3154</v>
      </c>
      <c r="M43" s="337">
        <v>1693.6541</v>
      </c>
      <c r="N43" s="337">
        <v>1699.913</v>
      </c>
      <c r="O43" s="337">
        <v>1707.2031999999999</v>
      </c>
      <c r="P43" s="327">
        <f t="shared" si="3"/>
        <v>1.1187364635778345E-2</v>
      </c>
      <c r="Q43" s="327">
        <f t="shared" si="4"/>
        <v>3.6163821854445728E-2</v>
      </c>
      <c r="T43" s="1497"/>
      <c r="U43" s="1497"/>
      <c r="V43" s="1497"/>
      <c r="W43" s="1497"/>
      <c r="X43" s="1497"/>
      <c r="Y43" s="1497"/>
      <c r="Z43" s="1499"/>
      <c r="AA43" s="1497"/>
      <c r="AB43" s="1497"/>
      <c r="AC43" s="1497"/>
      <c r="AD43" s="1497"/>
      <c r="AE43" s="1497"/>
      <c r="AF43" s="1497"/>
      <c r="AI43" s="1498"/>
      <c r="AJ43" s="1498">
        <f t="shared" si="2"/>
        <v>-1651.7768000000001</v>
      </c>
      <c r="AK43" s="1498">
        <f t="shared" si="2"/>
        <v>-1655.8959</v>
      </c>
      <c r="AL43" s="1498">
        <f t="shared" si="2"/>
        <v>-1659.837</v>
      </c>
      <c r="AM43" s="1498">
        <f t="shared" si="2"/>
        <v>-1663.6560999999999</v>
      </c>
      <c r="AN43" s="1498">
        <f t="shared" si="2"/>
        <v>-1667.7941000000001</v>
      </c>
      <c r="AO43" s="1498">
        <f t="shared" si="2"/>
        <v>-1672.1652999999999</v>
      </c>
      <c r="AP43" s="1498">
        <f t="shared" si="2"/>
        <v>-1677.0211999999999</v>
      </c>
      <c r="AQ43" s="1498">
        <f t="shared" si="2"/>
        <v>-1682.2364</v>
      </c>
      <c r="AR43" s="1498">
        <f t="shared" si="2"/>
        <v>-1688.3154</v>
      </c>
      <c r="AS43" s="1498">
        <f t="shared" si="2"/>
        <v>-1693.6541</v>
      </c>
      <c r="AT43" s="1498">
        <f t="shared" si="2"/>
        <v>-1699.913</v>
      </c>
      <c r="AU43" s="1498">
        <f t="shared" si="2"/>
        <v>-1707.2031999999999</v>
      </c>
      <c r="AV43" s="1498">
        <f t="shared" si="2"/>
        <v>-1.1187364635778345E-2</v>
      </c>
      <c r="AW43" s="1498">
        <f t="shared" si="2"/>
        <v>-3.6163821854445728E-2</v>
      </c>
      <c r="AX43" s="1498">
        <f t="shared" si="2"/>
        <v>0</v>
      </c>
    </row>
    <row r="44" spans="1:50" ht="15.75" thickBot="1" x14ac:dyDescent="0.3">
      <c r="A44" s="2028"/>
      <c r="B44" s="1121" t="s">
        <v>528</v>
      </c>
      <c r="C44" s="622">
        <v>73993.621599999999</v>
      </c>
      <c r="D44" s="622">
        <v>74162.307799999995</v>
      </c>
      <c r="E44" s="622">
        <v>74323.780199999994</v>
      </c>
      <c r="F44" s="622">
        <v>74494.464800000002</v>
      </c>
      <c r="G44" s="622">
        <v>74661.245299999995</v>
      </c>
      <c r="H44" s="622">
        <v>74844.978000000003</v>
      </c>
      <c r="I44" s="622">
        <v>75038.093099999998</v>
      </c>
      <c r="J44" s="622">
        <v>75261.789300000004</v>
      </c>
      <c r="K44" s="622">
        <v>75497.576400000005</v>
      </c>
      <c r="L44" s="622">
        <v>75754.102199999994</v>
      </c>
      <c r="M44" s="622">
        <v>76011.887000000002</v>
      </c>
      <c r="N44" s="622">
        <v>76281.074200000003</v>
      </c>
      <c r="O44" s="622">
        <v>76564.319000000003</v>
      </c>
      <c r="P44" s="329">
        <f t="shared" si="3"/>
        <v>1.0695352152163837E-2</v>
      </c>
      <c r="Q44" s="329">
        <f t="shared" si="4"/>
        <v>3.4742148639471442E-2</v>
      </c>
      <c r="T44" s="1497"/>
      <c r="U44" s="1497"/>
      <c r="V44" s="1497"/>
      <c r="W44" s="1497"/>
      <c r="X44" s="1497"/>
      <c r="Y44" s="1497"/>
      <c r="Z44" s="1499"/>
      <c r="AA44" s="1497"/>
      <c r="AB44" s="1497"/>
      <c r="AC44" s="1497"/>
      <c r="AD44" s="1497"/>
      <c r="AE44" s="1497"/>
      <c r="AF44" s="1497"/>
      <c r="AI44" s="1498"/>
      <c r="AJ44" s="1498">
        <f t="shared" si="2"/>
        <v>-74162.307799999995</v>
      </c>
      <c r="AK44" s="1498">
        <f t="shared" si="2"/>
        <v>-74323.780199999994</v>
      </c>
      <c r="AL44" s="1498">
        <f t="shared" si="2"/>
        <v>-74494.464800000002</v>
      </c>
      <c r="AM44" s="1498">
        <f t="shared" si="2"/>
        <v>-74661.245299999995</v>
      </c>
      <c r="AN44" s="1498">
        <f t="shared" si="2"/>
        <v>-74844.978000000003</v>
      </c>
      <c r="AO44" s="1498">
        <f t="shared" si="2"/>
        <v>-75038.093099999998</v>
      </c>
      <c r="AP44" s="1498">
        <f t="shared" si="2"/>
        <v>-75261.789300000004</v>
      </c>
      <c r="AQ44" s="1498">
        <f t="shared" si="2"/>
        <v>-75497.576400000005</v>
      </c>
      <c r="AR44" s="1498">
        <f t="shared" si="2"/>
        <v>-75754.102199999994</v>
      </c>
      <c r="AS44" s="1498">
        <f t="shared" si="2"/>
        <v>-76011.887000000002</v>
      </c>
      <c r="AT44" s="1498">
        <f t="shared" si="2"/>
        <v>-76281.074200000003</v>
      </c>
      <c r="AU44" s="1498">
        <f t="shared" si="2"/>
        <v>-76564.319000000003</v>
      </c>
      <c r="AV44" s="1498">
        <f t="shared" si="2"/>
        <v>-1.0695352152163837E-2</v>
      </c>
      <c r="AW44" s="1498">
        <f t="shared" si="2"/>
        <v>-3.4742148639471442E-2</v>
      </c>
      <c r="AX44" s="1498">
        <f t="shared" si="2"/>
        <v>0</v>
      </c>
    </row>
    <row r="45" spans="1:50" ht="20.25" customHeight="1" x14ac:dyDescent="0.25">
      <c r="A45" s="2224" t="s">
        <v>776</v>
      </c>
      <c r="B45" s="1096" t="s">
        <v>2583</v>
      </c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>
        <v>0</v>
      </c>
      <c r="N45" s="337">
        <v>200.06280000000001</v>
      </c>
      <c r="O45" s="337">
        <v>200.87530000000001</v>
      </c>
      <c r="P45" s="2223"/>
      <c r="Q45" s="2223"/>
      <c r="T45" s="1497"/>
      <c r="U45" s="1497"/>
      <c r="V45" s="1497"/>
      <c r="W45" s="1497"/>
      <c r="X45" s="1497"/>
      <c r="Y45" s="1497"/>
      <c r="Z45" s="1499"/>
      <c r="AA45" s="1497"/>
      <c r="AB45" s="1497"/>
      <c r="AC45" s="1497"/>
      <c r="AD45" s="1497"/>
      <c r="AE45" s="1497"/>
      <c r="AF45" s="1497"/>
      <c r="AI45" s="1498"/>
      <c r="AJ45" s="1498"/>
      <c r="AK45" s="1498"/>
      <c r="AL45" s="1498"/>
      <c r="AM45" s="1498"/>
      <c r="AN45" s="1498"/>
      <c r="AO45" s="1498"/>
      <c r="AP45" s="1498"/>
      <c r="AQ45" s="1498"/>
      <c r="AR45" s="1498"/>
      <c r="AS45" s="1498"/>
      <c r="AT45" s="1498"/>
      <c r="AU45" s="1498"/>
      <c r="AV45" s="1498"/>
      <c r="AW45" s="1498"/>
      <c r="AX45" s="1498"/>
    </row>
    <row r="46" spans="1:50" ht="15" customHeight="1" x14ac:dyDescent="0.25">
      <c r="A46" s="2225"/>
      <c r="B46" s="1096" t="s">
        <v>918</v>
      </c>
      <c r="C46" s="337">
        <v>600.65790000000004</v>
      </c>
      <c r="D46" s="337">
        <v>601.97429999999997</v>
      </c>
      <c r="E46" s="337">
        <v>603.5335</v>
      </c>
      <c r="F46" s="337">
        <v>604.91589999999997</v>
      </c>
      <c r="G46" s="337">
        <v>606.34320000000002</v>
      </c>
      <c r="H46" s="337">
        <v>607.90539999999999</v>
      </c>
      <c r="I46" s="337">
        <v>609.35590000000002</v>
      </c>
      <c r="J46" s="337">
        <v>611.0539</v>
      </c>
      <c r="K46" s="337">
        <v>612.6146</v>
      </c>
      <c r="L46" s="337">
        <v>614.28449999999998</v>
      </c>
      <c r="M46" s="337">
        <v>616.44150000000002</v>
      </c>
      <c r="N46" s="337">
        <v>618.91139999999996</v>
      </c>
      <c r="O46" s="337">
        <v>621.14170000000001</v>
      </c>
      <c r="P46" s="327">
        <f t="shared" si="3"/>
        <v>1.1162905787139403E-2</v>
      </c>
      <c r="Q46" s="327">
        <f t="shared" si="4"/>
        <v>3.4102273523747832E-2</v>
      </c>
      <c r="T46" s="1497"/>
      <c r="U46" s="1497"/>
      <c r="V46" s="1497"/>
      <c r="W46" s="1497"/>
      <c r="X46" s="1497"/>
      <c r="Y46" s="1497"/>
      <c r="Z46" s="1499"/>
      <c r="AA46" s="1497"/>
      <c r="AB46" s="1497"/>
      <c r="AC46" s="1497"/>
      <c r="AD46" s="1497"/>
      <c r="AE46" s="1497"/>
      <c r="AF46" s="1497"/>
      <c r="AI46" s="1498"/>
      <c r="AJ46" s="1498">
        <f t="shared" si="2"/>
        <v>-601.97429999999997</v>
      </c>
      <c r="AK46" s="1498">
        <f t="shared" si="2"/>
        <v>-603.5335</v>
      </c>
      <c r="AL46" s="1498">
        <f t="shared" si="2"/>
        <v>-604.91589999999997</v>
      </c>
      <c r="AM46" s="1498">
        <f t="shared" si="2"/>
        <v>-606.34320000000002</v>
      </c>
      <c r="AN46" s="1498">
        <f t="shared" si="2"/>
        <v>-607.90539999999999</v>
      </c>
      <c r="AO46" s="1498">
        <f t="shared" si="2"/>
        <v>-609.35590000000002</v>
      </c>
      <c r="AP46" s="1498">
        <f t="shared" si="2"/>
        <v>-611.0539</v>
      </c>
      <c r="AQ46" s="1498">
        <f t="shared" si="2"/>
        <v>-612.6146</v>
      </c>
      <c r="AR46" s="1498">
        <f t="shared" si="2"/>
        <v>-614.28449999999998</v>
      </c>
      <c r="AS46" s="1498">
        <f t="shared" si="2"/>
        <v>-616.44150000000002</v>
      </c>
      <c r="AT46" s="1498">
        <f t="shared" si="2"/>
        <v>-618.91139999999996</v>
      </c>
      <c r="AU46" s="1498">
        <f t="shared" si="2"/>
        <v>-621.14170000000001</v>
      </c>
      <c r="AV46" s="1498">
        <f t="shared" si="2"/>
        <v>-1.1162905787139403E-2</v>
      </c>
      <c r="AW46" s="1498">
        <f t="shared" si="2"/>
        <v>-3.4102273523747832E-2</v>
      </c>
      <c r="AX46" s="1498">
        <f t="shared" si="2"/>
        <v>0</v>
      </c>
    </row>
    <row r="47" spans="1:50" x14ac:dyDescent="0.25">
      <c r="A47" s="2225"/>
      <c r="B47" s="1096" t="s">
        <v>2584</v>
      </c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>
        <v>0</v>
      </c>
      <c r="N47" s="337">
        <v>500.32679999999999</v>
      </c>
      <c r="O47" s="337">
        <v>503.11630000000002</v>
      </c>
      <c r="P47" s="2223"/>
      <c r="Q47" s="2223"/>
      <c r="T47" s="1497"/>
      <c r="U47" s="1497"/>
      <c r="V47" s="1497"/>
      <c r="W47" s="1497"/>
      <c r="X47" s="1497"/>
      <c r="Y47" s="1497"/>
      <c r="Z47" s="1499"/>
      <c r="AA47" s="1497"/>
      <c r="AB47" s="1497"/>
      <c r="AC47" s="1497"/>
      <c r="AD47" s="1497"/>
      <c r="AE47" s="1497"/>
      <c r="AF47" s="1497"/>
      <c r="AI47" s="1498"/>
      <c r="AJ47" s="1498"/>
      <c r="AK47" s="1498"/>
      <c r="AL47" s="1498"/>
      <c r="AM47" s="1498"/>
      <c r="AN47" s="1498"/>
      <c r="AO47" s="1498"/>
      <c r="AP47" s="1498"/>
      <c r="AQ47" s="1498"/>
      <c r="AR47" s="1498"/>
      <c r="AS47" s="1498"/>
      <c r="AT47" s="1498"/>
      <c r="AU47" s="1498"/>
      <c r="AV47" s="1498"/>
      <c r="AW47" s="1498"/>
      <c r="AX47" s="1498"/>
    </row>
    <row r="48" spans="1:50" ht="15" customHeight="1" x14ac:dyDescent="0.25">
      <c r="A48" s="2225"/>
      <c r="B48" s="1096" t="s">
        <v>919</v>
      </c>
      <c r="C48" s="337">
        <v>423.68079999999998</v>
      </c>
      <c r="D48" s="337">
        <v>424.6431</v>
      </c>
      <c r="E48" s="337">
        <v>425.67790000000002</v>
      </c>
      <c r="F48" s="337">
        <v>426.5754</v>
      </c>
      <c r="G48" s="337">
        <v>427.58769999999998</v>
      </c>
      <c r="H48" s="337">
        <v>428.70839999999998</v>
      </c>
      <c r="I48" s="337">
        <v>429.71019999999999</v>
      </c>
      <c r="J48" s="337">
        <v>430.89479999999998</v>
      </c>
      <c r="K48" s="337">
        <v>431.87439999999998</v>
      </c>
      <c r="L48" s="337">
        <v>433.36189999999999</v>
      </c>
      <c r="M48" s="337">
        <v>434.75639999999999</v>
      </c>
      <c r="N48" s="337">
        <v>436.03109999999998</v>
      </c>
      <c r="O48" s="337">
        <v>437.25540000000001</v>
      </c>
      <c r="P48" s="327">
        <f t="shared" si="3"/>
        <v>8.9844077201987928E-3</v>
      </c>
      <c r="Q48" s="327">
        <f t="shared" si="4"/>
        <v>3.2039686480954607E-2</v>
      </c>
      <c r="T48" s="1497"/>
      <c r="U48" s="1497"/>
      <c r="V48" s="1497"/>
      <c r="W48" s="1497"/>
      <c r="X48" s="1497"/>
      <c r="Y48" s="1497"/>
      <c r="Z48" s="1499"/>
      <c r="AA48" s="1497"/>
      <c r="AB48" s="1497"/>
      <c r="AC48" s="1497"/>
      <c r="AD48" s="1497"/>
      <c r="AE48" s="1497"/>
      <c r="AF48" s="1497"/>
      <c r="AI48" s="1498"/>
      <c r="AJ48" s="1498">
        <f t="shared" si="2"/>
        <v>-424.6431</v>
      </c>
      <c r="AK48" s="1498">
        <f t="shared" si="2"/>
        <v>-425.67790000000002</v>
      </c>
      <c r="AL48" s="1498">
        <f t="shared" si="2"/>
        <v>-426.5754</v>
      </c>
      <c r="AM48" s="1498">
        <f t="shared" si="2"/>
        <v>-427.58769999999998</v>
      </c>
      <c r="AN48" s="1498">
        <f t="shared" si="2"/>
        <v>-428.70839999999998</v>
      </c>
      <c r="AO48" s="1498">
        <f t="shared" si="2"/>
        <v>-429.71019999999999</v>
      </c>
      <c r="AP48" s="1498">
        <f t="shared" si="2"/>
        <v>-430.89479999999998</v>
      </c>
      <c r="AQ48" s="1498">
        <f t="shared" si="2"/>
        <v>-431.87439999999998</v>
      </c>
      <c r="AR48" s="1498">
        <f t="shared" si="2"/>
        <v>-433.36189999999999</v>
      </c>
      <c r="AS48" s="1498">
        <f t="shared" si="2"/>
        <v>-434.75639999999999</v>
      </c>
      <c r="AT48" s="1498">
        <f t="shared" si="2"/>
        <v>-436.03109999999998</v>
      </c>
      <c r="AU48" s="1498">
        <f t="shared" si="2"/>
        <v>-437.25540000000001</v>
      </c>
      <c r="AV48" s="1498">
        <f t="shared" si="2"/>
        <v>-8.9844077201987928E-3</v>
      </c>
      <c r="AW48" s="1498">
        <f t="shared" si="2"/>
        <v>-3.2039686480954607E-2</v>
      </c>
      <c r="AX48" s="1498">
        <f t="shared" si="2"/>
        <v>0</v>
      </c>
    </row>
    <row r="49" spans="1:50" ht="15" customHeight="1" x14ac:dyDescent="0.25">
      <c r="A49" s="2225"/>
      <c r="B49" s="1096" t="s">
        <v>920</v>
      </c>
      <c r="C49" s="337">
        <v>6558.0897000000004</v>
      </c>
      <c r="D49" s="337">
        <v>6571.5716000000002</v>
      </c>
      <c r="E49" s="337">
        <v>6586.6387999999997</v>
      </c>
      <c r="F49" s="337">
        <v>6601.17</v>
      </c>
      <c r="G49" s="337">
        <v>6616.1974</v>
      </c>
      <c r="H49" s="337">
        <v>6632.2896000000001</v>
      </c>
      <c r="I49" s="337">
        <v>6647.6005999999998</v>
      </c>
      <c r="J49" s="337">
        <v>6665.3636999999999</v>
      </c>
      <c r="K49" s="337">
        <v>6680.3878000000004</v>
      </c>
      <c r="L49" s="337">
        <v>6698.5756000000001</v>
      </c>
      <c r="M49" s="337">
        <v>6720.8990999999996</v>
      </c>
      <c r="N49" s="337">
        <v>6741.8860999999997</v>
      </c>
      <c r="O49" s="337">
        <v>6763.3496999999998</v>
      </c>
      <c r="P49" s="327">
        <f t="shared" si="3"/>
        <v>9.6698318967990207E-3</v>
      </c>
      <c r="Q49" s="327">
        <f t="shared" si="4"/>
        <v>3.1298748475489635E-2</v>
      </c>
      <c r="T49" s="1497"/>
      <c r="U49" s="1497"/>
      <c r="V49" s="1497"/>
      <c r="W49" s="1497"/>
      <c r="X49" s="1497"/>
      <c r="Y49" s="1497"/>
      <c r="Z49" s="1499"/>
      <c r="AA49" s="1497"/>
      <c r="AB49" s="1497"/>
      <c r="AC49" s="1497"/>
      <c r="AD49" s="1497"/>
      <c r="AE49" s="1497"/>
      <c r="AF49" s="1497"/>
      <c r="AI49" s="1498"/>
      <c r="AJ49" s="1498">
        <f t="shared" si="2"/>
        <v>-6571.5716000000002</v>
      </c>
      <c r="AK49" s="1498">
        <f t="shared" si="2"/>
        <v>-6586.6387999999997</v>
      </c>
      <c r="AL49" s="1498">
        <f t="shared" si="2"/>
        <v>-6601.17</v>
      </c>
      <c r="AM49" s="1498">
        <f t="shared" si="2"/>
        <v>-6616.1974</v>
      </c>
      <c r="AN49" s="1498">
        <f t="shared" si="2"/>
        <v>-6632.2896000000001</v>
      </c>
      <c r="AO49" s="1498">
        <f t="shared" si="2"/>
        <v>-6647.6005999999998</v>
      </c>
      <c r="AP49" s="1498">
        <f t="shared" si="2"/>
        <v>-6665.3636999999999</v>
      </c>
      <c r="AQ49" s="1498">
        <f t="shared" si="2"/>
        <v>-6680.3878000000004</v>
      </c>
      <c r="AR49" s="1498">
        <f t="shared" si="2"/>
        <v>-6698.5756000000001</v>
      </c>
      <c r="AS49" s="1498">
        <f t="shared" si="2"/>
        <v>-6720.8990999999996</v>
      </c>
      <c r="AT49" s="1498">
        <f t="shared" si="2"/>
        <v>-6741.8860999999997</v>
      </c>
      <c r="AU49" s="1498">
        <f t="shared" si="2"/>
        <v>-6763.3496999999998</v>
      </c>
      <c r="AV49" s="1498">
        <f t="shared" si="2"/>
        <v>-9.6698318967990207E-3</v>
      </c>
      <c r="AW49" s="1498">
        <f t="shared" si="2"/>
        <v>-3.1298748475489635E-2</v>
      </c>
      <c r="AX49" s="1498">
        <f t="shared" si="2"/>
        <v>0</v>
      </c>
    </row>
    <row r="50" spans="1:50" ht="15.75" customHeight="1" thickBot="1" x14ac:dyDescent="0.3">
      <c r="A50" s="2226"/>
      <c r="B50" s="1121" t="s">
        <v>533</v>
      </c>
      <c r="C50" s="337">
        <v>1764.1424</v>
      </c>
      <c r="D50" s="337">
        <v>1767.9426000000001</v>
      </c>
      <c r="E50" s="337">
        <v>1772.2606000000001</v>
      </c>
      <c r="F50" s="337">
        <v>1776.3304000000001</v>
      </c>
      <c r="G50" s="337">
        <v>1780.3794</v>
      </c>
      <c r="H50" s="337">
        <v>1784.6686</v>
      </c>
      <c r="I50" s="337">
        <v>1788.741</v>
      </c>
      <c r="J50" s="337">
        <v>1793.8559</v>
      </c>
      <c r="K50" s="337">
        <v>1798.1981000000001</v>
      </c>
      <c r="L50" s="337">
        <v>1802.9734000000001</v>
      </c>
      <c r="M50" s="337">
        <v>1808.3979999999999</v>
      </c>
      <c r="N50" s="337">
        <v>1815.0178000000001</v>
      </c>
      <c r="O50" s="337">
        <v>1821.7226000000001</v>
      </c>
      <c r="P50" s="327">
        <f t="shared" si="3"/>
        <v>1.0399044156724649E-2</v>
      </c>
      <c r="Q50" s="327">
        <f t="shared" si="4"/>
        <v>3.2639201914766124E-2</v>
      </c>
      <c r="T50" s="1497"/>
      <c r="U50" s="1497"/>
      <c r="V50" s="1497"/>
      <c r="W50" s="1497"/>
      <c r="X50" s="1497"/>
      <c r="Y50" s="1497"/>
      <c r="Z50" s="1499"/>
      <c r="AA50" s="1497"/>
      <c r="AB50" s="1497"/>
      <c r="AC50" s="1497"/>
      <c r="AD50" s="1497"/>
      <c r="AE50" s="1497"/>
      <c r="AF50" s="1497"/>
      <c r="AI50" s="1498"/>
      <c r="AJ50" s="1498">
        <f t="shared" si="2"/>
        <v>-1767.9426000000001</v>
      </c>
      <c r="AK50" s="1498">
        <f t="shared" si="2"/>
        <v>-1772.2606000000001</v>
      </c>
      <c r="AL50" s="1498">
        <f t="shared" si="2"/>
        <v>-1776.3304000000001</v>
      </c>
      <c r="AM50" s="1498">
        <f t="shared" si="2"/>
        <v>-1780.3794</v>
      </c>
      <c r="AN50" s="1498">
        <f t="shared" si="2"/>
        <v>-1784.6686</v>
      </c>
      <c r="AO50" s="1498">
        <f t="shared" si="2"/>
        <v>-1788.741</v>
      </c>
      <c r="AP50" s="1498">
        <f t="shared" si="2"/>
        <v>-1793.8559</v>
      </c>
      <c r="AQ50" s="1498">
        <f t="shared" si="2"/>
        <v>-1798.1981000000001</v>
      </c>
      <c r="AR50" s="1498">
        <f t="shared" si="2"/>
        <v>-1802.9734000000001</v>
      </c>
      <c r="AS50" s="1498">
        <f t="shared" si="2"/>
        <v>-1808.3979999999999</v>
      </c>
      <c r="AT50" s="1498">
        <f t="shared" si="2"/>
        <v>-1815.0178000000001</v>
      </c>
      <c r="AU50" s="1498">
        <f t="shared" si="2"/>
        <v>-1821.7226000000001</v>
      </c>
      <c r="AV50" s="1498">
        <f t="shared" si="2"/>
        <v>-1.0399044156724649E-2</v>
      </c>
      <c r="AW50" s="1498">
        <f t="shared" si="2"/>
        <v>-3.2639201914766124E-2</v>
      </c>
      <c r="AX50" s="1498">
        <f t="shared" si="2"/>
        <v>0</v>
      </c>
    </row>
    <row r="51" spans="1:50" ht="26.25" thickBot="1" x14ac:dyDescent="0.3">
      <c r="A51" s="338" t="s">
        <v>993</v>
      </c>
      <c r="B51" s="1121" t="s">
        <v>540</v>
      </c>
      <c r="C51" s="339">
        <v>1077.1107999999999</v>
      </c>
      <c r="D51" s="339">
        <v>1080.7644</v>
      </c>
      <c r="E51" s="339">
        <v>1084.4667999999999</v>
      </c>
      <c r="F51" s="339">
        <v>1087.8824999999999</v>
      </c>
      <c r="G51" s="339">
        <v>1091.4657</v>
      </c>
      <c r="H51" s="339">
        <v>1095.183</v>
      </c>
      <c r="I51" s="339">
        <v>1098.6893</v>
      </c>
      <c r="J51" s="339">
        <v>1102.4088999999999</v>
      </c>
      <c r="K51" s="339">
        <v>1106.0242000000001</v>
      </c>
      <c r="L51" s="339">
        <v>1109.7227</v>
      </c>
      <c r="M51" s="339">
        <v>1113.2017000000001</v>
      </c>
      <c r="N51" s="339">
        <v>1117.1348</v>
      </c>
      <c r="O51" s="339">
        <v>1121.3278</v>
      </c>
      <c r="P51" s="332">
        <f t="shared" si="3"/>
        <v>1.0457657575176206E-2</v>
      </c>
      <c r="Q51" s="332">
        <f t="shared" si="4"/>
        <v>4.1051486996509644E-2</v>
      </c>
      <c r="T51" s="1497"/>
      <c r="U51" s="1497"/>
      <c r="V51" s="1497"/>
      <c r="W51" s="1497"/>
      <c r="X51" s="1497"/>
      <c r="Y51" s="1497"/>
      <c r="Z51" s="1499"/>
      <c r="AA51" s="1497"/>
      <c r="AB51" s="1497"/>
      <c r="AC51" s="1497"/>
      <c r="AD51" s="1497"/>
      <c r="AE51" s="1497"/>
      <c r="AF51" s="1497"/>
      <c r="AI51" s="1498"/>
      <c r="AJ51" s="1498">
        <f t="shared" ref="AJ51:AJ61" si="5">U51-D51</f>
        <v>-1080.7644</v>
      </c>
      <c r="AK51" s="1498">
        <f t="shared" ref="AK51:AK61" si="6">V51-E51</f>
        <v>-1084.4667999999999</v>
      </c>
      <c r="AL51" s="1498">
        <f t="shared" ref="AL51:AL61" si="7">W51-F51</f>
        <v>-1087.8824999999999</v>
      </c>
      <c r="AM51" s="1498">
        <f t="shared" ref="AM51:AM61" si="8">X51-G51</f>
        <v>-1091.4657</v>
      </c>
      <c r="AN51" s="1498">
        <f t="shared" ref="AN51:AN61" si="9">Y51-H51</f>
        <v>-1095.183</v>
      </c>
      <c r="AO51" s="1498">
        <f t="shared" ref="AO51:AO61" si="10">Z51-I51</f>
        <v>-1098.6893</v>
      </c>
      <c r="AP51" s="1498">
        <f t="shared" ref="AP51:AP61" si="11">AA51-J51</f>
        <v>-1102.4088999999999</v>
      </c>
      <c r="AQ51" s="1498">
        <f t="shared" ref="AQ51:AQ61" si="12">AB51-K51</f>
        <v>-1106.0242000000001</v>
      </c>
      <c r="AR51" s="1498">
        <f t="shared" ref="AR51:AR61" si="13">AC51-L51</f>
        <v>-1109.7227</v>
      </c>
      <c r="AS51" s="1498">
        <f t="shared" ref="AS51:AS61" si="14">AD51-M51</f>
        <v>-1113.2017000000001</v>
      </c>
      <c r="AT51" s="1498">
        <f t="shared" ref="AT51:AT61" si="15">AE51-N51</f>
        <v>-1117.1348</v>
      </c>
      <c r="AU51" s="1498">
        <f t="shared" ref="AU51:AU61" si="16">AF51-O51</f>
        <v>-1121.3278</v>
      </c>
      <c r="AV51" s="1498">
        <f t="shared" ref="AV51:AV61" si="17">AG51-P51</f>
        <v>-1.0457657575176206E-2</v>
      </c>
      <c r="AW51" s="1498">
        <f t="shared" ref="AW51:AW61" si="18">AH51-Q51</f>
        <v>-4.1051486996509644E-2</v>
      </c>
      <c r="AX51" s="1498">
        <f t="shared" ref="AX51:AX61" si="19">AI51-R51</f>
        <v>0</v>
      </c>
    </row>
    <row r="52" spans="1:50" ht="25.5" customHeight="1" thickBot="1" x14ac:dyDescent="0.3">
      <c r="A52" s="340" t="s">
        <v>778</v>
      </c>
      <c r="B52" s="1170" t="s">
        <v>544</v>
      </c>
      <c r="C52" s="339">
        <v>110.63890000000001</v>
      </c>
      <c r="D52" s="339">
        <v>110.5789</v>
      </c>
      <c r="E52" s="339">
        <v>110.5168</v>
      </c>
      <c r="F52" s="339">
        <v>110.45699999999999</v>
      </c>
      <c r="G52" s="339">
        <v>110.3951</v>
      </c>
      <c r="H52" s="339">
        <v>110.3338</v>
      </c>
      <c r="I52" s="339">
        <v>110.2736</v>
      </c>
      <c r="J52" s="339">
        <v>110.6434</v>
      </c>
      <c r="K52" s="339">
        <v>110.6443</v>
      </c>
      <c r="L52" s="339">
        <v>110.645</v>
      </c>
      <c r="M52" s="339">
        <v>110.64570000000001</v>
      </c>
      <c r="N52" s="339">
        <v>110.6467</v>
      </c>
      <c r="O52" s="339">
        <v>110.64700000000001</v>
      </c>
      <c r="P52" s="332">
        <f t="shared" si="3"/>
        <v>1.8075828098961089E-5</v>
      </c>
      <c r="Q52" s="332">
        <f t="shared" si="4"/>
        <v>7.3211140023977874E-5</v>
      </c>
      <c r="T52" s="1497"/>
      <c r="U52" s="1497"/>
      <c r="V52" s="1497"/>
      <c r="W52" s="1497"/>
      <c r="X52" s="1497"/>
      <c r="Y52" s="1497"/>
      <c r="Z52" s="1499"/>
      <c r="AA52" s="1497"/>
      <c r="AB52" s="1497"/>
      <c r="AC52" s="1497"/>
      <c r="AD52" s="1497"/>
      <c r="AE52" s="1497"/>
      <c r="AF52" s="1497"/>
      <c r="AI52" s="1498"/>
      <c r="AJ52" s="1498">
        <f t="shared" si="5"/>
        <v>-110.5789</v>
      </c>
      <c r="AK52" s="1498">
        <f t="shared" si="6"/>
        <v>-110.5168</v>
      </c>
      <c r="AL52" s="1498">
        <f t="shared" si="7"/>
        <v>-110.45699999999999</v>
      </c>
      <c r="AM52" s="1498">
        <f t="shared" si="8"/>
        <v>-110.3951</v>
      </c>
      <c r="AN52" s="1498">
        <f t="shared" si="9"/>
        <v>-110.3338</v>
      </c>
      <c r="AO52" s="1498">
        <f t="shared" si="10"/>
        <v>-110.2736</v>
      </c>
      <c r="AP52" s="1498">
        <f t="shared" si="11"/>
        <v>-110.6434</v>
      </c>
      <c r="AQ52" s="1498">
        <f t="shared" si="12"/>
        <v>-110.6443</v>
      </c>
      <c r="AR52" s="1498">
        <f t="shared" si="13"/>
        <v>-110.645</v>
      </c>
      <c r="AS52" s="1498">
        <f t="shared" si="14"/>
        <v>-110.64570000000001</v>
      </c>
      <c r="AT52" s="1498">
        <f t="shared" si="15"/>
        <v>-110.6467</v>
      </c>
      <c r="AU52" s="1498">
        <f t="shared" si="16"/>
        <v>-110.64700000000001</v>
      </c>
      <c r="AV52" s="1498">
        <f t="shared" si="17"/>
        <v>-1.8075828098961089E-5</v>
      </c>
      <c r="AW52" s="1498">
        <f t="shared" si="18"/>
        <v>-7.3211140023977874E-5</v>
      </c>
      <c r="AX52" s="1498">
        <f t="shared" si="19"/>
        <v>0</v>
      </c>
    </row>
    <row r="53" spans="1:50" x14ac:dyDescent="0.25">
      <c r="A53" s="2026" t="s">
        <v>779</v>
      </c>
      <c r="B53" s="1415" t="s">
        <v>921</v>
      </c>
      <c r="C53" s="621">
        <v>1159.3804</v>
      </c>
      <c r="D53" s="621">
        <v>1161.5536</v>
      </c>
      <c r="E53" s="621">
        <v>1163.8308999999999</v>
      </c>
      <c r="F53" s="621">
        <v>1166.1921</v>
      </c>
      <c r="G53" s="621">
        <v>1168.7889</v>
      </c>
      <c r="H53" s="621">
        <v>1171.5854999999999</v>
      </c>
      <c r="I53" s="621">
        <v>1174.0343</v>
      </c>
      <c r="J53" s="621">
        <v>1176.6027999999999</v>
      </c>
      <c r="K53" s="337">
        <v>1179.0162</v>
      </c>
      <c r="L53" s="337">
        <v>1182.1976</v>
      </c>
      <c r="M53" s="337">
        <v>1186.0427</v>
      </c>
      <c r="N53" s="337">
        <v>1189.4567</v>
      </c>
      <c r="O53" s="337">
        <v>1193.3005000000001</v>
      </c>
      <c r="P53" s="327">
        <f t="shared" si="3"/>
        <v>9.3917463544166309E-3</v>
      </c>
      <c r="Q53" s="327">
        <f t="shared" si="4"/>
        <v>2.9257092840279209E-2</v>
      </c>
      <c r="T53" s="1497"/>
      <c r="U53" s="1497"/>
      <c r="V53" s="1497"/>
      <c r="W53" s="1497"/>
      <c r="X53" s="1497"/>
      <c r="Y53" s="1497"/>
      <c r="Z53" s="1499"/>
      <c r="AA53" s="1497"/>
      <c r="AB53" s="1497"/>
      <c r="AC53" s="1497"/>
      <c r="AD53" s="1497"/>
      <c r="AE53" s="1497"/>
      <c r="AF53" s="1497"/>
      <c r="AI53" s="1498"/>
      <c r="AJ53" s="1498">
        <f t="shared" si="5"/>
        <v>-1161.5536</v>
      </c>
      <c r="AK53" s="1498">
        <f t="shared" si="6"/>
        <v>-1163.8308999999999</v>
      </c>
      <c r="AL53" s="1498">
        <f t="shared" si="7"/>
        <v>-1166.1921</v>
      </c>
      <c r="AM53" s="1498">
        <f t="shared" si="8"/>
        <v>-1168.7889</v>
      </c>
      <c r="AN53" s="1498">
        <f t="shared" si="9"/>
        <v>-1171.5854999999999</v>
      </c>
      <c r="AO53" s="1498">
        <f t="shared" si="10"/>
        <v>-1174.0343</v>
      </c>
      <c r="AP53" s="1498">
        <f t="shared" si="11"/>
        <v>-1176.6027999999999</v>
      </c>
      <c r="AQ53" s="1498">
        <f t="shared" si="12"/>
        <v>-1179.0162</v>
      </c>
      <c r="AR53" s="1498">
        <f t="shared" si="13"/>
        <v>-1182.1976</v>
      </c>
      <c r="AS53" s="1498">
        <f t="shared" si="14"/>
        <v>-1186.0427</v>
      </c>
      <c r="AT53" s="1498">
        <f t="shared" si="15"/>
        <v>-1189.4567</v>
      </c>
      <c r="AU53" s="1498">
        <f t="shared" si="16"/>
        <v>-1193.3005000000001</v>
      </c>
      <c r="AV53" s="1498">
        <f t="shared" si="17"/>
        <v>-9.3917463544166309E-3</v>
      </c>
      <c r="AW53" s="1498">
        <f t="shared" si="18"/>
        <v>-2.9257092840279209E-2</v>
      </c>
      <c r="AX53" s="1498">
        <f t="shared" si="19"/>
        <v>0</v>
      </c>
    </row>
    <row r="54" spans="1:50" ht="15" customHeight="1" x14ac:dyDescent="0.25">
      <c r="A54" s="2027"/>
      <c r="B54" s="1096" t="s">
        <v>523</v>
      </c>
      <c r="C54" s="337">
        <v>1598.6065000000001</v>
      </c>
      <c r="D54" s="337">
        <v>1601.9129</v>
      </c>
      <c r="E54" s="337">
        <v>1605.2021999999999</v>
      </c>
      <c r="F54" s="337">
        <v>1608.2788</v>
      </c>
      <c r="G54" s="337">
        <v>1611.4571000000001</v>
      </c>
      <c r="H54" s="337">
        <v>1614.8025</v>
      </c>
      <c r="I54" s="337">
        <v>1617.5623000000001</v>
      </c>
      <c r="J54" s="337">
        <v>1621.1122</v>
      </c>
      <c r="K54" s="337">
        <v>1624.6624999999999</v>
      </c>
      <c r="L54" s="337">
        <v>1628.4655</v>
      </c>
      <c r="M54" s="337">
        <v>1632.8074999999999</v>
      </c>
      <c r="N54" s="337">
        <v>1637.2048</v>
      </c>
      <c r="O54" s="337">
        <v>1642.0029</v>
      </c>
      <c r="P54" s="327">
        <f t="shared" si="3"/>
        <v>8.3129793047503515E-3</v>
      </c>
      <c r="Q54" s="327">
        <f t="shared" si="4"/>
        <v>2.7146392811489166E-2</v>
      </c>
      <c r="S54" s="341"/>
      <c r="T54" s="1497"/>
      <c r="U54" s="1497"/>
      <c r="V54" s="1497"/>
      <c r="W54" s="1497"/>
      <c r="X54" s="1497"/>
      <c r="Y54" s="1497"/>
      <c r="Z54" s="1499"/>
      <c r="AA54" s="1497"/>
      <c r="AB54" s="1497"/>
      <c r="AC54" s="1497"/>
      <c r="AD54" s="1497"/>
      <c r="AE54" s="1497"/>
      <c r="AF54" s="1497"/>
      <c r="AI54" s="1498"/>
      <c r="AJ54" s="1498">
        <f t="shared" si="5"/>
        <v>-1601.9129</v>
      </c>
      <c r="AK54" s="1498">
        <f t="shared" si="6"/>
        <v>-1605.2021999999999</v>
      </c>
      <c r="AL54" s="1498">
        <f t="shared" si="7"/>
        <v>-1608.2788</v>
      </c>
      <c r="AM54" s="1498">
        <f t="shared" si="8"/>
        <v>-1611.4571000000001</v>
      </c>
      <c r="AN54" s="1498">
        <f t="shared" si="9"/>
        <v>-1614.8025</v>
      </c>
      <c r="AO54" s="1498">
        <f t="shared" si="10"/>
        <v>-1617.5623000000001</v>
      </c>
      <c r="AP54" s="1498">
        <f t="shared" si="11"/>
        <v>-1621.1122</v>
      </c>
      <c r="AQ54" s="1498">
        <f t="shared" si="12"/>
        <v>-1624.6624999999999</v>
      </c>
      <c r="AR54" s="1498">
        <f t="shared" si="13"/>
        <v>-1628.4655</v>
      </c>
      <c r="AS54" s="1498">
        <f t="shared" si="14"/>
        <v>-1632.8074999999999</v>
      </c>
      <c r="AT54" s="1498">
        <f t="shared" si="15"/>
        <v>-1637.2048</v>
      </c>
      <c r="AU54" s="1498">
        <f t="shared" si="16"/>
        <v>-1642.0029</v>
      </c>
      <c r="AV54" s="1498">
        <f t="shared" si="17"/>
        <v>-8.3129793047503515E-3</v>
      </c>
      <c r="AW54" s="1498">
        <f t="shared" si="18"/>
        <v>-2.7146392811489166E-2</v>
      </c>
      <c r="AX54" s="1498">
        <f t="shared" si="19"/>
        <v>0</v>
      </c>
    </row>
    <row r="55" spans="1:50" ht="15" customHeight="1" x14ac:dyDescent="0.25">
      <c r="A55" s="2027"/>
      <c r="B55" s="1096" t="s">
        <v>529</v>
      </c>
      <c r="C55" s="337">
        <v>540.93299999999999</v>
      </c>
      <c r="D55" s="337">
        <v>541.95100000000002</v>
      </c>
      <c r="E55" s="337">
        <v>543.05029999999999</v>
      </c>
      <c r="F55" s="337">
        <v>543.92719999999997</v>
      </c>
      <c r="G55" s="337">
        <v>545.16210000000001</v>
      </c>
      <c r="H55" s="337">
        <v>546.20699999999999</v>
      </c>
      <c r="I55" s="337">
        <v>547.30269999999996</v>
      </c>
      <c r="J55" s="337">
        <v>548.53579999999999</v>
      </c>
      <c r="K55" s="337">
        <v>549.89779999999996</v>
      </c>
      <c r="L55" s="337">
        <v>551.29070000000002</v>
      </c>
      <c r="M55" s="337">
        <v>552.79430000000002</v>
      </c>
      <c r="N55" s="337">
        <v>554.38639999999998</v>
      </c>
      <c r="O55" s="337">
        <v>556.46069999999997</v>
      </c>
      <c r="P55" s="327">
        <f t="shared" si="3"/>
        <v>9.3779924094492418E-3</v>
      </c>
      <c r="Q55" s="327">
        <f t="shared" si="4"/>
        <v>2.8705403441831024E-2</v>
      </c>
      <c r="S55" s="341"/>
      <c r="T55" s="1497"/>
      <c r="U55" s="1497"/>
      <c r="V55" s="1497"/>
      <c r="W55" s="1497"/>
      <c r="X55" s="1497"/>
      <c r="Y55" s="1497"/>
      <c r="Z55" s="1499"/>
      <c r="AA55" s="1497"/>
      <c r="AB55" s="1497"/>
      <c r="AC55" s="1497"/>
      <c r="AD55" s="1497"/>
      <c r="AE55" s="1497"/>
      <c r="AF55" s="1497"/>
      <c r="AI55" s="1498"/>
      <c r="AJ55" s="1498">
        <f t="shared" si="5"/>
        <v>-541.95100000000002</v>
      </c>
      <c r="AK55" s="1498">
        <f t="shared" si="6"/>
        <v>-543.05029999999999</v>
      </c>
      <c r="AL55" s="1498">
        <f t="shared" si="7"/>
        <v>-543.92719999999997</v>
      </c>
      <c r="AM55" s="1498">
        <f t="shared" si="8"/>
        <v>-545.16210000000001</v>
      </c>
      <c r="AN55" s="1498">
        <f t="shared" si="9"/>
        <v>-546.20699999999999</v>
      </c>
      <c r="AO55" s="1498">
        <f t="shared" si="10"/>
        <v>-547.30269999999996</v>
      </c>
      <c r="AP55" s="1498">
        <f t="shared" si="11"/>
        <v>-548.53579999999999</v>
      </c>
      <c r="AQ55" s="1498">
        <f t="shared" si="12"/>
        <v>-549.89779999999996</v>
      </c>
      <c r="AR55" s="1498">
        <f t="shared" si="13"/>
        <v>-551.29070000000002</v>
      </c>
      <c r="AS55" s="1498">
        <f t="shared" si="14"/>
        <v>-552.79430000000002</v>
      </c>
      <c r="AT55" s="1498">
        <f t="shared" si="15"/>
        <v>-554.38639999999998</v>
      </c>
      <c r="AU55" s="1498">
        <f t="shared" si="16"/>
        <v>-556.46069999999997</v>
      </c>
      <c r="AV55" s="1498">
        <f t="shared" si="17"/>
        <v>-9.3779924094492418E-3</v>
      </c>
      <c r="AW55" s="1498">
        <f t="shared" si="18"/>
        <v>-2.8705403441831024E-2</v>
      </c>
      <c r="AX55" s="1498">
        <f t="shared" si="19"/>
        <v>0</v>
      </c>
    </row>
    <row r="56" spans="1:50" x14ac:dyDescent="0.25">
      <c r="A56" s="2027"/>
      <c r="B56" s="1096" t="s">
        <v>542</v>
      </c>
      <c r="C56" s="337">
        <v>1187.8765000000001</v>
      </c>
      <c r="D56" s="337">
        <v>1190.3637000000001</v>
      </c>
      <c r="E56" s="337">
        <v>1192.8425999999999</v>
      </c>
      <c r="F56" s="337">
        <v>1195.8284000000001</v>
      </c>
      <c r="G56" s="337">
        <v>1199.2373</v>
      </c>
      <c r="H56" s="337">
        <v>1202.758</v>
      </c>
      <c r="I56" s="337">
        <v>1206.1533999999999</v>
      </c>
      <c r="J56" s="337">
        <v>1209.6038000000001</v>
      </c>
      <c r="K56" s="337">
        <v>1212.953</v>
      </c>
      <c r="L56" s="337">
        <v>1216.3893</v>
      </c>
      <c r="M56" s="337">
        <v>1220.4518</v>
      </c>
      <c r="N56" s="337">
        <v>1224.6186</v>
      </c>
      <c r="O56" s="337">
        <v>1228.6913</v>
      </c>
      <c r="P56" s="327">
        <f t="shared" si="3"/>
        <v>1.0113538486403907E-2</v>
      </c>
      <c r="Q56" s="327">
        <f t="shared" si="4"/>
        <v>3.4359464136212707E-2</v>
      </c>
      <c r="S56" s="341"/>
      <c r="T56" s="1497"/>
      <c r="U56" s="1497"/>
      <c r="V56" s="1497"/>
      <c r="W56" s="1497"/>
      <c r="X56" s="1497"/>
      <c r="Y56" s="1497"/>
      <c r="Z56" s="1499"/>
      <c r="AA56" s="1497"/>
      <c r="AB56" s="1497"/>
      <c r="AC56" s="1497"/>
      <c r="AD56" s="1497"/>
      <c r="AE56" s="1497"/>
      <c r="AF56" s="1497"/>
      <c r="AI56" s="1498"/>
      <c r="AJ56" s="1498">
        <f t="shared" si="5"/>
        <v>-1190.3637000000001</v>
      </c>
      <c r="AK56" s="1498">
        <f t="shared" si="6"/>
        <v>-1192.8425999999999</v>
      </c>
      <c r="AL56" s="1498">
        <f t="shared" si="7"/>
        <v>-1195.8284000000001</v>
      </c>
      <c r="AM56" s="1498">
        <f t="shared" si="8"/>
        <v>-1199.2373</v>
      </c>
      <c r="AN56" s="1498">
        <f t="shared" si="9"/>
        <v>-1202.758</v>
      </c>
      <c r="AO56" s="1498">
        <f t="shared" si="10"/>
        <v>-1206.1533999999999</v>
      </c>
      <c r="AP56" s="1498">
        <f t="shared" si="11"/>
        <v>-1209.6038000000001</v>
      </c>
      <c r="AQ56" s="1498">
        <f t="shared" si="12"/>
        <v>-1212.953</v>
      </c>
      <c r="AR56" s="1498">
        <f t="shared" si="13"/>
        <v>-1216.3893</v>
      </c>
      <c r="AS56" s="1498">
        <f t="shared" si="14"/>
        <v>-1220.4518</v>
      </c>
      <c r="AT56" s="1498">
        <f t="shared" si="15"/>
        <v>-1224.6186</v>
      </c>
      <c r="AU56" s="1498">
        <f t="shared" si="16"/>
        <v>-1228.6913</v>
      </c>
      <c r="AV56" s="1498">
        <f t="shared" si="17"/>
        <v>-1.0113538486403907E-2</v>
      </c>
      <c r="AW56" s="1498">
        <f t="shared" si="18"/>
        <v>-3.4359464136212707E-2</v>
      </c>
      <c r="AX56" s="1498">
        <f t="shared" si="19"/>
        <v>0</v>
      </c>
    </row>
    <row r="57" spans="1:50" ht="18.75" customHeight="1" thickBot="1" x14ac:dyDescent="0.3">
      <c r="A57" s="2028"/>
      <c r="B57" s="1121" t="s">
        <v>922</v>
      </c>
      <c r="C57" s="337">
        <v>2220.9811</v>
      </c>
      <c r="D57" s="337">
        <v>2226.3847999999998</v>
      </c>
      <c r="E57" s="337">
        <v>2231.2473</v>
      </c>
      <c r="F57" s="337">
        <v>2238.2820000000002</v>
      </c>
      <c r="G57" s="337">
        <v>2244.6244999999999</v>
      </c>
      <c r="H57" s="337">
        <v>2250.9830999999999</v>
      </c>
      <c r="I57" s="337">
        <v>2256.2359999999999</v>
      </c>
      <c r="J57" s="337">
        <v>2261.8121000000001</v>
      </c>
      <c r="K57" s="337">
        <v>2267.5205999999998</v>
      </c>
      <c r="L57" s="337">
        <v>2273.3402000000001</v>
      </c>
      <c r="M57" s="337">
        <v>2279.1808999999998</v>
      </c>
      <c r="N57" s="337">
        <v>2284.7347</v>
      </c>
      <c r="O57" s="337">
        <v>2292.8467000000001</v>
      </c>
      <c r="P57" s="327">
        <f t="shared" si="3"/>
        <v>8.5805459297292851E-3</v>
      </c>
      <c r="Q57" s="327">
        <f t="shared" si="4"/>
        <v>3.2357591876851222E-2</v>
      </c>
      <c r="S57" s="341"/>
      <c r="T57" s="1497"/>
      <c r="U57" s="1497"/>
      <c r="V57" s="1497"/>
      <c r="W57" s="1497"/>
      <c r="X57" s="1497"/>
      <c r="Y57" s="1497"/>
      <c r="Z57" s="1499"/>
      <c r="AA57" s="1497"/>
      <c r="AB57" s="1497"/>
      <c r="AC57" s="1497"/>
      <c r="AD57" s="1497"/>
      <c r="AE57" s="1497"/>
      <c r="AF57" s="1497"/>
      <c r="AI57" s="1498"/>
      <c r="AJ57" s="1498">
        <f t="shared" si="5"/>
        <v>-2226.3847999999998</v>
      </c>
      <c r="AK57" s="1498">
        <f t="shared" si="6"/>
        <v>-2231.2473</v>
      </c>
      <c r="AL57" s="1498">
        <f t="shared" si="7"/>
        <v>-2238.2820000000002</v>
      </c>
      <c r="AM57" s="1498">
        <f t="shared" si="8"/>
        <v>-2244.6244999999999</v>
      </c>
      <c r="AN57" s="1498">
        <f t="shared" si="9"/>
        <v>-2250.9830999999999</v>
      </c>
      <c r="AO57" s="1498">
        <f t="shared" si="10"/>
        <v>-2256.2359999999999</v>
      </c>
      <c r="AP57" s="1498">
        <f t="shared" si="11"/>
        <v>-2261.8121000000001</v>
      </c>
      <c r="AQ57" s="1498">
        <f t="shared" si="12"/>
        <v>-2267.5205999999998</v>
      </c>
      <c r="AR57" s="1498">
        <f t="shared" si="13"/>
        <v>-2273.3402000000001</v>
      </c>
      <c r="AS57" s="1498">
        <f t="shared" si="14"/>
        <v>-2279.1808999999998</v>
      </c>
      <c r="AT57" s="1498">
        <f t="shared" si="15"/>
        <v>-2284.7347</v>
      </c>
      <c r="AU57" s="1498">
        <f t="shared" si="16"/>
        <v>-2292.8467000000001</v>
      </c>
      <c r="AV57" s="1498">
        <f t="shared" si="17"/>
        <v>-8.5805459297292851E-3</v>
      </c>
      <c r="AW57" s="1498">
        <f t="shared" si="18"/>
        <v>-3.2357591876851222E-2</v>
      </c>
      <c r="AX57" s="1498">
        <f t="shared" si="19"/>
        <v>0</v>
      </c>
    </row>
    <row r="58" spans="1:50" x14ac:dyDescent="0.25">
      <c r="A58" s="2029" t="s">
        <v>780</v>
      </c>
      <c r="B58" s="1414" t="s">
        <v>923</v>
      </c>
      <c r="C58" s="621">
        <v>1250.9982</v>
      </c>
      <c r="D58" s="621">
        <v>1252.7708</v>
      </c>
      <c r="E58" s="621">
        <v>1254.6523999999999</v>
      </c>
      <c r="F58" s="621">
        <v>1256.5170000000001</v>
      </c>
      <c r="G58" s="621">
        <v>1258.5001999999999</v>
      </c>
      <c r="H58" s="621">
        <v>1260.5373</v>
      </c>
      <c r="I58" s="621">
        <v>1262.3490999999999</v>
      </c>
      <c r="J58" s="621">
        <v>1264.1420000000001</v>
      </c>
      <c r="K58" s="621">
        <v>1266.1001000000001</v>
      </c>
      <c r="L58" s="621">
        <v>1272.1069</v>
      </c>
      <c r="M58" s="621">
        <v>1272.6823999999999</v>
      </c>
      <c r="N58" s="621">
        <v>1270.8416</v>
      </c>
      <c r="O58" s="621">
        <v>1272.21</v>
      </c>
      <c r="P58" s="325">
        <f t="shared" si="3"/>
        <v>8.1046647887878271E-5</v>
      </c>
      <c r="Q58" s="325">
        <f t="shared" si="4"/>
        <v>1.6955899696738205E-2</v>
      </c>
      <c r="S58" s="341"/>
      <c r="T58" s="1497"/>
      <c r="U58" s="1497"/>
      <c r="V58" s="1497"/>
      <c r="W58" s="1497"/>
      <c r="X58" s="1497"/>
      <c r="Y58" s="1497"/>
      <c r="Z58" s="1499"/>
      <c r="AA58" s="1497"/>
      <c r="AB58" s="1497"/>
      <c r="AC58" s="1497"/>
      <c r="AD58" s="1497"/>
      <c r="AE58" s="1497"/>
      <c r="AF58" s="1497"/>
      <c r="AI58" s="1498"/>
      <c r="AJ58" s="1498">
        <f t="shared" si="5"/>
        <v>-1252.7708</v>
      </c>
      <c r="AK58" s="1498">
        <f t="shared" si="6"/>
        <v>-1254.6523999999999</v>
      </c>
      <c r="AL58" s="1498">
        <f t="shared" si="7"/>
        <v>-1256.5170000000001</v>
      </c>
      <c r="AM58" s="1498">
        <f t="shared" si="8"/>
        <v>-1258.5001999999999</v>
      </c>
      <c r="AN58" s="1498">
        <f t="shared" si="9"/>
        <v>-1260.5373</v>
      </c>
      <c r="AO58" s="1498">
        <f t="shared" si="10"/>
        <v>-1262.3490999999999</v>
      </c>
      <c r="AP58" s="1498">
        <f t="shared" si="11"/>
        <v>-1264.1420000000001</v>
      </c>
      <c r="AQ58" s="1498">
        <f t="shared" si="12"/>
        <v>-1266.1001000000001</v>
      </c>
      <c r="AR58" s="1498">
        <f t="shared" si="13"/>
        <v>-1272.1069</v>
      </c>
      <c r="AS58" s="1498">
        <f t="shared" si="14"/>
        <v>-1272.6823999999999</v>
      </c>
      <c r="AT58" s="1498">
        <f t="shared" si="15"/>
        <v>-1270.8416</v>
      </c>
      <c r="AU58" s="1498">
        <f t="shared" si="16"/>
        <v>-1272.21</v>
      </c>
      <c r="AV58" s="1498">
        <f t="shared" si="17"/>
        <v>-8.1046647887878271E-5</v>
      </c>
      <c r="AW58" s="1498">
        <f t="shared" si="18"/>
        <v>-1.6955899696738205E-2</v>
      </c>
      <c r="AX58" s="1498">
        <f t="shared" si="19"/>
        <v>0</v>
      </c>
    </row>
    <row r="59" spans="1:50" x14ac:dyDescent="0.25">
      <c r="A59" s="2030"/>
      <c r="B59" s="1096" t="s">
        <v>925</v>
      </c>
      <c r="C59" s="337">
        <v>736.87509999999997</v>
      </c>
      <c r="D59" s="337">
        <v>737.31439999999998</v>
      </c>
      <c r="E59" s="337">
        <v>737.7921</v>
      </c>
      <c r="F59" s="337">
        <v>738.3075</v>
      </c>
      <c r="G59" s="337">
        <v>738.85810000000004</v>
      </c>
      <c r="H59" s="337">
        <v>739.47050000000002</v>
      </c>
      <c r="I59" s="337">
        <v>739.92129999999997</v>
      </c>
      <c r="J59" s="337">
        <v>740.25490000000002</v>
      </c>
      <c r="K59" s="337">
        <v>740.85940000000005</v>
      </c>
      <c r="L59" s="337">
        <v>740.82539999999995</v>
      </c>
      <c r="M59" s="337">
        <v>741.69740000000002</v>
      </c>
      <c r="N59" s="337">
        <v>740.19119999999998</v>
      </c>
      <c r="O59" s="337">
        <v>739.18439999999998</v>
      </c>
      <c r="P59" s="327">
        <f t="shared" si="3"/>
        <v>-2.215096836582497E-3</v>
      </c>
      <c r="Q59" s="327">
        <f t="shared" si="4"/>
        <v>3.133909668002091E-3</v>
      </c>
      <c r="S59" s="341"/>
      <c r="T59" s="1497"/>
      <c r="U59" s="1497"/>
      <c r="V59" s="1497"/>
      <c r="W59" s="1497"/>
      <c r="X59" s="1497"/>
      <c r="Y59" s="1497"/>
      <c r="Z59" s="1499"/>
      <c r="AA59" s="1497"/>
      <c r="AB59" s="1497"/>
      <c r="AC59" s="1497"/>
      <c r="AD59" s="1497"/>
      <c r="AE59" s="1497"/>
      <c r="AF59" s="1497"/>
      <c r="AI59" s="1498"/>
      <c r="AJ59" s="1498">
        <f t="shared" si="5"/>
        <v>-737.31439999999998</v>
      </c>
      <c r="AK59" s="1498">
        <f t="shared" si="6"/>
        <v>-737.7921</v>
      </c>
      <c r="AL59" s="1498">
        <f t="shared" si="7"/>
        <v>-738.3075</v>
      </c>
      <c r="AM59" s="1498">
        <f t="shared" si="8"/>
        <v>-738.85810000000004</v>
      </c>
      <c r="AN59" s="1498">
        <f t="shared" si="9"/>
        <v>-739.47050000000002</v>
      </c>
      <c r="AO59" s="1498">
        <f t="shared" si="10"/>
        <v>-739.92129999999997</v>
      </c>
      <c r="AP59" s="1498">
        <f t="shared" si="11"/>
        <v>-740.25490000000002</v>
      </c>
      <c r="AQ59" s="1498">
        <f t="shared" si="12"/>
        <v>-740.85940000000005</v>
      </c>
      <c r="AR59" s="1498">
        <f t="shared" si="13"/>
        <v>-740.82539999999995</v>
      </c>
      <c r="AS59" s="1498">
        <f t="shared" si="14"/>
        <v>-741.69740000000002</v>
      </c>
      <c r="AT59" s="1498">
        <f t="shared" si="15"/>
        <v>-740.19119999999998</v>
      </c>
      <c r="AU59" s="1498">
        <f t="shared" si="16"/>
        <v>-739.18439999999998</v>
      </c>
      <c r="AV59" s="1498">
        <f t="shared" si="17"/>
        <v>2.215096836582497E-3</v>
      </c>
      <c r="AW59" s="1498">
        <f t="shared" si="18"/>
        <v>-3.133909668002091E-3</v>
      </c>
      <c r="AX59" s="1498">
        <f t="shared" si="19"/>
        <v>0</v>
      </c>
    </row>
    <row r="60" spans="1:50" x14ac:dyDescent="0.25">
      <c r="A60" s="2030"/>
      <c r="B60" s="1096" t="s">
        <v>545</v>
      </c>
      <c r="C60" s="337">
        <v>682.54939999999999</v>
      </c>
      <c r="D60" s="337">
        <v>683.34349999999995</v>
      </c>
      <c r="E60" s="337">
        <v>684.18129999999996</v>
      </c>
      <c r="F60" s="337">
        <v>685.05520000000001</v>
      </c>
      <c r="G60" s="337">
        <v>685.94640000000004</v>
      </c>
      <c r="H60" s="337">
        <v>686.85270000000003</v>
      </c>
      <c r="I60" s="337">
        <v>687.67660000000001</v>
      </c>
      <c r="J60" s="337">
        <v>688.47109999999998</v>
      </c>
      <c r="K60" s="337">
        <v>689.21299999999997</v>
      </c>
      <c r="L60" s="337">
        <v>688.43589999999995</v>
      </c>
      <c r="M60" s="337">
        <v>687.20939999999996</v>
      </c>
      <c r="N60" s="337">
        <v>688.14700000000005</v>
      </c>
      <c r="O60" s="337">
        <v>689.54229999999995</v>
      </c>
      <c r="P60" s="327">
        <f t="shared" si="3"/>
        <v>1.6071213020704004E-3</v>
      </c>
      <c r="Q60" s="327">
        <f t="shared" si="4"/>
        <v>1.0245265763913883E-2</v>
      </c>
      <c r="S60" s="341"/>
      <c r="T60" s="1497"/>
      <c r="U60" s="1497"/>
      <c r="V60" s="1497"/>
      <c r="W60" s="1497"/>
      <c r="X60" s="1497"/>
      <c r="Y60" s="1497"/>
      <c r="Z60" s="1499"/>
      <c r="AA60" s="1497"/>
      <c r="AB60" s="1497"/>
      <c r="AC60" s="1497"/>
      <c r="AD60" s="1497"/>
      <c r="AE60" s="1497"/>
      <c r="AF60" s="1497"/>
      <c r="AI60" s="1498"/>
      <c r="AJ60" s="1498">
        <f t="shared" si="5"/>
        <v>-683.34349999999995</v>
      </c>
      <c r="AK60" s="1498">
        <f t="shared" si="6"/>
        <v>-684.18129999999996</v>
      </c>
      <c r="AL60" s="1498">
        <f t="shared" si="7"/>
        <v>-685.05520000000001</v>
      </c>
      <c r="AM60" s="1498">
        <f t="shared" si="8"/>
        <v>-685.94640000000004</v>
      </c>
      <c r="AN60" s="1498">
        <f t="shared" si="9"/>
        <v>-686.85270000000003</v>
      </c>
      <c r="AO60" s="1498">
        <f t="shared" si="10"/>
        <v>-687.67660000000001</v>
      </c>
      <c r="AP60" s="1498">
        <f t="shared" si="11"/>
        <v>-688.47109999999998</v>
      </c>
      <c r="AQ60" s="1498">
        <f t="shared" si="12"/>
        <v>-689.21299999999997</v>
      </c>
      <c r="AR60" s="1498">
        <f t="shared" si="13"/>
        <v>-688.43589999999995</v>
      </c>
      <c r="AS60" s="1498">
        <f t="shared" si="14"/>
        <v>-687.20939999999996</v>
      </c>
      <c r="AT60" s="1498">
        <f t="shared" si="15"/>
        <v>-688.14700000000005</v>
      </c>
      <c r="AU60" s="1498">
        <f t="shared" si="16"/>
        <v>-689.54229999999995</v>
      </c>
      <c r="AV60" s="1498">
        <f t="shared" si="17"/>
        <v>-1.6071213020704004E-3</v>
      </c>
      <c r="AW60" s="1498">
        <f t="shared" si="18"/>
        <v>-1.0245265763913883E-2</v>
      </c>
      <c r="AX60" s="1498">
        <f t="shared" si="19"/>
        <v>0</v>
      </c>
    </row>
    <row r="61" spans="1:50" ht="15.75" thickBot="1" x14ac:dyDescent="0.3">
      <c r="A61" s="2031"/>
      <c r="B61" s="1121" t="s">
        <v>924</v>
      </c>
      <c r="C61" s="622">
        <v>210.0455</v>
      </c>
      <c r="D61" s="622">
        <v>210.3502</v>
      </c>
      <c r="E61" s="622">
        <v>210.71080000000001</v>
      </c>
      <c r="F61" s="622">
        <v>211.04429999999999</v>
      </c>
      <c r="G61" s="623">
        <v>211.40029999999999</v>
      </c>
      <c r="H61" s="623">
        <v>211.739</v>
      </c>
      <c r="I61" s="623">
        <v>212.00620000000001</v>
      </c>
      <c r="J61" s="623">
        <v>212.40090000000001</v>
      </c>
      <c r="K61" s="623">
        <v>212.7184</v>
      </c>
      <c r="L61" s="623">
        <v>213.0635</v>
      </c>
      <c r="M61" s="623">
        <v>213.4453</v>
      </c>
      <c r="N61" s="623">
        <v>213.8177</v>
      </c>
      <c r="O61" s="623">
        <v>214.26329999999999</v>
      </c>
      <c r="P61" s="624">
        <f t="shared" si="3"/>
        <v>5.6311850692398364E-3</v>
      </c>
      <c r="Q61" s="624">
        <f t="shared" si="4"/>
        <v>2.0080411149012867E-2</v>
      </c>
      <c r="S61" s="341"/>
      <c r="T61" s="1497"/>
      <c r="U61" s="1497"/>
      <c r="V61" s="1497"/>
      <c r="W61" s="1497"/>
      <c r="X61" s="1497"/>
      <c r="Y61" s="1497"/>
      <c r="Z61" s="1499"/>
      <c r="AA61" s="1497"/>
      <c r="AB61" s="1497"/>
      <c r="AC61" s="1497"/>
      <c r="AD61" s="1497"/>
      <c r="AE61" s="1497"/>
      <c r="AF61" s="1497"/>
      <c r="AI61" s="1498"/>
      <c r="AJ61" s="1498">
        <f t="shared" si="5"/>
        <v>-210.3502</v>
      </c>
      <c r="AK61" s="1498">
        <f t="shared" si="6"/>
        <v>-210.71080000000001</v>
      </c>
      <c r="AL61" s="1498">
        <f t="shared" si="7"/>
        <v>-211.04429999999999</v>
      </c>
      <c r="AM61" s="1498">
        <f t="shared" si="8"/>
        <v>-211.40029999999999</v>
      </c>
      <c r="AN61" s="1498">
        <f t="shared" si="9"/>
        <v>-211.739</v>
      </c>
      <c r="AO61" s="1498">
        <f t="shared" si="10"/>
        <v>-212.00620000000001</v>
      </c>
      <c r="AP61" s="1498">
        <f t="shared" si="11"/>
        <v>-212.40090000000001</v>
      </c>
      <c r="AQ61" s="1498">
        <f t="shared" si="12"/>
        <v>-212.7184</v>
      </c>
      <c r="AR61" s="1498">
        <f t="shared" si="13"/>
        <v>-213.0635</v>
      </c>
      <c r="AS61" s="1498">
        <f t="shared" si="14"/>
        <v>-213.4453</v>
      </c>
      <c r="AT61" s="1498">
        <f t="shared" si="15"/>
        <v>-213.8177</v>
      </c>
      <c r="AU61" s="1498">
        <f t="shared" si="16"/>
        <v>-214.26329999999999</v>
      </c>
      <c r="AV61" s="1498">
        <f t="shared" si="17"/>
        <v>-5.6311850692398364E-3</v>
      </c>
      <c r="AW61" s="1498">
        <f t="shared" si="18"/>
        <v>-2.0080411149012867E-2</v>
      </c>
      <c r="AX61" s="1498">
        <f t="shared" si="19"/>
        <v>0</v>
      </c>
    </row>
    <row r="62" spans="1:50" x14ac:dyDescent="0.25">
      <c r="S62" s="341"/>
      <c r="T62" s="336"/>
    </row>
    <row r="63" spans="1:50" x14ac:dyDescent="0.25">
      <c r="A63" s="17" t="s">
        <v>1007</v>
      </c>
    </row>
    <row r="64" spans="1:50" x14ac:dyDescent="0.25">
      <c r="A64" s="55"/>
    </row>
    <row r="65" spans="1:17" x14ac:dyDescent="0.25">
      <c r="A65" s="2018" t="s">
        <v>1008</v>
      </c>
      <c r="B65" s="2018"/>
      <c r="C65" s="2018"/>
      <c r="D65" s="2018"/>
      <c r="E65" s="2018"/>
      <c r="F65" s="2018"/>
      <c r="G65" s="2018"/>
      <c r="H65" s="2018"/>
      <c r="I65" s="2018"/>
      <c r="J65" s="2018"/>
      <c r="K65" s="2018"/>
      <c r="L65" s="2018"/>
      <c r="M65" s="2018"/>
      <c r="N65" s="2018"/>
      <c r="O65" s="2018"/>
      <c r="P65" s="2018"/>
      <c r="Q65" s="2018"/>
    </row>
    <row r="66" spans="1:17" x14ac:dyDescent="0.25">
      <c r="A66" s="2019" t="s">
        <v>2565</v>
      </c>
      <c r="B66" s="2019"/>
      <c r="C66" s="2019"/>
      <c r="D66" s="2019"/>
      <c r="E66" s="2019"/>
      <c r="F66" s="2019"/>
      <c r="G66" s="2019"/>
      <c r="H66" s="2019"/>
      <c r="I66" s="2019"/>
      <c r="J66" s="2019"/>
      <c r="K66" s="2019"/>
      <c r="L66" s="2019"/>
      <c r="M66" s="2019"/>
      <c r="N66" s="2019"/>
      <c r="O66" s="2019"/>
      <c r="P66" s="2019"/>
      <c r="Q66" s="2019"/>
    </row>
    <row r="67" spans="1:17" ht="15.75" customHeight="1" x14ac:dyDescent="0.25">
      <c r="A67" s="2020" t="s">
        <v>890</v>
      </c>
      <c r="B67" s="2020"/>
      <c r="C67" s="2020"/>
      <c r="D67" s="2020"/>
      <c r="E67" s="2020"/>
      <c r="F67" s="2020"/>
      <c r="G67" s="2020"/>
      <c r="H67" s="2020"/>
      <c r="I67" s="2020"/>
      <c r="J67" s="2020"/>
      <c r="K67" s="2020"/>
      <c r="L67" s="2020"/>
      <c r="M67" s="2020"/>
      <c r="N67" s="2020"/>
      <c r="O67" s="2020"/>
      <c r="P67" s="2020"/>
      <c r="Q67" s="2020"/>
    </row>
    <row r="68" spans="1:17" ht="6.75" customHeight="1" x14ac:dyDescent="0.25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</row>
    <row r="69" spans="1:17" ht="26.25" customHeight="1" thickBot="1" x14ac:dyDescent="0.3">
      <c r="A69" s="321" t="s">
        <v>765</v>
      </c>
      <c r="B69" s="1071" t="s">
        <v>806</v>
      </c>
      <c r="C69" s="322">
        <v>45352</v>
      </c>
      <c r="D69" s="322">
        <v>45383</v>
      </c>
      <c r="E69" s="322">
        <v>45413</v>
      </c>
      <c r="F69" s="322">
        <v>45444</v>
      </c>
      <c r="G69" s="322">
        <v>45474</v>
      </c>
      <c r="H69" s="322">
        <v>45505</v>
      </c>
      <c r="I69" s="322">
        <v>45536</v>
      </c>
      <c r="J69" s="322">
        <v>45566</v>
      </c>
      <c r="K69" s="322">
        <v>45597</v>
      </c>
      <c r="L69" s="322">
        <v>45627</v>
      </c>
      <c r="M69" s="322">
        <v>45658</v>
      </c>
      <c r="N69" s="322">
        <v>45689</v>
      </c>
      <c r="O69" s="322">
        <v>45717</v>
      </c>
      <c r="P69" s="1072" t="s">
        <v>826</v>
      </c>
      <c r="Q69" s="342" t="s">
        <v>827</v>
      </c>
    </row>
    <row r="70" spans="1:17" ht="25.5" customHeight="1" thickBot="1" x14ac:dyDescent="0.3">
      <c r="A70" s="343" t="s">
        <v>776</v>
      </c>
      <c r="B70" s="344" t="s">
        <v>926</v>
      </c>
      <c r="C70" s="345">
        <v>2277.0419508960003</v>
      </c>
      <c r="D70" s="345">
        <v>2282.3197232639995</v>
      </c>
      <c r="E70" s="345">
        <v>2287.7759935650001</v>
      </c>
      <c r="F70" s="345">
        <v>2293.8592280500002</v>
      </c>
      <c r="G70" s="345">
        <v>2300.3449608780002</v>
      </c>
      <c r="H70" s="345">
        <v>2307.6263586760001</v>
      </c>
      <c r="I70" s="345">
        <v>2316.1628698600002</v>
      </c>
      <c r="J70" s="345">
        <v>2326.9129515999998</v>
      </c>
      <c r="K70" s="345">
        <v>2339.7063481599998</v>
      </c>
      <c r="L70" s="345">
        <v>2354.309477453</v>
      </c>
      <c r="M70" s="345">
        <v>2376.6298844039998</v>
      </c>
      <c r="N70" s="345">
        <v>2396.8771571500001</v>
      </c>
      <c r="O70" s="345">
        <v>2416.4903757980001</v>
      </c>
      <c r="P70" s="332">
        <f>(O70-L70)/L70</f>
        <v>2.6411522758796439E-2</v>
      </c>
      <c r="Q70" s="303">
        <f>(O70-C70)/C70</f>
        <v>6.1241043383995504E-2</v>
      </c>
    </row>
    <row r="71" spans="1:17" ht="3" customHeight="1" x14ac:dyDescent="0.25">
      <c r="A71" s="346"/>
      <c r="B71" s="347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9"/>
      <c r="Q71" s="349"/>
    </row>
    <row r="72" spans="1:17" x14ac:dyDescent="0.25">
      <c r="A72" s="55" t="s">
        <v>828</v>
      </c>
      <c r="B72" s="1"/>
      <c r="C72" s="1"/>
      <c r="D72" s="1"/>
      <c r="E72" s="1"/>
      <c r="F72" s="1"/>
      <c r="G72" s="1"/>
      <c r="H72" s="1"/>
      <c r="I72" s="1"/>
      <c r="J72" s="1"/>
      <c r="K72" s="17"/>
      <c r="L72" s="17"/>
      <c r="M72" s="17"/>
      <c r="N72" s="17"/>
      <c r="O72" s="17"/>
      <c r="P72" s="350"/>
      <c r="Q72" s="350"/>
    </row>
    <row r="73" spans="1:17" x14ac:dyDescent="0.25">
      <c r="A73" s="351" t="s">
        <v>869</v>
      </c>
    </row>
    <row r="74" spans="1:17" x14ac:dyDescent="0.25">
      <c r="A74" s="55"/>
    </row>
    <row r="75" spans="1:17" x14ac:dyDescent="0.25">
      <c r="A75" s="55"/>
    </row>
    <row r="76" spans="1:17" x14ac:dyDescent="0.25">
      <c r="A76" s="55"/>
    </row>
    <row r="77" spans="1:17" x14ac:dyDescent="0.25">
      <c r="A77" s="352"/>
      <c r="B77" s="353"/>
      <c r="C77" s="353"/>
      <c r="D77" s="353"/>
    </row>
    <row r="78" spans="1:17" x14ac:dyDescent="0.25">
      <c r="A78" s="352"/>
      <c r="B78" s="353"/>
      <c r="C78" s="353"/>
      <c r="D78" s="353"/>
    </row>
    <row r="79" spans="1:17" x14ac:dyDescent="0.25">
      <c r="A79" s="354"/>
      <c r="B79" s="353"/>
      <c r="C79" s="353"/>
      <c r="D79" s="353"/>
    </row>
  </sheetData>
  <mergeCells count="21"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  <mergeCell ref="A65:Q65"/>
    <mergeCell ref="A66:Q66"/>
    <mergeCell ref="A67:Q67"/>
    <mergeCell ref="A33:A36"/>
    <mergeCell ref="A37:A40"/>
    <mergeCell ref="A41:A44"/>
    <mergeCell ref="A53:A57"/>
    <mergeCell ref="A58:A61"/>
    <mergeCell ref="A45:A50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5"/>
  <sheetViews>
    <sheetView topLeftCell="B19" zoomScale="80" zoomScaleNormal="80" workbookViewId="0">
      <selection activeCell="C51" sqref="C51"/>
    </sheetView>
  </sheetViews>
  <sheetFormatPr defaultColWidth="11.42578125" defaultRowHeight="15" x14ac:dyDescent="0.25"/>
  <cols>
    <col min="1" max="1" width="81.5703125" style="355" customWidth="1"/>
    <col min="2" max="2" width="60.42578125" style="355" customWidth="1"/>
    <col min="3" max="3" width="18.85546875" style="355" bestFit="1" customWidth="1"/>
    <col min="4" max="4" width="20.28515625" style="355" customWidth="1"/>
    <col min="5" max="5" width="15.42578125" style="355" bestFit="1" customWidth="1"/>
    <col min="6" max="6" width="15" style="355" bestFit="1" customWidth="1"/>
    <col min="7" max="7" width="12.7109375" style="355" bestFit="1" customWidth="1"/>
    <col min="8" max="8" width="15.42578125" style="355" bestFit="1" customWidth="1"/>
    <col min="9" max="9" width="48.5703125" style="355" customWidth="1"/>
    <col min="10" max="10" width="13.42578125" style="355" bestFit="1" customWidth="1"/>
    <col min="11" max="14" width="18.7109375" style="355" bestFit="1" customWidth="1"/>
    <col min="15" max="15" width="11.42578125" style="355"/>
    <col min="16" max="17" width="14" style="355" bestFit="1" customWidth="1"/>
    <col min="18" max="19" width="13" style="355" bestFit="1" customWidth="1"/>
    <col min="20" max="16384" width="11.42578125" style="355"/>
  </cols>
  <sheetData>
    <row r="1" spans="1:21" ht="21.75" customHeight="1" x14ac:dyDescent="0.25">
      <c r="A1" s="2037" t="s">
        <v>790</v>
      </c>
      <c r="B1" s="2038"/>
      <c r="C1" s="2038"/>
      <c r="D1" s="2038"/>
      <c r="E1" s="2038"/>
      <c r="F1" s="2038"/>
      <c r="G1" s="2038"/>
      <c r="H1" s="2039"/>
    </row>
    <row r="2" spans="1:21" ht="15.75" x14ac:dyDescent="0.25">
      <c r="A2" s="2040" t="s">
        <v>2565</v>
      </c>
      <c r="B2" s="2041"/>
      <c r="C2" s="2041"/>
      <c r="D2" s="2041"/>
      <c r="E2" s="2041"/>
      <c r="F2" s="2041"/>
      <c r="G2" s="2041"/>
      <c r="H2" s="2042"/>
    </row>
    <row r="3" spans="1:21" ht="23.25" customHeight="1" x14ac:dyDescent="0.25">
      <c r="A3" s="2040" t="s">
        <v>896</v>
      </c>
      <c r="B3" s="2041"/>
      <c r="C3" s="2041"/>
      <c r="D3" s="2041"/>
      <c r="E3" s="2041"/>
      <c r="F3" s="2041"/>
      <c r="G3" s="2041"/>
      <c r="H3" s="2042"/>
    </row>
    <row r="4" spans="1:21" ht="8.25" customHeight="1" x14ac:dyDescent="0.25">
      <c r="A4" s="1138"/>
      <c r="B4" s="356"/>
      <c r="C4" s="178"/>
      <c r="D4" s="178"/>
      <c r="E4" s="178"/>
      <c r="F4" s="178"/>
      <c r="G4" s="178"/>
      <c r="H4" s="179"/>
    </row>
    <row r="5" spans="1:21" ht="15.75" thickBot="1" x14ac:dyDescent="0.3">
      <c r="A5" s="2043" t="s">
        <v>765</v>
      </c>
      <c r="B5" s="2044" t="s">
        <v>766</v>
      </c>
      <c r="C5" s="2044" t="s">
        <v>1009</v>
      </c>
      <c r="D5" s="2044" t="s">
        <v>767</v>
      </c>
      <c r="E5" s="2045" t="s">
        <v>768</v>
      </c>
      <c r="F5" s="2045"/>
      <c r="G5" s="2045"/>
      <c r="H5" s="2046"/>
      <c r="J5" s="357"/>
      <c r="K5" s="357"/>
      <c r="L5" s="357"/>
      <c r="M5" s="357"/>
      <c r="N5" s="357"/>
      <c r="O5" s="357"/>
      <c r="P5" s="358"/>
      <c r="Q5" s="358"/>
      <c r="R5" s="358"/>
      <c r="S5" s="358"/>
      <c r="T5" s="358"/>
      <c r="U5" s="357"/>
    </row>
    <row r="6" spans="1:21" x14ac:dyDescent="0.25">
      <c r="A6" s="2043"/>
      <c r="B6" s="2044"/>
      <c r="C6" s="2044"/>
      <c r="D6" s="2044"/>
      <c r="E6" s="359" t="s">
        <v>769</v>
      </c>
      <c r="F6" s="359" t="s">
        <v>770</v>
      </c>
      <c r="G6" s="359" t="s">
        <v>771</v>
      </c>
      <c r="H6" s="360" t="s">
        <v>772</v>
      </c>
      <c r="I6" s="203"/>
      <c r="P6" s="358"/>
      <c r="Q6" s="358"/>
      <c r="R6" s="358"/>
      <c r="S6" s="358"/>
      <c r="T6" s="358"/>
      <c r="U6" s="357"/>
    </row>
    <row r="7" spans="1:21" x14ac:dyDescent="0.25">
      <c r="A7" s="2049" t="s">
        <v>792</v>
      </c>
      <c r="B7" s="2050"/>
      <c r="C7" s="2050"/>
      <c r="D7" s="2050"/>
      <c r="E7" s="2050"/>
      <c r="F7" s="2050"/>
      <c r="G7" s="2050"/>
      <c r="H7" s="2051"/>
      <c r="O7" s="357"/>
      <c r="P7" s="358"/>
      <c r="Q7" s="358"/>
      <c r="R7" s="358"/>
      <c r="S7" s="358"/>
      <c r="T7" s="358"/>
      <c r="U7" s="357"/>
    </row>
    <row r="8" spans="1:21" x14ac:dyDescent="0.25">
      <c r="A8" s="362" t="s">
        <v>793</v>
      </c>
      <c r="B8" s="1500" t="s">
        <v>218</v>
      </c>
      <c r="C8" s="1506">
        <v>690.83114603000001</v>
      </c>
      <c r="D8" s="1507">
        <v>4</v>
      </c>
      <c r="E8" s="1508">
        <v>3.3610000000000001E-2</v>
      </c>
      <c r="F8" s="1508">
        <v>3.5300999999999999E-2</v>
      </c>
      <c r="G8" s="1508">
        <v>3.6168000000000006E-2</v>
      </c>
      <c r="H8" s="1509">
        <v>3.4453000000000004E-2</v>
      </c>
      <c r="I8" s="1277"/>
      <c r="J8" s="1278"/>
      <c r="K8" s="1068"/>
      <c r="L8" s="1068"/>
      <c r="M8" s="1068"/>
      <c r="N8" s="1068"/>
      <c r="O8" s="357"/>
      <c r="P8" s="357">
        <v>1.0337594372486817E-3</v>
      </c>
      <c r="Q8" s="357">
        <v>1.0462704024314531E-3</v>
      </c>
      <c r="R8" s="357">
        <v>1.6886395617516582E-3</v>
      </c>
      <c r="S8" s="357">
        <v>1.7730354705729756E-3</v>
      </c>
      <c r="T8" s="357"/>
      <c r="U8" s="358"/>
    </row>
    <row r="9" spans="1:21" x14ac:dyDescent="0.25">
      <c r="A9" s="2052" t="s">
        <v>794</v>
      </c>
      <c r="B9" s="1379" t="s">
        <v>472</v>
      </c>
      <c r="C9" s="1506">
        <v>732.40547608999998</v>
      </c>
      <c r="D9" s="1507">
        <v>2</v>
      </c>
      <c r="E9" s="1508">
        <v>3.9192999999999999E-2</v>
      </c>
      <c r="F9" s="1508">
        <v>3.8077E-2</v>
      </c>
      <c r="G9" s="1508">
        <v>3.7305000000000005E-2</v>
      </c>
      <c r="H9" s="1509">
        <v>3.7583000000000005E-2</v>
      </c>
      <c r="I9" s="1277"/>
      <c r="J9" s="1278"/>
      <c r="K9" s="1068"/>
      <c r="L9" s="1068"/>
      <c r="M9" s="1068"/>
      <c r="N9" s="1068"/>
      <c r="O9" s="357"/>
      <c r="P9" s="357">
        <v>1.1061050891244884E-3</v>
      </c>
      <c r="Q9" s="357">
        <v>1.0034216990661199E-3</v>
      </c>
      <c r="R9" s="357">
        <v>1.1182126608318022E-3</v>
      </c>
      <c r="S9" s="357">
        <v>1.4914859668334625E-3</v>
      </c>
      <c r="T9" s="357"/>
      <c r="U9" s="358"/>
    </row>
    <row r="10" spans="1:21" x14ac:dyDescent="0.25">
      <c r="A10" s="2053"/>
      <c r="B10" s="368" t="s">
        <v>470</v>
      </c>
      <c r="C10" s="1510">
        <v>619.49792458000002</v>
      </c>
      <c r="D10" s="1511">
        <v>2</v>
      </c>
      <c r="E10" s="1512">
        <v>4.0533E-2</v>
      </c>
      <c r="F10" s="1512">
        <v>3.9890000000000002E-2</v>
      </c>
      <c r="G10" s="1512">
        <v>3.9531000000000004E-2</v>
      </c>
      <c r="H10" s="1513">
        <v>4.0935000000000006E-2</v>
      </c>
      <c r="I10" s="1277"/>
      <c r="J10" s="1278"/>
      <c r="K10" s="1068"/>
      <c r="L10" s="1068"/>
      <c r="M10" s="1068"/>
      <c r="N10" s="1068"/>
      <c r="O10" s="357"/>
      <c r="P10" s="357">
        <v>1.179687752668507E-3</v>
      </c>
      <c r="Q10" s="357">
        <v>1.575452383503428E-3</v>
      </c>
      <c r="R10" s="357">
        <v>1.6749595130818504E-3</v>
      </c>
      <c r="S10" s="357">
        <v>2.0330328437402644E-3</v>
      </c>
      <c r="T10" s="357"/>
      <c r="U10" s="358"/>
    </row>
    <row r="11" spans="1:21" x14ac:dyDescent="0.25">
      <c r="A11" s="2053"/>
      <c r="B11" s="368" t="s">
        <v>473</v>
      </c>
      <c r="C11" s="1510">
        <v>613.11089919000005</v>
      </c>
      <c r="D11" s="1511">
        <v>2</v>
      </c>
      <c r="E11" s="1512">
        <v>4.0039000000000005E-2</v>
      </c>
      <c r="F11" s="1512">
        <v>3.9265000000000001E-2</v>
      </c>
      <c r="G11" s="1512">
        <v>3.7905000000000001E-2</v>
      </c>
      <c r="H11" s="1513">
        <v>3.7700999999999998E-2</v>
      </c>
      <c r="I11" s="1277"/>
      <c r="J11" s="1278"/>
      <c r="K11" s="1068"/>
      <c r="L11" s="1068"/>
      <c r="M11" s="1068"/>
      <c r="N11" s="1068"/>
      <c r="O11" s="357"/>
      <c r="P11" s="357">
        <v>1.2486466717920286E-3</v>
      </c>
      <c r="Q11" s="357">
        <v>2.3759535031132287E-3</v>
      </c>
      <c r="R11" s="357">
        <v>1.7743979389380983E-3</v>
      </c>
      <c r="S11" s="357">
        <v>1.8962463402776306E-3</v>
      </c>
      <c r="T11" s="357"/>
      <c r="U11" s="358"/>
    </row>
    <row r="12" spans="1:21" x14ac:dyDescent="0.25">
      <c r="A12" s="2054"/>
      <c r="B12" s="1501" t="s">
        <v>471</v>
      </c>
      <c r="C12" s="1514">
        <v>1801.4729387</v>
      </c>
      <c r="D12" s="1515">
        <v>4</v>
      </c>
      <c r="E12" s="1516">
        <v>1.0900000000000002E-2</v>
      </c>
      <c r="F12" s="1516">
        <v>-4.1200000000000004E-4</v>
      </c>
      <c r="G12" s="1516">
        <v>2.2113000000000001E-2</v>
      </c>
      <c r="H12" s="1517">
        <v>3.3116E-2</v>
      </c>
      <c r="I12" s="1277"/>
      <c r="J12" s="1278"/>
      <c r="K12" s="1068"/>
      <c r="L12" s="1068"/>
      <c r="M12" s="1068"/>
      <c r="N12" s="1068"/>
      <c r="O12" s="357"/>
      <c r="P12" s="357"/>
      <c r="Q12" s="357"/>
      <c r="R12" s="357"/>
      <c r="S12" s="357"/>
      <c r="T12" s="357"/>
      <c r="U12" s="358"/>
    </row>
    <row r="13" spans="1:21" x14ac:dyDescent="0.25">
      <c r="A13" s="2052" t="s">
        <v>795</v>
      </c>
      <c r="B13" s="2232" t="s">
        <v>2598</v>
      </c>
      <c r="C13" s="1510">
        <v>421.23866062000002</v>
      </c>
      <c r="D13" s="1511">
        <v>3</v>
      </c>
      <c r="E13" s="1512">
        <v>2.4118000000000004E-2</v>
      </c>
      <c r="F13" s="1512">
        <v>0</v>
      </c>
      <c r="G13" s="1512">
        <v>0</v>
      </c>
      <c r="H13" s="1513">
        <v>0</v>
      </c>
      <c r="I13" s="1277"/>
      <c r="J13" s="1278"/>
      <c r="K13" s="1068"/>
      <c r="L13" s="1068"/>
      <c r="M13" s="1068"/>
      <c r="N13" s="1068"/>
      <c r="O13" s="357"/>
      <c r="P13" s="357"/>
      <c r="Q13" s="357"/>
      <c r="R13" s="357"/>
      <c r="S13" s="357"/>
      <c r="T13" s="357"/>
      <c r="U13" s="358"/>
    </row>
    <row r="14" spans="1:21" x14ac:dyDescent="0.25">
      <c r="A14" s="2054"/>
      <c r="B14" s="2233" t="s">
        <v>360</v>
      </c>
      <c r="C14" s="1510">
        <v>1044.7289049600001</v>
      </c>
      <c r="D14" s="1511">
        <v>2</v>
      </c>
      <c r="E14" s="1512">
        <v>3.9376000000000001E-2</v>
      </c>
      <c r="F14" s="1512">
        <v>3.5968E-2</v>
      </c>
      <c r="G14" s="1512">
        <v>3.6952000000000006E-2</v>
      </c>
      <c r="H14" s="1513">
        <v>4.1633000000000003E-2</v>
      </c>
      <c r="I14" s="1277"/>
      <c r="J14" s="1278"/>
      <c r="K14" s="1068"/>
      <c r="L14" s="1068"/>
      <c r="M14" s="1068"/>
      <c r="N14" s="1068"/>
      <c r="O14" s="357"/>
      <c r="P14" s="357"/>
      <c r="Q14" s="357"/>
      <c r="R14" s="357"/>
      <c r="S14" s="357"/>
      <c r="T14" s="357"/>
      <c r="U14" s="358"/>
    </row>
    <row r="15" spans="1:21" x14ac:dyDescent="0.25">
      <c r="A15" s="2055" t="s">
        <v>776</v>
      </c>
      <c r="B15" s="1379" t="s">
        <v>29</v>
      </c>
      <c r="C15" s="1506">
        <v>570.18592836000005</v>
      </c>
      <c r="D15" s="1507">
        <v>2</v>
      </c>
      <c r="E15" s="1508">
        <v>5.6233000000000005E-2</v>
      </c>
      <c r="F15" s="1508">
        <v>4.2567000000000008E-2</v>
      </c>
      <c r="G15" s="1508">
        <v>3.4296E-2</v>
      </c>
      <c r="H15" s="1509">
        <v>4.5000000000000005E-3</v>
      </c>
      <c r="I15" s="1277"/>
      <c r="J15" s="1278"/>
      <c r="K15" s="1068"/>
      <c r="L15" s="1068"/>
      <c r="M15" s="1068"/>
      <c r="N15" s="1068"/>
      <c r="O15" s="357"/>
      <c r="P15" s="357">
        <v>4.8831242931459003E-4</v>
      </c>
      <c r="Q15" s="357">
        <v>6.9456271319145871E-4</v>
      </c>
      <c r="R15" s="357">
        <v>5.5322727462903695E-4</v>
      </c>
      <c r="S15" s="357">
        <v>7.6268072127699468E-4</v>
      </c>
      <c r="T15" s="357"/>
      <c r="U15" s="358"/>
    </row>
    <row r="16" spans="1:21" x14ac:dyDescent="0.25">
      <c r="A16" s="2053"/>
      <c r="B16" s="368" t="s">
        <v>361</v>
      </c>
      <c r="C16" s="1510">
        <v>674.25335257000006</v>
      </c>
      <c r="D16" s="1511">
        <v>2</v>
      </c>
      <c r="E16" s="1512">
        <v>5.0139000000000003E-2</v>
      </c>
      <c r="F16" s="1512">
        <v>5.0866000000000001E-2</v>
      </c>
      <c r="G16" s="1512">
        <v>5.3605E-2</v>
      </c>
      <c r="H16" s="1513">
        <v>4.7181000000000001E-2</v>
      </c>
      <c r="I16" s="1277"/>
      <c r="J16" s="1278"/>
      <c r="K16" s="1068"/>
      <c r="L16" s="1068"/>
      <c r="M16" s="1068"/>
      <c r="N16" s="1068"/>
      <c r="O16" s="357"/>
      <c r="P16" s="357"/>
      <c r="Q16" s="357"/>
      <c r="R16" s="357"/>
      <c r="S16" s="357"/>
      <c r="T16" s="357"/>
      <c r="U16" s="358"/>
    </row>
    <row r="17" spans="1:21" x14ac:dyDescent="0.25">
      <c r="A17" s="2053"/>
      <c r="B17" s="368" t="s">
        <v>372</v>
      </c>
      <c r="C17" s="1510">
        <v>666.72388777000003</v>
      </c>
      <c r="D17" s="1511">
        <v>2</v>
      </c>
      <c r="E17" s="1512">
        <v>4.8093000000000004E-2</v>
      </c>
      <c r="F17" s="1512">
        <v>5.0644000000000002E-2</v>
      </c>
      <c r="G17" s="1512">
        <v>4.6643000000000004E-2</v>
      </c>
      <c r="H17" s="1513">
        <v>4.4205000000000001E-2</v>
      </c>
      <c r="I17" s="1277"/>
      <c r="J17" s="1278"/>
      <c r="K17" s="1068"/>
      <c r="L17" s="1068"/>
      <c r="M17" s="1068"/>
      <c r="N17" s="1068"/>
      <c r="O17" s="357"/>
      <c r="P17" s="357"/>
      <c r="Q17" s="357"/>
      <c r="R17" s="357"/>
      <c r="S17" s="357"/>
      <c r="T17" s="357"/>
      <c r="U17" s="358"/>
    </row>
    <row r="18" spans="1:21" x14ac:dyDescent="0.25">
      <c r="A18" s="2054"/>
      <c r="B18" s="1503" t="s">
        <v>1010</v>
      </c>
      <c r="C18" s="1514">
        <v>399.09327125999999</v>
      </c>
      <c r="D18" s="1515">
        <v>3</v>
      </c>
      <c r="E18" s="1516">
        <v>4.5258E-2</v>
      </c>
      <c r="F18" s="1516">
        <v>4.4630000000000003E-2</v>
      </c>
      <c r="G18" s="1516">
        <v>4.3804000000000003E-2</v>
      </c>
      <c r="H18" s="1517">
        <v>4.1912999999999999E-2</v>
      </c>
      <c r="I18" s="1277"/>
      <c r="J18" s="1278"/>
      <c r="K18" s="1068"/>
      <c r="L18" s="1068"/>
      <c r="M18" s="1068"/>
      <c r="N18" s="1068"/>
      <c r="O18" s="357"/>
      <c r="P18" s="357">
        <v>8.875743504596959E-4</v>
      </c>
      <c r="Q18" s="357">
        <v>1.1893477180448296E-3</v>
      </c>
      <c r="R18" s="357">
        <v>1.0087758361232001E-3</v>
      </c>
      <c r="S18" s="357">
        <v>1.1747035941009241E-3</v>
      </c>
      <c r="T18" s="357"/>
      <c r="U18" s="358"/>
    </row>
    <row r="19" spans="1:21" x14ac:dyDescent="0.25">
      <c r="A19" s="366" t="s">
        <v>796</v>
      </c>
      <c r="B19" s="1503" t="s">
        <v>205</v>
      </c>
      <c r="C19" s="1510">
        <v>685.76453935999996</v>
      </c>
      <c r="D19" s="1511">
        <v>2</v>
      </c>
      <c r="E19" s="1512">
        <v>1.7976000000000002E-2</v>
      </c>
      <c r="F19" s="1512">
        <v>3.2042000000000001E-2</v>
      </c>
      <c r="G19" s="1512">
        <v>4.4035000000000005E-2</v>
      </c>
      <c r="H19" s="1513">
        <v>3.7693000000000004E-2</v>
      </c>
      <c r="I19" s="1277"/>
      <c r="J19" s="1278"/>
      <c r="K19" s="1068"/>
      <c r="L19" s="1068"/>
      <c r="M19" s="1068"/>
      <c r="N19" s="1068"/>
      <c r="O19" s="357"/>
      <c r="P19" s="357">
        <v>5.588231953959071E-4</v>
      </c>
      <c r="Q19" s="357">
        <v>4.7753893282760542E-4</v>
      </c>
      <c r="R19" s="357">
        <v>5.1105126007309077E-4</v>
      </c>
      <c r="S19" s="357">
        <v>5.8547656553246876E-4</v>
      </c>
      <c r="T19" s="357"/>
      <c r="U19" s="358"/>
    </row>
    <row r="20" spans="1:21" x14ac:dyDescent="0.25">
      <c r="A20" s="362" t="s">
        <v>797</v>
      </c>
      <c r="B20" s="1504" t="s">
        <v>291</v>
      </c>
      <c r="C20" s="1518">
        <v>512.25018706000003</v>
      </c>
      <c r="D20" s="1519">
        <v>3</v>
      </c>
      <c r="E20" s="1520">
        <v>-6.2725000000000003E-2</v>
      </c>
      <c r="F20" s="1520">
        <v>-4.9078000000000004E-2</v>
      </c>
      <c r="G20" s="1520">
        <v>-4.3765000000000005E-2</v>
      </c>
      <c r="H20" s="1521">
        <v>-3.2055000000000007E-2</v>
      </c>
      <c r="I20" s="1277"/>
      <c r="J20" s="1278"/>
      <c r="K20" s="1068"/>
      <c r="L20" s="1068"/>
      <c r="M20" s="1068"/>
      <c r="N20" s="1068"/>
      <c r="O20" s="357"/>
      <c r="P20" s="357">
        <v>-9.1826530292554007E-5</v>
      </c>
      <c r="Q20" s="357">
        <v>-8.148848416146214E-4</v>
      </c>
      <c r="R20" s="357">
        <v>-2.3618226675540242E-4</v>
      </c>
      <c r="S20" s="357">
        <v>0</v>
      </c>
      <c r="T20" s="357"/>
      <c r="U20" s="358"/>
    </row>
    <row r="21" spans="1:21" x14ac:dyDescent="0.25">
      <c r="A21" s="2055" t="s">
        <v>778</v>
      </c>
      <c r="B21" s="367" t="s">
        <v>1898</v>
      </c>
      <c r="C21" s="1506">
        <v>988.05442277999998</v>
      </c>
      <c r="D21" s="1507">
        <v>2</v>
      </c>
      <c r="E21" s="1508">
        <v>6.7027000000000003E-2</v>
      </c>
      <c r="F21" s="1508">
        <v>3.3653000000000002E-2</v>
      </c>
      <c r="G21" s="1508">
        <v>1.1275E-2</v>
      </c>
      <c r="H21" s="1509">
        <v>8.3500000000000002E-4</v>
      </c>
      <c r="I21" s="1277"/>
      <c r="J21" s="1278"/>
      <c r="K21" s="1068"/>
      <c r="L21" s="1068"/>
      <c r="M21" s="1068"/>
      <c r="N21" s="1068"/>
      <c r="O21" s="357"/>
      <c r="P21" s="357"/>
      <c r="Q21" s="357"/>
      <c r="R21" s="357"/>
      <c r="S21" s="357"/>
      <c r="T21" s="357"/>
      <c r="U21" s="358"/>
    </row>
    <row r="22" spans="1:21" x14ac:dyDescent="0.25">
      <c r="A22" s="2053"/>
      <c r="B22" s="368" t="s">
        <v>1899</v>
      </c>
      <c r="C22" s="1510">
        <v>530.24138526000002</v>
      </c>
      <c r="D22" s="1511">
        <v>1</v>
      </c>
      <c r="E22" s="1512">
        <v>-5.1380000000000002E-3</v>
      </c>
      <c r="F22" s="1512">
        <v>-1.9907000000000005E-2</v>
      </c>
      <c r="G22" s="1512">
        <v>-2.9643000000000003E-2</v>
      </c>
      <c r="H22" s="1513">
        <v>4.8220000000000008E-3</v>
      </c>
      <c r="I22" s="1277"/>
      <c r="J22" s="1278"/>
      <c r="K22" s="1068"/>
      <c r="L22" s="1068"/>
      <c r="M22" s="1068"/>
      <c r="N22" s="1068"/>
      <c r="O22" s="357"/>
      <c r="P22" s="357">
        <v>6.5069429298191732E-5</v>
      </c>
      <c r="Q22" s="357">
        <v>1.0649460243480247E-3</v>
      </c>
      <c r="R22" s="357">
        <v>1.0300103974656913E-3</v>
      </c>
      <c r="S22" s="357">
        <v>-7.63973275507777E-4</v>
      </c>
      <c r="T22" s="357"/>
      <c r="U22" s="358"/>
    </row>
    <row r="23" spans="1:21" x14ac:dyDescent="0.25">
      <c r="A23" s="2054"/>
      <c r="B23" s="368" t="s">
        <v>1900</v>
      </c>
      <c r="C23" s="1514">
        <v>1832.7781610299999</v>
      </c>
      <c r="D23" s="1515">
        <v>4</v>
      </c>
      <c r="E23" s="1516">
        <v>-2.5054000000000003E-2</v>
      </c>
      <c r="F23" s="1516">
        <v>-2.2804999999999999E-2</v>
      </c>
      <c r="G23" s="1516">
        <v>-5.5550000000000009E-2</v>
      </c>
      <c r="H23" s="1517">
        <v>-1.0902E-2</v>
      </c>
      <c r="I23" s="1277"/>
      <c r="J23" s="1278"/>
      <c r="K23" s="1068"/>
      <c r="L23" s="1068"/>
      <c r="M23" s="1068"/>
      <c r="N23" s="1068"/>
      <c r="O23" s="357"/>
      <c r="P23" s="357">
        <v>1.7798861199623569E-3</v>
      </c>
      <c r="Q23" s="357">
        <v>1.9203797898099545E-3</v>
      </c>
      <c r="R23" s="357">
        <v>7.8034773471158999E-4</v>
      </c>
      <c r="S23" s="357">
        <v>1.212184835917681E-3</v>
      </c>
      <c r="T23" s="357"/>
      <c r="U23" s="358"/>
    </row>
    <row r="24" spans="1:21" x14ac:dyDescent="0.25">
      <c r="A24" s="2056" t="s">
        <v>779</v>
      </c>
      <c r="B24" s="1379" t="s">
        <v>373</v>
      </c>
      <c r="C24" s="1510">
        <v>773.06070921000003</v>
      </c>
      <c r="D24" s="1511">
        <v>4</v>
      </c>
      <c r="E24" s="1512">
        <v>2.9859000000000004E-2</v>
      </c>
      <c r="F24" s="1512">
        <v>3.1572000000000003E-2</v>
      </c>
      <c r="G24" s="1512">
        <v>3.0708000000000003E-2</v>
      </c>
      <c r="H24" s="1513">
        <v>3.5188000000000004E-2</v>
      </c>
      <c r="I24" s="1277"/>
      <c r="J24" s="1278"/>
      <c r="K24" s="1068"/>
      <c r="L24" s="1068"/>
      <c r="M24" s="1068"/>
      <c r="N24" s="1068"/>
      <c r="O24" s="357"/>
      <c r="P24" s="357"/>
      <c r="Q24" s="357"/>
      <c r="R24" s="357"/>
      <c r="S24" s="357"/>
      <c r="T24" s="357"/>
      <c r="U24" s="358"/>
    </row>
    <row r="25" spans="1:21" x14ac:dyDescent="0.25">
      <c r="A25" s="2057"/>
      <c r="B25" s="1380" t="s">
        <v>1011</v>
      </c>
      <c r="C25" s="1510">
        <v>209.06321872999999</v>
      </c>
      <c r="D25" s="1511">
        <v>3</v>
      </c>
      <c r="E25" s="1512">
        <v>3.8478000000000005E-2</v>
      </c>
      <c r="F25" s="1512">
        <v>3.4356000000000005E-2</v>
      </c>
      <c r="G25" s="1512">
        <v>3.2382000000000008E-2</v>
      </c>
      <c r="H25" s="1513">
        <v>3.0926000000000006E-2</v>
      </c>
      <c r="I25" s="1277"/>
      <c r="J25" s="1278"/>
      <c r="K25" s="1068"/>
      <c r="L25" s="1068"/>
      <c r="M25" s="1068"/>
      <c r="N25" s="1068"/>
      <c r="O25" s="357"/>
      <c r="P25" s="357">
        <v>3.1329568797702888E-3</v>
      </c>
      <c r="Q25" s="357">
        <v>5.6526709870396647E-3</v>
      </c>
      <c r="R25" s="357">
        <v>7.662144909771163E-3</v>
      </c>
      <c r="S25" s="357">
        <v>6.0203805494462442E-3</v>
      </c>
      <c r="T25" s="357"/>
      <c r="U25" s="358"/>
    </row>
    <row r="26" spans="1:21" x14ac:dyDescent="0.25">
      <c r="A26" s="2058" t="s">
        <v>798</v>
      </c>
      <c r="B26" s="1379" t="s">
        <v>1012</v>
      </c>
      <c r="C26" s="1624">
        <v>255.92945187000001</v>
      </c>
      <c r="D26" s="1507">
        <v>3</v>
      </c>
      <c r="E26" s="1508">
        <v>-0.62842400000000009</v>
      </c>
      <c r="F26" s="1508">
        <v>-0.33312500000000006</v>
      </c>
      <c r="G26" s="1508">
        <v>0</v>
      </c>
      <c r="H26" s="1509">
        <v>0</v>
      </c>
      <c r="I26" s="1277"/>
      <c r="J26" s="1278"/>
      <c r="K26" s="1068"/>
      <c r="L26" s="1068"/>
      <c r="M26" s="1068"/>
      <c r="N26" s="1068"/>
      <c r="O26" s="357"/>
      <c r="P26" s="357">
        <v>9.7907999783468564E-4</v>
      </c>
      <c r="Q26" s="357">
        <v>9.5670218077773645E-4</v>
      </c>
      <c r="R26" s="357">
        <v>9.1098981580982666E-4</v>
      </c>
      <c r="S26" s="357">
        <v>0</v>
      </c>
      <c r="T26" s="357"/>
      <c r="U26" s="358"/>
    </row>
    <row r="27" spans="1:21" ht="17.25" customHeight="1" x14ac:dyDescent="0.25">
      <c r="A27" s="2059"/>
      <c r="B27" s="368" t="s">
        <v>1013</v>
      </c>
      <c r="C27" s="1625"/>
      <c r="D27" s="1515">
        <v>3</v>
      </c>
      <c r="E27" s="1516">
        <v>3.5727000000000002E-2</v>
      </c>
      <c r="F27" s="1516">
        <v>-1.5100000000000001E-3</v>
      </c>
      <c r="G27" s="1516">
        <v>9.7195000000000004E-2</v>
      </c>
      <c r="H27" s="1517">
        <v>4.6509000000000002E-2</v>
      </c>
      <c r="I27" s="1277"/>
      <c r="J27" s="1278"/>
      <c r="K27" s="1068"/>
      <c r="L27" s="1068"/>
      <c r="M27" s="1068"/>
      <c r="N27" s="1068"/>
      <c r="O27" s="357"/>
      <c r="P27" s="357">
        <v>7.2121212962618217E-3</v>
      </c>
      <c r="Q27" s="357">
        <v>2.7857352140312312E-3</v>
      </c>
      <c r="R27" s="357">
        <v>5.9537470495875649E-4</v>
      </c>
      <c r="S27" s="357">
        <v>0</v>
      </c>
      <c r="T27" s="357"/>
      <c r="U27" s="358"/>
    </row>
    <row r="28" spans="1:21" ht="17.25" customHeight="1" x14ac:dyDescent="0.25">
      <c r="A28" s="2056" t="s">
        <v>775</v>
      </c>
      <c r="B28" s="1502" t="s">
        <v>220</v>
      </c>
      <c r="C28" s="1510">
        <v>501.10390782999997</v>
      </c>
      <c r="D28" s="1511">
        <v>4</v>
      </c>
      <c r="E28" s="1512">
        <v>4.1694000000000009E-2</v>
      </c>
      <c r="F28" s="1512">
        <v>4.2180000000000002E-2</v>
      </c>
      <c r="G28" s="1512">
        <v>4.3814000000000006E-2</v>
      </c>
      <c r="H28" s="1513">
        <v>4.3724000000000006E-2</v>
      </c>
      <c r="I28" s="1277"/>
      <c r="J28" s="1278"/>
      <c r="K28" s="1068"/>
      <c r="L28" s="1068"/>
      <c r="M28" s="1068"/>
      <c r="N28" s="1068"/>
      <c r="O28" s="357"/>
      <c r="P28" s="357"/>
      <c r="Q28" s="357"/>
      <c r="R28" s="357"/>
      <c r="S28" s="357"/>
      <c r="T28" s="357"/>
      <c r="U28" s="358"/>
    </row>
    <row r="29" spans="1:21" ht="14.25" customHeight="1" x14ac:dyDescent="0.25">
      <c r="A29" s="2060"/>
      <c r="B29" s="368" t="s">
        <v>1014</v>
      </c>
      <c r="C29" s="1624">
        <v>441.26023513000001</v>
      </c>
      <c r="D29" s="1507">
        <v>5</v>
      </c>
      <c r="E29" s="1508">
        <v>5.8340000000000003E-2</v>
      </c>
      <c r="F29" s="1508">
        <v>5.827800000000001E-2</v>
      </c>
      <c r="G29" s="1508">
        <v>5.7176000000000005E-2</v>
      </c>
      <c r="H29" s="1509">
        <v>5.5782999999999999E-2</v>
      </c>
      <c r="I29" s="1277"/>
      <c r="J29" s="1278"/>
      <c r="K29" s="1068"/>
      <c r="L29" s="1068"/>
      <c r="M29" s="1068"/>
      <c r="N29" s="1068"/>
      <c r="O29" s="357"/>
      <c r="P29" s="357">
        <v>-3.6294301179015166E-4</v>
      </c>
      <c r="Q29" s="357">
        <v>8.0319274605073775E-5</v>
      </c>
      <c r="R29" s="357">
        <v>1.3756296805667078E-4</v>
      </c>
      <c r="S29" s="357">
        <v>4.7241091531760604E-4</v>
      </c>
      <c r="T29" s="357"/>
      <c r="U29" s="358"/>
    </row>
    <row r="30" spans="1:21" ht="14.25" customHeight="1" x14ac:dyDescent="0.25">
      <c r="A30" s="2057"/>
      <c r="B30" s="1501" t="s">
        <v>1015</v>
      </c>
      <c r="C30" s="1625"/>
      <c r="D30" s="1515">
        <v>2</v>
      </c>
      <c r="E30" s="1516">
        <v>0.10206000000000001</v>
      </c>
      <c r="F30" s="1516">
        <v>0.10751400000000001</v>
      </c>
      <c r="G30" s="1516">
        <v>0.11442800000000002</v>
      </c>
      <c r="H30" s="1517">
        <v>0.12700400000000001</v>
      </c>
      <c r="I30" s="1277"/>
      <c r="J30" s="1278"/>
      <c r="K30" s="1068"/>
      <c r="L30" s="1068"/>
      <c r="M30" s="1068"/>
      <c r="N30" s="1068"/>
      <c r="O30" s="357"/>
      <c r="P30" s="357">
        <v>8.6926033171117216E-4</v>
      </c>
      <c r="Q30" s="357">
        <v>3.1849628106524354E-4</v>
      </c>
      <c r="R30" s="357">
        <v>5.9260969501178545E-4</v>
      </c>
      <c r="S30" s="357">
        <v>8.2164946744308124E-4</v>
      </c>
      <c r="T30" s="357"/>
      <c r="U30" s="358"/>
    </row>
    <row r="31" spans="1:21" x14ac:dyDescent="0.25">
      <c r="A31" s="369" t="s">
        <v>1016</v>
      </c>
      <c r="B31" s="1502" t="s">
        <v>1017</v>
      </c>
      <c r="C31" s="1510">
        <v>309.50450322</v>
      </c>
      <c r="D31" s="1511">
        <v>2</v>
      </c>
      <c r="E31" s="1512">
        <v>4.0709000000000002E-2</v>
      </c>
      <c r="F31" s="1512">
        <v>4.2575000000000002E-2</v>
      </c>
      <c r="G31" s="1512">
        <v>4.0475000000000004E-2</v>
      </c>
      <c r="H31" s="1513">
        <v>4.2554000000000002E-2</v>
      </c>
      <c r="I31" s="1277"/>
      <c r="J31" s="1278"/>
      <c r="K31" s="1068"/>
      <c r="L31" s="1068"/>
      <c r="M31" s="1068"/>
      <c r="N31" s="1068"/>
      <c r="O31" s="357"/>
      <c r="P31" s="357"/>
      <c r="Q31" s="357"/>
      <c r="R31" s="357"/>
      <c r="S31" s="357"/>
      <c r="T31" s="357"/>
      <c r="U31" s="357"/>
    </row>
    <row r="32" spans="1:21" x14ac:dyDescent="0.25">
      <c r="A32" s="2061" t="s">
        <v>780</v>
      </c>
      <c r="B32" s="1505" t="s">
        <v>1227</v>
      </c>
      <c r="C32" s="1506">
        <v>3.0866044100000001</v>
      </c>
      <c r="D32" s="1507">
        <v>6</v>
      </c>
      <c r="E32" s="1508">
        <v>-3.7490000000000002E-3</v>
      </c>
      <c r="F32" s="1508">
        <v>-1.5300000000000001E-3</v>
      </c>
      <c r="G32" s="1508">
        <v>-4.3029000000000005E-2</v>
      </c>
      <c r="H32" s="1509">
        <v>-2.6977999999999999E-2</v>
      </c>
      <c r="I32" s="1277"/>
      <c r="J32" s="1278"/>
      <c r="K32" s="1068"/>
      <c r="L32" s="1068"/>
      <c r="M32" s="1068"/>
      <c r="N32" s="1068"/>
      <c r="O32" s="357"/>
      <c r="P32" s="357"/>
      <c r="Q32" s="357"/>
      <c r="R32" s="357"/>
      <c r="S32" s="357"/>
      <c r="T32" s="357"/>
      <c r="U32" s="357"/>
    </row>
    <row r="33" spans="1:21" ht="18" customHeight="1" x14ac:dyDescent="0.25">
      <c r="A33" s="2062"/>
      <c r="B33" s="1505" t="s">
        <v>1228</v>
      </c>
      <c r="C33" s="1514">
        <v>0.81302381000000001</v>
      </c>
      <c r="D33" s="1515">
        <v>4</v>
      </c>
      <c r="E33" s="1516">
        <v>7.3580000000000008E-3</v>
      </c>
      <c r="F33" s="1516">
        <v>1.677E-2</v>
      </c>
      <c r="G33" s="1516">
        <v>2.9831000000000003E-2</v>
      </c>
      <c r="H33" s="1517">
        <v>1.2490000000000001E-2</v>
      </c>
      <c r="I33" s="1277"/>
      <c r="J33" s="1278"/>
      <c r="K33" s="1068"/>
      <c r="L33" s="1068"/>
      <c r="M33" s="1068"/>
      <c r="N33" s="1068"/>
      <c r="O33" s="357"/>
      <c r="P33" s="357"/>
      <c r="Q33" s="357"/>
      <c r="R33" s="357"/>
      <c r="S33" s="357"/>
      <c r="T33" s="357"/>
      <c r="U33" s="357"/>
    </row>
    <row r="34" spans="1:21" ht="20.25" customHeight="1" x14ac:dyDescent="0.25">
      <c r="A34" s="2228" t="s">
        <v>777</v>
      </c>
      <c r="B34" s="2227" t="s">
        <v>1629</v>
      </c>
      <c r="C34" s="1629">
        <v>80.585351500000002</v>
      </c>
      <c r="D34" s="1511">
        <v>3</v>
      </c>
      <c r="E34" s="1512">
        <v>6.2889000000000014E-2</v>
      </c>
      <c r="F34" s="1512">
        <v>6.7820000000000005E-2</v>
      </c>
      <c r="G34" s="1512">
        <v>6.8111000000000005E-2</v>
      </c>
      <c r="H34" s="1513">
        <v>7.3251999999999998E-2</v>
      </c>
      <c r="I34" s="1277"/>
      <c r="J34" s="1278"/>
      <c r="K34" s="1068"/>
      <c r="L34" s="1068"/>
      <c r="M34" s="1068"/>
      <c r="N34" s="1068"/>
      <c r="O34" s="357"/>
      <c r="P34" s="357"/>
      <c r="Q34" s="357"/>
      <c r="R34" s="357"/>
      <c r="S34" s="357"/>
      <c r="T34" s="357"/>
      <c r="U34" s="357"/>
    </row>
    <row r="35" spans="1:21" ht="20.25" customHeight="1" x14ac:dyDescent="0.25">
      <c r="A35" s="2229"/>
      <c r="B35" s="1630" t="s">
        <v>1630</v>
      </c>
      <c r="C35" s="1628"/>
      <c r="D35" s="1511">
        <v>2</v>
      </c>
      <c r="E35" s="1512">
        <v>3.8806000000000007E-2</v>
      </c>
      <c r="F35" s="1512">
        <v>4.3439000000000005E-2</v>
      </c>
      <c r="G35" s="1512">
        <v>4.3025000000000001E-2</v>
      </c>
      <c r="H35" s="1513">
        <v>4.6679000000000005E-2</v>
      </c>
      <c r="I35" s="1277"/>
      <c r="J35" s="1278"/>
      <c r="K35" s="1068"/>
      <c r="L35" s="1068"/>
      <c r="M35" s="1068"/>
      <c r="N35" s="1068"/>
      <c r="O35" s="357"/>
      <c r="P35" s="357"/>
      <c r="Q35" s="357"/>
      <c r="R35" s="357"/>
      <c r="S35" s="357"/>
      <c r="T35" s="357"/>
      <c r="U35" s="357"/>
    </row>
    <row r="36" spans="1:21" ht="20.25" customHeight="1" x14ac:dyDescent="0.25">
      <c r="A36" s="2229"/>
      <c r="B36" s="1630" t="s">
        <v>2220</v>
      </c>
      <c r="C36" s="1623">
        <v>214.87199452999999</v>
      </c>
      <c r="D36" s="1511">
        <v>3</v>
      </c>
      <c r="E36" s="1512">
        <v>4.2358000000000007E-2</v>
      </c>
      <c r="F36" s="1512">
        <v>4.1209000000000003E-2</v>
      </c>
      <c r="G36" s="1512">
        <v>4.0673000000000001E-2</v>
      </c>
      <c r="H36" s="1512">
        <v>0</v>
      </c>
      <c r="I36" s="1277"/>
      <c r="J36" s="1278"/>
      <c r="K36" s="1068"/>
      <c r="L36" s="1068"/>
      <c r="M36" s="1068"/>
      <c r="N36" s="1068"/>
      <c r="O36" s="357"/>
      <c r="P36" s="357"/>
      <c r="Q36" s="357"/>
      <c r="R36" s="357"/>
      <c r="S36" s="357"/>
      <c r="T36" s="357"/>
      <c r="U36" s="357"/>
    </row>
    <row r="37" spans="1:21" ht="15.75" thickBot="1" x14ac:dyDescent="0.3">
      <c r="A37" s="2047" t="s">
        <v>799</v>
      </c>
      <c r="B37" s="2048"/>
      <c r="C37" s="1139">
        <f>SUM(C8:C36)</f>
        <v>15571.91008586</v>
      </c>
      <c r="D37" s="1140">
        <f>SUM(D8:D36)</f>
        <v>84</v>
      </c>
      <c r="E37" s="1141"/>
      <c r="F37" s="1141"/>
      <c r="G37" s="1141"/>
      <c r="H37" s="1142"/>
      <c r="I37" s="370"/>
      <c r="J37" s="594"/>
      <c r="K37" s="594"/>
      <c r="L37" s="371">
        <v>9095391273.3800011</v>
      </c>
      <c r="M37" s="371">
        <v>8961747215.7400017</v>
      </c>
      <c r="N37" s="371">
        <v>8003255869.749999</v>
      </c>
      <c r="O37" s="357"/>
      <c r="P37" s="357"/>
      <c r="Q37" s="357"/>
      <c r="R37" s="357"/>
      <c r="S37" s="357"/>
      <c r="T37" s="357"/>
      <c r="U37" s="357"/>
    </row>
    <row r="38" spans="1:21" ht="15.75" thickBot="1" x14ac:dyDescent="0.3">
      <c r="A38" s="2063" t="s">
        <v>800</v>
      </c>
      <c r="B38" s="2064"/>
      <c r="C38" s="2064"/>
      <c r="D38" s="2064"/>
      <c r="E38" s="595">
        <v>1.7658758356400177E-2</v>
      </c>
      <c r="F38" s="595">
        <v>1.825663740017458E-2</v>
      </c>
      <c r="G38" s="595">
        <v>2.2577950425495808E-2</v>
      </c>
      <c r="H38" s="596">
        <v>2.7491433093496255E-2</v>
      </c>
      <c r="I38" s="361"/>
      <c r="J38" s="594"/>
      <c r="K38" s="594"/>
      <c r="L38" s="364"/>
      <c r="M38" s="364"/>
      <c r="N38" s="364"/>
      <c r="O38" s="357"/>
      <c r="P38" s="357"/>
      <c r="Q38" s="357"/>
      <c r="R38" s="357"/>
      <c r="S38" s="357"/>
      <c r="T38" s="357"/>
      <c r="U38" s="357"/>
    </row>
    <row r="39" spans="1:21" ht="3.75" customHeight="1" x14ac:dyDescent="0.25">
      <c r="A39" s="2065"/>
      <c r="B39" s="2066"/>
      <c r="C39" s="2066"/>
      <c r="D39" s="2066"/>
      <c r="E39" s="2066"/>
      <c r="F39" s="2066"/>
      <c r="G39" s="2066"/>
      <c r="H39" s="2067"/>
      <c r="I39" s="361"/>
      <c r="J39" s="357"/>
      <c r="K39" s="364"/>
      <c r="L39" s="364"/>
      <c r="M39" s="364"/>
      <c r="N39" s="364"/>
      <c r="O39" s="357"/>
      <c r="P39" s="357"/>
      <c r="Q39" s="357"/>
      <c r="R39" s="357"/>
      <c r="S39" s="357"/>
      <c r="T39" s="357"/>
      <c r="U39" s="357"/>
    </row>
    <row r="40" spans="1:21" x14ac:dyDescent="0.25">
      <c r="A40" s="2049" t="s">
        <v>801</v>
      </c>
      <c r="B40" s="2050"/>
      <c r="C40" s="2050"/>
      <c r="D40" s="2050"/>
      <c r="E40" s="2050"/>
      <c r="F40" s="2050"/>
      <c r="G40" s="2050"/>
      <c r="H40" s="2051"/>
      <c r="I40" s="361"/>
      <c r="J40" s="357"/>
      <c r="K40" s="364"/>
      <c r="L40" s="364"/>
      <c r="M40" s="364"/>
      <c r="N40" s="364"/>
      <c r="O40" s="357"/>
      <c r="P40" s="357"/>
      <c r="Q40" s="357"/>
      <c r="R40" s="357"/>
      <c r="S40" s="357"/>
      <c r="T40" s="357"/>
      <c r="U40" s="357"/>
    </row>
    <row r="41" spans="1:21" x14ac:dyDescent="0.25">
      <c r="A41" s="372" t="s">
        <v>774</v>
      </c>
      <c r="B41" s="373" t="s">
        <v>1018</v>
      </c>
      <c r="C41" s="1376">
        <v>819.48150592420006</v>
      </c>
      <c r="D41" s="1377">
        <v>2</v>
      </c>
      <c r="E41" s="1378">
        <v>6.4920000000000004E-3</v>
      </c>
      <c r="F41" s="1378">
        <v>4.8160000000000008E-3</v>
      </c>
      <c r="G41" s="1378">
        <v>3.5540000000000003E-3</v>
      </c>
      <c r="H41" s="1378">
        <v>4.8830000000000002E-3</v>
      </c>
      <c r="I41" s="363"/>
      <c r="J41" s="273"/>
      <c r="K41" s="357">
        <v>105330398.06</v>
      </c>
      <c r="L41" s="357">
        <v>105330398.06</v>
      </c>
      <c r="M41" s="357">
        <v>105330398.06</v>
      </c>
      <c r="N41" s="357">
        <v>105330398.06</v>
      </c>
      <c r="O41" s="357"/>
      <c r="P41" s="357">
        <v>7.692008822599382E-3</v>
      </c>
      <c r="Q41" s="357">
        <v>1.8166224185210255E-2</v>
      </c>
      <c r="R41" s="357">
        <v>2.0111024620592135E-2</v>
      </c>
      <c r="S41" s="357">
        <v>4.4278069084115433E-3</v>
      </c>
      <c r="T41" s="357"/>
      <c r="U41" s="357"/>
    </row>
    <row r="42" spans="1:21" x14ac:dyDescent="0.25">
      <c r="A42" s="372" t="s">
        <v>802</v>
      </c>
      <c r="B42" s="373" t="s">
        <v>1019</v>
      </c>
      <c r="C42" s="1376">
        <v>295.69661446500004</v>
      </c>
      <c r="D42" s="1377">
        <v>4</v>
      </c>
      <c r="E42" s="1378">
        <v>9.3504000000000004E-2</v>
      </c>
      <c r="F42" s="1378">
        <v>8.8358000000000006E-2</v>
      </c>
      <c r="G42" s="1378">
        <v>6.2384000000000002E-2</v>
      </c>
      <c r="H42" s="1378">
        <v>4.3309E-2</v>
      </c>
      <c r="I42" s="363"/>
      <c r="J42" s="273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</row>
    <row r="43" spans="1:21" x14ac:dyDescent="0.25">
      <c r="A43" s="365" t="s">
        <v>796</v>
      </c>
      <c r="B43" s="373" t="s">
        <v>371</v>
      </c>
      <c r="C43" s="1376">
        <v>654.2910880618</v>
      </c>
      <c r="D43" s="1377">
        <v>3</v>
      </c>
      <c r="E43" s="1378">
        <v>4.4374000000000004E-2</v>
      </c>
      <c r="F43" s="1378">
        <v>3.9883000000000002E-2</v>
      </c>
      <c r="G43" s="1378">
        <v>3.8190000000000009E-2</v>
      </c>
      <c r="H43" s="1378">
        <v>3.6363000000000006E-2</v>
      </c>
      <c r="I43" s="363"/>
      <c r="J43" s="273"/>
      <c r="K43" s="357">
        <v>76398950.060000002</v>
      </c>
      <c r="L43" s="357">
        <v>76398950.060000002</v>
      </c>
      <c r="M43" s="357">
        <v>76398950.060000002</v>
      </c>
      <c r="N43" s="357">
        <v>76398950.060000002</v>
      </c>
      <c r="O43" s="357"/>
      <c r="P43" s="357">
        <v>-1.4311617460734023E-3</v>
      </c>
      <c r="Q43" s="357">
        <v>1.3024920224694951E-2</v>
      </c>
      <c r="R43" s="357">
        <v>1.2964566162725052E-2</v>
      </c>
      <c r="S43" s="357">
        <v>4.8446976020622961E-3</v>
      </c>
      <c r="T43" s="357"/>
      <c r="U43" s="357"/>
    </row>
    <row r="44" spans="1:21" ht="15.75" thickBot="1" x14ac:dyDescent="0.3">
      <c r="A44" s="2047" t="s">
        <v>803</v>
      </c>
      <c r="B44" s="2048"/>
      <c r="C44" s="2231">
        <f>SUM(C41:C43)</f>
        <v>1769.4692084510002</v>
      </c>
      <c r="D44" s="1143">
        <f>SUM(D41:D43)</f>
        <v>9</v>
      </c>
      <c r="E44" s="1144"/>
      <c r="F44" s="1144"/>
      <c r="G44" s="1144"/>
      <c r="H44" s="1145"/>
      <c r="J44" s="371"/>
      <c r="K44" s="371">
        <v>237979054.63999999</v>
      </c>
      <c r="L44" s="371">
        <v>237979054.63999999</v>
      </c>
      <c r="M44" s="371">
        <v>237979054.63999999</v>
      </c>
      <c r="N44" s="371">
        <v>237979054.63999999</v>
      </c>
      <c r="O44" s="357"/>
      <c r="P44" s="357"/>
      <c r="Q44" s="357"/>
      <c r="R44" s="357"/>
      <c r="S44" s="357"/>
      <c r="T44" s="357"/>
      <c r="U44" s="357"/>
    </row>
    <row r="45" spans="1:21" ht="15.75" thickBot="1" x14ac:dyDescent="0.3">
      <c r="A45" s="2063" t="s">
        <v>804</v>
      </c>
      <c r="B45" s="2064"/>
      <c r="C45" s="2064"/>
      <c r="D45" s="2064"/>
      <c r="E45" s="595">
        <v>3.5040114075410626E-2</v>
      </c>
      <c r="F45" s="595">
        <v>3.1743347434549957E-2</v>
      </c>
      <c r="G45" s="595">
        <v>2.6192347004721978E-2</v>
      </c>
      <c r="H45" s="595">
        <v>2.2944643235710806E-2</v>
      </c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</row>
    <row r="46" spans="1:21" ht="24.75" customHeight="1" thickBot="1" x14ac:dyDescent="0.3">
      <c r="A46" s="1146" t="s">
        <v>944</v>
      </c>
      <c r="B46" s="374"/>
      <c r="C46" s="2230">
        <f>+C44+C37</f>
        <v>17341.379294310998</v>
      </c>
      <c r="D46" s="375">
        <f>+D44+D37</f>
        <v>93</v>
      </c>
      <c r="E46" s="1144"/>
      <c r="F46" s="1144"/>
      <c r="G46" s="1144"/>
      <c r="H46" s="1144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</row>
    <row r="47" spans="1:21" ht="6.75" customHeight="1" x14ac:dyDescent="0.25">
      <c r="A47" s="376"/>
      <c r="B47" s="377"/>
      <c r="C47" s="378"/>
      <c r="D47" s="379"/>
      <c r="E47" s="380"/>
      <c r="F47" s="380"/>
      <c r="G47" s="380"/>
      <c r="H47" s="380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</row>
    <row r="48" spans="1:21" x14ac:dyDescent="0.25">
      <c r="A48" s="381" t="s">
        <v>781</v>
      </c>
      <c r="B48" s="382"/>
      <c r="C48" s="382"/>
      <c r="D48" s="383"/>
      <c r="E48" s="384"/>
      <c r="F48" s="385"/>
      <c r="G48" s="385"/>
      <c r="H48" s="385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</row>
    <row r="49" spans="1:20" x14ac:dyDescent="0.25">
      <c r="A49" s="275" t="s">
        <v>869</v>
      </c>
      <c r="B49" s="382"/>
      <c r="C49" s="1073"/>
      <c r="D49" s="383"/>
      <c r="E49" s="383"/>
      <c r="F49" s="383"/>
      <c r="G49" s="383"/>
      <c r="H49" s="383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</row>
    <row r="50" spans="1:20" x14ac:dyDescent="0.25">
      <c r="A50" s="1279"/>
      <c r="B50" s="382"/>
      <c r="C50" s="386"/>
      <c r="D50" s="386"/>
      <c r="E50" s="383"/>
      <c r="F50" s="383"/>
      <c r="G50" s="383"/>
      <c r="H50" s="383"/>
      <c r="I50" s="383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</row>
    <row r="51" spans="1:20" x14ac:dyDescent="0.25">
      <c r="C51" s="2234"/>
      <c r="D51" s="383"/>
      <c r="E51" s="387"/>
      <c r="F51" s="388"/>
      <c r="G51" s="389"/>
      <c r="H51" s="389"/>
      <c r="I51" s="389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</row>
    <row r="52" spans="1:20" x14ac:dyDescent="0.25">
      <c r="D52" s="383"/>
      <c r="E52" s="387"/>
      <c r="F52" s="388"/>
      <c r="G52" s="389"/>
      <c r="H52" s="389"/>
      <c r="I52" s="389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</row>
    <row r="53" spans="1:20" x14ac:dyDescent="0.25">
      <c r="D53" s="390"/>
      <c r="E53" s="391"/>
      <c r="F53" s="392"/>
      <c r="G53" s="392"/>
      <c r="H53" s="392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</row>
    <row r="54" spans="1:20" ht="3" customHeight="1" x14ac:dyDescent="0.25"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</row>
    <row r="55" spans="1:20" x14ac:dyDescent="0.25">
      <c r="J55" s="357"/>
      <c r="K55" s="357"/>
      <c r="L55" s="357"/>
      <c r="M55" s="357"/>
      <c r="N55" s="357"/>
      <c r="O55" s="357"/>
    </row>
    <row r="56" spans="1:20" x14ac:dyDescent="0.25">
      <c r="A56" s="393"/>
      <c r="B56" s="393"/>
      <c r="C56" s="393"/>
      <c r="D56" s="394"/>
      <c r="E56" s="394"/>
      <c r="F56" s="395"/>
      <c r="G56" s="395"/>
      <c r="H56" s="394"/>
      <c r="I56" s="395"/>
      <c r="J56" s="396"/>
      <c r="K56" s="397"/>
      <c r="L56" s="357"/>
      <c r="M56" s="357"/>
      <c r="N56" s="357"/>
      <c r="O56" s="357"/>
    </row>
    <row r="57" spans="1:20" x14ac:dyDescent="0.25">
      <c r="A57" s="398"/>
      <c r="B57" s="398"/>
      <c r="C57" s="399"/>
      <c r="D57" s="400"/>
      <c r="E57" s="400"/>
      <c r="F57" s="401"/>
      <c r="G57" s="401"/>
      <c r="H57" s="400"/>
      <c r="I57" s="401"/>
      <c r="J57" s="402"/>
      <c r="K57" s="403"/>
      <c r="L57" s="357"/>
      <c r="M57" s="357"/>
      <c r="N57" s="357"/>
      <c r="O57" s="357"/>
    </row>
    <row r="58" spans="1:20" x14ac:dyDescent="0.25">
      <c r="A58" s="398"/>
      <c r="B58" s="398"/>
      <c r="C58" s="399"/>
      <c r="D58" s="400"/>
      <c r="E58" s="400"/>
      <c r="F58" s="401"/>
      <c r="G58" s="401"/>
      <c r="H58" s="400"/>
      <c r="I58" s="401"/>
      <c r="J58" s="402"/>
      <c r="K58" s="403"/>
      <c r="L58" s="357"/>
      <c r="M58" s="357"/>
      <c r="N58" s="357"/>
      <c r="O58" s="357"/>
    </row>
    <row r="59" spans="1:20" x14ac:dyDescent="0.25">
      <c r="A59" s="398"/>
      <c r="B59" s="398"/>
      <c r="C59" s="399"/>
      <c r="D59" s="400"/>
      <c r="E59" s="400"/>
      <c r="F59" s="401"/>
      <c r="G59" s="401"/>
      <c r="H59" s="400"/>
      <c r="I59" s="401"/>
      <c r="J59" s="402"/>
      <c r="K59" s="403"/>
      <c r="L59" s="357"/>
      <c r="M59" s="357"/>
      <c r="N59" s="357"/>
      <c r="O59" s="357"/>
    </row>
    <row r="60" spans="1:20" x14ac:dyDescent="0.25">
      <c r="A60" s="398"/>
      <c r="B60" s="398"/>
      <c r="C60" s="399"/>
      <c r="D60" s="400"/>
      <c r="E60" s="400"/>
      <c r="F60" s="401"/>
      <c r="G60" s="401"/>
      <c r="H60" s="400"/>
      <c r="I60" s="401"/>
      <c r="J60" s="402"/>
      <c r="K60" s="403"/>
      <c r="L60" s="357"/>
      <c r="M60" s="357"/>
      <c r="N60" s="357"/>
      <c r="O60" s="357"/>
    </row>
    <row r="61" spans="1:20" x14ac:dyDescent="0.25">
      <c r="A61" s="398"/>
      <c r="B61" s="398"/>
      <c r="C61" s="399"/>
      <c r="D61" s="400"/>
      <c r="E61" s="400"/>
      <c r="F61" s="401"/>
      <c r="G61" s="401"/>
      <c r="H61" s="400"/>
      <c r="I61" s="401"/>
      <c r="J61" s="402"/>
      <c r="K61" s="403"/>
      <c r="L61" s="357"/>
      <c r="M61" s="357"/>
      <c r="N61" s="357"/>
      <c r="O61" s="357"/>
    </row>
    <row r="62" spans="1:20" x14ac:dyDescent="0.25">
      <c r="A62" s="398"/>
      <c r="B62" s="398"/>
      <c r="C62" s="399"/>
      <c r="D62" s="400"/>
      <c r="E62" s="400"/>
      <c r="F62" s="401"/>
      <c r="G62" s="401"/>
      <c r="H62" s="400"/>
      <c r="I62" s="401"/>
      <c r="J62" s="402"/>
      <c r="K62" s="403"/>
      <c r="L62" s="357"/>
      <c r="M62" s="357"/>
      <c r="N62" s="357"/>
      <c r="O62" s="357"/>
    </row>
    <row r="63" spans="1:20" x14ac:dyDescent="0.25">
      <c r="A63" s="398"/>
      <c r="B63" s="398"/>
      <c r="C63" s="399"/>
      <c r="D63" s="400"/>
      <c r="E63" s="400"/>
      <c r="F63" s="401"/>
      <c r="G63" s="401"/>
      <c r="H63" s="400"/>
      <c r="I63" s="401"/>
      <c r="J63" s="402"/>
      <c r="K63" s="403"/>
      <c r="L63" s="357"/>
      <c r="M63" s="357"/>
      <c r="N63" s="357"/>
      <c r="O63" s="357"/>
    </row>
    <row r="64" spans="1:20" x14ac:dyDescent="0.25">
      <c r="A64" s="404"/>
      <c r="B64" s="404"/>
      <c r="C64" s="405"/>
      <c r="D64" s="406"/>
      <c r="E64" s="405"/>
      <c r="F64" s="405"/>
      <c r="G64" s="405"/>
      <c r="H64" s="405"/>
      <c r="I64" s="405"/>
      <c r="J64" s="402"/>
      <c r="K64" s="403"/>
      <c r="L64" s="357"/>
      <c r="M64" s="357"/>
      <c r="N64" s="357"/>
      <c r="O64" s="357"/>
    </row>
    <row r="65" spans="1:15" x14ac:dyDescent="0.25">
      <c r="A65" s="407"/>
      <c r="B65" s="407"/>
      <c r="C65" s="405"/>
      <c r="D65" s="406"/>
      <c r="E65" s="406"/>
      <c r="F65" s="406"/>
      <c r="G65" s="406"/>
      <c r="H65" s="406"/>
      <c r="I65" s="406"/>
      <c r="J65" s="402"/>
      <c r="K65" s="403"/>
      <c r="L65" s="357"/>
      <c r="M65" s="357"/>
      <c r="N65" s="357"/>
      <c r="O65" s="357"/>
    </row>
    <row r="66" spans="1:15" x14ac:dyDescent="0.25">
      <c r="A66" s="407"/>
      <c r="B66" s="407"/>
      <c r="C66" s="408"/>
      <c r="D66" s="406"/>
      <c r="E66" s="406"/>
      <c r="F66" s="406"/>
      <c r="G66" s="406"/>
      <c r="H66" s="406"/>
      <c r="I66" s="406"/>
      <c r="J66" s="402"/>
      <c r="K66" s="403"/>
      <c r="L66" s="357"/>
      <c r="M66" s="357"/>
      <c r="N66" s="357"/>
      <c r="O66" s="357"/>
    </row>
    <row r="67" spans="1:15" x14ac:dyDescent="0.25">
      <c r="A67" s="404"/>
      <c r="B67" s="404"/>
      <c r="C67" s="405"/>
      <c r="D67" s="405"/>
      <c r="E67" s="405"/>
      <c r="F67" s="405"/>
      <c r="G67" s="405"/>
      <c r="H67" s="405"/>
      <c r="I67" s="405"/>
      <c r="J67" s="402"/>
      <c r="K67" s="403"/>
      <c r="L67" s="357"/>
      <c r="M67" s="357"/>
      <c r="N67" s="357"/>
      <c r="O67" s="357"/>
    </row>
    <row r="68" spans="1:15" x14ac:dyDescent="0.25">
      <c r="A68" s="407"/>
      <c r="B68" s="407"/>
      <c r="C68" s="405"/>
      <c r="D68" s="405"/>
      <c r="E68" s="405"/>
      <c r="F68" s="405"/>
      <c r="G68" s="405"/>
      <c r="H68" s="405"/>
      <c r="I68" s="405"/>
      <c r="J68" s="402"/>
      <c r="K68" s="403"/>
      <c r="L68" s="357"/>
      <c r="M68" s="357"/>
      <c r="N68" s="357"/>
      <c r="O68" s="357"/>
    </row>
    <row r="69" spans="1:15" x14ac:dyDescent="0.25">
      <c r="A69" s="404"/>
      <c r="B69" s="404"/>
      <c r="C69" s="405"/>
      <c r="D69" s="406"/>
      <c r="E69" s="405"/>
      <c r="F69" s="405"/>
      <c r="G69" s="405"/>
      <c r="H69" s="405"/>
      <c r="I69" s="405"/>
      <c r="J69" s="402"/>
      <c r="K69" s="403"/>
      <c r="L69" s="357"/>
      <c r="M69" s="357"/>
      <c r="N69" s="357"/>
      <c r="O69" s="357"/>
    </row>
    <row r="70" spans="1:15" x14ac:dyDescent="0.25">
      <c r="A70" s="407"/>
      <c r="B70" s="407"/>
      <c r="C70" s="405"/>
      <c r="D70" s="406"/>
      <c r="E70" s="406"/>
      <c r="F70" s="406"/>
      <c r="G70" s="406"/>
      <c r="H70" s="406"/>
      <c r="I70" s="406"/>
      <c r="J70" s="402"/>
      <c r="K70" s="403"/>
      <c r="L70" s="357"/>
      <c r="M70" s="357"/>
      <c r="N70" s="357"/>
      <c r="O70" s="357"/>
    </row>
    <row r="71" spans="1:15" x14ac:dyDescent="0.25">
      <c r="A71" s="407"/>
      <c r="B71" s="407"/>
      <c r="C71" s="408"/>
      <c r="D71" s="406"/>
      <c r="E71" s="406"/>
      <c r="F71" s="406"/>
      <c r="G71" s="406"/>
      <c r="H71" s="406"/>
      <c r="I71" s="406"/>
      <c r="J71" s="402"/>
      <c r="K71" s="403"/>
      <c r="L71" s="357"/>
      <c r="M71" s="357"/>
      <c r="N71" s="357"/>
      <c r="O71" s="357"/>
    </row>
    <row r="72" spans="1:15" x14ac:dyDescent="0.25">
      <c r="A72" s="404"/>
      <c r="B72" s="404"/>
      <c r="C72" s="405"/>
      <c r="D72" s="405"/>
      <c r="E72" s="405"/>
      <c r="F72" s="405"/>
      <c r="G72" s="405"/>
      <c r="H72" s="405"/>
      <c r="I72" s="405"/>
      <c r="J72" s="402"/>
      <c r="K72" s="403"/>
      <c r="L72" s="357"/>
      <c r="M72" s="357"/>
      <c r="N72" s="357"/>
      <c r="O72" s="357"/>
    </row>
    <row r="73" spans="1:15" x14ac:dyDescent="0.25">
      <c r="A73" s="407"/>
      <c r="B73" s="407"/>
      <c r="C73" s="405"/>
      <c r="D73" s="405"/>
      <c r="E73" s="405"/>
      <c r="F73" s="405"/>
      <c r="G73" s="405"/>
      <c r="H73" s="405"/>
      <c r="I73" s="405"/>
      <c r="J73" s="402"/>
      <c r="K73" s="403"/>
      <c r="L73" s="357"/>
      <c r="M73" s="357"/>
      <c r="N73" s="357"/>
      <c r="O73" s="357"/>
    </row>
    <row r="74" spans="1:15" x14ac:dyDescent="0.25">
      <c r="A74" s="404"/>
      <c r="B74" s="404"/>
      <c r="C74" s="405"/>
      <c r="D74" s="405"/>
      <c r="E74" s="405"/>
      <c r="F74" s="405"/>
      <c r="G74" s="405"/>
      <c r="H74" s="405"/>
      <c r="I74" s="405"/>
      <c r="J74" s="409"/>
      <c r="K74" s="410"/>
    </row>
    <row r="75" spans="1:15" x14ac:dyDescent="0.25">
      <c r="A75" s="407"/>
      <c r="B75" s="407"/>
      <c r="C75" s="405"/>
      <c r="D75" s="405"/>
      <c r="E75" s="405"/>
      <c r="F75" s="405"/>
      <c r="G75" s="405"/>
      <c r="H75" s="405"/>
      <c r="I75" s="405"/>
      <c r="J75" s="409"/>
      <c r="K75" s="410"/>
    </row>
    <row r="76" spans="1:15" x14ac:dyDescent="0.25">
      <c r="A76" s="407"/>
      <c r="B76" s="407"/>
      <c r="C76" s="405"/>
      <c r="D76" s="405"/>
      <c r="E76" s="405"/>
      <c r="F76" s="405"/>
      <c r="G76" s="405"/>
      <c r="H76" s="405"/>
      <c r="I76" s="405"/>
      <c r="J76" s="409"/>
      <c r="K76" s="410"/>
    </row>
    <row r="77" spans="1:15" x14ac:dyDescent="0.25">
      <c r="A77" s="404"/>
      <c r="B77" s="404"/>
      <c r="C77" s="405"/>
      <c r="D77" s="405"/>
      <c r="E77" s="405"/>
      <c r="F77" s="405"/>
      <c r="G77" s="405"/>
      <c r="H77" s="405"/>
      <c r="I77" s="405"/>
      <c r="J77" s="409"/>
      <c r="K77" s="410"/>
    </row>
    <row r="78" spans="1:15" x14ac:dyDescent="0.25">
      <c r="A78" s="411"/>
      <c r="B78" s="412"/>
      <c r="C78" s="413"/>
      <c r="D78" s="413"/>
      <c r="E78" s="413"/>
      <c r="F78" s="413"/>
      <c r="G78" s="413"/>
      <c r="H78" s="413"/>
      <c r="I78" s="413"/>
      <c r="J78" s="414"/>
      <c r="K78" s="415"/>
    </row>
    <row r="79" spans="1:15" x14ac:dyDescent="0.25">
      <c r="A79" s="393"/>
      <c r="B79" s="393"/>
      <c r="C79" s="399"/>
      <c r="D79" s="405"/>
      <c r="E79" s="405"/>
      <c r="F79" s="405"/>
      <c r="G79" s="405"/>
      <c r="H79" s="405"/>
      <c r="I79" s="405"/>
      <c r="J79" s="414"/>
      <c r="K79" s="415"/>
    </row>
    <row r="80" spans="1:15" x14ac:dyDescent="0.25">
      <c r="A80" s="398"/>
      <c r="B80" s="398"/>
      <c r="C80" s="399"/>
      <c r="D80" s="405"/>
      <c r="E80" s="405"/>
      <c r="F80" s="405"/>
      <c r="G80" s="405"/>
      <c r="H80" s="405"/>
      <c r="I80" s="405"/>
      <c r="J80" s="409"/>
      <c r="K80" s="410"/>
    </row>
    <row r="81" spans="1:11" x14ac:dyDescent="0.25">
      <c r="A81" s="398"/>
      <c r="B81" s="398"/>
      <c r="C81" s="399"/>
      <c r="D81" s="405"/>
      <c r="E81" s="405"/>
      <c r="F81" s="405"/>
      <c r="G81" s="405"/>
      <c r="H81" s="405"/>
      <c r="I81" s="405"/>
      <c r="J81" s="409"/>
      <c r="K81" s="410"/>
    </row>
    <row r="82" spans="1:11" x14ac:dyDescent="0.25">
      <c r="A82" s="398"/>
      <c r="B82" s="398"/>
      <c r="C82" s="399"/>
      <c r="D82" s="405"/>
      <c r="E82" s="405"/>
      <c r="F82" s="405"/>
      <c r="G82" s="405"/>
      <c r="H82" s="405"/>
      <c r="I82" s="405"/>
      <c r="J82" s="409"/>
      <c r="K82" s="410"/>
    </row>
    <row r="83" spans="1:11" x14ac:dyDescent="0.25">
      <c r="A83" s="398"/>
      <c r="B83" s="398"/>
      <c r="C83" s="399"/>
      <c r="D83" s="405"/>
      <c r="E83" s="405"/>
      <c r="F83" s="405"/>
      <c r="G83" s="405"/>
      <c r="H83" s="405"/>
      <c r="I83" s="405"/>
      <c r="J83" s="409"/>
      <c r="K83" s="410"/>
    </row>
    <row r="84" spans="1:11" x14ac:dyDescent="0.25">
      <c r="A84" s="398"/>
      <c r="B84" s="398"/>
      <c r="C84" s="399"/>
      <c r="D84" s="405"/>
      <c r="E84" s="405"/>
      <c r="F84" s="405"/>
      <c r="G84" s="405"/>
      <c r="H84" s="405"/>
      <c r="I84" s="405"/>
      <c r="J84" s="409"/>
      <c r="K84" s="410"/>
    </row>
    <row r="85" spans="1:11" x14ac:dyDescent="0.25">
      <c r="A85" s="398"/>
      <c r="B85" s="398"/>
      <c r="C85" s="399"/>
      <c r="D85" s="405"/>
      <c r="E85" s="405"/>
      <c r="F85" s="405"/>
      <c r="G85" s="405"/>
      <c r="H85" s="405"/>
      <c r="I85" s="405"/>
      <c r="J85" s="409"/>
      <c r="K85" s="410"/>
    </row>
    <row r="86" spans="1:11" x14ac:dyDescent="0.25">
      <c r="A86" s="398"/>
      <c r="B86" s="398"/>
      <c r="C86" s="399"/>
      <c r="D86" s="405"/>
      <c r="E86" s="405"/>
      <c r="F86" s="405"/>
      <c r="G86" s="405"/>
      <c r="H86" s="405"/>
      <c r="I86" s="405"/>
      <c r="J86" s="409"/>
      <c r="K86" s="410"/>
    </row>
    <row r="87" spans="1:11" ht="409.6" hidden="1" customHeight="1" x14ac:dyDescent="0.25">
      <c r="A87" s="398"/>
      <c r="B87" s="398"/>
      <c r="C87" s="399"/>
      <c r="D87" s="405"/>
      <c r="E87" s="405"/>
      <c r="F87" s="405"/>
      <c r="G87" s="405"/>
      <c r="H87" s="405"/>
      <c r="I87" s="405"/>
      <c r="J87" s="409"/>
      <c r="K87" s="410"/>
    </row>
    <row r="88" spans="1:11" ht="409.6" hidden="1" customHeight="1" x14ac:dyDescent="0.25">
      <c r="A88" s="404"/>
      <c r="B88" s="404"/>
      <c r="C88" s="405"/>
      <c r="D88" s="405"/>
      <c r="E88" s="405"/>
      <c r="F88" s="405"/>
      <c r="G88" s="405"/>
      <c r="H88" s="405"/>
      <c r="I88" s="405"/>
      <c r="J88" s="409"/>
      <c r="K88" s="410"/>
    </row>
    <row r="89" spans="1:11" ht="409.6" hidden="1" customHeight="1" x14ac:dyDescent="0.25">
      <c r="A89" s="404"/>
      <c r="B89" s="404"/>
      <c r="C89" s="405"/>
      <c r="D89" s="405"/>
      <c r="E89" s="405"/>
      <c r="F89" s="405"/>
      <c r="G89" s="405"/>
      <c r="H89" s="405"/>
      <c r="I89" s="405"/>
      <c r="J89" s="409"/>
      <c r="K89" s="410"/>
    </row>
    <row r="90" spans="1:11" ht="409.6" hidden="1" customHeight="1" x14ac:dyDescent="0.25">
      <c r="A90" s="404"/>
      <c r="B90" s="404"/>
      <c r="C90" s="405"/>
      <c r="D90" s="405"/>
      <c r="E90" s="405"/>
      <c r="F90" s="405"/>
      <c r="G90" s="416"/>
      <c r="H90" s="416"/>
      <c r="I90" s="416"/>
      <c r="J90" s="409"/>
      <c r="K90" s="410"/>
    </row>
    <row r="91" spans="1:11" ht="409.6" hidden="1" customHeight="1" x14ac:dyDescent="0.25">
      <c r="A91" s="404"/>
      <c r="B91" s="404"/>
      <c r="C91" s="405"/>
      <c r="D91" s="405"/>
      <c r="E91" s="405"/>
      <c r="F91" s="405"/>
      <c r="G91" s="416"/>
      <c r="H91" s="416"/>
      <c r="I91" s="416"/>
      <c r="J91" s="409"/>
      <c r="K91" s="410"/>
    </row>
    <row r="92" spans="1:11" ht="409.6" hidden="1" customHeight="1" x14ac:dyDescent="0.25">
      <c r="A92" s="404"/>
      <c r="B92" s="404"/>
      <c r="C92" s="405"/>
      <c r="D92" s="405"/>
      <c r="E92" s="405"/>
      <c r="F92" s="405"/>
      <c r="G92" s="405"/>
      <c r="H92" s="405"/>
      <c r="I92" s="405"/>
      <c r="J92" s="409"/>
      <c r="K92" s="410"/>
    </row>
    <row r="93" spans="1:11" x14ac:dyDescent="0.25">
      <c r="A93" s="411"/>
      <c r="B93" s="412"/>
      <c r="C93" s="413"/>
      <c r="D93" s="413"/>
      <c r="E93" s="413"/>
      <c r="F93" s="413"/>
      <c r="G93" s="413"/>
      <c r="H93" s="413"/>
      <c r="I93" s="413"/>
      <c r="J93" s="414"/>
      <c r="K93" s="415"/>
    </row>
    <row r="94" spans="1:11" x14ac:dyDescent="0.25">
      <c r="A94" s="398"/>
      <c r="B94" s="398"/>
      <c r="C94" s="398"/>
      <c r="D94" s="398"/>
      <c r="E94" s="398"/>
      <c r="F94" s="398"/>
      <c r="G94" s="398"/>
      <c r="H94" s="398"/>
      <c r="I94" s="398"/>
      <c r="J94" s="398"/>
      <c r="K94" s="398"/>
    </row>
    <row r="95" spans="1:11" x14ac:dyDescent="0.25">
      <c r="A95" s="381"/>
      <c r="B95" s="417"/>
      <c r="C95" s="417"/>
      <c r="D95" s="418"/>
      <c r="E95" s="418"/>
      <c r="F95" s="418"/>
      <c r="G95" s="418"/>
      <c r="H95" s="418"/>
      <c r="I95" s="418"/>
      <c r="J95" s="418"/>
      <c r="K95" s="385"/>
    </row>
  </sheetData>
  <mergeCells count="24">
    <mergeCell ref="A38:D38"/>
    <mergeCell ref="A39:H39"/>
    <mergeCell ref="A40:H40"/>
    <mergeCell ref="A44:B44"/>
    <mergeCell ref="A45:D45"/>
    <mergeCell ref="A37:B37"/>
    <mergeCell ref="A7:H7"/>
    <mergeCell ref="A9:A12"/>
    <mergeCell ref="A15:A18"/>
    <mergeCell ref="A21:A23"/>
    <mergeCell ref="A24:A25"/>
    <mergeCell ref="A26:A27"/>
    <mergeCell ref="A28:A30"/>
    <mergeCell ref="A32:A33"/>
    <mergeCell ref="A34:A36"/>
    <mergeCell ref="A13:A14"/>
    <mergeCell ref="A1:H1"/>
    <mergeCell ref="A2:H2"/>
    <mergeCell ref="A3:H3"/>
    <mergeCell ref="A5:A6"/>
    <mergeCell ref="B5:B6"/>
    <mergeCell ref="C5:C6"/>
    <mergeCell ref="D5:D6"/>
    <mergeCell ref="E5:H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6"/>
  <sheetViews>
    <sheetView topLeftCell="A28" workbookViewId="0">
      <selection activeCell="B54" sqref="B54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068" t="s">
        <v>945</v>
      </c>
      <c r="B1" s="2068"/>
      <c r="C1" s="2068"/>
    </row>
    <row r="2" spans="1:3" x14ac:dyDescent="0.25">
      <c r="A2" s="1972" t="s">
        <v>2565</v>
      </c>
      <c r="B2" s="1972"/>
      <c r="C2" s="1972"/>
    </row>
    <row r="3" spans="1:3" x14ac:dyDescent="0.25">
      <c r="A3" s="2069" t="s">
        <v>2018</v>
      </c>
      <c r="B3" s="2069"/>
      <c r="C3" s="2069"/>
    </row>
    <row r="4" spans="1:3" ht="5.25" customHeight="1" x14ac:dyDescent="0.25">
      <c r="A4" s="63"/>
      <c r="B4" s="63"/>
      <c r="C4" s="63"/>
    </row>
    <row r="5" spans="1:3" ht="15.75" thickBot="1" x14ac:dyDescent="0.3">
      <c r="A5" s="597" t="s">
        <v>510</v>
      </c>
      <c r="B5" s="598" t="s">
        <v>946</v>
      </c>
      <c r="C5" s="599" t="s">
        <v>947</v>
      </c>
    </row>
    <row r="6" spans="1:3" x14ac:dyDescent="0.25">
      <c r="A6" s="3" t="s">
        <v>685</v>
      </c>
      <c r="B6" s="1381">
        <v>1704.8184076882001</v>
      </c>
      <c r="C6" s="1382">
        <v>9.8309273970744016E-2</v>
      </c>
    </row>
    <row r="7" spans="1:3" x14ac:dyDescent="0.25">
      <c r="A7" s="3" t="s">
        <v>665</v>
      </c>
      <c r="B7" s="1383">
        <v>267.30239992120005</v>
      </c>
      <c r="C7" s="1384">
        <v>1.5414137217420736E-2</v>
      </c>
    </row>
    <row r="8" spans="1:3" x14ac:dyDescent="0.25">
      <c r="A8" s="3" t="s">
        <v>666</v>
      </c>
      <c r="B8" s="1383">
        <v>324.30496034160007</v>
      </c>
      <c r="C8" s="1384">
        <v>1.8701220641749824E-2</v>
      </c>
    </row>
    <row r="9" spans="1:3" x14ac:dyDescent="0.25">
      <c r="A9" s="3" t="s">
        <v>695</v>
      </c>
      <c r="B9" s="1383">
        <v>15.155133814800001</v>
      </c>
      <c r="C9" s="1384">
        <v>8.7392897422008085E-4</v>
      </c>
    </row>
    <row r="10" spans="1:3" x14ac:dyDescent="0.25">
      <c r="A10" s="3" t="s">
        <v>657</v>
      </c>
      <c r="B10" s="1383">
        <v>301.3296310234</v>
      </c>
      <c r="C10" s="1384">
        <v>1.7376335871427648E-2</v>
      </c>
    </row>
    <row r="11" spans="1:3" x14ac:dyDescent="0.25">
      <c r="A11" s="3" t="s">
        <v>667</v>
      </c>
      <c r="B11" s="1383">
        <v>1438.6910206032003</v>
      </c>
      <c r="C11" s="1384">
        <v>8.2962894502953521E-2</v>
      </c>
    </row>
    <row r="12" spans="1:3" x14ac:dyDescent="0.25">
      <c r="A12" s="3" t="s">
        <v>677</v>
      </c>
      <c r="B12" s="1383">
        <v>970.77121842119993</v>
      </c>
      <c r="C12" s="1384">
        <v>5.5980046463774046E-2</v>
      </c>
    </row>
    <row r="13" spans="1:3" x14ac:dyDescent="0.25">
      <c r="A13" s="3" t="s">
        <v>672</v>
      </c>
      <c r="B13" s="1383">
        <v>7.6093434564000004</v>
      </c>
      <c r="C13" s="1384">
        <v>4.3879689896540155E-4</v>
      </c>
    </row>
    <row r="14" spans="1:3" x14ac:dyDescent="0.25">
      <c r="A14" s="3" t="s">
        <v>668</v>
      </c>
      <c r="B14" s="1383">
        <v>474.07293955</v>
      </c>
      <c r="C14" s="1384">
        <v>2.7337672027800394E-2</v>
      </c>
    </row>
    <row r="15" spans="1:3" x14ac:dyDescent="0.25">
      <c r="A15" s="3" t="s">
        <v>678</v>
      </c>
      <c r="B15" s="1383">
        <v>714.34734393680003</v>
      </c>
      <c r="C15" s="1384">
        <v>4.1193225289364796E-2</v>
      </c>
    </row>
    <row r="16" spans="1:3" x14ac:dyDescent="0.25">
      <c r="A16" s="3" t="s">
        <v>669</v>
      </c>
      <c r="B16" s="1383">
        <v>982.66214752860003</v>
      </c>
      <c r="C16" s="1384">
        <v>5.6665743311083011E-2</v>
      </c>
    </row>
    <row r="17" spans="1:3" x14ac:dyDescent="0.25">
      <c r="A17" s="3" t="s">
        <v>562</v>
      </c>
      <c r="B17" s="1383">
        <v>2.0174200130000002</v>
      </c>
      <c r="C17" s="1384">
        <v>1.1633561432564753E-4</v>
      </c>
    </row>
    <row r="18" spans="1:3" x14ac:dyDescent="0.25">
      <c r="A18" s="3" t="s">
        <v>673</v>
      </c>
      <c r="B18" s="1383">
        <v>80.501654786000003</v>
      </c>
      <c r="C18" s="1384">
        <v>4.6421713889087477E-3</v>
      </c>
    </row>
    <row r="19" spans="1:3" x14ac:dyDescent="0.25">
      <c r="A19" s="3" t="s">
        <v>563</v>
      </c>
      <c r="B19" s="1383">
        <v>1.4774623471999999</v>
      </c>
      <c r="C19" s="1384">
        <v>8.5198663985160494E-5</v>
      </c>
    </row>
    <row r="20" spans="1:3" x14ac:dyDescent="0.25">
      <c r="A20" s="3" t="s">
        <v>591</v>
      </c>
      <c r="B20" s="1383">
        <v>9.4159955946000018</v>
      </c>
      <c r="C20" s="1384">
        <v>5.4297846998972038E-4</v>
      </c>
    </row>
    <row r="21" spans="1:3" x14ac:dyDescent="0.25">
      <c r="A21" s="3" t="s">
        <v>584</v>
      </c>
      <c r="B21" s="1383">
        <v>3.0558719954000004</v>
      </c>
      <c r="C21" s="1384">
        <v>1.7621850858748339E-4</v>
      </c>
    </row>
    <row r="22" spans="1:3" s="1655" customFormat="1" x14ac:dyDescent="0.25">
      <c r="A22" s="3" t="s">
        <v>1874</v>
      </c>
      <c r="B22" s="1383">
        <v>3.9773608405999998</v>
      </c>
      <c r="C22" s="1384">
        <v>2.2935666039017072E-4</v>
      </c>
    </row>
    <row r="23" spans="1:3" s="1655" customFormat="1" x14ac:dyDescent="0.25">
      <c r="A23" s="3" t="s">
        <v>1873</v>
      </c>
      <c r="B23" s="1383">
        <v>51.680547861599997</v>
      </c>
      <c r="C23" s="1384">
        <v>2.9801866965841707E-3</v>
      </c>
    </row>
    <row r="24" spans="1:3" s="1655" customFormat="1" x14ac:dyDescent="0.25">
      <c r="A24" s="3" t="s">
        <v>670</v>
      </c>
      <c r="B24" s="1383">
        <v>63.183608658800004</v>
      </c>
      <c r="C24" s="1384">
        <v>3.6435169083617099E-3</v>
      </c>
    </row>
    <row r="25" spans="1:3" x14ac:dyDescent="0.25">
      <c r="A25" s="3" t="s">
        <v>681</v>
      </c>
      <c r="B25" s="1383">
        <v>130.83229026980001</v>
      </c>
      <c r="C25" s="1384">
        <v>7.5445146593619231E-3</v>
      </c>
    </row>
    <row r="26" spans="1:3" x14ac:dyDescent="0.25">
      <c r="A26" s="3" t="s">
        <v>671</v>
      </c>
      <c r="B26" s="1383">
        <v>309.79437785799996</v>
      </c>
      <c r="C26" s="1384">
        <v>1.7864460068059314E-2</v>
      </c>
    </row>
    <row r="27" spans="1:3" x14ac:dyDescent="0.25">
      <c r="A27" s="3" t="s">
        <v>565</v>
      </c>
      <c r="B27" s="1383">
        <v>30.511227488000003</v>
      </c>
      <c r="C27" s="1384">
        <v>1.7594464071800915E-3</v>
      </c>
    </row>
    <row r="28" spans="1:3" x14ac:dyDescent="0.25">
      <c r="A28" s="3" t="s">
        <v>808</v>
      </c>
      <c r="B28" s="1383">
        <v>3.2151301195999999</v>
      </c>
      <c r="C28" s="1384">
        <v>1.8540221430853753E-4</v>
      </c>
    </row>
    <row r="29" spans="1:3" x14ac:dyDescent="0.25">
      <c r="A29" s="3" t="s">
        <v>699</v>
      </c>
      <c r="B29" s="1383">
        <v>14.478447431000001</v>
      </c>
      <c r="C29" s="1384">
        <v>8.3490748853148129E-4</v>
      </c>
    </row>
    <row r="30" spans="1:3" x14ac:dyDescent="0.25">
      <c r="A30" s="3" t="s">
        <v>682</v>
      </c>
      <c r="B30" s="1383">
        <v>6.0156239346000007</v>
      </c>
      <c r="C30" s="1384">
        <v>3.4689420223559561E-4</v>
      </c>
    </row>
    <row r="31" spans="1:3" x14ac:dyDescent="0.25">
      <c r="A31" s="3" t="s">
        <v>603</v>
      </c>
      <c r="B31" s="1383">
        <v>0.61279392160000001</v>
      </c>
      <c r="C31" s="1384">
        <v>3.5337092358049632E-5</v>
      </c>
    </row>
    <row r="32" spans="1:3" x14ac:dyDescent="0.25">
      <c r="A32" s="3" t="s">
        <v>555</v>
      </c>
      <c r="B32" s="1383">
        <v>0.30270298800000001</v>
      </c>
      <c r="C32" s="1384">
        <v>1.7455531243007011E-5</v>
      </c>
    </row>
    <row r="33" spans="1:3" x14ac:dyDescent="0.25">
      <c r="A33" s="3" t="s">
        <v>660</v>
      </c>
      <c r="B33" s="1383">
        <v>5.1814427896000002</v>
      </c>
      <c r="C33" s="1384">
        <v>2.9879069610543854E-4</v>
      </c>
    </row>
    <row r="34" spans="1:3" x14ac:dyDescent="0.25">
      <c r="A34" s="3" t="s">
        <v>567</v>
      </c>
      <c r="B34" s="1383">
        <v>2.0015000110000001</v>
      </c>
      <c r="C34" s="1384">
        <v>1.1541757881454866E-4</v>
      </c>
    </row>
    <row r="35" spans="1:3" x14ac:dyDescent="0.25">
      <c r="A35" s="3" t="s">
        <v>1819</v>
      </c>
      <c r="B35" s="1383">
        <v>22.259183802799999</v>
      </c>
      <c r="C35" s="1384">
        <v>1.2835878525044853E-3</v>
      </c>
    </row>
    <row r="36" spans="1:3" x14ac:dyDescent="0.25">
      <c r="A36" s="3" t="s">
        <v>606</v>
      </c>
      <c r="B36" s="1383">
        <v>7.0334600392000004</v>
      </c>
      <c r="C36" s="1384">
        <v>4.0558827077285712E-4</v>
      </c>
    </row>
    <row r="37" spans="1:3" x14ac:dyDescent="0.25">
      <c r="A37" s="3" t="s">
        <v>683</v>
      </c>
      <c r="B37" s="1383">
        <v>532.89908711620001</v>
      </c>
      <c r="C37" s="1384">
        <v>3.0729913589510865E-2</v>
      </c>
    </row>
    <row r="38" spans="1:3" x14ac:dyDescent="0.25">
      <c r="A38" s="3" t="s">
        <v>674</v>
      </c>
      <c r="B38" s="1383">
        <v>8.9707230102000022</v>
      </c>
      <c r="C38" s="1384">
        <v>5.1730158599196921E-4</v>
      </c>
    </row>
    <row r="39" spans="1:3" x14ac:dyDescent="0.25">
      <c r="A39" s="3" t="s">
        <v>576</v>
      </c>
      <c r="B39" s="1383">
        <v>16.603727498400001</v>
      </c>
      <c r="C39" s="1384">
        <v>9.5746291113154073E-4</v>
      </c>
    </row>
    <row r="40" spans="1:3" x14ac:dyDescent="0.25">
      <c r="A40" s="3" t="s">
        <v>594</v>
      </c>
      <c r="B40" s="1383">
        <v>3.3036081358000002</v>
      </c>
      <c r="C40" s="1384">
        <v>1.905043468851026E-4</v>
      </c>
    </row>
    <row r="41" spans="1:3" x14ac:dyDescent="0.25">
      <c r="A41" s="3" t="s">
        <v>605</v>
      </c>
      <c r="B41" s="1383">
        <v>2.9535181200000003E-2</v>
      </c>
      <c r="C41" s="1384">
        <v>1.7031621709808604E-6</v>
      </c>
    </row>
    <row r="42" spans="1:3" x14ac:dyDescent="0.25">
      <c r="A42" s="3" t="s">
        <v>816</v>
      </c>
      <c r="B42" s="1383">
        <v>0.67123796599999996</v>
      </c>
      <c r="C42" s="1384">
        <v>3.8707299734370239E-5</v>
      </c>
    </row>
    <row r="43" spans="1:3" x14ac:dyDescent="0.25">
      <c r="A43" s="3" t="s">
        <v>572</v>
      </c>
      <c r="B43" s="1383">
        <v>12.6041884836</v>
      </c>
      <c r="C43" s="1384">
        <v>7.2682733435135084E-4</v>
      </c>
    </row>
    <row r="44" spans="1:3" x14ac:dyDescent="0.25">
      <c r="A44" s="3" t="s">
        <v>2603</v>
      </c>
      <c r="B44" s="1383">
        <v>2.0115280275999998</v>
      </c>
      <c r="C44" s="1384">
        <v>1.1599584980626642E-4</v>
      </c>
    </row>
    <row r="45" spans="1:3" x14ac:dyDescent="0.25">
      <c r="A45" s="3" t="s">
        <v>573</v>
      </c>
      <c r="B45" s="1383">
        <v>1.0073199989999999</v>
      </c>
      <c r="C45" s="1384">
        <v>5.8087651629822328E-5</v>
      </c>
    </row>
    <row r="46" spans="1:3" x14ac:dyDescent="0.25">
      <c r="A46" s="3" t="s">
        <v>574</v>
      </c>
      <c r="B46" s="1383">
        <v>3.5988920337999999</v>
      </c>
      <c r="C46" s="1384">
        <v>2.0753205229743203E-4</v>
      </c>
    </row>
    <row r="47" spans="1:3" x14ac:dyDescent="0.25">
      <c r="A47" s="3" t="s">
        <v>696</v>
      </c>
      <c r="B47" s="1383">
        <v>3.8452289400000006</v>
      </c>
      <c r="C47" s="1384">
        <v>2.2173720299941254E-4</v>
      </c>
    </row>
    <row r="48" spans="1:3" x14ac:dyDescent="0.25">
      <c r="A48" s="3" t="s">
        <v>596</v>
      </c>
      <c r="B48" s="1383">
        <v>2.5667299854000003</v>
      </c>
      <c r="C48" s="1384">
        <v>1.4801187047586273E-4</v>
      </c>
    </row>
    <row r="49" spans="1:3" x14ac:dyDescent="0.25">
      <c r="A49" s="3" t="s">
        <v>587</v>
      </c>
      <c r="B49" s="1383">
        <v>23.841159278999999</v>
      </c>
      <c r="C49" s="1384">
        <v>1.3748133225037441E-3</v>
      </c>
    </row>
    <row r="50" spans="1:3" x14ac:dyDescent="0.25">
      <c r="A50" s="3" t="s">
        <v>556</v>
      </c>
      <c r="B50" s="1383">
        <v>0.1227899526</v>
      </c>
      <c r="C50" s="1384">
        <v>7.080748915292009E-6</v>
      </c>
    </row>
    <row r="51" spans="1:3" x14ac:dyDescent="0.25">
      <c r="A51" s="3" t="s">
        <v>697</v>
      </c>
      <c r="B51" s="1383">
        <v>448.66029400920002</v>
      </c>
      <c r="C51" s="1384">
        <v>2.5872238101509265E-2</v>
      </c>
    </row>
    <row r="52" spans="1:3" x14ac:dyDescent="0.25">
      <c r="A52" s="3" t="s">
        <v>575</v>
      </c>
      <c r="B52" s="1383">
        <v>3.5371399602000002</v>
      </c>
      <c r="C52" s="1384">
        <v>2.0397108563117216E-4</v>
      </c>
    </row>
    <row r="53" spans="1:3" x14ac:dyDescent="0.25">
      <c r="A53" s="3" t="s">
        <v>579</v>
      </c>
      <c r="B53" s="1383">
        <v>1226.2593064483999</v>
      </c>
      <c r="C53" s="1384">
        <v>7.0712905006864862E-2</v>
      </c>
    </row>
    <row r="54" spans="1:3" x14ac:dyDescent="0.25">
      <c r="A54" s="3" t="s">
        <v>817</v>
      </c>
      <c r="B54" s="1383">
        <v>347.8955391184</v>
      </c>
      <c r="C54" s="1384">
        <v>2.0061584104296978E-2</v>
      </c>
    </row>
    <row r="55" spans="1:3" x14ac:dyDescent="0.25">
      <c r="A55" s="3" t="s">
        <v>818</v>
      </c>
      <c r="B55" s="1383">
        <v>6557.2082861320014</v>
      </c>
      <c r="C55" s="1384">
        <v>0.37812495628712328</v>
      </c>
    </row>
    <row r="56" spans="1:3" x14ac:dyDescent="0.25">
      <c r="A56" s="3" t="s">
        <v>635</v>
      </c>
      <c r="B56" s="1383">
        <v>197.13032006360004</v>
      </c>
      <c r="C56" s="1384">
        <v>1.1367626344058891E-2</v>
      </c>
    </row>
    <row r="57" spans="1:3" ht="15.75" thickBot="1" x14ac:dyDescent="0.3">
      <c r="A57" s="600" t="s">
        <v>783</v>
      </c>
      <c r="B57" s="1387">
        <f>(SUM(B6:B56))</f>
        <v>17341.379290376401</v>
      </c>
      <c r="C57" s="2235">
        <f>SUM(C6:C56)</f>
        <v>1</v>
      </c>
    </row>
    <row r="58" spans="1:3" ht="3" customHeight="1" x14ac:dyDescent="0.25">
      <c r="A58" s="175"/>
      <c r="B58" s="175"/>
      <c r="C58" s="175"/>
    </row>
    <row r="59" spans="1:3" x14ac:dyDescent="0.25">
      <c r="A59" s="601"/>
    </row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A4" sqref="A4:C4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070" t="s">
        <v>948</v>
      </c>
      <c r="B1" s="2071"/>
      <c r="C1" s="2072"/>
    </row>
    <row r="2" spans="1:515" ht="18" customHeight="1" x14ac:dyDescent="0.25">
      <c r="A2" s="2073" t="s">
        <v>949</v>
      </c>
      <c r="B2" s="2068"/>
      <c r="C2" s="2074"/>
    </row>
    <row r="3" spans="1:515" ht="15" x14ac:dyDescent="0.25">
      <c r="A3" s="1972" t="s">
        <v>2565</v>
      </c>
      <c r="B3" s="1972"/>
      <c r="C3" s="1972"/>
    </row>
    <row r="4" spans="1:515" ht="15.75" x14ac:dyDescent="0.25">
      <c r="A4" s="1981" t="s">
        <v>2018</v>
      </c>
      <c r="B4" s="1981"/>
      <c r="C4" s="1981"/>
    </row>
    <row r="5" spans="1:515" ht="5.25" customHeight="1" x14ac:dyDescent="0.25">
      <c r="A5" s="420"/>
      <c r="B5" s="421"/>
      <c r="C5" s="422"/>
    </row>
    <row r="6" spans="1:515" ht="15" x14ac:dyDescent="0.25">
      <c r="A6" s="602" t="s">
        <v>861</v>
      </c>
      <c r="B6" s="603" t="s">
        <v>783</v>
      </c>
      <c r="C6" s="604" t="s">
        <v>947</v>
      </c>
    </row>
    <row r="7" spans="1:515" ht="15" x14ac:dyDescent="0.25">
      <c r="A7" s="1251" t="s">
        <v>979</v>
      </c>
      <c r="B7" s="1386">
        <v>87.358089438199997</v>
      </c>
      <c r="C7" s="605">
        <v>5.0375513951580178E-3</v>
      </c>
      <c r="IW7" s="423"/>
      <c r="IX7" s="423"/>
      <c r="IY7" s="1258"/>
      <c r="IZ7" s="425">
        <v>5.1489999999999999E-3</v>
      </c>
      <c r="SS7" s="423"/>
      <c r="ST7" s="424"/>
      <c r="SU7" s="425"/>
    </row>
    <row r="8" spans="1:515" ht="15" x14ac:dyDescent="0.25">
      <c r="A8" s="1251" t="s">
        <v>1030</v>
      </c>
      <c r="B8" s="1386">
        <v>11.5797649954</v>
      </c>
      <c r="C8" s="605">
        <v>6.6775340078203526E-4</v>
      </c>
      <c r="IW8" s="423"/>
      <c r="IX8" s="423"/>
      <c r="IY8" s="1258"/>
      <c r="IZ8" s="425">
        <v>6.9399999999999996E-4</v>
      </c>
      <c r="SS8" s="423"/>
      <c r="ST8" s="424"/>
      <c r="SU8" s="425"/>
    </row>
    <row r="9" spans="1:515" ht="15" x14ac:dyDescent="0.25">
      <c r="A9" s="1251" t="s">
        <v>980</v>
      </c>
      <c r="B9" s="1386">
        <v>677.83458864800002</v>
      </c>
      <c r="C9" s="605">
        <v>3.9087697541115678E-2</v>
      </c>
      <c r="IW9" s="423"/>
      <c r="IX9" s="423"/>
      <c r="IY9" s="1258"/>
      <c r="IZ9" s="425">
        <v>4.3545E-2</v>
      </c>
      <c r="SS9" s="423"/>
      <c r="ST9" s="424"/>
      <c r="SU9" s="425"/>
    </row>
    <row r="10" spans="1:515" ht="15" x14ac:dyDescent="0.25">
      <c r="A10" s="1251" t="s">
        <v>1992</v>
      </c>
      <c r="B10" s="1386">
        <v>719.51563226480005</v>
      </c>
      <c r="C10" s="605">
        <v>4.1491257426339509E-2</v>
      </c>
      <c r="IW10" s="423"/>
      <c r="IX10" s="423"/>
      <c r="IY10" s="1258"/>
      <c r="IZ10" s="425"/>
      <c r="SS10" s="423"/>
      <c r="ST10" s="424"/>
      <c r="SU10" s="425"/>
    </row>
    <row r="11" spans="1:515" ht="15" x14ac:dyDescent="0.25">
      <c r="A11" s="1251" t="s">
        <v>981</v>
      </c>
      <c r="B11" s="1386">
        <v>191.77264593200002</v>
      </c>
      <c r="C11" s="605">
        <v>1.1058673172463522E-2</v>
      </c>
      <c r="IW11" s="423"/>
      <c r="IX11" s="423"/>
      <c r="IY11" s="1258"/>
      <c r="IZ11" s="425">
        <v>2.1840000000000002E-3</v>
      </c>
      <c r="SS11" s="423"/>
      <c r="ST11" s="424"/>
      <c r="SU11" s="425"/>
    </row>
    <row r="12" spans="1:515" ht="30" x14ac:dyDescent="0.25">
      <c r="A12" s="1252" t="s">
        <v>1896</v>
      </c>
      <c r="B12" s="1386">
        <v>0.38893997940000002</v>
      </c>
      <c r="C12" s="605">
        <v>2.2428433914471976E-5</v>
      </c>
      <c r="IW12" s="423"/>
      <c r="IX12" s="423"/>
      <c r="IY12" s="1258"/>
      <c r="IZ12" s="425">
        <v>1.0122000000000001E-2</v>
      </c>
      <c r="SS12" s="423"/>
      <c r="ST12" s="424"/>
      <c r="SU12" s="425"/>
    </row>
    <row r="13" spans="1:515" ht="30" x14ac:dyDescent="0.25">
      <c r="A13" s="1252" t="s">
        <v>42</v>
      </c>
      <c r="B13" s="1386">
        <v>15.978672767400001</v>
      </c>
      <c r="C13" s="605">
        <v>9.2141879257939797E-4</v>
      </c>
      <c r="IW13" s="423"/>
      <c r="IX13" s="423"/>
      <c r="IY13" s="1258"/>
      <c r="IZ13" s="425">
        <v>7.1000000000000005E-5</v>
      </c>
      <c r="SS13" s="423"/>
      <c r="ST13" s="424"/>
      <c r="SU13" s="425"/>
    </row>
    <row r="14" spans="1:515" ht="15" x14ac:dyDescent="0.25">
      <c r="A14" s="1251" t="s">
        <v>624</v>
      </c>
      <c r="B14" s="1386">
        <v>250.7310936746</v>
      </c>
      <c r="C14" s="605">
        <v>1.4458543895279612E-2</v>
      </c>
      <c r="IW14" s="423"/>
      <c r="IX14" s="423"/>
      <c r="IY14" s="1258"/>
      <c r="IZ14" s="425">
        <v>9.1799999999999998E-4</v>
      </c>
      <c r="SS14" s="423"/>
      <c r="ST14" s="424"/>
      <c r="SU14" s="425"/>
    </row>
    <row r="15" spans="1:515" ht="15" x14ac:dyDescent="0.25">
      <c r="A15" s="1251" t="s">
        <v>1872</v>
      </c>
      <c r="B15" s="1386">
        <v>37.003465014600003</v>
      </c>
      <c r="C15" s="605">
        <v>2.1338247895388044E-3</v>
      </c>
      <c r="IW15" s="423"/>
      <c r="IX15" s="423"/>
      <c r="IY15" s="1258"/>
      <c r="IZ15" s="425">
        <v>7.9410000000000001E-3</v>
      </c>
      <c r="SS15" s="423"/>
      <c r="ST15" s="424"/>
      <c r="SU15" s="425"/>
    </row>
    <row r="16" spans="1:515" ht="15" x14ac:dyDescent="0.25">
      <c r="A16" s="1251" t="s">
        <v>1885</v>
      </c>
      <c r="B16" s="1386">
        <v>492.37712775860007</v>
      </c>
      <c r="C16" s="605">
        <v>2.8393192923924154E-2</v>
      </c>
      <c r="IW16" s="423"/>
      <c r="IX16" s="423"/>
      <c r="IY16" s="1258"/>
      <c r="IZ16" s="425">
        <v>3.1E-4</v>
      </c>
      <c r="SS16" s="423"/>
      <c r="ST16" s="424"/>
      <c r="SU16" s="425"/>
    </row>
    <row r="17" spans="1:515" ht="15" x14ac:dyDescent="0.25">
      <c r="A17" s="1251" t="s">
        <v>627</v>
      </c>
      <c r="B17" s="1386">
        <v>197.92920033460001</v>
      </c>
      <c r="C17" s="605">
        <v>1.1413694206229653E-2</v>
      </c>
      <c r="IW17" s="423"/>
      <c r="IX17" s="423"/>
      <c r="IY17" s="1258"/>
      <c r="IZ17" s="425">
        <v>3.7945E-2</v>
      </c>
      <c r="SS17" s="423"/>
      <c r="ST17" s="424"/>
      <c r="SU17" s="425"/>
    </row>
    <row r="18" spans="1:515" ht="15" x14ac:dyDescent="0.25">
      <c r="A18" s="1251" t="s">
        <v>983</v>
      </c>
      <c r="B18" s="1386">
        <v>5822.1036973567998</v>
      </c>
      <c r="C18" s="605">
        <v>0.33573475326658569</v>
      </c>
      <c r="IW18" s="423"/>
      <c r="IX18" s="423"/>
      <c r="IY18" s="1258"/>
      <c r="IZ18" s="425">
        <v>1.3846000000000001E-2</v>
      </c>
      <c r="SS18" s="423"/>
      <c r="ST18" s="424"/>
      <c r="SU18" s="425"/>
    </row>
    <row r="19" spans="1:515" ht="15" x14ac:dyDescent="0.25">
      <c r="A19" s="1252" t="s">
        <v>44</v>
      </c>
      <c r="B19" s="1386">
        <v>250.94712015100004</v>
      </c>
      <c r="C19" s="605">
        <v>1.4471001178681511E-2</v>
      </c>
      <c r="IW19" s="423"/>
      <c r="IX19" s="423"/>
      <c r="IY19" s="1258"/>
      <c r="IZ19" s="425">
        <v>0.36101800000000001</v>
      </c>
      <c r="SS19" s="423"/>
      <c r="ST19" s="424"/>
      <c r="SU19" s="425"/>
    </row>
    <row r="20" spans="1:515" ht="30" x14ac:dyDescent="0.25">
      <c r="A20" s="1252" t="s">
        <v>988</v>
      </c>
      <c r="B20" s="1386">
        <v>225.99985474639999</v>
      </c>
      <c r="C20" s="605">
        <v>1.3032403649219449E-2</v>
      </c>
      <c r="IW20" s="423"/>
      <c r="IX20" s="423"/>
      <c r="IY20" s="1258"/>
      <c r="IZ20" s="425">
        <v>1.2E-4</v>
      </c>
      <c r="SS20" s="423"/>
      <c r="ST20" s="424"/>
      <c r="SU20" s="425"/>
    </row>
    <row r="21" spans="1:515" ht="15" x14ac:dyDescent="0.25">
      <c r="A21" s="1251" t="s">
        <v>984</v>
      </c>
      <c r="B21" s="1386">
        <v>28.683179558600003</v>
      </c>
      <c r="C21" s="605">
        <v>1.6540310363038846E-3</v>
      </c>
      <c r="IW21" s="423"/>
      <c r="IX21" s="423"/>
      <c r="IY21" s="1258"/>
      <c r="IZ21" s="425">
        <v>2.3875E-2</v>
      </c>
      <c r="SS21" s="423"/>
      <c r="ST21" s="424"/>
      <c r="SU21" s="425"/>
    </row>
    <row r="22" spans="1:515" ht="15" x14ac:dyDescent="0.25">
      <c r="A22" s="1251" t="s">
        <v>985</v>
      </c>
      <c r="B22" s="1386">
        <v>2.6827659936000003</v>
      </c>
      <c r="C22" s="605">
        <v>1.547031495406367E-4</v>
      </c>
      <c r="IW22" s="423"/>
      <c r="IX22" s="423"/>
      <c r="IY22" s="1258"/>
      <c r="IZ22" s="425">
        <v>3.8440000000000002E-3</v>
      </c>
      <c r="SS22" s="423"/>
      <c r="ST22" s="424"/>
      <c r="SU22" s="425"/>
    </row>
    <row r="23" spans="1:515" ht="15" x14ac:dyDescent="0.25">
      <c r="A23" s="1251" t="s">
        <v>579</v>
      </c>
      <c r="B23" s="1386">
        <v>1226.2593064483999</v>
      </c>
      <c r="C23" s="605">
        <v>7.0712905006864862E-2</v>
      </c>
      <c r="IW23" s="423"/>
      <c r="IX23" s="423"/>
      <c r="IY23" s="1258"/>
      <c r="IZ23" s="425">
        <v>1.06E-4</v>
      </c>
      <c r="SS23" s="423"/>
      <c r="ST23" s="424"/>
      <c r="SU23" s="425"/>
    </row>
    <row r="24" spans="1:515" ht="15" x14ac:dyDescent="0.25">
      <c r="A24" s="1251" t="s">
        <v>986</v>
      </c>
      <c r="B24" s="1386">
        <v>347.8955391184</v>
      </c>
      <c r="C24" s="605">
        <v>2.0061584104296978E-2</v>
      </c>
      <c r="IW24" s="423"/>
      <c r="IX24" s="423"/>
      <c r="IY24" s="1258"/>
      <c r="IZ24" s="425">
        <v>0.11165</v>
      </c>
      <c r="SS24" s="423"/>
      <c r="ST24" s="424"/>
      <c r="SU24" s="425"/>
    </row>
    <row r="25" spans="1:515" ht="15" x14ac:dyDescent="0.25">
      <c r="A25" s="1251" t="s">
        <v>818</v>
      </c>
      <c r="B25" s="1386">
        <v>6557.2082861320014</v>
      </c>
      <c r="C25" s="605">
        <v>0.37812495628712328</v>
      </c>
      <c r="IW25" s="423"/>
      <c r="IX25" s="423"/>
      <c r="IY25" s="1258"/>
      <c r="IZ25" s="425">
        <v>2.4903000000000002E-2</v>
      </c>
      <c r="SS25" s="423"/>
      <c r="ST25" s="424"/>
      <c r="SU25" s="425"/>
    </row>
    <row r="26" spans="1:515" ht="15.75" thickBot="1" x14ac:dyDescent="0.3">
      <c r="A26" s="606" t="s">
        <v>635</v>
      </c>
      <c r="B26" s="1386">
        <v>197.13032006360004</v>
      </c>
      <c r="C26" s="605">
        <v>1.1367626344058891E-2</v>
      </c>
      <c r="IX26" s="423"/>
      <c r="IY26" s="1258"/>
      <c r="IZ26" s="425">
        <v>0.34167900000000001</v>
      </c>
      <c r="SS26" s="423"/>
      <c r="ST26" s="424"/>
      <c r="SU26" s="425"/>
    </row>
    <row r="27" spans="1:515" ht="15.75" thickBot="1" x14ac:dyDescent="0.3">
      <c r="A27" s="607" t="s">
        <v>783</v>
      </c>
      <c r="B27" s="1385">
        <f>SUM(B7:B26)</f>
        <v>17341.379290376401</v>
      </c>
      <c r="C27" s="2237">
        <f>SUM(C7:C26)</f>
        <v>1</v>
      </c>
      <c r="IZ27" s="425">
        <v>1.0045999999999999E-2</v>
      </c>
    </row>
    <row r="28" spans="1:515" ht="4.5" customHeight="1" x14ac:dyDescent="0.25">
      <c r="A28" s="175"/>
      <c r="B28" s="608"/>
      <c r="C28" s="175"/>
    </row>
    <row r="29" spans="1:515" ht="15" x14ac:dyDescent="0.25">
      <c r="A29" s="2075" t="s">
        <v>987</v>
      </c>
      <c r="B29" s="2075"/>
      <c r="C29" s="2075"/>
    </row>
    <row r="30" spans="1:515" ht="15" x14ac:dyDescent="0.25">
      <c r="A30" s="609"/>
      <c r="B30" s="1402"/>
    </row>
    <row r="31" spans="1:515" ht="15" x14ac:dyDescent="0.25">
      <c r="B31" s="610"/>
    </row>
    <row r="32" spans="1:515" ht="15" x14ac:dyDescent="0.25">
      <c r="A32" s="423"/>
      <c r="B32" s="424"/>
      <c r="C32" s="610"/>
    </row>
    <row r="33" spans="1:2" ht="15" customHeight="1" x14ac:dyDescent="0.25">
      <c r="A33" s="423"/>
      <c r="B33" s="424"/>
    </row>
    <row r="34" spans="1:2" ht="15" customHeight="1" x14ac:dyDescent="0.25">
      <c r="A34" s="423"/>
      <c r="B34" s="424"/>
    </row>
    <row r="35" spans="1:2" ht="15" customHeight="1" x14ac:dyDescent="0.25">
      <c r="A35" s="423"/>
      <c r="B35" s="424"/>
    </row>
    <row r="36" spans="1:2" ht="15" customHeight="1" x14ac:dyDescent="0.25">
      <c r="A36" s="423"/>
      <c r="B36" s="424"/>
    </row>
    <row r="37" spans="1:2" ht="15" customHeight="1" x14ac:dyDescent="0.25">
      <c r="A37" s="423"/>
      <c r="B37" s="424"/>
    </row>
    <row r="38" spans="1:2" ht="15" customHeight="1" x14ac:dyDescent="0.25">
      <c r="A38" s="423"/>
      <c r="B38" s="424"/>
    </row>
    <row r="39" spans="1:2" ht="15" customHeight="1" x14ac:dyDescent="0.25">
      <c r="A39" s="423"/>
      <c r="B39" s="424"/>
    </row>
    <row r="40" spans="1:2" ht="15" customHeight="1" x14ac:dyDescent="0.25">
      <c r="A40" s="423"/>
      <c r="B40" s="424"/>
    </row>
    <row r="41" spans="1:2" ht="15" customHeight="1" x14ac:dyDescent="0.25">
      <c r="A41" s="423"/>
      <c r="B41" s="424"/>
    </row>
    <row r="42" spans="1:2" ht="15" customHeight="1" x14ac:dyDescent="0.25">
      <c r="A42" s="423"/>
      <c r="B42" s="424"/>
    </row>
    <row r="43" spans="1:2" ht="15" customHeight="1" x14ac:dyDescent="0.25">
      <c r="A43" s="423"/>
      <c r="B43" s="424"/>
    </row>
    <row r="44" spans="1:2" ht="15" customHeight="1" x14ac:dyDescent="0.25">
      <c r="A44" s="423"/>
      <c r="B44" s="424"/>
    </row>
    <row r="45" spans="1:2" ht="15" customHeight="1" x14ac:dyDescent="0.25">
      <c r="A45" s="423"/>
      <c r="B45" s="424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A4" sqref="A4:K4"/>
    </sheetView>
  </sheetViews>
  <sheetFormatPr defaultColWidth="11.42578125" defaultRowHeight="15" x14ac:dyDescent="0.25"/>
  <cols>
    <col min="1" max="1" width="39.85546875" style="427" bestFit="1" customWidth="1"/>
    <col min="2" max="8" width="11.7109375" style="427" customWidth="1"/>
    <col min="9" max="9" width="12.7109375" style="427" customWidth="1"/>
    <col min="10" max="10" width="13.140625" style="427" customWidth="1"/>
    <col min="11" max="11" width="14" style="427" customWidth="1"/>
    <col min="12" max="13" width="11.42578125" style="427"/>
    <col min="14" max="14" width="13.85546875" style="427" bestFit="1" customWidth="1"/>
    <col min="15" max="16384" width="11.42578125" style="427"/>
  </cols>
  <sheetData>
    <row r="2" spans="1:21" ht="15.75" customHeight="1" x14ac:dyDescent="0.25">
      <c r="A2" s="2076" t="s">
        <v>950</v>
      </c>
      <c r="B2" s="2076"/>
      <c r="C2" s="2076"/>
      <c r="D2" s="2076"/>
      <c r="E2" s="2076"/>
      <c r="F2" s="2076"/>
      <c r="G2" s="2076"/>
      <c r="H2" s="2076"/>
      <c r="I2" s="2076"/>
      <c r="J2" s="2076"/>
      <c r="K2" s="2076"/>
      <c r="N2" s="203"/>
    </row>
    <row r="3" spans="1:21" ht="15.75" x14ac:dyDescent="0.25">
      <c r="A3" s="1981" t="s">
        <v>2565</v>
      </c>
      <c r="B3" s="1981"/>
      <c r="C3" s="1981"/>
      <c r="D3" s="1981"/>
      <c r="E3" s="1981"/>
      <c r="F3" s="1981"/>
      <c r="G3" s="1981"/>
      <c r="H3" s="1981"/>
      <c r="I3" s="1981"/>
      <c r="J3" s="1981"/>
      <c r="K3" s="1981"/>
    </row>
    <row r="4" spans="1:21" ht="15.75" thickBot="1" x14ac:dyDescent="0.3">
      <c r="A4" s="2077" t="s">
        <v>2018</v>
      </c>
      <c r="B4" s="2077"/>
      <c r="C4" s="2077"/>
      <c r="D4" s="2077"/>
      <c r="E4" s="2077"/>
      <c r="F4" s="2077"/>
      <c r="G4" s="2077"/>
      <c r="H4" s="2077"/>
      <c r="I4" s="2077"/>
      <c r="J4" s="2077"/>
      <c r="K4" s="2077"/>
    </row>
    <row r="5" spans="1:21" ht="6.75" customHeight="1" thickBot="1" x14ac:dyDescent="0.3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</row>
    <row r="6" spans="1:21" ht="26.25" thickBot="1" x14ac:dyDescent="0.3">
      <c r="A6" s="429" t="s">
        <v>991</v>
      </c>
      <c r="B6" s="1275">
        <v>45352</v>
      </c>
      <c r="C6" s="1275">
        <v>45444</v>
      </c>
      <c r="D6" s="1275">
        <v>45536</v>
      </c>
      <c r="E6" s="1373">
        <v>45627</v>
      </c>
      <c r="F6" s="1373">
        <v>45658</v>
      </c>
      <c r="G6" s="1373">
        <v>45689</v>
      </c>
      <c r="H6" s="1373">
        <v>45717</v>
      </c>
      <c r="I6" s="745" t="s">
        <v>941</v>
      </c>
      <c r="J6" s="430" t="s">
        <v>942</v>
      </c>
      <c r="K6" s="431" t="s">
        <v>943</v>
      </c>
    </row>
    <row r="7" spans="1:21" x14ac:dyDescent="0.25">
      <c r="A7" s="1221" t="s">
        <v>862</v>
      </c>
      <c r="B7" s="1396">
        <v>12.30518331</v>
      </c>
      <c r="C7" s="1397">
        <v>0</v>
      </c>
      <c r="D7" s="1397">
        <v>0</v>
      </c>
      <c r="E7" s="1397"/>
      <c r="F7" s="1397">
        <v>0</v>
      </c>
      <c r="G7" s="1397">
        <v>0</v>
      </c>
      <c r="H7" s="1276"/>
      <c r="I7" s="1129" t="s">
        <v>898</v>
      </c>
      <c r="J7" s="575" t="s">
        <v>898</v>
      </c>
      <c r="K7" s="575" t="s">
        <v>898</v>
      </c>
      <c r="L7" s="1066"/>
      <c r="M7" s="1074"/>
      <c r="N7" s="1075"/>
      <c r="O7" s="433"/>
      <c r="P7" s="433"/>
      <c r="Q7" s="433"/>
      <c r="R7" s="433"/>
      <c r="S7" s="433"/>
      <c r="T7" s="433"/>
      <c r="U7" s="433"/>
    </row>
    <row r="8" spans="1:21" x14ac:dyDescent="0.25">
      <c r="A8" s="187" t="s">
        <v>618</v>
      </c>
      <c r="B8" s="1398">
        <v>2.6975849927756888E-2</v>
      </c>
      <c r="C8" s="1389">
        <v>0</v>
      </c>
      <c r="D8" s="1389">
        <v>0</v>
      </c>
      <c r="E8" s="1389">
        <v>0</v>
      </c>
      <c r="F8" s="1389">
        <f>+F7/F$25</f>
        <v>0</v>
      </c>
      <c r="G8" s="1389">
        <f>+G7/G$25</f>
        <v>0</v>
      </c>
      <c r="H8" s="1626">
        <f>+H7/H$25</f>
        <v>0</v>
      </c>
      <c r="I8" s="1129"/>
      <c r="J8" s="575"/>
      <c r="K8" s="575"/>
      <c r="M8" s="432"/>
      <c r="N8" s="26"/>
      <c r="O8" s="434"/>
      <c r="P8" s="434"/>
      <c r="Q8" s="434"/>
      <c r="R8" s="434"/>
      <c r="S8" s="434"/>
      <c r="T8" s="434"/>
      <c r="U8" s="434"/>
    </row>
    <row r="9" spans="1:21" x14ac:dyDescent="0.25">
      <c r="A9" s="1222" t="s">
        <v>863</v>
      </c>
      <c r="B9" s="1399">
        <v>12.786211312000001</v>
      </c>
      <c r="C9" s="1388">
        <v>12.885799303999999</v>
      </c>
      <c r="D9" s="1388">
        <v>13.180814976000002</v>
      </c>
      <c r="E9" s="1388">
        <v>13.280741852</v>
      </c>
      <c r="F9" s="1388">
        <v>13.325410056000003</v>
      </c>
      <c r="G9" s="1388">
        <v>12.892498094</v>
      </c>
      <c r="H9" s="435">
        <v>12.871055106</v>
      </c>
      <c r="I9" s="1129">
        <f t="shared" ref="I9:I25" si="0">(H9-G9)/G9</f>
        <v>-1.6632143626206721E-3</v>
      </c>
      <c r="J9" s="575">
        <f t="shared" ref="J9:J25" si="1">(H9-E9)/E9</f>
        <v>-3.0848182320350113E-2</v>
      </c>
      <c r="K9" s="575">
        <f t="shared" ref="K9:K21" si="2">(H9-B9)/B9</f>
        <v>6.6355695154492302E-3</v>
      </c>
      <c r="L9" s="1066"/>
      <c r="M9" s="1074"/>
      <c r="N9" s="1075"/>
      <c r="O9" s="436"/>
      <c r="P9" s="436"/>
      <c r="Q9" s="436"/>
      <c r="R9" s="436"/>
      <c r="S9" s="436"/>
      <c r="T9" s="436"/>
      <c r="U9" s="436"/>
    </row>
    <row r="10" spans="1:21" x14ac:dyDescent="0.25">
      <c r="A10" s="187" t="s">
        <v>618</v>
      </c>
      <c r="B10" s="1398">
        <v>2.8030376208763651E-2</v>
      </c>
      <c r="C10" s="1389">
        <v>3.136151658430094E-2</v>
      </c>
      <c r="D10" s="1389">
        <v>3.2442455277425411E-2</v>
      </c>
      <c r="E10" s="1389">
        <v>3.2777902852425413E-2</v>
      </c>
      <c r="F10" s="1389">
        <f>+F9/F$25</f>
        <v>3.6844246163743211E-2</v>
      </c>
      <c r="G10" s="1389">
        <f t="shared" ref="G10:H10" si="3">+G9/G$25</f>
        <v>3.6886009103905028E-2</v>
      </c>
      <c r="H10" s="1626">
        <f t="shared" si="3"/>
        <v>3.6996896074638914E-2</v>
      </c>
      <c r="I10" s="1129"/>
      <c r="J10" s="575"/>
      <c r="K10" s="575"/>
      <c r="M10" s="432"/>
      <c r="N10" s="26"/>
      <c r="O10" s="434"/>
      <c r="P10" s="434"/>
      <c r="Q10" s="434"/>
      <c r="R10" s="434"/>
      <c r="S10" s="434"/>
      <c r="T10" s="434"/>
      <c r="U10" s="434"/>
    </row>
    <row r="11" spans="1:21" x14ac:dyDescent="0.25">
      <c r="A11" s="1222" t="s">
        <v>864</v>
      </c>
      <c r="B11" s="1399">
        <v>188.2092529576</v>
      </c>
      <c r="C11" s="1388">
        <v>142.6889601256</v>
      </c>
      <c r="D11" s="1388">
        <v>137.15290054340002</v>
      </c>
      <c r="E11" s="1388">
        <v>136.44400440160001</v>
      </c>
      <c r="F11" s="1388">
        <v>92.4361596424</v>
      </c>
      <c r="G11" s="1388">
        <v>84.268033102400011</v>
      </c>
      <c r="H11" s="435">
        <v>84.746637740799997</v>
      </c>
      <c r="I11" s="1129">
        <f t="shared" si="0"/>
        <v>5.6795515544832984E-3</v>
      </c>
      <c r="J11" s="575">
        <f t="shared" si="1"/>
        <v>-0.3788907170199835</v>
      </c>
      <c r="K11" s="575">
        <f t="shared" si="2"/>
        <v>-0.54972119378268924</v>
      </c>
      <c r="L11" s="1066"/>
      <c r="M11" s="1074"/>
      <c r="N11" s="1075"/>
      <c r="O11" s="437"/>
      <c r="P11" s="437"/>
      <c r="Q11" s="437"/>
      <c r="R11" s="437"/>
      <c r="S11" s="437"/>
      <c r="T11" s="437"/>
      <c r="U11" s="437"/>
    </row>
    <row r="12" spans="1:21" x14ac:dyDescent="0.25">
      <c r="A12" s="187" t="s">
        <v>618</v>
      </c>
      <c r="B12" s="1398">
        <v>0.41259885650573475</v>
      </c>
      <c r="C12" s="1389">
        <v>0.34727703604591703</v>
      </c>
      <c r="D12" s="1389">
        <v>0.33757979686008371</v>
      </c>
      <c r="E12" s="1389">
        <v>0.33675440505592252</v>
      </c>
      <c r="F12" s="1389">
        <f>+F11/F$25</f>
        <v>0.25558242530496506</v>
      </c>
      <c r="G12" s="1389">
        <f t="shared" ref="G12:H12" si="4">+G11/G$25</f>
        <v>0.24109458178860343</v>
      </c>
      <c r="H12" s="1626">
        <f t="shared" si="4"/>
        <v>0.24359794308625576</v>
      </c>
      <c r="I12" s="1129"/>
      <c r="J12" s="575"/>
      <c r="K12" s="575"/>
      <c r="M12" s="432"/>
      <c r="N12" s="26"/>
      <c r="O12" s="434"/>
      <c r="P12" s="434"/>
      <c r="Q12" s="434"/>
      <c r="R12" s="434"/>
      <c r="S12" s="434"/>
      <c r="T12" s="434"/>
      <c r="U12" s="434"/>
    </row>
    <row r="13" spans="1:21" ht="26.25" x14ac:dyDescent="0.25">
      <c r="A13" s="1223" t="s">
        <v>1229</v>
      </c>
      <c r="B13" s="1400">
        <v>97.024403140000004</v>
      </c>
      <c r="C13" s="1390">
        <v>101.3476336558</v>
      </c>
      <c r="D13" s="1390">
        <v>99.161765916107996</v>
      </c>
      <c r="E13" s="1390">
        <v>95.167429297556012</v>
      </c>
      <c r="F13" s="1390">
        <v>97.910158504508004</v>
      </c>
      <c r="G13" s="1390">
        <v>94.607135981526014</v>
      </c>
      <c r="H13" s="746">
        <v>89.899711285775993</v>
      </c>
      <c r="I13" s="1129">
        <f t="shared" si="0"/>
        <v>-4.9757607044242862E-2</v>
      </c>
      <c r="J13" s="575">
        <f t="shared" si="1"/>
        <v>-5.5352109967262704E-2</v>
      </c>
      <c r="K13" s="575">
        <f t="shared" si="2"/>
        <v>-7.3431957565804729E-2</v>
      </c>
      <c r="L13" s="1066"/>
      <c r="M13" s="1074"/>
      <c r="N13" s="1075"/>
      <c r="O13" s="437"/>
      <c r="P13" s="437"/>
      <c r="Q13" s="437"/>
      <c r="R13" s="437"/>
      <c r="S13" s="437"/>
      <c r="T13" s="437"/>
      <c r="U13" s="437"/>
    </row>
    <row r="14" spans="1:21" x14ac:dyDescent="0.25">
      <c r="A14" s="187" t="s">
        <v>618</v>
      </c>
      <c r="B14" s="1398">
        <v>0.21270026398613842</v>
      </c>
      <c r="C14" s="1389">
        <v>0.24666032883884717</v>
      </c>
      <c r="D14" s="1389">
        <v>0.24407073172801211</v>
      </c>
      <c r="E14" s="1389">
        <v>0.23488061035992458</v>
      </c>
      <c r="F14" s="1389">
        <f>+F13/F$25</f>
        <v>0.27071782156879298</v>
      </c>
      <c r="G14" s="1389">
        <f t="shared" ref="G14:H14" si="5">+G13/G$25</f>
        <v>0.27067521388527493</v>
      </c>
      <c r="H14" s="1626">
        <f t="shared" si="5"/>
        <v>0.25841007191628268</v>
      </c>
      <c r="I14" s="1129"/>
      <c r="J14" s="575"/>
      <c r="K14" s="575"/>
      <c r="M14" s="432"/>
      <c r="N14" s="26"/>
      <c r="O14" s="434"/>
      <c r="P14" s="434"/>
      <c r="Q14" s="434"/>
      <c r="R14" s="434"/>
      <c r="S14" s="434"/>
      <c r="T14" s="434"/>
      <c r="U14" s="434"/>
    </row>
    <row r="15" spans="1:21" ht="18.75" customHeight="1" x14ac:dyDescent="0.25">
      <c r="A15" s="1222" t="s">
        <v>866</v>
      </c>
      <c r="B15" s="1399">
        <v>30.547903860600002</v>
      </c>
      <c r="C15" s="1388">
        <v>28.2503718</v>
      </c>
      <c r="D15" s="1388">
        <v>36.356591916399999</v>
      </c>
      <c r="E15" s="1388">
        <v>58.450846638800002</v>
      </c>
      <c r="F15" s="1388">
        <v>57.9234979274</v>
      </c>
      <c r="G15" s="1388">
        <v>57.390371586800008</v>
      </c>
      <c r="H15" s="435">
        <v>59.734679380599999</v>
      </c>
      <c r="I15" s="1129">
        <f t="shared" si="0"/>
        <v>4.0848451211965855E-2</v>
      </c>
      <c r="J15" s="575">
        <f t="shared" si="1"/>
        <v>2.1964313874416701E-2</v>
      </c>
      <c r="K15" s="575">
        <f t="shared" si="2"/>
        <v>0.9554428236120136</v>
      </c>
      <c r="L15" s="1066"/>
      <c r="M15" s="1074"/>
      <c r="N15" s="1075"/>
      <c r="O15" s="437"/>
      <c r="P15" s="437"/>
      <c r="Q15" s="437"/>
      <c r="R15" s="437"/>
      <c r="S15" s="437"/>
      <c r="T15" s="437"/>
      <c r="U15" s="437"/>
    </row>
    <row r="16" spans="1:21" x14ac:dyDescent="0.25">
      <c r="A16" s="187" t="s">
        <v>618</v>
      </c>
      <c r="B16" s="1398">
        <v>6.6968175068258362E-2</v>
      </c>
      <c r="C16" s="1389">
        <v>6.8755882566271548E-2</v>
      </c>
      <c r="D16" s="1389">
        <v>8.9485901246248778E-2</v>
      </c>
      <c r="E16" s="1389">
        <v>0.14426123134680768</v>
      </c>
      <c r="F16" s="1389">
        <f>+F15/F$25</f>
        <v>0.16015624339764742</v>
      </c>
      <c r="G16" s="1389">
        <f t="shared" ref="G16:H16" si="6">+G15/G$25</f>
        <v>0.16419639959554277</v>
      </c>
      <c r="H16" s="1626">
        <f t="shared" si="6"/>
        <v>0.17170291843950825</v>
      </c>
      <c r="I16" s="1129"/>
      <c r="J16" s="575"/>
      <c r="K16" s="575"/>
      <c r="M16" s="432"/>
      <c r="N16" s="26"/>
      <c r="O16" s="434"/>
      <c r="P16" s="434"/>
      <c r="Q16" s="434"/>
      <c r="R16" s="434"/>
      <c r="S16" s="434"/>
      <c r="T16" s="434"/>
      <c r="U16" s="434"/>
    </row>
    <row r="17" spans="1:21" x14ac:dyDescent="0.25">
      <c r="A17" s="1222" t="s">
        <v>867</v>
      </c>
      <c r="B17" s="1399">
        <v>98.644521451000003</v>
      </c>
      <c r="C17" s="1388">
        <v>108.930504235</v>
      </c>
      <c r="D17" s="1388">
        <v>110.01571679000001</v>
      </c>
      <c r="E17" s="1388">
        <v>97.340880665</v>
      </c>
      <c r="F17" s="1388">
        <v>95.333872416999995</v>
      </c>
      <c r="G17" s="1388">
        <v>95.702099038</v>
      </c>
      <c r="H17" s="435">
        <v>96.113286409000011</v>
      </c>
      <c r="I17" s="1129">
        <f t="shared" si="0"/>
        <v>4.2965345079499541E-3</v>
      </c>
      <c r="J17" s="575">
        <f t="shared" si="1"/>
        <v>-1.2611291860249054E-2</v>
      </c>
      <c r="K17" s="575">
        <f t="shared" si="2"/>
        <v>-2.5660168499649926E-2</v>
      </c>
      <c r="L17" s="1066"/>
      <c r="M17" s="1074"/>
      <c r="N17" s="1075"/>
      <c r="O17" s="437"/>
      <c r="P17" s="437"/>
      <c r="Q17" s="437"/>
      <c r="R17" s="437"/>
      <c r="S17" s="437"/>
      <c r="T17" s="437"/>
      <c r="U17" s="437"/>
    </row>
    <row r="18" spans="1:21" x14ac:dyDescent="0.25">
      <c r="A18" s="187" t="s">
        <v>618</v>
      </c>
      <c r="B18" s="1398">
        <v>0.21625194357690322</v>
      </c>
      <c r="C18" s="1389">
        <v>0.2651155535257913</v>
      </c>
      <c r="D18" s="1389">
        <v>0.27078598540927384</v>
      </c>
      <c r="E18" s="1389">
        <v>0.24024485721981079</v>
      </c>
      <c r="F18" s="1389">
        <f>+F17/F$25</f>
        <v>0.26359448964898974</v>
      </c>
      <c r="G18" s="1389">
        <f t="shared" ref="G18:H18" si="7">+G17/G$25</f>
        <v>0.27380795177478723</v>
      </c>
      <c r="H18" s="1626">
        <f t="shared" si="7"/>
        <v>0.27627053410781804</v>
      </c>
      <c r="I18" s="1129"/>
      <c r="J18" s="575"/>
      <c r="K18" s="575"/>
      <c r="M18" s="432"/>
      <c r="N18" s="26"/>
      <c r="O18" s="434"/>
      <c r="P18" s="434"/>
      <c r="Q18" s="434"/>
      <c r="R18" s="434"/>
      <c r="S18" s="434"/>
      <c r="T18" s="434"/>
      <c r="U18" s="434"/>
    </row>
    <row r="19" spans="1:21" x14ac:dyDescent="0.25">
      <c r="A19" s="1222" t="s">
        <v>868</v>
      </c>
      <c r="B19" s="1399">
        <v>0</v>
      </c>
      <c r="C19" s="1388">
        <v>0</v>
      </c>
      <c r="D19" s="1388">
        <v>0</v>
      </c>
      <c r="E19" s="1388">
        <v>0</v>
      </c>
      <c r="F19" s="1388">
        <v>0</v>
      </c>
      <c r="G19" s="1388">
        <v>0</v>
      </c>
      <c r="H19" s="435">
        <v>0</v>
      </c>
      <c r="I19" s="1411" t="s">
        <v>898</v>
      </c>
      <c r="J19" s="575" t="s">
        <v>898</v>
      </c>
      <c r="K19" s="575" t="s">
        <v>898</v>
      </c>
      <c r="L19" s="1066"/>
      <c r="M19" s="1074"/>
      <c r="N19" s="1075"/>
      <c r="O19" s="437"/>
      <c r="P19" s="437"/>
      <c r="Q19" s="437"/>
      <c r="R19" s="437"/>
      <c r="S19" s="437"/>
      <c r="T19" s="437"/>
      <c r="U19" s="437"/>
    </row>
    <row r="20" spans="1:21" x14ac:dyDescent="0.25">
      <c r="A20" s="187" t="s">
        <v>618</v>
      </c>
      <c r="B20" s="1398">
        <v>0</v>
      </c>
      <c r="C20" s="1389">
        <v>0</v>
      </c>
      <c r="D20" s="1389">
        <v>0</v>
      </c>
      <c r="E20" s="1389">
        <v>0</v>
      </c>
      <c r="F20" s="1389">
        <f>+F19/F$25</f>
        <v>0</v>
      </c>
      <c r="G20" s="1389">
        <f t="shared" ref="G20:H20" si="8">+G19/G$25</f>
        <v>0</v>
      </c>
      <c r="H20" s="1626">
        <f t="shared" si="8"/>
        <v>0</v>
      </c>
      <c r="I20" s="1129"/>
      <c r="J20" s="575"/>
      <c r="K20" s="575"/>
      <c r="M20" s="432"/>
      <c r="N20" s="26"/>
      <c r="O20" s="434"/>
      <c r="P20" s="434"/>
      <c r="Q20" s="434"/>
      <c r="R20" s="434"/>
      <c r="S20" s="434"/>
      <c r="T20" s="434"/>
      <c r="U20" s="434"/>
    </row>
    <row r="21" spans="1:21" x14ac:dyDescent="0.25">
      <c r="A21" s="1222" t="s">
        <v>865</v>
      </c>
      <c r="B21" s="1399">
        <v>12.29902646</v>
      </c>
      <c r="C21" s="1388">
        <v>12.540639089999999</v>
      </c>
      <c r="D21" s="1388">
        <v>5.8129239000000004</v>
      </c>
      <c r="E21" s="1388"/>
      <c r="F21" s="1388">
        <v>0</v>
      </c>
      <c r="G21" s="1388">
        <v>0</v>
      </c>
      <c r="H21" s="435"/>
      <c r="I21" s="1129" t="e">
        <f t="shared" si="0"/>
        <v>#DIV/0!</v>
      </c>
      <c r="J21" s="575" t="e">
        <f t="shared" si="1"/>
        <v>#DIV/0!</v>
      </c>
      <c r="K21" s="575">
        <f t="shared" si="2"/>
        <v>-1</v>
      </c>
      <c r="L21" s="1066"/>
      <c r="M21" s="1074"/>
      <c r="N21" s="1075"/>
      <c r="O21" s="437"/>
      <c r="P21" s="437"/>
      <c r="Q21" s="437"/>
      <c r="R21" s="437"/>
      <c r="S21" s="437"/>
      <c r="T21" s="437"/>
      <c r="U21" s="437"/>
    </row>
    <row r="22" spans="1:21" ht="16.5" customHeight="1" x14ac:dyDescent="0.25">
      <c r="A22" s="187" t="s">
        <v>618</v>
      </c>
      <c r="B22" s="1398">
        <v>2.696235266750131E-2</v>
      </c>
      <c r="C22" s="1389">
        <v>3.052146409549323E-2</v>
      </c>
      <c r="D22" s="1389">
        <v>1.4307576883539379E-2</v>
      </c>
      <c r="E22" s="1389">
        <v>0</v>
      </c>
      <c r="F22" s="1389">
        <f>+F21/F$25</f>
        <v>0</v>
      </c>
      <c r="G22" s="1389">
        <f t="shared" ref="G22:H22" si="9">+G21/G$25</f>
        <v>0</v>
      </c>
      <c r="H22" s="1626">
        <f t="shared" si="9"/>
        <v>0</v>
      </c>
      <c r="I22" s="1129"/>
      <c r="J22" s="575"/>
      <c r="K22" s="575"/>
      <c r="M22" s="432"/>
      <c r="N22" s="26"/>
      <c r="O22" s="434"/>
      <c r="P22" s="434"/>
      <c r="Q22" s="434"/>
      <c r="R22" s="434"/>
      <c r="S22" s="434"/>
      <c r="T22" s="434"/>
      <c r="U22" s="434"/>
    </row>
    <row r="23" spans="1:21" ht="26.25" x14ac:dyDescent="0.25">
      <c r="A23" s="1223" t="s">
        <v>870</v>
      </c>
      <c r="B23" s="1400">
        <v>4.3390345151999998</v>
      </c>
      <c r="C23" s="1390">
        <v>4.235433972</v>
      </c>
      <c r="D23" s="1390">
        <v>4.6021909752000001</v>
      </c>
      <c r="E23" s="1390">
        <v>4.489726214400001</v>
      </c>
      <c r="F23" s="1390">
        <v>4.7395863479999996</v>
      </c>
      <c r="G23" s="1390">
        <v>4.6625784575999996</v>
      </c>
      <c r="H23" s="746">
        <v>4.5301692071999993</v>
      </c>
      <c r="I23" s="1129">
        <f>(H23-G23)/G23</f>
        <v>-2.8398288973384096E-2</v>
      </c>
      <c r="J23" s="575">
        <f t="shared" si="1"/>
        <v>9.0078973346491755E-3</v>
      </c>
      <c r="K23" s="575">
        <f>(H23-B23)/B23</f>
        <v>4.4050051072522856E-2</v>
      </c>
      <c r="L23" s="1066"/>
      <c r="M23" s="1074"/>
      <c r="N23" s="1075"/>
      <c r="O23" s="437"/>
      <c r="P23" s="437"/>
      <c r="Q23" s="437"/>
      <c r="R23" s="437"/>
      <c r="S23" s="437"/>
      <c r="T23" s="437"/>
      <c r="U23" s="437"/>
    </row>
    <row r="24" spans="1:21" ht="15.75" thickBot="1" x14ac:dyDescent="0.3">
      <c r="A24" s="187" t="s">
        <v>618</v>
      </c>
      <c r="B24" s="1401">
        <v>9.5121820589434657E-3</v>
      </c>
      <c r="C24" s="1391">
        <v>1.0308218343378726E-2</v>
      </c>
      <c r="D24" s="1391">
        <v>1.1327552595416754E-2</v>
      </c>
      <c r="E24" s="1391">
        <v>1.1080993165109144E-2</v>
      </c>
      <c r="F24" s="1389">
        <f>+F23/F$25</f>
        <v>1.3104773915861598E-2</v>
      </c>
      <c r="G24" s="1389">
        <f t="shared" ref="G24:H24" si="10">+G23/G$25</f>
        <v>1.3339843851886557E-2</v>
      </c>
      <c r="H24" s="1626">
        <f t="shared" si="10"/>
        <v>1.3021636375496358E-2</v>
      </c>
      <c r="I24" s="1129"/>
      <c r="J24" s="575"/>
      <c r="K24" s="575"/>
      <c r="M24" s="432"/>
      <c r="N24" s="26"/>
      <c r="O24" s="437"/>
      <c r="P24" s="434"/>
      <c r="Q24" s="434"/>
      <c r="R24" s="434"/>
      <c r="S24" s="434"/>
      <c r="T24" s="434"/>
      <c r="U24" s="434"/>
    </row>
    <row r="25" spans="1:21" ht="15.75" thickBot="1" x14ac:dyDescent="0.3">
      <c r="A25" s="2078" t="s">
        <v>783</v>
      </c>
      <c r="B25" s="1526">
        <v>456.15553700639998</v>
      </c>
      <c r="C25" s="1527">
        <v>410.87934218240002</v>
      </c>
      <c r="D25" s="1527">
        <v>406.28290501710802</v>
      </c>
      <c r="E25" s="1527">
        <v>405.17362906935597</v>
      </c>
      <c r="F25" s="1527">
        <f>+F9+F11+F13+F15+F17+F19+F21+F23</f>
        <v>361.66868489530799</v>
      </c>
      <c r="G25" s="1527">
        <f t="shared" ref="G25:H25" si="11">+G9+G11+G13+G15+G17+G19+G21+G23</f>
        <v>349.52271626032604</v>
      </c>
      <c r="H25" s="1627">
        <f t="shared" si="11"/>
        <v>347.895539129376</v>
      </c>
      <c r="I25" s="1131">
        <f t="shared" si="0"/>
        <v>-4.6554259716215475E-3</v>
      </c>
      <c r="J25" s="620">
        <f t="shared" si="1"/>
        <v>-0.14136677668668149</v>
      </c>
      <c r="K25" s="620">
        <f>(H25-B25)/B25</f>
        <v>-0.23733132472204335</v>
      </c>
      <c r="L25" s="1066"/>
      <c r="M25" s="1074"/>
      <c r="N25" s="1075"/>
      <c r="O25" s="437"/>
      <c r="P25" s="437"/>
      <c r="Q25" s="437"/>
      <c r="R25" s="437"/>
      <c r="S25" s="437"/>
      <c r="T25" s="437"/>
      <c r="U25" s="437"/>
    </row>
    <row r="26" spans="1:21" ht="15.75" thickBot="1" x14ac:dyDescent="0.3">
      <c r="A26" s="2079"/>
      <c r="B26" s="1395">
        <v>1.0000000000000002</v>
      </c>
      <c r="C26" s="1392">
        <v>0.99999999999999989</v>
      </c>
      <c r="D26" s="1392">
        <v>1</v>
      </c>
      <c r="E26" s="1392">
        <v>1.0000000000000002</v>
      </c>
      <c r="F26" s="1392">
        <f>+F8+F10+F12+F14+F16+F18+F20+F22+F24</f>
        <v>1</v>
      </c>
      <c r="G26" s="1392">
        <f t="shared" ref="G26:H26" si="12">+G8+G10+G12+G14+G16+G18+G20+G22+G24</f>
        <v>1</v>
      </c>
      <c r="H26" s="1375">
        <f t="shared" si="12"/>
        <v>0.99999999999999989</v>
      </c>
      <c r="I26" s="438"/>
      <c r="J26" s="438"/>
      <c r="K26" s="438"/>
      <c r="M26" s="432"/>
      <c r="N26" s="434"/>
      <c r="O26" s="1"/>
      <c r="P26" s="1"/>
      <c r="Q26" s="1"/>
      <c r="R26" s="434"/>
      <c r="S26" s="434"/>
      <c r="T26" s="434"/>
      <c r="U26" s="434"/>
    </row>
    <row r="27" spans="1:21" x14ac:dyDescent="0.25">
      <c r="N27" s="434"/>
      <c r="O27" s="1"/>
      <c r="P27" s="1"/>
      <c r="Q27" s="1"/>
      <c r="R27" s="439"/>
      <c r="S27" s="439"/>
      <c r="T27" s="439"/>
      <c r="U27" s="439"/>
    </row>
    <row r="28" spans="1:21" x14ac:dyDescent="0.25">
      <c r="N28" s="434"/>
      <c r="O28" s="193"/>
      <c r="P28" s="193"/>
      <c r="Q28" s="193"/>
      <c r="R28" s="193"/>
      <c r="S28" s="193"/>
      <c r="T28" s="193"/>
      <c r="U28" s="193"/>
    </row>
    <row r="29" spans="1:21" x14ac:dyDescent="0.25">
      <c r="N29" s="434"/>
      <c r="O29" s="440"/>
      <c r="P29" s="440"/>
      <c r="Q29" s="440"/>
      <c r="R29" s="440"/>
      <c r="S29" s="440"/>
      <c r="T29" s="440"/>
      <c r="U29" s="440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25" sqref="C25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58"/>
  </cols>
  <sheetData>
    <row r="1" spans="1:5" ht="15.75" x14ac:dyDescent="0.25">
      <c r="A1" s="2082" t="s">
        <v>1631</v>
      </c>
      <c r="B1" s="2083"/>
      <c r="C1" s="2083"/>
      <c r="D1" s="2083"/>
      <c r="E1" s="1979"/>
    </row>
    <row r="2" spans="1:5" ht="15.75" x14ac:dyDescent="0.25">
      <c r="A2" s="2084" t="s">
        <v>1632</v>
      </c>
      <c r="B2" s="1981"/>
      <c r="C2" s="1981"/>
      <c r="D2" s="1981"/>
      <c r="E2" s="1982"/>
    </row>
    <row r="3" spans="1:5" x14ac:dyDescent="0.25">
      <c r="A3" s="2085" t="s">
        <v>2565</v>
      </c>
      <c r="B3" s="2069"/>
      <c r="C3" s="2069"/>
      <c r="D3" s="2069"/>
      <c r="E3" s="2086"/>
    </row>
    <row r="4" spans="1:5" x14ac:dyDescent="0.25">
      <c r="A4" s="2085" t="s">
        <v>2019</v>
      </c>
      <c r="B4" s="2069"/>
      <c r="C4" s="2069"/>
      <c r="D4" s="2069"/>
      <c r="E4" s="2086"/>
    </row>
    <row r="5" spans="1:5" ht="3.75" customHeight="1" x14ac:dyDescent="0.3">
      <c r="A5" s="1253"/>
      <c r="B5" s="1254"/>
      <c r="C5" s="1254"/>
      <c r="D5" s="1254"/>
      <c r="E5" s="1255"/>
    </row>
    <row r="6" spans="1:5" ht="25.5" customHeight="1" x14ac:dyDescent="0.25">
      <c r="A6" s="2087" t="s">
        <v>1633</v>
      </c>
      <c r="B6" s="2088"/>
      <c r="C6" s="2089" t="s">
        <v>1562</v>
      </c>
      <c r="D6" s="2089" t="s">
        <v>1634</v>
      </c>
      <c r="E6" s="2090" t="s">
        <v>1</v>
      </c>
    </row>
    <row r="7" spans="1:5" ht="15.75" thickBot="1" x14ac:dyDescent="0.3">
      <c r="A7" s="731" t="s">
        <v>1635</v>
      </c>
      <c r="B7" s="732" t="s">
        <v>1636</v>
      </c>
      <c r="C7" s="2089"/>
      <c r="D7" s="2089"/>
      <c r="E7" s="2090"/>
    </row>
    <row r="8" spans="1:5" x14ac:dyDescent="0.25">
      <c r="A8" s="1528">
        <v>0</v>
      </c>
      <c r="B8" s="1529">
        <v>30</v>
      </c>
      <c r="C8" s="1369">
        <v>309.47241795819997</v>
      </c>
      <c r="D8" s="1369">
        <v>663.63475634400015</v>
      </c>
      <c r="E8" s="1530">
        <v>973.10717430220006</v>
      </c>
    </row>
    <row r="9" spans="1:5" x14ac:dyDescent="0.25">
      <c r="A9" s="1531">
        <v>31</v>
      </c>
      <c r="B9" s="1532">
        <v>60</v>
      </c>
      <c r="C9" s="1369">
        <v>276.71363172600002</v>
      </c>
      <c r="D9" s="1369">
        <v>405.9719968668</v>
      </c>
      <c r="E9" s="1533">
        <v>682.68562859280007</v>
      </c>
    </row>
    <row r="10" spans="1:5" x14ac:dyDescent="0.25">
      <c r="A10" s="1531">
        <v>61</v>
      </c>
      <c r="B10" s="1532">
        <v>90</v>
      </c>
      <c r="C10" s="1369">
        <v>188.16209244699999</v>
      </c>
      <c r="D10" s="1369">
        <v>288.57271849700004</v>
      </c>
      <c r="E10" s="1533">
        <v>476.73481094400006</v>
      </c>
    </row>
    <row r="11" spans="1:5" x14ac:dyDescent="0.25">
      <c r="A11" s="1531">
        <v>91</v>
      </c>
      <c r="B11" s="1532">
        <v>120</v>
      </c>
      <c r="C11" s="1369">
        <v>253.85457289080003</v>
      </c>
      <c r="D11" s="1369">
        <v>411.19708366240008</v>
      </c>
      <c r="E11" s="1533">
        <v>665.05165655320002</v>
      </c>
    </row>
    <row r="12" spans="1:5" x14ac:dyDescent="0.25">
      <c r="A12" s="1531">
        <v>121</v>
      </c>
      <c r="B12" s="1532">
        <v>150</v>
      </c>
      <c r="C12" s="1369">
        <v>214.48979647480002</v>
      </c>
      <c r="D12" s="1369">
        <v>277.97757362339996</v>
      </c>
      <c r="E12" s="1533">
        <v>492.46737009820009</v>
      </c>
    </row>
    <row r="13" spans="1:5" x14ac:dyDescent="0.25">
      <c r="A13" s="1531">
        <v>151</v>
      </c>
      <c r="B13" s="1532">
        <v>180</v>
      </c>
      <c r="C13" s="1369">
        <v>270.07320495960005</v>
      </c>
      <c r="D13" s="1369">
        <v>357.76281748060001</v>
      </c>
      <c r="E13" s="1533">
        <v>627.83602244019994</v>
      </c>
    </row>
    <row r="14" spans="1:5" x14ac:dyDescent="0.25">
      <c r="A14" s="1531">
        <v>181</v>
      </c>
      <c r="B14" s="1532">
        <v>210</v>
      </c>
      <c r="C14" s="1369">
        <v>191.06232112660001</v>
      </c>
      <c r="D14" s="1369">
        <v>349.48715351200002</v>
      </c>
      <c r="E14" s="1533">
        <v>540.54947463860015</v>
      </c>
    </row>
    <row r="15" spans="1:5" x14ac:dyDescent="0.25">
      <c r="A15" s="1531">
        <v>211</v>
      </c>
      <c r="B15" s="1532">
        <v>240</v>
      </c>
      <c r="C15" s="1369">
        <v>337.74737304839999</v>
      </c>
      <c r="D15" s="1369">
        <v>372.81467790560004</v>
      </c>
      <c r="E15" s="1533">
        <v>710.56205095400014</v>
      </c>
    </row>
    <row r="16" spans="1:5" x14ac:dyDescent="0.25">
      <c r="A16" s="1531">
        <v>241</v>
      </c>
      <c r="B16" s="1532">
        <v>270</v>
      </c>
      <c r="C16" s="1369">
        <v>255.78334078080002</v>
      </c>
      <c r="D16" s="1369">
        <v>216.30932586200001</v>
      </c>
      <c r="E16" s="1533">
        <v>472.09266664280005</v>
      </c>
    </row>
    <row r="17" spans="1:7" x14ac:dyDescent="0.25">
      <c r="A17" s="1531">
        <v>271</v>
      </c>
      <c r="B17" s="1532">
        <v>300</v>
      </c>
      <c r="C17" s="1369">
        <v>294.09805857459997</v>
      </c>
      <c r="D17" s="1369">
        <v>495.97697834019993</v>
      </c>
      <c r="E17" s="1533">
        <v>790.07503691479997</v>
      </c>
    </row>
    <row r="18" spans="1:7" x14ac:dyDescent="0.25">
      <c r="A18" s="1531">
        <v>301</v>
      </c>
      <c r="B18" s="1532">
        <v>330</v>
      </c>
      <c r="C18" s="1369">
        <v>258.55579743279998</v>
      </c>
      <c r="D18" s="1369">
        <v>567.51092213620007</v>
      </c>
      <c r="E18" s="1533">
        <v>826.06671956900016</v>
      </c>
    </row>
    <row r="19" spans="1:7" x14ac:dyDescent="0.25">
      <c r="A19" s="1531">
        <v>331</v>
      </c>
      <c r="B19" s="1532">
        <v>360</v>
      </c>
      <c r="C19" s="1369">
        <v>105.41116000660001</v>
      </c>
      <c r="D19" s="1369">
        <v>343.11159978339998</v>
      </c>
      <c r="E19" s="1533">
        <v>448.52275979000001</v>
      </c>
    </row>
    <row r="20" spans="1:7" x14ac:dyDescent="0.25">
      <c r="A20" s="1531">
        <v>361</v>
      </c>
      <c r="B20" s="1532">
        <v>420</v>
      </c>
      <c r="C20" s="1369">
        <v>164.56145409760001</v>
      </c>
      <c r="D20" s="1369">
        <v>446.76372277460001</v>
      </c>
      <c r="E20" s="1533">
        <v>611.32517687220002</v>
      </c>
    </row>
    <row r="21" spans="1:7" x14ac:dyDescent="0.25">
      <c r="A21" s="1531">
        <v>421</v>
      </c>
      <c r="B21" s="1532">
        <v>480</v>
      </c>
      <c r="C21" s="1369">
        <v>159.230264025</v>
      </c>
      <c r="D21" s="1369">
        <v>459.78909550140003</v>
      </c>
      <c r="E21" s="1533">
        <v>619.01935952640008</v>
      </c>
    </row>
    <row r="22" spans="1:7" s="1655" customFormat="1" x14ac:dyDescent="0.25">
      <c r="A22" s="1531">
        <v>481</v>
      </c>
      <c r="B22" s="1532">
        <v>540</v>
      </c>
      <c r="C22" s="1369">
        <v>313.04793461060001</v>
      </c>
      <c r="D22" s="1369">
        <v>548.3382902382001</v>
      </c>
      <c r="E22" s="1533">
        <v>861.38622484880023</v>
      </c>
      <c r="G22" s="1258"/>
    </row>
    <row r="23" spans="1:7" x14ac:dyDescent="0.25">
      <c r="A23" s="1531">
        <v>541</v>
      </c>
      <c r="B23" s="1532">
        <v>600</v>
      </c>
      <c r="C23" s="1369">
        <v>258.24076681899999</v>
      </c>
      <c r="D23" s="1369">
        <v>276.6224768006</v>
      </c>
      <c r="E23" s="1533">
        <v>534.86324361959998</v>
      </c>
    </row>
    <row r="24" spans="1:7" x14ac:dyDescent="0.25">
      <c r="A24" s="1531">
        <v>601</v>
      </c>
      <c r="B24" s="1532">
        <v>660</v>
      </c>
      <c r="C24" s="1369">
        <v>212.97567806060002</v>
      </c>
      <c r="D24" s="1369">
        <v>152.84187612820003</v>
      </c>
      <c r="E24" s="1533">
        <v>365.81755418879999</v>
      </c>
    </row>
    <row r="25" spans="1:7" x14ac:dyDescent="0.25">
      <c r="A25" s="1531">
        <v>661</v>
      </c>
      <c r="B25" s="1532">
        <v>720</v>
      </c>
      <c r="C25" s="1369">
        <v>137.95620208439999</v>
      </c>
      <c r="D25" s="1369">
        <v>152.83583973980001</v>
      </c>
      <c r="E25" s="1533">
        <v>290.79204182420006</v>
      </c>
    </row>
    <row r="26" spans="1:7" x14ac:dyDescent="0.25">
      <c r="A26" s="1531">
        <v>721</v>
      </c>
      <c r="B26" s="1532">
        <v>810</v>
      </c>
      <c r="C26" s="1369">
        <v>85.370541432400003</v>
      </c>
      <c r="D26" s="1369">
        <v>184.6509696542</v>
      </c>
      <c r="E26" s="1533">
        <v>270.02151108660001</v>
      </c>
    </row>
    <row r="27" spans="1:7" x14ac:dyDescent="0.25">
      <c r="A27" s="1531">
        <v>811</v>
      </c>
      <c r="B27" s="1532">
        <v>900</v>
      </c>
      <c r="C27" s="1369">
        <v>48.3360730594</v>
      </c>
      <c r="D27" s="1369">
        <v>333.74495235339998</v>
      </c>
      <c r="E27" s="1533">
        <v>382.08102541279999</v>
      </c>
    </row>
    <row r="28" spans="1:7" x14ac:dyDescent="0.25">
      <c r="A28" s="1531">
        <v>901</v>
      </c>
      <c r="B28" s="1532">
        <v>990</v>
      </c>
      <c r="C28" s="1369">
        <v>199.88224096260004</v>
      </c>
      <c r="D28" s="1369">
        <v>134.54866755540002</v>
      </c>
      <c r="E28" s="1533">
        <v>334.43090851800002</v>
      </c>
    </row>
    <row r="29" spans="1:7" x14ac:dyDescent="0.25">
      <c r="A29" s="1531">
        <v>991</v>
      </c>
      <c r="B29" s="1532">
        <v>1080</v>
      </c>
      <c r="C29" s="1369">
        <v>117.86921471220001</v>
      </c>
      <c r="D29" s="1369">
        <v>96.748606100999993</v>
      </c>
      <c r="E29" s="1533">
        <v>214.61782081319998</v>
      </c>
    </row>
    <row r="30" spans="1:7" x14ac:dyDescent="0.25">
      <c r="A30" s="1531">
        <v>1081</v>
      </c>
      <c r="B30" s="1532">
        <v>1260</v>
      </c>
      <c r="C30" s="1369">
        <v>281.21319957079999</v>
      </c>
      <c r="D30" s="1369">
        <v>189.10263850940001</v>
      </c>
      <c r="E30" s="1533">
        <v>470.31583808019997</v>
      </c>
    </row>
    <row r="31" spans="1:7" x14ac:dyDescent="0.25">
      <c r="A31" s="1531">
        <v>1261</v>
      </c>
      <c r="B31" s="1532">
        <v>1440</v>
      </c>
      <c r="C31" s="1369">
        <v>122.83454129659999</v>
      </c>
      <c r="D31" s="1369">
        <v>154.0965693736</v>
      </c>
      <c r="E31" s="1533">
        <v>276.93111067019998</v>
      </c>
    </row>
    <row r="32" spans="1:7" x14ac:dyDescent="0.25">
      <c r="A32" s="1531">
        <v>1441</v>
      </c>
      <c r="B32" s="1532">
        <v>1620</v>
      </c>
      <c r="C32" s="1369">
        <v>195.54363780419999</v>
      </c>
      <c r="D32" s="1369">
        <v>88.253872834399999</v>
      </c>
      <c r="E32" s="1533">
        <v>283.79751063859999</v>
      </c>
    </row>
    <row r="33" spans="1:5" x14ac:dyDescent="0.25">
      <c r="A33" s="1531">
        <v>1621</v>
      </c>
      <c r="B33" s="1532">
        <v>1800</v>
      </c>
      <c r="C33" s="1369">
        <v>160.59727337499999</v>
      </c>
      <c r="D33" s="1369">
        <v>68.741891348199999</v>
      </c>
      <c r="E33" s="1533">
        <v>229.33916472319999</v>
      </c>
    </row>
    <row r="34" spans="1:5" x14ac:dyDescent="0.25">
      <c r="A34" s="1531">
        <v>1801</v>
      </c>
      <c r="B34" s="1532">
        <v>1980</v>
      </c>
      <c r="C34" s="1369">
        <v>119.74199923980001</v>
      </c>
      <c r="D34" s="1369">
        <v>157.32174802120002</v>
      </c>
      <c r="E34" s="1533">
        <v>277.06374726100006</v>
      </c>
    </row>
    <row r="35" spans="1:5" x14ac:dyDescent="0.25">
      <c r="A35" s="1531">
        <v>1981</v>
      </c>
      <c r="B35" s="1532">
        <v>2160</v>
      </c>
      <c r="C35" s="1369">
        <v>68.053922322399998</v>
      </c>
      <c r="D35" s="1369">
        <v>55.516624189600009</v>
      </c>
      <c r="E35" s="1533">
        <v>123.57054651199999</v>
      </c>
    </row>
    <row r="36" spans="1:5" x14ac:dyDescent="0.25">
      <c r="A36" s="1531">
        <v>2161</v>
      </c>
      <c r="B36" s="1532">
        <v>2340</v>
      </c>
      <c r="C36" s="1369">
        <v>139.0488023792</v>
      </c>
      <c r="D36" s="1369">
        <v>110.826652482</v>
      </c>
      <c r="E36" s="1533">
        <v>249.87545486120004</v>
      </c>
    </row>
    <row r="37" spans="1:5" x14ac:dyDescent="0.25">
      <c r="A37" s="1531">
        <v>2341</v>
      </c>
      <c r="B37" s="1532">
        <v>2520</v>
      </c>
      <c r="C37" s="1369">
        <v>57.814571897600004</v>
      </c>
      <c r="D37" s="1369">
        <v>9.8194298622000016</v>
      </c>
      <c r="E37" s="1533">
        <v>67.6340017598</v>
      </c>
    </row>
    <row r="38" spans="1:5" x14ac:dyDescent="0.25">
      <c r="A38" s="1531">
        <v>2521</v>
      </c>
      <c r="B38" s="1532">
        <v>2700</v>
      </c>
      <c r="C38" s="1369">
        <v>70.392257457200003</v>
      </c>
      <c r="D38" s="1369">
        <v>134.459946215</v>
      </c>
      <c r="E38" s="1533">
        <v>204.85220367220001</v>
      </c>
    </row>
    <row r="39" spans="1:5" x14ac:dyDescent="0.25">
      <c r="A39" s="1531">
        <v>2701</v>
      </c>
      <c r="B39" s="1532">
        <v>2880</v>
      </c>
      <c r="C39" s="1369">
        <v>51.805647439000005</v>
      </c>
      <c r="D39" s="1369">
        <v>52.090317750800004</v>
      </c>
      <c r="E39" s="1533">
        <v>103.89596518980001</v>
      </c>
    </row>
    <row r="40" spans="1:5" x14ac:dyDescent="0.25">
      <c r="A40" s="1531">
        <v>2881</v>
      </c>
      <c r="B40" s="1532">
        <v>3060</v>
      </c>
      <c r="C40" s="1369">
        <v>137.6995686612</v>
      </c>
      <c r="D40" s="1369">
        <v>183.39310839219999</v>
      </c>
      <c r="E40" s="1533">
        <v>321.0926770534</v>
      </c>
    </row>
    <row r="41" spans="1:5" x14ac:dyDescent="0.25">
      <c r="A41" s="1531">
        <v>3061</v>
      </c>
      <c r="B41" s="1532">
        <v>3240</v>
      </c>
      <c r="C41" s="1369">
        <v>9.6153537802000013</v>
      </c>
      <c r="D41" s="1369">
        <v>0</v>
      </c>
      <c r="E41" s="1533">
        <v>9.6153537802000013</v>
      </c>
    </row>
    <row r="42" spans="1:5" x14ac:dyDescent="0.25">
      <c r="A42" s="1531">
        <v>3241</v>
      </c>
      <c r="B42" s="1532">
        <v>3510</v>
      </c>
      <c r="C42" s="1369">
        <v>33.810313717600003</v>
      </c>
      <c r="D42" s="1369">
        <v>0</v>
      </c>
      <c r="E42" s="1533">
        <v>33.810313717600003</v>
      </c>
    </row>
    <row r="43" spans="1:5" x14ac:dyDescent="0.25">
      <c r="A43" s="1531">
        <v>3511</v>
      </c>
      <c r="B43" s="1532">
        <v>3780</v>
      </c>
      <c r="C43" s="1369">
        <v>0</v>
      </c>
      <c r="D43" s="1369">
        <v>162.08265559220001</v>
      </c>
      <c r="E43" s="1533">
        <v>162.08265559220001</v>
      </c>
    </row>
    <row r="44" spans="1:5" x14ac:dyDescent="0.25">
      <c r="A44" s="1531">
        <v>3781</v>
      </c>
      <c r="B44" s="1532">
        <v>4050</v>
      </c>
      <c r="C44" s="1369">
        <v>0.84823728500000006</v>
      </c>
      <c r="D44" s="1369">
        <v>0</v>
      </c>
      <c r="E44" s="1533">
        <v>0.84823728500000006</v>
      </c>
    </row>
    <row r="45" spans="1:5" x14ac:dyDescent="0.25">
      <c r="A45" s="1531">
        <v>4051</v>
      </c>
      <c r="B45" s="1532">
        <v>4320</v>
      </c>
      <c r="C45" s="1369">
        <v>2.5453717870000001</v>
      </c>
      <c r="D45" s="1369">
        <v>1.8960482968000001</v>
      </c>
      <c r="E45" s="1533">
        <v>4.4414200838000006</v>
      </c>
    </row>
    <row r="46" spans="1:5" x14ac:dyDescent="0.25">
      <c r="A46" s="1531">
        <v>4321</v>
      </c>
      <c r="B46" s="1532">
        <v>4590</v>
      </c>
      <c r="C46" s="1369">
        <v>4.6313826762000003</v>
      </c>
      <c r="D46" s="1369">
        <v>17.611568171400002</v>
      </c>
      <c r="E46" s="1533">
        <v>22.242950847600003</v>
      </c>
    </row>
    <row r="47" spans="1:5" x14ac:dyDescent="0.25">
      <c r="A47" s="1531">
        <v>4591</v>
      </c>
      <c r="B47" s="1532">
        <v>4860</v>
      </c>
      <c r="C47" s="1369">
        <v>8.0312068396000011</v>
      </c>
      <c r="D47" s="1369">
        <v>0</v>
      </c>
      <c r="E47" s="1533">
        <v>8.0312068396000011</v>
      </c>
    </row>
    <row r="48" spans="1:5" x14ac:dyDescent="0.25">
      <c r="A48" s="1531">
        <v>4861</v>
      </c>
      <c r="B48" s="1532">
        <v>5130</v>
      </c>
      <c r="C48" s="1369">
        <v>1.5745620800000002E-2</v>
      </c>
      <c r="D48" s="1369">
        <v>0</v>
      </c>
      <c r="E48" s="1533">
        <v>1.5745620800000002E-2</v>
      </c>
    </row>
    <row r="49" spans="1:5" x14ac:dyDescent="0.25">
      <c r="A49" s="1531">
        <v>5131</v>
      </c>
      <c r="B49" s="1532">
        <v>5400</v>
      </c>
      <c r="C49" s="1369">
        <v>0.77650000120000007</v>
      </c>
      <c r="D49" s="1369">
        <v>0</v>
      </c>
      <c r="E49" s="1533">
        <v>0.77650000120000007</v>
      </c>
    </row>
    <row r="50" spans="1:5" x14ac:dyDescent="0.25">
      <c r="A50" s="1531">
        <v>5401</v>
      </c>
      <c r="B50" s="1532">
        <v>5760</v>
      </c>
      <c r="C50" s="1369">
        <v>1.8387055568000001</v>
      </c>
      <c r="D50" s="1369">
        <v>0.43600870320000007</v>
      </c>
      <c r="E50" s="1533">
        <v>2.2747142600000001</v>
      </c>
    </row>
    <row r="51" spans="1:5" x14ac:dyDescent="0.25">
      <c r="A51" s="1531">
        <v>5761</v>
      </c>
      <c r="B51" s="1532">
        <v>6120</v>
      </c>
      <c r="C51" s="1369">
        <v>3.8140643030000003</v>
      </c>
      <c r="D51" s="1369">
        <v>0</v>
      </c>
      <c r="E51" s="1533">
        <v>3.8140643030000003</v>
      </c>
    </row>
    <row r="52" spans="1:5" x14ac:dyDescent="0.25">
      <c r="A52" s="1531">
        <v>6121</v>
      </c>
      <c r="B52" s="1532">
        <v>6480</v>
      </c>
      <c r="C52" s="1369">
        <v>1.3017863908000002</v>
      </c>
      <c r="D52" s="1369">
        <v>0</v>
      </c>
      <c r="E52" s="1533">
        <v>1.3017863908000002</v>
      </c>
    </row>
    <row r="53" spans="1:5" x14ac:dyDescent="0.25">
      <c r="A53" s="1531">
        <v>6481</v>
      </c>
      <c r="B53" s="1532">
        <v>6840</v>
      </c>
      <c r="C53" s="1369">
        <v>0.93212019879999997</v>
      </c>
      <c r="D53" s="1369">
        <v>0.58962742720000005</v>
      </c>
      <c r="E53" s="1533">
        <v>1.521747626</v>
      </c>
    </row>
    <row r="54" spans="1:5" x14ac:dyDescent="0.25">
      <c r="A54" s="1531">
        <v>6841</v>
      </c>
      <c r="B54" s="1532">
        <v>7200</v>
      </c>
      <c r="C54" s="1369">
        <v>0.88900002239999998</v>
      </c>
      <c r="D54" s="1369">
        <v>3.2262517574000005</v>
      </c>
      <c r="E54" s="1533">
        <v>4.1152517798000003</v>
      </c>
    </row>
    <row r="55" spans="1:5" x14ac:dyDescent="0.25">
      <c r="A55" s="1531">
        <v>7201</v>
      </c>
      <c r="B55" s="1532">
        <v>7560</v>
      </c>
      <c r="C55" s="1369">
        <v>0.60936131479999989</v>
      </c>
      <c r="D55" s="1369">
        <v>1.3765594990000001</v>
      </c>
      <c r="E55" s="1533">
        <v>1.9859208138</v>
      </c>
    </row>
    <row r="56" spans="1:5" x14ac:dyDescent="0.25">
      <c r="A56" s="1531">
        <v>7561</v>
      </c>
      <c r="B56" s="1532">
        <v>7920</v>
      </c>
      <c r="C56" s="1369">
        <v>4.0160251726000009</v>
      </c>
      <c r="D56" s="1369">
        <v>4.4780611960000005</v>
      </c>
      <c r="E56" s="1533">
        <v>8.4940863685999997</v>
      </c>
    </row>
    <row r="57" spans="1:5" x14ac:dyDescent="0.25">
      <c r="A57" s="1531">
        <v>7921</v>
      </c>
      <c r="B57" s="1532">
        <v>8280</v>
      </c>
      <c r="C57" s="1369">
        <v>2.7049390228000001</v>
      </c>
      <c r="D57" s="1369">
        <v>5.9441458902000006</v>
      </c>
      <c r="E57" s="1533">
        <v>8.6490849129999994</v>
      </c>
    </row>
    <row r="58" spans="1:5" x14ac:dyDescent="0.25">
      <c r="A58" s="1531">
        <v>8281</v>
      </c>
      <c r="B58" s="1532">
        <v>8640</v>
      </c>
      <c r="C58" s="1369">
        <v>1.3188522871999999</v>
      </c>
      <c r="D58" s="1369">
        <v>1.1659511878000002</v>
      </c>
      <c r="E58" s="1533">
        <v>2.4848034750000001</v>
      </c>
    </row>
    <row r="59" spans="1:5" x14ac:dyDescent="0.25">
      <c r="A59" s="1531">
        <v>8641</v>
      </c>
      <c r="B59" s="1532">
        <v>9000</v>
      </c>
      <c r="C59" s="1369">
        <v>0.82419998220000013</v>
      </c>
      <c r="D59" s="1369">
        <v>0.15050003080000002</v>
      </c>
      <c r="E59" s="1533">
        <v>0.97470001299999987</v>
      </c>
    </row>
    <row r="60" spans="1:5" x14ac:dyDescent="0.25">
      <c r="A60" s="1531">
        <v>9001</v>
      </c>
      <c r="B60" s="1532">
        <v>9360</v>
      </c>
      <c r="C60" s="1369">
        <v>1.3548167289999999</v>
      </c>
      <c r="D60" s="1369">
        <v>1.7452606262000001</v>
      </c>
      <c r="E60" s="1533">
        <v>3.1000773552000003</v>
      </c>
    </row>
    <row r="61" spans="1:5" x14ac:dyDescent="0.25">
      <c r="A61" s="1531">
        <v>9361</v>
      </c>
      <c r="B61" s="1532">
        <v>9720</v>
      </c>
      <c r="C61" s="1369">
        <v>0.48334009640000003</v>
      </c>
      <c r="D61" s="1369">
        <v>8.5156998276000007</v>
      </c>
      <c r="E61" s="1533">
        <v>8.9990399239999999</v>
      </c>
    </row>
    <row r="62" spans="1:5" x14ac:dyDescent="0.25">
      <c r="A62" s="1531">
        <v>9721</v>
      </c>
      <c r="B62" s="1532">
        <v>10080</v>
      </c>
      <c r="C62" s="1369">
        <v>0.29090001500000001</v>
      </c>
      <c r="D62" s="1369">
        <v>2.7945236941999996</v>
      </c>
      <c r="E62" s="1533">
        <v>3.0854237092000001</v>
      </c>
    </row>
    <row r="63" spans="1:5" x14ac:dyDescent="0.25">
      <c r="A63" s="1531">
        <v>10081</v>
      </c>
      <c r="B63" s="1532">
        <v>10440</v>
      </c>
      <c r="C63" s="1369">
        <v>0.143999975</v>
      </c>
      <c r="D63" s="1369">
        <v>0.14310001160000002</v>
      </c>
      <c r="E63" s="1533">
        <v>0.28709998660000002</v>
      </c>
    </row>
    <row r="64" spans="1:5" x14ac:dyDescent="0.25">
      <c r="A64" s="1531">
        <v>10441</v>
      </c>
      <c r="B64" s="1532">
        <v>10800</v>
      </c>
      <c r="C64" s="1369">
        <v>0.47446963619999999</v>
      </c>
      <c r="D64" s="1369">
        <v>0.28580001659999998</v>
      </c>
      <c r="E64" s="1533">
        <v>0.76026965280000003</v>
      </c>
    </row>
    <row r="65" spans="1:5" ht="15.75" thickBot="1" x14ac:dyDescent="0.3">
      <c r="A65" s="1531">
        <v>10801</v>
      </c>
      <c r="B65" s="1532">
        <v>73000</v>
      </c>
      <c r="C65" s="1369">
        <v>55.297081688799999</v>
      </c>
      <c r="D65" s="1369">
        <v>157.8016424768</v>
      </c>
      <c r="E65" s="1533">
        <v>213.0987241656</v>
      </c>
    </row>
    <row r="66" spans="1:5" ht="15.75" thickBot="1" x14ac:dyDescent="0.3">
      <c r="A66" s="2080" t="s">
        <v>1</v>
      </c>
      <c r="B66" s="2081"/>
      <c r="C66" s="1393">
        <f>SUM(C8:C65)</f>
        <v>6194.2073328323995</v>
      </c>
      <c r="D66" s="1393">
        <f>SUM(D8:D65)</f>
        <v>9111.0783042439998</v>
      </c>
      <c r="E66" s="1394">
        <f>SUM(E8:E65)</f>
        <v>15305.285637076404</v>
      </c>
    </row>
    <row r="67" spans="1:5" x14ac:dyDescent="0.25">
      <c r="A67" s="1256"/>
      <c r="B67" s="1256"/>
      <c r="C67" s="1257"/>
      <c r="D67" s="1257"/>
      <c r="E67" s="1257"/>
    </row>
    <row r="68" spans="1:5" x14ac:dyDescent="0.25">
      <c r="A68" s="733" t="s">
        <v>1637</v>
      </c>
      <c r="B68" s="733"/>
      <c r="C68" s="733"/>
      <c r="D68" s="734"/>
      <c r="E68" s="735"/>
    </row>
    <row r="69" spans="1:5" x14ac:dyDescent="0.25">
      <c r="A69" s="733" t="s">
        <v>1638</v>
      </c>
      <c r="B69" s="733"/>
      <c r="C69" s="733"/>
      <c r="D69" s="734"/>
      <c r="E69" s="735"/>
    </row>
    <row r="70" spans="1:5" x14ac:dyDescent="0.25">
      <c r="A70" s="733"/>
      <c r="B70" s="733"/>
      <c r="C70" s="736"/>
      <c r="D70" s="736"/>
      <c r="E70" s="735"/>
    </row>
    <row r="71" spans="1:5" x14ac:dyDescent="0.25">
      <c r="A71" s="733"/>
      <c r="B71" s="733"/>
      <c r="C71" s="174"/>
      <c r="D71" s="1016"/>
      <c r="E71" s="735"/>
    </row>
    <row r="72" spans="1:5" x14ac:dyDescent="0.25">
      <c r="A72" s="733"/>
      <c r="B72" s="733"/>
      <c r="C72" s="174"/>
      <c r="D72" s="424"/>
      <c r="E72" s="735"/>
    </row>
    <row r="73" spans="1:5" x14ac:dyDescent="0.25">
      <c r="A73" s="733"/>
      <c r="B73" s="733"/>
      <c r="C73" s="174"/>
      <c r="D73" s="424"/>
      <c r="E73" s="735"/>
    </row>
    <row r="74" spans="1:5" x14ac:dyDescent="0.25">
      <c r="A74" s="733"/>
      <c r="B74" s="733"/>
      <c r="C74" s="174"/>
      <c r="D74" s="424"/>
      <c r="E74" s="735"/>
    </row>
    <row r="75" spans="1:5" x14ac:dyDescent="0.25">
      <c r="A75" s="733"/>
      <c r="B75" s="733"/>
      <c r="C75" s="736"/>
      <c r="D75" s="734"/>
      <c r="E75" s="735"/>
    </row>
    <row r="76" spans="1:5" x14ac:dyDescent="0.25">
      <c r="A76" s="733"/>
      <c r="B76" s="733"/>
      <c r="C76" s="733"/>
      <c r="D76" s="734"/>
      <c r="E76" s="735"/>
    </row>
    <row r="77" spans="1:5" x14ac:dyDescent="0.25">
      <c r="A77" s="733"/>
      <c r="B77" s="733"/>
      <c r="D77" s="734"/>
      <c r="E77" s="735"/>
    </row>
    <row r="78" spans="1:5" x14ac:dyDescent="0.25">
      <c r="A78" s="733"/>
      <c r="B78" s="733"/>
      <c r="C78" s="733"/>
      <c r="D78" s="734"/>
      <c r="E78" s="735"/>
    </row>
    <row r="79" spans="1:5" x14ac:dyDescent="0.25">
      <c r="A79" s="733"/>
      <c r="B79" s="733"/>
      <c r="C79" s="733"/>
      <c r="D79" s="734"/>
      <c r="E79" s="735"/>
    </row>
    <row r="80" spans="1:5" x14ac:dyDescent="0.25">
      <c r="A80" s="733"/>
      <c r="B80" s="733"/>
      <c r="C80" s="733"/>
      <c r="D80" s="734"/>
      <c r="E80" s="735"/>
    </row>
    <row r="81" spans="1:5" x14ac:dyDescent="0.25">
      <c r="A81" s="733"/>
      <c r="B81" s="733"/>
      <c r="C81" s="733"/>
      <c r="D81" s="734"/>
      <c r="E81" s="735"/>
    </row>
    <row r="82" spans="1:5" x14ac:dyDescent="0.25">
      <c r="A82" s="733"/>
      <c r="B82" s="733"/>
      <c r="C82" s="733"/>
      <c r="D82" s="734"/>
      <c r="E82" s="735"/>
    </row>
    <row r="83" spans="1:5" x14ac:dyDescent="0.25">
      <c r="A83" s="733"/>
      <c r="B83" s="733"/>
      <c r="C83" s="733"/>
      <c r="D83" s="734"/>
      <c r="E83" s="735"/>
    </row>
    <row r="84" spans="1:5" x14ac:dyDescent="0.25">
      <c r="A84" s="733"/>
      <c r="B84" s="733"/>
      <c r="C84" s="733"/>
      <c r="D84" s="734"/>
      <c r="E84" s="735"/>
    </row>
    <row r="85" spans="1:5" x14ac:dyDescent="0.25">
      <c r="A85" s="733"/>
      <c r="B85" s="733"/>
      <c r="C85" s="733"/>
      <c r="D85" s="734"/>
      <c r="E85" s="735"/>
    </row>
    <row r="86" spans="1:5" x14ac:dyDescent="0.25">
      <c r="A86" s="733"/>
      <c r="B86" s="733"/>
      <c r="C86" s="733"/>
      <c r="D86" s="734"/>
      <c r="E86" s="735"/>
    </row>
    <row r="87" spans="1:5" x14ac:dyDescent="0.25">
      <c r="A87" s="733"/>
      <c r="B87" s="733"/>
      <c r="C87" s="733"/>
      <c r="D87" s="734"/>
      <c r="E87" s="735"/>
    </row>
    <row r="88" spans="1:5" x14ac:dyDescent="0.25">
      <c r="A88" s="733"/>
      <c r="B88" s="733"/>
      <c r="C88" s="733"/>
      <c r="D88" s="734"/>
      <c r="E88" s="735"/>
    </row>
    <row r="89" spans="1:5" x14ac:dyDescent="0.25">
      <c r="A89" s="733"/>
      <c r="B89" s="733"/>
      <c r="C89" s="733"/>
      <c r="D89" s="734"/>
      <c r="E89" s="735"/>
    </row>
    <row r="90" spans="1:5" x14ac:dyDescent="0.25">
      <c r="A90" s="733"/>
      <c r="B90" s="733"/>
      <c r="C90" s="733"/>
      <c r="D90" s="734"/>
      <c r="E90" s="735"/>
    </row>
    <row r="91" spans="1:5" x14ac:dyDescent="0.25">
      <c r="A91" s="733"/>
      <c r="B91" s="733"/>
      <c r="C91" s="733"/>
      <c r="D91" s="734"/>
      <c r="E91" s="735"/>
    </row>
    <row r="92" spans="1:5" x14ac:dyDescent="0.25">
      <c r="A92" s="733"/>
      <c r="B92" s="733"/>
      <c r="C92" s="733"/>
      <c r="D92" s="734"/>
      <c r="E92" s="735"/>
    </row>
    <row r="93" spans="1:5" x14ac:dyDescent="0.25">
      <c r="A93" s="733"/>
      <c r="B93" s="733"/>
      <c r="C93" s="733"/>
      <c r="D93" s="734"/>
      <c r="E93" s="735"/>
    </row>
    <row r="94" spans="1:5" x14ac:dyDescent="0.25">
      <c r="A94" s="733"/>
      <c r="B94" s="733"/>
      <c r="C94" s="733"/>
      <c r="D94" s="734"/>
      <c r="E94" s="735"/>
    </row>
    <row r="95" spans="1:5" x14ac:dyDescent="0.25">
      <c r="A95" s="733"/>
      <c r="B95" s="733"/>
      <c r="C95" s="733"/>
      <c r="D95" s="734"/>
      <c r="E95" s="735"/>
    </row>
    <row r="96" spans="1:5" x14ac:dyDescent="0.25">
      <c r="A96" s="733"/>
      <c r="B96" s="733"/>
      <c r="C96" s="733"/>
      <c r="D96" s="734"/>
      <c r="E96" s="735"/>
    </row>
    <row r="97" spans="1:5" x14ac:dyDescent="0.25">
      <c r="A97" s="733"/>
      <c r="B97" s="733"/>
      <c r="C97" s="733"/>
      <c r="D97" s="734"/>
      <c r="E97" s="735"/>
    </row>
    <row r="98" spans="1:5" x14ac:dyDescent="0.25">
      <c r="A98" s="733"/>
      <c r="B98" s="733"/>
      <c r="C98" s="733"/>
      <c r="D98" s="734"/>
      <c r="E98" s="735"/>
    </row>
    <row r="99" spans="1:5" x14ac:dyDescent="0.25">
      <c r="A99" s="733"/>
      <c r="B99" s="733"/>
      <c r="C99" s="733"/>
      <c r="D99" s="734"/>
      <c r="E99" s="735"/>
    </row>
    <row r="100" spans="1:5" x14ac:dyDescent="0.25">
      <c r="A100" s="733"/>
      <c r="B100" s="733"/>
      <c r="C100" s="733"/>
      <c r="D100" s="734"/>
      <c r="E100" s="735"/>
    </row>
    <row r="101" spans="1:5" x14ac:dyDescent="0.25">
      <c r="A101" s="733"/>
      <c r="B101" s="733"/>
      <c r="C101" s="733"/>
      <c r="D101" s="734"/>
      <c r="E101" s="735"/>
    </row>
    <row r="102" spans="1:5" x14ac:dyDescent="0.25">
      <c r="A102" s="733"/>
      <c r="B102" s="733"/>
      <c r="C102" s="733"/>
      <c r="D102" s="734"/>
      <c r="E102" s="735"/>
    </row>
    <row r="103" spans="1:5" x14ac:dyDescent="0.25">
      <c r="A103" s="733"/>
      <c r="B103" s="733"/>
      <c r="C103" s="733"/>
      <c r="D103" s="734"/>
      <c r="E103" s="735"/>
    </row>
    <row r="104" spans="1:5" x14ac:dyDescent="0.25">
      <c r="A104" s="733"/>
      <c r="B104" s="733"/>
      <c r="C104" s="733"/>
      <c r="D104" s="734"/>
      <c r="E104" s="735"/>
    </row>
    <row r="105" spans="1:5" x14ac:dyDescent="0.25">
      <c r="A105" s="733"/>
      <c r="B105" s="733"/>
      <c r="C105" s="733"/>
      <c r="D105" s="734"/>
      <c r="E105" s="735"/>
    </row>
    <row r="106" spans="1:5" x14ac:dyDescent="0.25">
      <c r="A106" s="733"/>
      <c r="B106" s="733"/>
      <c r="C106" s="733"/>
      <c r="D106" s="734"/>
      <c r="E106" s="735"/>
    </row>
    <row r="107" spans="1:5" x14ac:dyDescent="0.25">
      <c r="A107" s="733"/>
      <c r="B107" s="733"/>
      <c r="C107" s="733"/>
      <c r="D107" s="734"/>
      <c r="E107" s="735"/>
    </row>
    <row r="108" spans="1:5" x14ac:dyDescent="0.25">
      <c r="A108" s="733"/>
      <c r="B108" s="733"/>
      <c r="C108" s="733"/>
      <c r="D108" s="734"/>
      <c r="E108" s="735"/>
    </row>
    <row r="109" spans="1:5" x14ac:dyDescent="0.25">
      <c r="A109" s="733"/>
      <c r="B109" s="733"/>
      <c r="C109" s="733"/>
      <c r="D109" s="734"/>
      <c r="E109" s="735"/>
    </row>
    <row r="110" spans="1:5" x14ac:dyDescent="0.25">
      <c r="A110" s="733"/>
      <c r="B110" s="733"/>
      <c r="C110" s="733"/>
      <c r="D110" s="734"/>
      <c r="E110" s="735"/>
    </row>
    <row r="111" spans="1:5" x14ac:dyDescent="0.25">
      <c r="A111" s="733"/>
      <c r="B111" s="733"/>
      <c r="C111" s="733"/>
      <c r="D111" s="734"/>
      <c r="E111" s="735"/>
    </row>
    <row r="112" spans="1:5" x14ac:dyDescent="0.25">
      <c r="A112" s="733"/>
      <c r="B112" s="733"/>
      <c r="C112" s="733"/>
      <c r="D112" s="734"/>
      <c r="E112" s="735"/>
    </row>
    <row r="113" spans="1:5" x14ac:dyDescent="0.25">
      <c r="A113" s="733"/>
      <c r="B113" s="733"/>
      <c r="C113" s="733"/>
      <c r="D113" s="734"/>
      <c r="E113" s="735"/>
    </row>
    <row r="114" spans="1:5" x14ac:dyDescent="0.25">
      <c r="A114" s="733"/>
      <c r="B114" s="733"/>
      <c r="C114" s="733"/>
      <c r="D114" s="734"/>
      <c r="E114" s="735"/>
    </row>
    <row r="115" spans="1:5" x14ac:dyDescent="0.25">
      <c r="A115" s="733"/>
      <c r="B115" s="733"/>
      <c r="C115" s="733"/>
      <c r="D115" s="733"/>
      <c r="E115" s="737"/>
    </row>
    <row r="117" spans="1:5" x14ac:dyDescent="0.25">
      <c r="A117" s="738"/>
      <c r="B117" s="738"/>
      <c r="C117" s="738"/>
      <c r="D117" s="739"/>
      <c r="E117" s="740"/>
    </row>
    <row r="118" spans="1:5" x14ac:dyDescent="0.25">
      <c r="A118" s="741"/>
      <c r="B118" s="741"/>
      <c r="C118" s="741"/>
      <c r="D118" s="742"/>
      <c r="E118" s="743"/>
    </row>
    <row r="119" spans="1:5" x14ac:dyDescent="0.25">
      <c r="A119" s="738"/>
      <c r="B119" s="738"/>
      <c r="C119" s="738"/>
      <c r="D119" s="739"/>
      <c r="E119" s="740"/>
    </row>
    <row r="120" spans="1:5" x14ac:dyDescent="0.25">
      <c r="A120" s="601" t="s">
        <v>1639</v>
      </c>
      <c r="B120" s="601"/>
      <c r="C120" s="601"/>
      <c r="D120" s="3"/>
      <c r="E120" s="3"/>
    </row>
    <row r="121" spans="1:5" x14ac:dyDescent="0.25">
      <c r="A121" s="601" t="s">
        <v>869</v>
      </c>
      <c r="B121" s="601"/>
      <c r="C121" s="601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F43" zoomScale="70" zoomScaleNormal="70" workbookViewId="0">
      <selection activeCell="C58" sqref="C58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092" t="s">
        <v>745</v>
      </c>
      <c r="B1" s="2092"/>
      <c r="C1" s="2092"/>
      <c r="D1" s="2092"/>
      <c r="E1" s="2092"/>
      <c r="F1" s="2092"/>
      <c r="G1" s="2092"/>
      <c r="H1" s="2092"/>
      <c r="I1" s="2092"/>
      <c r="J1" s="2092"/>
      <c r="K1" s="2092"/>
      <c r="L1" s="2092"/>
      <c r="M1" s="2092"/>
      <c r="N1" s="2092"/>
    </row>
    <row r="2" spans="1:16" ht="18" customHeight="1" x14ac:dyDescent="0.25">
      <c r="A2" s="2092" t="s">
        <v>844</v>
      </c>
      <c r="B2" s="2092"/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</row>
    <row r="3" spans="1:16" ht="15.75" x14ac:dyDescent="0.25">
      <c r="A3" s="2093" t="s">
        <v>2565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</row>
    <row r="4" spans="1:16" ht="15.75" x14ac:dyDescent="0.25">
      <c r="A4" s="2092" t="s">
        <v>614</v>
      </c>
      <c r="B4" s="2092"/>
      <c r="C4" s="2092"/>
      <c r="D4" s="2092"/>
      <c r="E4" s="2092"/>
      <c r="F4" s="2092"/>
      <c r="G4" s="2092"/>
      <c r="H4" s="2092"/>
      <c r="I4" s="2092"/>
      <c r="J4" s="2092"/>
      <c r="K4" s="2092"/>
      <c r="L4" s="2092"/>
      <c r="M4" s="2092"/>
      <c r="N4" s="2092"/>
    </row>
    <row r="5" spans="1:16" ht="22.5" customHeight="1" x14ac:dyDescent="0.25">
      <c r="A5" s="441"/>
      <c r="B5" s="442"/>
      <c r="C5" s="66" t="s">
        <v>2608</v>
      </c>
      <c r="D5" s="66" t="s">
        <v>2609</v>
      </c>
      <c r="E5" s="66" t="s">
        <v>2610</v>
      </c>
      <c r="F5" s="66" t="s">
        <v>2611</v>
      </c>
      <c r="G5" s="66" t="s">
        <v>2612</v>
      </c>
      <c r="H5" s="66" t="s">
        <v>2613</v>
      </c>
      <c r="I5" s="66" t="s">
        <v>2614</v>
      </c>
      <c r="J5" s="66" t="s">
        <v>2615</v>
      </c>
      <c r="K5" s="66" t="s">
        <v>2616</v>
      </c>
      <c r="L5" s="66" t="s">
        <v>2617</v>
      </c>
      <c r="M5" s="66" t="s">
        <v>2618</v>
      </c>
      <c r="N5" s="443" t="s">
        <v>1</v>
      </c>
    </row>
    <row r="6" spans="1:16" ht="6" customHeight="1" x14ac:dyDescent="0.25">
      <c r="A6" s="444"/>
      <c r="B6" s="49"/>
      <c r="C6" s="445"/>
      <c r="D6" s="445"/>
      <c r="E6" s="445"/>
      <c r="F6" s="445"/>
      <c r="G6" s="445"/>
      <c r="H6" s="445"/>
      <c r="I6" s="446"/>
      <c r="J6" s="445"/>
      <c r="K6" s="445"/>
      <c r="L6" s="445"/>
      <c r="M6" s="445"/>
      <c r="N6" s="447"/>
    </row>
    <row r="7" spans="1:16" x14ac:dyDescent="0.25">
      <c r="A7" s="18"/>
      <c r="B7" s="58" t="s">
        <v>607</v>
      </c>
      <c r="C7" s="59"/>
      <c r="D7" s="59"/>
      <c r="E7" s="59"/>
      <c r="F7" s="59"/>
      <c r="G7" s="59"/>
      <c r="H7" s="59"/>
      <c r="I7" s="448"/>
      <c r="J7" s="59"/>
      <c r="K7" s="59"/>
      <c r="L7" s="59"/>
      <c r="M7" s="59"/>
      <c r="N7" s="59"/>
    </row>
    <row r="8" spans="1:16" x14ac:dyDescent="0.25">
      <c r="A8" s="449">
        <v>1010000</v>
      </c>
      <c r="B8" s="56" t="s">
        <v>706</v>
      </c>
      <c r="C8" s="450">
        <v>19584.363539999998</v>
      </c>
      <c r="D8" s="450">
        <v>68186.282349999994</v>
      </c>
      <c r="E8" s="450">
        <v>11119.49604</v>
      </c>
      <c r="F8" s="450">
        <v>11779.001490000001</v>
      </c>
      <c r="G8" s="450">
        <v>2181.1435799999999</v>
      </c>
      <c r="H8" s="450">
        <v>17746.340059999999</v>
      </c>
      <c r="I8" s="450">
        <v>41215.762729999995</v>
      </c>
      <c r="J8" s="450">
        <v>19955.142090000001</v>
      </c>
      <c r="K8" s="450">
        <v>4336.7535599999992</v>
      </c>
      <c r="L8" s="450">
        <v>3794.1858500000003</v>
      </c>
      <c r="M8" s="450">
        <v>37774.745569999999</v>
      </c>
      <c r="N8" s="450">
        <v>237673.21686000002</v>
      </c>
      <c r="O8" s="203"/>
      <c r="P8" s="451"/>
    </row>
    <row r="9" spans="1:16" ht="27" customHeight="1" x14ac:dyDescent="0.25">
      <c r="A9" s="449">
        <v>1020000</v>
      </c>
      <c r="B9" s="56" t="s">
        <v>1020</v>
      </c>
      <c r="C9" s="450">
        <v>61737.647880000004</v>
      </c>
      <c r="D9" s="450">
        <v>15994.022070000001</v>
      </c>
      <c r="E9" s="450">
        <v>11229.133250000001</v>
      </c>
      <c r="F9" s="450">
        <v>12321.445169999999</v>
      </c>
      <c r="G9" s="450">
        <v>1193.8105500000001</v>
      </c>
      <c r="H9" s="450">
        <v>13390.27095</v>
      </c>
      <c r="I9" s="450">
        <v>5119.7951800000001</v>
      </c>
      <c r="J9" s="450">
        <v>5235.6971900000008</v>
      </c>
      <c r="K9" s="450">
        <v>7826.1008099999999</v>
      </c>
      <c r="L9" s="450">
        <v>0</v>
      </c>
      <c r="M9" s="450">
        <v>60611.959820000004</v>
      </c>
      <c r="N9" s="450">
        <v>194659.88287</v>
      </c>
      <c r="O9" s="203"/>
      <c r="P9" s="451"/>
    </row>
    <row r="10" spans="1:16" ht="18.75" customHeight="1" x14ac:dyDescent="0.25">
      <c r="A10" s="449">
        <v>1030000</v>
      </c>
      <c r="B10" s="56" t="s">
        <v>1021</v>
      </c>
      <c r="C10" s="450">
        <v>159117.51272</v>
      </c>
      <c r="D10" s="450">
        <v>154687.28456</v>
      </c>
      <c r="E10" s="450">
        <v>0</v>
      </c>
      <c r="F10" s="450">
        <v>12124.66028</v>
      </c>
      <c r="G10" s="450">
        <v>0</v>
      </c>
      <c r="H10" s="450">
        <v>42429.265359999998</v>
      </c>
      <c r="I10" s="450">
        <v>66557.506179999997</v>
      </c>
      <c r="J10" s="450">
        <v>25998.922699999999</v>
      </c>
      <c r="K10" s="450">
        <v>17405</v>
      </c>
      <c r="L10" s="450">
        <v>0</v>
      </c>
      <c r="M10" s="450">
        <v>96393.783540000004</v>
      </c>
      <c r="N10" s="450">
        <v>574713.93534000008</v>
      </c>
      <c r="O10" s="203"/>
      <c r="P10" s="451"/>
    </row>
    <row r="11" spans="1:16" ht="25.5" customHeight="1" x14ac:dyDescent="0.25">
      <c r="A11" s="449">
        <v>1040000</v>
      </c>
      <c r="B11" s="56" t="s">
        <v>1022</v>
      </c>
      <c r="C11" s="450">
        <v>55.85783</v>
      </c>
      <c r="D11" s="450">
        <v>12378.34649</v>
      </c>
      <c r="E11" s="450">
        <v>0</v>
      </c>
      <c r="F11" s="450">
        <v>4412.9871600000006</v>
      </c>
      <c r="G11" s="450">
        <v>100.26192</v>
      </c>
      <c r="H11" s="450">
        <v>0</v>
      </c>
      <c r="I11" s="450">
        <v>157.55307000000002</v>
      </c>
      <c r="J11" s="450">
        <v>5769.7425300000004</v>
      </c>
      <c r="K11" s="450">
        <v>0</v>
      </c>
      <c r="L11" s="450">
        <v>1114.62354</v>
      </c>
      <c r="M11" s="450">
        <v>0</v>
      </c>
      <c r="N11" s="450">
        <v>23989.37254</v>
      </c>
      <c r="O11" s="203"/>
      <c r="P11" s="451"/>
    </row>
    <row r="12" spans="1:16" x14ac:dyDescent="0.25">
      <c r="A12" s="449">
        <v>1080000</v>
      </c>
      <c r="B12" s="56" t="s">
        <v>1023</v>
      </c>
      <c r="C12" s="450">
        <v>142.29907999999998</v>
      </c>
      <c r="D12" s="450">
        <v>77.825100000000006</v>
      </c>
      <c r="E12" s="450">
        <v>74.209639999999993</v>
      </c>
      <c r="F12" s="450">
        <v>1313.2975700000002</v>
      </c>
      <c r="G12" s="450">
        <v>652.79138999999998</v>
      </c>
      <c r="H12" s="450">
        <v>228.46377999999999</v>
      </c>
      <c r="I12" s="450">
        <v>6224.1370999999999</v>
      </c>
      <c r="J12" s="450">
        <v>787.37765000000002</v>
      </c>
      <c r="K12" s="450">
        <v>1285.80096</v>
      </c>
      <c r="L12" s="450">
        <v>1201.6546799999999</v>
      </c>
      <c r="M12" s="450">
        <v>856.41399000000001</v>
      </c>
      <c r="N12" s="450">
        <v>12844.27094</v>
      </c>
      <c r="O12" s="203"/>
      <c r="P12" s="451"/>
    </row>
    <row r="13" spans="1:16" x14ac:dyDescent="0.25">
      <c r="A13" s="449">
        <v>1090000</v>
      </c>
      <c r="B13" s="56" t="s">
        <v>711</v>
      </c>
      <c r="C13" s="450">
        <v>0</v>
      </c>
      <c r="D13" s="450">
        <v>0</v>
      </c>
      <c r="E13" s="450">
        <v>132.13446999999999</v>
      </c>
      <c r="F13" s="450">
        <v>569.98149999999998</v>
      </c>
      <c r="G13" s="450">
        <v>0</v>
      </c>
      <c r="H13" s="450">
        <v>260</v>
      </c>
      <c r="I13" s="450">
        <v>225.51451999999998</v>
      </c>
      <c r="J13" s="450">
        <v>612.61443999999995</v>
      </c>
      <c r="K13" s="450">
        <v>30.51285</v>
      </c>
      <c r="L13" s="450">
        <v>166.12484000000001</v>
      </c>
      <c r="M13" s="450">
        <v>35.183999999999997</v>
      </c>
      <c r="N13" s="450">
        <v>2032.0666200000001</v>
      </c>
      <c r="O13" s="203"/>
      <c r="P13" s="451"/>
    </row>
    <row r="14" spans="1:16" x14ac:dyDescent="0.25">
      <c r="A14" s="449">
        <v>1100000</v>
      </c>
      <c r="B14" s="56" t="s">
        <v>712</v>
      </c>
      <c r="C14" s="450">
        <v>60.616630000000001</v>
      </c>
      <c r="D14" s="450">
        <v>79.734470000000002</v>
      </c>
      <c r="E14" s="450">
        <v>41.783370000000005</v>
      </c>
      <c r="F14" s="450">
        <v>94.063160000000011</v>
      </c>
      <c r="G14" s="450">
        <v>814.51821999999993</v>
      </c>
      <c r="H14" s="450">
        <v>120.03863</v>
      </c>
      <c r="I14" s="450">
        <v>0</v>
      </c>
      <c r="J14" s="450">
        <v>668.36507999999992</v>
      </c>
      <c r="K14" s="450">
        <v>52.371079999999999</v>
      </c>
      <c r="L14" s="450">
        <v>416.32522999999998</v>
      </c>
      <c r="M14" s="450">
        <v>153.02020000000002</v>
      </c>
      <c r="N14" s="450">
        <v>2500.8360699999998</v>
      </c>
      <c r="O14" s="203"/>
      <c r="P14" s="451"/>
    </row>
    <row r="15" spans="1:16" x14ac:dyDescent="0.25">
      <c r="A15" s="449">
        <v>1110000</v>
      </c>
      <c r="B15" s="56" t="s">
        <v>713</v>
      </c>
      <c r="C15" s="450">
        <v>0</v>
      </c>
      <c r="D15" s="450">
        <v>0</v>
      </c>
      <c r="E15" s="450">
        <v>450</v>
      </c>
      <c r="F15" s="450">
        <v>0</v>
      </c>
      <c r="G15" s="450">
        <v>140.15643</v>
      </c>
      <c r="H15" s="450">
        <v>500.04502000000002</v>
      </c>
      <c r="I15" s="450">
        <v>430.29987</v>
      </c>
      <c r="J15" s="450">
        <v>444.66505000000001</v>
      </c>
      <c r="K15" s="450">
        <v>350</v>
      </c>
      <c r="L15" s="450">
        <v>0</v>
      </c>
      <c r="M15" s="450">
        <v>500.02530000000002</v>
      </c>
      <c r="N15" s="450">
        <v>2815.1916699999997</v>
      </c>
      <c r="O15" s="203"/>
      <c r="P15" s="451"/>
    </row>
    <row r="16" spans="1:16" x14ac:dyDescent="0.25">
      <c r="A16" s="449">
        <v>1200000</v>
      </c>
      <c r="B16" s="56" t="s">
        <v>845</v>
      </c>
      <c r="C16" s="450">
        <v>153.29894000000002</v>
      </c>
      <c r="D16" s="450">
        <v>2313.9467999999997</v>
      </c>
      <c r="E16" s="450">
        <v>17.000310000000002</v>
      </c>
      <c r="F16" s="450">
        <v>4380.9641900000006</v>
      </c>
      <c r="G16" s="450">
        <v>145</v>
      </c>
      <c r="H16" s="450">
        <v>21.067880000000002</v>
      </c>
      <c r="I16" s="450">
        <v>2640.4534900000003</v>
      </c>
      <c r="J16" s="450">
        <v>4038.92634</v>
      </c>
      <c r="K16" s="450">
        <v>3825.7296099999999</v>
      </c>
      <c r="L16" s="450">
        <v>100.4</v>
      </c>
      <c r="M16" s="450">
        <v>120.806</v>
      </c>
      <c r="N16" s="450">
        <v>17757.593559999998</v>
      </c>
      <c r="O16" s="203"/>
      <c r="P16" s="451"/>
    </row>
    <row r="17" spans="1:16" x14ac:dyDescent="0.25">
      <c r="A17" s="449">
        <v>1250000</v>
      </c>
      <c r="B17" s="56" t="s">
        <v>846</v>
      </c>
      <c r="C17" s="450">
        <v>0</v>
      </c>
      <c r="D17" s="450">
        <v>0</v>
      </c>
      <c r="E17" s="450">
        <v>0</v>
      </c>
      <c r="F17" s="450">
        <v>0</v>
      </c>
      <c r="G17" s="450">
        <v>6895.3291399999998</v>
      </c>
      <c r="H17" s="450">
        <v>6.6091699999999998</v>
      </c>
      <c r="I17" s="450">
        <v>0</v>
      </c>
      <c r="J17" s="450">
        <v>0</v>
      </c>
      <c r="K17" s="450">
        <v>0</v>
      </c>
      <c r="L17" s="450">
        <v>0</v>
      </c>
      <c r="M17" s="450">
        <v>490.02181999999999</v>
      </c>
      <c r="N17" s="450">
        <v>7391.9601299999995</v>
      </c>
      <c r="O17" s="203"/>
      <c r="P17" s="451"/>
    </row>
    <row r="18" spans="1:16" x14ac:dyDescent="0.25">
      <c r="A18" s="449">
        <v>1260000</v>
      </c>
      <c r="B18" s="56" t="s">
        <v>716</v>
      </c>
      <c r="C18" s="450">
        <v>2858.1548199999997</v>
      </c>
      <c r="D18" s="450">
        <v>100.1795</v>
      </c>
      <c r="E18" s="450">
        <v>4889.1791600000006</v>
      </c>
      <c r="F18" s="450">
        <v>383.61637999999999</v>
      </c>
      <c r="G18" s="450">
        <v>62.557900000000004</v>
      </c>
      <c r="H18" s="450">
        <v>114.22652000000001</v>
      </c>
      <c r="I18" s="450">
        <v>265.58778999999998</v>
      </c>
      <c r="J18" s="450">
        <v>4415.0392499999998</v>
      </c>
      <c r="K18" s="450">
        <v>249.61192000000003</v>
      </c>
      <c r="L18" s="450">
        <v>17597.958859999999</v>
      </c>
      <c r="M18" s="450">
        <v>800.44627000000003</v>
      </c>
      <c r="N18" s="450">
        <v>31736.558370000002</v>
      </c>
      <c r="O18" s="203"/>
      <c r="P18" s="451"/>
    </row>
    <row r="19" spans="1:16" x14ac:dyDescent="0.25">
      <c r="A19" s="449">
        <v>1270000</v>
      </c>
      <c r="B19" s="56" t="s">
        <v>717</v>
      </c>
      <c r="C19" s="450">
        <v>87.992840000000001</v>
      </c>
      <c r="D19" s="450">
        <v>194.55473999999998</v>
      </c>
      <c r="E19" s="450">
        <v>115.80189999999999</v>
      </c>
      <c r="F19" s="450">
        <v>187.72210999999999</v>
      </c>
      <c r="G19" s="450">
        <v>355.47096000000005</v>
      </c>
      <c r="H19" s="450">
        <v>1089.85322</v>
      </c>
      <c r="I19" s="450">
        <v>105.61327</v>
      </c>
      <c r="J19" s="450">
        <v>448.64521999999999</v>
      </c>
      <c r="K19" s="450">
        <v>68.599999999999994</v>
      </c>
      <c r="L19" s="450">
        <v>31.366</v>
      </c>
      <c r="M19" s="450">
        <v>238.68057999999999</v>
      </c>
      <c r="N19" s="450">
        <v>2924.3008399999999</v>
      </c>
      <c r="O19" s="203"/>
      <c r="P19" s="451"/>
    </row>
    <row r="20" spans="1:16" x14ac:dyDescent="0.25">
      <c r="A20" s="449">
        <v>1300000</v>
      </c>
      <c r="B20" s="56" t="s">
        <v>718</v>
      </c>
      <c r="C20" s="450">
        <v>21.08849</v>
      </c>
      <c r="D20" s="450">
        <v>69.279839999999993</v>
      </c>
      <c r="E20" s="450">
        <v>30.87</v>
      </c>
      <c r="F20" s="450">
        <v>80.352539999999991</v>
      </c>
      <c r="G20" s="450">
        <v>446.43400000000003</v>
      </c>
      <c r="H20" s="450">
        <v>0.41760000000000003</v>
      </c>
      <c r="I20" s="450">
        <v>15.41574</v>
      </c>
      <c r="J20" s="450">
        <v>474.98940000000005</v>
      </c>
      <c r="K20" s="450">
        <v>1E-3</v>
      </c>
      <c r="L20" s="450">
        <v>0</v>
      </c>
      <c r="M20" s="450">
        <v>6.3E-2</v>
      </c>
      <c r="N20" s="450">
        <v>1138.9116100000001</v>
      </c>
      <c r="O20" s="203"/>
      <c r="P20" s="451"/>
    </row>
    <row r="21" spans="1:16" x14ac:dyDescent="0.25">
      <c r="A21" s="18"/>
      <c r="B21" s="58" t="s">
        <v>719</v>
      </c>
      <c r="C21" s="452">
        <v>243818.83277000001</v>
      </c>
      <c r="D21" s="452">
        <v>254081.45591999998</v>
      </c>
      <c r="E21" s="452">
        <v>28099.60814</v>
      </c>
      <c r="F21" s="452">
        <v>47648.091549999997</v>
      </c>
      <c r="G21" s="452">
        <v>12987.47409</v>
      </c>
      <c r="H21" s="452">
        <v>75906.598190000004</v>
      </c>
      <c r="I21" s="452">
        <v>122957.63894</v>
      </c>
      <c r="J21" s="452">
        <v>68850.126940000002</v>
      </c>
      <c r="K21" s="452">
        <v>35430.481789999998</v>
      </c>
      <c r="L21" s="452">
        <v>24422.638999999999</v>
      </c>
      <c r="M21" s="452">
        <v>197975.15009000001</v>
      </c>
      <c r="N21" s="452">
        <v>1112178.09742</v>
      </c>
      <c r="O21" s="203"/>
      <c r="P21" s="451"/>
    </row>
    <row r="22" spans="1:16" x14ac:dyDescent="0.25">
      <c r="A22" s="449">
        <v>6000000</v>
      </c>
      <c r="B22" s="56" t="s">
        <v>610</v>
      </c>
      <c r="C22" s="450">
        <v>3594991.9020700003</v>
      </c>
      <c r="D22" s="450">
        <v>2718200.1996200001</v>
      </c>
      <c r="E22" s="450">
        <v>10656127.5239</v>
      </c>
      <c r="F22" s="450">
        <v>2352964.5155500001</v>
      </c>
      <c r="G22" s="450">
        <v>1519578.0879600001</v>
      </c>
      <c r="H22" s="450">
        <v>5234414.8042299999</v>
      </c>
      <c r="I22" s="450">
        <v>6161296.4198700003</v>
      </c>
      <c r="J22" s="450">
        <v>3809946.4637800003</v>
      </c>
      <c r="K22" s="450">
        <v>84383.964229999998</v>
      </c>
      <c r="L22" s="450">
        <v>4613836.2551699998</v>
      </c>
      <c r="M22" s="450">
        <v>9615645.5878199991</v>
      </c>
      <c r="N22" s="450">
        <v>50361385.724199995</v>
      </c>
      <c r="O22" s="203"/>
      <c r="P22" s="451"/>
    </row>
    <row r="23" spans="1:16" x14ac:dyDescent="0.25">
      <c r="A23" s="449">
        <v>8000000</v>
      </c>
      <c r="B23" s="56" t="s">
        <v>758</v>
      </c>
      <c r="C23" s="450">
        <v>1306890.2363</v>
      </c>
      <c r="D23" s="450">
        <v>3012.2950599999999</v>
      </c>
      <c r="E23" s="450">
        <v>11721.64482</v>
      </c>
      <c r="F23" s="450">
        <v>30206.329000000002</v>
      </c>
      <c r="G23" s="450">
        <v>21450.400000000001</v>
      </c>
      <c r="H23" s="450">
        <v>66.74906</v>
      </c>
      <c r="I23" s="450">
        <v>1812233.58402</v>
      </c>
      <c r="J23" s="450">
        <v>18332.26802</v>
      </c>
      <c r="K23" s="450">
        <v>350</v>
      </c>
      <c r="L23" s="450">
        <v>0</v>
      </c>
      <c r="M23" s="450">
        <v>40544.994599999998</v>
      </c>
      <c r="N23" s="450">
        <v>3244808.5008800002</v>
      </c>
      <c r="O23" s="203"/>
      <c r="P23" s="451"/>
    </row>
    <row r="24" spans="1:16" x14ac:dyDescent="0.25">
      <c r="A24" s="18"/>
      <c r="B24" s="58" t="s">
        <v>608</v>
      </c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203"/>
      <c r="P24" s="451"/>
    </row>
    <row r="25" spans="1:16" x14ac:dyDescent="0.25">
      <c r="A25" s="449">
        <v>2020000</v>
      </c>
      <c r="B25" s="454" t="s">
        <v>720</v>
      </c>
      <c r="C25" s="450">
        <v>204461.48079</v>
      </c>
      <c r="D25" s="450">
        <v>183938.83952000001</v>
      </c>
      <c r="E25" s="450">
        <v>0</v>
      </c>
      <c r="F25" s="450">
        <v>12142.364009999999</v>
      </c>
      <c r="G25" s="450">
        <v>3674.8249999999998</v>
      </c>
      <c r="H25" s="450">
        <v>58012.216039999999</v>
      </c>
      <c r="I25" s="450">
        <v>76570.477639999997</v>
      </c>
      <c r="J25" s="450">
        <v>36096.243170000002</v>
      </c>
      <c r="K25" s="450">
        <v>17472.686109999999</v>
      </c>
      <c r="L25" s="450">
        <v>0</v>
      </c>
      <c r="M25" s="450">
        <v>96528.313880000002</v>
      </c>
      <c r="N25" s="450">
        <v>688897.44615999993</v>
      </c>
      <c r="O25" s="455"/>
      <c r="P25" s="451"/>
    </row>
    <row r="26" spans="1:16" ht="25.5" x14ac:dyDescent="0.25">
      <c r="A26" s="449">
        <v>2030000</v>
      </c>
      <c r="B26" s="454" t="s">
        <v>721</v>
      </c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6084</v>
      </c>
      <c r="J26" s="450">
        <v>0</v>
      </c>
      <c r="K26" s="450">
        <v>0</v>
      </c>
      <c r="L26" s="450">
        <v>0</v>
      </c>
      <c r="M26" s="450">
        <v>0</v>
      </c>
      <c r="N26" s="450">
        <v>6084</v>
      </c>
      <c r="O26" s="455"/>
      <c r="P26" s="451"/>
    </row>
    <row r="27" spans="1:16" x14ac:dyDescent="0.25">
      <c r="A27" s="449">
        <v>2040000</v>
      </c>
      <c r="B27" s="454" t="s">
        <v>722</v>
      </c>
      <c r="C27" s="450">
        <v>211.15402</v>
      </c>
      <c r="D27" s="450">
        <v>434.12476000000004</v>
      </c>
      <c r="E27" s="450">
        <v>148.24634</v>
      </c>
      <c r="F27" s="450">
        <v>457.88362000000001</v>
      </c>
      <c r="G27" s="450">
        <v>352.55991999999998</v>
      </c>
      <c r="H27" s="450">
        <v>96.078990000000005</v>
      </c>
      <c r="I27" s="450">
        <v>61.047510000000003</v>
      </c>
      <c r="J27" s="450">
        <v>1032.1680200000001</v>
      </c>
      <c r="K27" s="450">
        <v>2298.5119100000002</v>
      </c>
      <c r="L27" s="450">
        <v>219.92337000000001</v>
      </c>
      <c r="M27" s="450">
        <v>189.37995999999998</v>
      </c>
      <c r="N27" s="450">
        <v>5501.0784199999998</v>
      </c>
      <c r="O27" s="455"/>
      <c r="P27" s="451"/>
    </row>
    <row r="28" spans="1:16" x14ac:dyDescent="0.25">
      <c r="A28" s="449">
        <v>2050000</v>
      </c>
      <c r="B28" s="454" t="s">
        <v>723</v>
      </c>
      <c r="C28" s="450">
        <v>90.123070000000013</v>
      </c>
      <c r="D28" s="450">
        <v>5484.8944199999996</v>
      </c>
      <c r="E28" s="450">
        <v>43.323029999999996</v>
      </c>
      <c r="F28" s="450">
        <v>6846.1871300000003</v>
      </c>
      <c r="G28" s="450">
        <v>22.310599999999997</v>
      </c>
      <c r="H28" s="450">
        <v>1393.348</v>
      </c>
      <c r="I28" s="450">
        <v>3913.3428399999998</v>
      </c>
      <c r="J28" s="450">
        <v>4848.2254899999998</v>
      </c>
      <c r="K28" s="450">
        <v>15.2864</v>
      </c>
      <c r="L28" s="450">
        <v>14.10821</v>
      </c>
      <c r="M28" s="450">
        <v>262.48965000000004</v>
      </c>
      <c r="N28" s="450">
        <v>22933.63884</v>
      </c>
      <c r="O28" s="455"/>
      <c r="P28" s="451"/>
    </row>
    <row r="29" spans="1:16" x14ac:dyDescent="0.25">
      <c r="A29" s="449">
        <v>2060000</v>
      </c>
      <c r="B29" s="454" t="s">
        <v>724</v>
      </c>
      <c r="C29" s="450">
        <v>1460.3356299999998</v>
      </c>
      <c r="D29" s="450">
        <v>1946.5766000000001</v>
      </c>
      <c r="E29" s="450">
        <v>4169.9631900000004</v>
      </c>
      <c r="F29" s="450">
        <v>776.96974</v>
      </c>
      <c r="G29" s="450">
        <v>707.91377999999997</v>
      </c>
      <c r="H29" s="450">
        <v>405.47682000000003</v>
      </c>
      <c r="I29" s="450">
        <v>2216.12399</v>
      </c>
      <c r="J29" s="450">
        <v>847.47858999999994</v>
      </c>
      <c r="K29" s="450">
        <v>4429.96839</v>
      </c>
      <c r="L29" s="450">
        <v>7791.1057000000001</v>
      </c>
      <c r="M29" s="450">
        <v>1003.43631</v>
      </c>
      <c r="N29" s="450">
        <v>25755.348739999998</v>
      </c>
      <c r="O29" s="455"/>
      <c r="P29" s="451"/>
    </row>
    <row r="30" spans="1:16" x14ac:dyDescent="0.25">
      <c r="A30" s="449">
        <v>2070000</v>
      </c>
      <c r="B30" s="454" t="s">
        <v>725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2500</v>
      </c>
      <c r="L30" s="450">
        <v>0</v>
      </c>
      <c r="M30" s="450">
        <v>0</v>
      </c>
      <c r="N30" s="450">
        <v>2500</v>
      </c>
      <c r="O30" s="455"/>
      <c r="P30" s="451"/>
    </row>
    <row r="31" spans="1:16" x14ac:dyDescent="0.25">
      <c r="A31" s="449">
        <v>2080000</v>
      </c>
      <c r="B31" s="454" t="s">
        <v>726</v>
      </c>
      <c r="C31" s="450">
        <v>0</v>
      </c>
      <c r="D31" s="450">
        <v>0</v>
      </c>
      <c r="E31" s="450">
        <v>0</v>
      </c>
      <c r="F31" s="450">
        <v>0</v>
      </c>
      <c r="G31" s="450">
        <v>0</v>
      </c>
      <c r="H31" s="450">
        <v>0</v>
      </c>
      <c r="I31" s="450">
        <v>0</v>
      </c>
      <c r="J31" s="450">
        <v>244.75085000000001</v>
      </c>
      <c r="K31" s="450">
        <v>0</v>
      </c>
      <c r="L31" s="450">
        <v>0</v>
      </c>
      <c r="M31" s="450">
        <v>0</v>
      </c>
      <c r="N31" s="450">
        <v>244.75085000000001</v>
      </c>
      <c r="O31" s="455"/>
      <c r="P31" s="451"/>
    </row>
    <row r="32" spans="1:16" x14ac:dyDescent="0.25">
      <c r="A32" s="449">
        <v>2100000</v>
      </c>
      <c r="B32" s="456" t="s">
        <v>727</v>
      </c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57.037039999999998</v>
      </c>
      <c r="K32" s="450">
        <v>0</v>
      </c>
      <c r="L32" s="450">
        <v>0</v>
      </c>
      <c r="M32" s="450">
        <v>0</v>
      </c>
      <c r="N32" s="450">
        <v>57.037039999999998</v>
      </c>
      <c r="O32" s="455"/>
      <c r="P32" s="451"/>
    </row>
    <row r="33" spans="1:16" x14ac:dyDescent="0.25">
      <c r="A33" s="449"/>
      <c r="B33" s="456" t="s">
        <v>728</v>
      </c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0</v>
      </c>
      <c r="K33" s="450">
        <v>0</v>
      </c>
      <c r="L33" s="450">
        <v>0</v>
      </c>
      <c r="M33" s="450">
        <v>3.3944099999999997</v>
      </c>
      <c r="N33" s="450">
        <v>3.3944099999999997</v>
      </c>
      <c r="O33" s="455"/>
      <c r="P33" s="451"/>
    </row>
    <row r="34" spans="1:16" x14ac:dyDescent="0.25">
      <c r="A34" s="449"/>
      <c r="B34" s="456" t="s">
        <v>759</v>
      </c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5"/>
      <c r="P34" s="451"/>
    </row>
    <row r="35" spans="1:16" x14ac:dyDescent="0.25">
      <c r="A35" s="449"/>
      <c r="B35" s="456" t="s">
        <v>729</v>
      </c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5"/>
      <c r="P35" s="451"/>
    </row>
    <row r="36" spans="1:16" x14ac:dyDescent="0.25">
      <c r="A36" s="18"/>
      <c r="B36" s="58" t="s">
        <v>730</v>
      </c>
      <c r="C36" s="452">
        <f>SUM(C25:C35)</f>
        <v>206223.09350999998</v>
      </c>
      <c r="D36" s="452">
        <f t="shared" ref="D36:N36" si="0">SUM(D25:D35)</f>
        <v>191804.43530000001</v>
      </c>
      <c r="E36" s="452">
        <f t="shared" si="0"/>
        <v>4361.5325600000006</v>
      </c>
      <c r="F36" s="452">
        <f t="shared" si="0"/>
        <v>20223.404500000001</v>
      </c>
      <c r="G36" s="452">
        <f t="shared" si="0"/>
        <v>4757.6093000000001</v>
      </c>
      <c r="H36" s="452">
        <f t="shared" si="0"/>
        <v>59907.119850000003</v>
      </c>
      <c r="I36" s="452">
        <f t="shared" si="0"/>
        <v>88844.991979999992</v>
      </c>
      <c r="J36" s="452">
        <f t="shared" si="0"/>
        <v>43125.903159999994</v>
      </c>
      <c r="K36" s="452">
        <f t="shared" si="0"/>
        <v>26716.452810000003</v>
      </c>
      <c r="L36" s="452">
        <f t="shared" si="0"/>
        <v>8025.1372799999999</v>
      </c>
      <c r="M36" s="452">
        <f t="shared" si="0"/>
        <v>97987.014210000008</v>
      </c>
      <c r="N36" s="452">
        <f t="shared" si="0"/>
        <v>751976.69445999991</v>
      </c>
      <c r="O36" s="455"/>
      <c r="P36" s="451"/>
    </row>
    <row r="37" spans="1:16" x14ac:dyDescent="0.25">
      <c r="A37" s="18"/>
      <c r="B37" s="58" t="s">
        <v>731</v>
      </c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5"/>
      <c r="P37" s="451"/>
    </row>
    <row r="38" spans="1:16" x14ac:dyDescent="0.25">
      <c r="A38" s="449">
        <v>3010000</v>
      </c>
      <c r="B38" s="56" t="s">
        <v>732</v>
      </c>
      <c r="C38" s="450">
        <v>29983.4</v>
      </c>
      <c r="D38" s="450">
        <v>39100</v>
      </c>
      <c r="E38" s="450">
        <v>14661</v>
      </c>
      <c r="F38" s="450">
        <v>24112.2</v>
      </c>
      <c r="G38" s="450">
        <v>11036</v>
      </c>
      <c r="H38" s="450">
        <v>9893.7999999999993</v>
      </c>
      <c r="I38" s="450">
        <v>22326</v>
      </c>
      <c r="J38" s="450">
        <v>19651.900000000001</v>
      </c>
      <c r="K38" s="450">
        <v>7118</v>
      </c>
      <c r="L38" s="450">
        <v>20000</v>
      </c>
      <c r="M38" s="450">
        <v>53747</v>
      </c>
      <c r="N38" s="450">
        <v>251629.3</v>
      </c>
      <c r="O38" s="455"/>
      <c r="P38" s="451"/>
    </row>
    <row r="39" spans="1:16" x14ac:dyDescent="0.25">
      <c r="A39" s="449">
        <v>3020000</v>
      </c>
      <c r="B39" s="56" t="s">
        <v>733</v>
      </c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>
        <v>0</v>
      </c>
      <c r="I39" s="450">
        <v>0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5"/>
      <c r="P39" s="451"/>
    </row>
    <row r="40" spans="1:16" x14ac:dyDescent="0.25">
      <c r="A40" s="449"/>
      <c r="B40" s="56" t="s">
        <v>760</v>
      </c>
      <c r="C40" s="450">
        <v>0</v>
      </c>
      <c r="D40" s="450">
        <v>0</v>
      </c>
      <c r="E40" s="450">
        <v>0</v>
      </c>
      <c r="F40" s="450">
        <v>0</v>
      </c>
      <c r="G40" s="450">
        <v>0</v>
      </c>
      <c r="H40" s="450">
        <v>0</v>
      </c>
      <c r="I40" s="450">
        <v>0</v>
      </c>
      <c r="J40" s="450">
        <v>0</v>
      </c>
      <c r="K40" s="450">
        <v>0</v>
      </c>
      <c r="L40" s="450">
        <v>0</v>
      </c>
      <c r="M40" s="450">
        <v>0</v>
      </c>
      <c r="N40" s="450">
        <v>0</v>
      </c>
      <c r="O40" s="455"/>
      <c r="P40" s="451"/>
    </row>
    <row r="41" spans="1:16" x14ac:dyDescent="0.25">
      <c r="A41" s="449">
        <v>3040000</v>
      </c>
      <c r="B41" s="56" t="s">
        <v>734</v>
      </c>
      <c r="C41" s="450">
        <v>6342.4854400000004</v>
      </c>
      <c r="D41" s="450">
        <v>11383.04819</v>
      </c>
      <c r="E41" s="450">
        <v>7170.0914899999998</v>
      </c>
      <c r="F41" s="450">
        <v>1787.2927299999999</v>
      </c>
      <c r="G41" s="450">
        <v>285.23205999999999</v>
      </c>
      <c r="H41" s="450">
        <v>4946.8999999999996</v>
      </c>
      <c r="I41" s="450">
        <v>10637.019289999998</v>
      </c>
      <c r="J41" s="450">
        <v>3603.6280499999998</v>
      </c>
      <c r="K41" s="450">
        <v>1481.18831</v>
      </c>
      <c r="L41" s="450">
        <v>8675.2561900000001</v>
      </c>
      <c r="M41" s="450">
        <v>5200.8060300000006</v>
      </c>
      <c r="N41" s="450">
        <v>61512.947780000002</v>
      </c>
      <c r="O41" s="455"/>
      <c r="P41" s="451"/>
    </row>
    <row r="42" spans="1:16" x14ac:dyDescent="0.25">
      <c r="A42" s="449">
        <v>3050000</v>
      </c>
      <c r="B42" s="56" t="s">
        <v>847</v>
      </c>
      <c r="C42" s="450">
        <v>1269.85382</v>
      </c>
      <c r="D42" s="450">
        <v>11633.113670000001</v>
      </c>
      <c r="E42" s="450">
        <v>1906.9840900000002</v>
      </c>
      <c r="F42" s="450">
        <v>1525.1943200000001</v>
      </c>
      <c r="G42" s="450">
        <v>-3091.3672700000002</v>
      </c>
      <c r="H42" s="450">
        <v>1158.7783400000001</v>
      </c>
      <c r="I42" s="450">
        <v>1149.6276699999999</v>
      </c>
      <c r="J42" s="450">
        <v>2468.6957299999999</v>
      </c>
      <c r="K42" s="450">
        <v>13.18127</v>
      </c>
      <c r="L42" s="450">
        <v>-12277.75447</v>
      </c>
      <c r="M42" s="450">
        <v>41040.329850000002</v>
      </c>
      <c r="N42" s="450">
        <v>46796.637020000002</v>
      </c>
      <c r="O42" s="455"/>
      <c r="P42" s="451"/>
    </row>
    <row r="43" spans="1:16" x14ac:dyDescent="0.25">
      <c r="A43" s="449">
        <v>3060000</v>
      </c>
      <c r="B43" s="56" t="s">
        <v>848</v>
      </c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>
        <v>0</v>
      </c>
      <c r="I43" s="450">
        <v>0</v>
      </c>
      <c r="J43" s="450">
        <v>0</v>
      </c>
      <c r="K43" s="450">
        <v>98.975070000000002</v>
      </c>
      <c r="L43" s="450">
        <v>0</v>
      </c>
      <c r="M43" s="450">
        <v>0</v>
      </c>
      <c r="N43" s="450">
        <v>98.975070000000002</v>
      </c>
      <c r="O43" s="455"/>
      <c r="P43" s="451"/>
    </row>
    <row r="44" spans="1:16" x14ac:dyDescent="0.25">
      <c r="A44" s="449">
        <v>3070000</v>
      </c>
      <c r="B44" s="56" t="s">
        <v>849</v>
      </c>
      <c r="C44" s="450">
        <v>0</v>
      </c>
      <c r="D44" s="450">
        <v>160.85876000000002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0</v>
      </c>
      <c r="K44" s="450">
        <v>2.6843300000000001</v>
      </c>
      <c r="L44" s="450">
        <v>0</v>
      </c>
      <c r="M44" s="450">
        <v>0</v>
      </c>
      <c r="N44" s="450">
        <v>163.54309000000001</v>
      </c>
      <c r="O44" s="455"/>
      <c r="P44" s="451"/>
    </row>
    <row r="45" spans="1:16" x14ac:dyDescent="0.25">
      <c r="A45" s="18"/>
      <c r="B45" s="58" t="s">
        <v>735</v>
      </c>
      <c r="C45" s="453">
        <f>SUM(C38:C44)</f>
        <v>37595.739259999995</v>
      </c>
      <c r="D45" s="453">
        <f t="shared" ref="D45:N45" si="1">SUM(D38:D44)</f>
        <v>62277.020620000003</v>
      </c>
      <c r="E45" s="453">
        <f t="shared" si="1"/>
        <v>23738.075580000001</v>
      </c>
      <c r="F45" s="453">
        <f t="shared" si="1"/>
        <v>27424.68705</v>
      </c>
      <c r="G45" s="453">
        <f t="shared" si="1"/>
        <v>8229.8647899999996</v>
      </c>
      <c r="H45" s="453">
        <f t="shared" si="1"/>
        <v>15999.47834</v>
      </c>
      <c r="I45" s="453">
        <f t="shared" si="1"/>
        <v>34112.646959999998</v>
      </c>
      <c r="J45" s="453">
        <f t="shared" si="1"/>
        <v>25724.22378</v>
      </c>
      <c r="K45" s="453">
        <f t="shared" si="1"/>
        <v>8714.0289799999991</v>
      </c>
      <c r="L45" s="453">
        <f t="shared" si="1"/>
        <v>16397.50172</v>
      </c>
      <c r="M45" s="453">
        <f t="shared" si="1"/>
        <v>99988.135880000002</v>
      </c>
      <c r="N45" s="453">
        <f t="shared" si="1"/>
        <v>360201.40295999998</v>
      </c>
      <c r="O45" s="455"/>
      <c r="P45" s="451"/>
    </row>
    <row r="46" spans="1:16" x14ac:dyDescent="0.25">
      <c r="A46" s="18"/>
      <c r="B46" s="58" t="s">
        <v>736</v>
      </c>
      <c r="C46" s="453">
        <f>+C45+C36</f>
        <v>243818.83276999998</v>
      </c>
      <c r="D46" s="453">
        <f t="shared" ref="D46:N46" si="2">+D45+D36</f>
        <v>254081.45592000001</v>
      </c>
      <c r="E46" s="453">
        <f t="shared" si="2"/>
        <v>28099.60814</v>
      </c>
      <c r="F46" s="453">
        <f t="shared" si="2"/>
        <v>47648.091549999997</v>
      </c>
      <c r="G46" s="453">
        <f t="shared" si="2"/>
        <v>12987.47409</v>
      </c>
      <c r="H46" s="453">
        <f t="shared" si="2"/>
        <v>75906.598190000004</v>
      </c>
      <c r="I46" s="453">
        <f t="shared" si="2"/>
        <v>122957.63893999999</v>
      </c>
      <c r="J46" s="453">
        <f t="shared" si="2"/>
        <v>68850.126939999987</v>
      </c>
      <c r="K46" s="453">
        <f t="shared" si="2"/>
        <v>35430.481790000005</v>
      </c>
      <c r="L46" s="453">
        <f t="shared" si="2"/>
        <v>24422.638999999999</v>
      </c>
      <c r="M46" s="453">
        <f t="shared" si="2"/>
        <v>197975.15009000001</v>
      </c>
      <c r="N46" s="453">
        <f t="shared" si="2"/>
        <v>1112178.09742</v>
      </c>
      <c r="O46" s="455"/>
      <c r="P46" s="451"/>
    </row>
    <row r="47" spans="1:16" x14ac:dyDescent="0.25">
      <c r="A47" s="449">
        <v>7000000</v>
      </c>
      <c r="B47" s="56" t="s">
        <v>737</v>
      </c>
      <c r="C47" s="450">
        <v>3594991.9020700003</v>
      </c>
      <c r="D47" s="450">
        <v>2718200.1996200001</v>
      </c>
      <c r="E47" s="450">
        <v>10656127.5239</v>
      </c>
      <c r="F47" s="450">
        <v>2352964.5155500001</v>
      </c>
      <c r="G47" s="450">
        <v>1519578.0879600001</v>
      </c>
      <c r="H47" s="450">
        <v>5234414.8042299999</v>
      </c>
      <c r="I47" s="450">
        <v>6161296.4198700003</v>
      </c>
      <c r="J47" s="450">
        <v>3809946.4637800003</v>
      </c>
      <c r="K47" s="450">
        <v>84383.964229999998</v>
      </c>
      <c r="L47" s="450">
        <v>4613836.2551699998</v>
      </c>
      <c r="M47" s="450">
        <v>9615645.5878199991</v>
      </c>
      <c r="N47" s="450">
        <v>50361385.724199995</v>
      </c>
      <c r="O47" s="455"/>
      <c r="P47" s="451"/>
    </row>
    <row r="48" spans="1:16" x14ac:dyDescent="0.25">
      <c r="A48" s="449">
        <v>9000000</v>
      </c>
      <c r="B48" s="56" t="s">
        <v>738</v>
      </c>
      <c r="C48" s="450">
        <v>1306890.2363</v>
      </c>
      <c r="D48" s="450">
        <v>3012.2950599999999</v>
      </c>
      <c r="E48" s="450">
        <v>11721.64482</v>
      </c>
      <c r="F48" s="450">
        <v>30206.329000000002</v>
      </c>
      <c r="G48" s="450">
        <v>21450.400000000001</v>
      </c>
      <c r="H48" s="450">
        <v>66.74906</v>
      </c>
      <c r="I48" s="450">
        <v>1812233.58402</v>
      </c>
      <c r="J48" s="450">
        <v>18332.26802</v>
      </c>
      <c r="K48" s="450">
        <v>350</v>
      </c>
      <c r="L48" s="450">
        <v>0</v>
      </c>
      <c r="M48" s="450">
        <v>40544.994599999998</v>
      </c>
      <c r="N48" s="450">
        <v>3244808.5008800002</v>
      </c>
      <c r="O48" s="455"/>
      <c r="P48" s="451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091" t="s">
        <v>894</v>
      </c>
      <c r="B50" s="2091"/>
      <c r="C50" s="2091"/>
      <c r="D50" s="2091"/>
      <c r="E50" s="2091"/>
      <c r="F50" s="2091"/>
      <c r="G50" s="2091"/>
      <c r="H50" s="2091"/>
      <c r="I50" s="2091"/>
      <c r="J50" s="2091"/>
      <c r="K50" s="2091"/>
      <c r="L50" s="2091"/>
      <c r="M50" s="2091"/>
      <c r="N50" s="2091"/>
    </row>
    <row r="51" spans="1:16" x14ac:dyDescent="0.25">
      <c r="A51" s="19"/>
      <c r="B51" s="2091"/>
      <c r="C51" s="2091"/>
      <c r="D51" s="2091"/>
      <c r="E51" s="2091"/>
      <c r="F51" s="2091"/>
      <c r="G51" s="2091"/>
      <c r="H51" s="2091"/>
      <c r="I51" s="2091"/>
      <c r="J51" s="2091"/>
      <c r="K51" s="2091"/>
      <c r="L51" s="2091"/>
      <c r="M51" s="2091"/>
      <c r="N51" s="2091"/>
      <c r="O51" s="2091"/>
    </row>
    <row r="52" spans="1:16" x14ac:dyDescent="0.25">
      <c r="A52" s="19"/>
      <c r="B52" s="457"/>
      <c r="C52" s="1076"/>
      <c r="D52" s="1076"/>
      <c r="E52" s="1076"/>
      <c r="F52" s="1076"/>
      <c r="G52" s="1076"/>
      <c r="H52" s="1076"/>
      <c r="I52" s="1076"/>
      <c r="J52" s="1076"/>
      <c r="K52" s="1076"/>
      <c r="L52" s="1076"/>
      <c r="M52" s="1076"/>
      <c r="N52" s="1076"/>
    </row>
    <row r="53" spans="1:16" ht="21.75" customHeight="1" x14ac:dyDescent="0.25">
      <c r="A53" s="2094" t="s">
        <v>745</v>
      </c>
      <c r="B53" s="2094"/>
      <c r="C53" s="2094"/>
      <c r="D53" s="2094"/>
      <c r="E53" s="2094"/>
      <c r="F53" s="2094"/>
      <c r="G53" s="2094"/>
      <c r="H53" s="2094"/>
      <c r="I53" s="2094"/>
      <c r="J53" s="2094"/>
      <c r="K53" s="2094"/>
      <c r="L53" s="2094"/>
      <c r="M53" s="2094"/>
      <c r="N53" s="2094"/>
    </row>
    <row r="54" spans="1:16" ht="18" x14ac:dyDescent="0.25">
      <c r="A54" s="2094" t="s">
        <v>851</v>
      </c>
      <c r="B54" s="2094"/>
      <c r="C54" s="2094"/>
      <c r="D54" s="2094"/>
      <c r="E54" s="2094"/>
      <c r="F54" s="2094"/>
      <c r="G54" s="2094"/>
      <c r="H54" s="2094"/>
      <c r="I54" s="2094"/>
      <c r="J54" s="2094"/>
      <c r="K54" s="2094"/>
      <c r="L54" s="2094"/>
      <c r="M54" s="2094"/>
      <c r="N54" s="2094"/>
    </row>
    <row r="55" spans="1:16" ht="15.75" x14ac:dyDescent="0.25">
      <c r="A55" s="2095" t="s">
        <v>2565</v>
      </c>
      <c r="B55" s="2095"/>
      <c r="C55" s="2095"/>
      <c r="D55" s="2095"/>
      <c r="E55" s="2095"/>
      <c r="F55" s="2095"/>
      <c r="G55" s="2095"/>
      <c r="H55" s="2095"/>
      <c r="I55" s="2095"/>
      <c r="J55" s="2095"/>
      <c r="K55" s="2095"/>
      <c r="L55" s="2095"/>
      <c r="M55" s="2095"/>
      <c r="N55" s="2095"/>
    </row>
    <row r="56" spans="1:16" ht="15.75" x14ac:dyDescent="0.25">
      <c r="A56" s="2096" t="s">
        <v>614</v>
      </c>
      <c r="B56" s="2096"/>
      <c r="C56" s="2096"/>
      <c r="D56" s="2096"/>
      <c r="E56" s="2096"/>
      <c r="F56" s="2096"/>
      <c r="G56" s="2096"/>
      <c r="H56" s="2096"/>
      <c r="I56" s="2096"/>
      <c r="J56" s="2096"/>
      <c r="K56" s="2096"/>
      <c r="L56" s="2096"/>
      <c r="M56" s="2096"/>
      <c r="N56" s="2096"/>
    </row>
    <row r="57" spans="1:16" ht="1.5" customHeight="1" x14ac:dyDescent="0.25">
      <c r="A57" s="458"/>
      <c r="B57" s="458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60"/>
    </row>
    <row r="58" spans="1:16" ht="14.25" customHeight="1" x14ac:dyDescent="0.25">
      <c r="A58" s="461"/>
      <c r="B58" s="462"/>
      <c r="C58" s="66" t="s">
        <v>2608</v>
      </c>
      <c r="D58" s="66" t="s">
        <v>2609</v>
      </c>
      <c r="E58" s="66" t="s">
        <v>2610</v>
      </c>
      <c r="F58" s="66" t="s">
        <v>2611</v>
      </c>
      <c r="G58" s="66" t="s">
        <v>2612</v>
      </c>
      <c r="H58" s="66" t="s">
        <v>2613</v>
      </c>
      <c r="I58" s="66" t="s">
        <v>2614</v>
      </c>
      <c r="J58" s="66" t="s">
        <v>2615</v>
      </c>
      <c r="K58" s="66" t="s">
        <v>2616</v>
      </c>
      <c r="L58" s="66" t="s">
        <v>2617</v>
      </c>
      <c r="M58" s="66" t="s">
        <v>2618</v>
      </c>
      <c r="N58" s="463" t="s">
        <v>1</v>
      </c>
    </row>
    <row r="59" spans="1:16" ht="9" customHeight="1" x14ac:dyDescent="0.25">
      <c r="A59" s="464"/>
      <c r="B59" s="465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7"/>
    </row>
    <row r="60" spans="1:16" ht="15.95" customHeight="1" x14ac:dyDescent="0.25">
      <c r="A60" s="449">
        <v>5100000</v>
      </c>
      <c r="B60" s="56" t="s">
        <v>612</v>
      </c>
      <c r="C60" s="1282">
        <v>1361.5447199999999</v>
      </c>
      <c r="D60" s="1282">
        <v>1084.7820099999999</v>
      </c>
      <c r="E60" s="1282">
        <v>985.88883999999996</v>
      </c>
      <c r="F60" s="1282">
        <v>4663.9407300000003</v>
      </c>
      <c r="G60" s="1282">
        <v>772.11807999999996</v>
      </c>
      <c r="H60" s="1282">
        <v>1719.0929799999999</v>
      </c>
      <c r="I60" s="1282">
        <v>2187.4976699999997</v>
      </c>
      <c r="J60" s="1282">
        <v>2904.8836299999998</v>
      </c>
      <c r="K60" s="1282">
        <v>64.282539999999997</v>
      </c>
      <c r="L60" s="1282">
        <v>0</v>
      </c>
      <c r="M60" s="1282">
        <v>3175.6108199999999</v>
      </c>
      <c r="N60" s="1282">
        <v>18919.642019999999</v>
      </c>
    </row>
    <row r="61" spans="1:16" ht="15.95" customHeight="1" x14ac:dyDescent="0.25">
      <c r="A61" s="449">
        <v>4100000</v>
      </c>
      <c r="B61" s="56" t="s">
        <v>742</v>
      </c>
      <c r="C61" s="1282">
        <v>138.72306</v>
      </c>
      <c r="D61" s="1282">
        <v>526.61943000000008</v>
      </c>
      <c r="E61" s="1282">
        <v>284.25215000000003</v>
      </c>
      <c r="F61" s="1282">
        <v>223.83595000000003</v>
      </c>
      <c r="G61" s="1282">
        <v>210.62882999999999</v>
      </c>
      <c r="H61" s="1282">
        <v>429.97345000000001</v>
      </c>
      <c r="I61" s="1282">
        <v>482.02614</v>
      </c>
      <c r="J61" s="1282">
        <v>229.23076</v>
      </c>
      <c r="K61" s="1282">
        <v>13.956629999999999</v>
      </c>
      <c r="L61" s="1282">
        <v>4.0454999999999997</v>
      </c>
      <c r="M61" s="1282">
        <v>768.35785999999996</v>
      </c>
      <c r="N61" s="1282">
        <v>3311.6497599999998</v>
      </c>
    </row>
    <row r="62" spans="1:16" ht="15.95" customHeight="1" x14ac:dyDescent="0.25">
      <c r="A62" s="18"/>
      <c r="B62" s="58" t="s">
        <v>641</v>
      </c>
      <c r="C62" s="1283">
        <f>+C60-C61</f>
        <v>1222.8216599999998</v>
      </c>
      <c r="D62" s="1283">
        <f t="shared" ref="D62:N62" si="3">+D60-D61</f>
        <v>558.16257999999982</v>
      </c>
      <c r="E62" s="1283">
        <f t="shared" si="3"/>
        <v>701.63668999999993</v>
      </c>
      <c r="F62" s="1283">
        <f t="shared" si="3"/>
        <v>4440.1047800000006</v>
      </c>
      <c r="G62" s="1283">
        <f t="shared" si="3"/>
        <v>561.48924999999997</v>
      </c>
      <c r="H62" s="1283">
        <f t="shared" si="3"/>
        <v>1289.1195299999999</v>
      </c>
      <c r="I62" s="1283">
        <f t="shared" si="3"/>
        <v>1705.4715299999998</v>
      </c>
      <c r="J62" s="1283">
        <f t="shared" si="3"/>
        <v>2675.6528699999999</v>
      </c>
      <c r="K62" s="1283">
        <f t="shared" si="3"/>
        <v>50.32591</v>
      </c>
      <c r="L62" s="1283">
        <f t="shared" si="3"/>
        <v>-4.0454999999999997</v>
      </c>
      <c r="M62" s="1283">
        <f t="shared" si="3"/>
        <v>2407.2529599999998</v>
      </c>
      <c r="N62" s="1283">
        <f t="shared" si="3"/>
        <v>15607.992259999999</v>
      </c>
    </row>
    <row r="63" spans="1:16" ht="15.95" customHeight="1" x14ac:dyDescent="0.25">
      <c r="A63" s="449">
        <v>5200000</v>
      </c>
      <c r="B63" s="56" t="s">
        <v>740</v>
      </c>
      <c r="C63" s="1282">
        <v>8874.8742100000018</v>
      </c>
      <c r="D63" s="1282">
        <v>17621.555920000003</v>
      </c>
      <c r="E63" s="1282">
        <v>6196.0942100000002</v>
      </c>
      <c r="F63" s="1282">
        <v>945.7663</v>
      </c>
      <c r="G63" s="1282">
        <v>552.69577000000004</v>
      </c>
      <c r="H63" s="1282">
        <v>1174.84024</v>
      </c>
      <c r="I63" s="1282">
        <v>4159.8955800000003</v>
      </c>
      <c r="J63" s="1282">
        <v>1316.9632799999999</v>
      </c>
      <c r="K63" s="1282">
        <v>224.21226000000001</v>
      </c>
      <c r="L63" s="1282">
        <v>2.6535100000000003</v>
      </c>
      <c r="M63" s="1282">
        <v>5584.6688899999999</v>
      </c>
      <c r="N63" s="1282">
        <v>46654.220170000001</v>
      </c>
    </row>
    <row r="64" spans="1:16" ht="15.95" customHeight="1" x14ac:dyDescent="0.25">
      <c r="A64" s="449">
        <v>4200000</v>
      </c>
      <c r="B64" s="56" t="s">
        <v>762</v>
      </c>
      <c r="C64" s="1282">
        <v>8035.0677300000007</v>
      </c>
      <c r="D64" s="1282">
        <v>6481.81657</v>
      </c>
      <c r="E64" s="1282">
        <v>2479.9584799999998</v>
      </c>
      <c r="F64" s="1282">
        <v>645.55360999999994</v>
      </c>
      <c r="G64" s="1282">
        <v>335.44898999999998</v>
      </c>
      <c r="H64" s="1282">
        <v>689.66161</v>
      </c>
      <c r="I64" s="1282">
        <v>1933.5941599999999</v>
      </c>
      <c r="J64" s="1282">
        <v>319.60467999999997</v>
      </c>
      <c r="K64" s="1282">
        <v>173.16266000000002</v>
      </c>
      <c r="L64" s="1282">
        <v>5.9177600000000004</v>
      </c>
      <c r="M64" s="1282">
        <v>5061.2095399999998</v>
      </c>
      <c r="N64" s="1282">
        <v>26160.995790000001</v>
      </c>
    </row>
    <row r="65" spans="1:14" ht="15.95" customHeight="1" x14ac:dyDescent="0.25">
      <c r="A65" s="18"/>
      <c r="B65" s="58" t="s">
        <v>642</v>
      </c>
      <c r="C65" s="1283">
        <f>+C62+C63-C64</f>
        <v>2062.6281400000007</v>
      </c>
      <c r="D65" s="1283">
        <f t="shared" ref="D65:N65" si="4">+D62+D63-D64</f>
        <v>11697.901930000004</v>
      </c>
      <c r="E65" s="1283">
        <f t="shared" si="4"/>
        <v>4417.7724200000011</v>
      </c>
      <c r="F65" s="1283">
        <f t="shared" si="4"/>
        <v>4740.3174700000009</v>
      </c>
      <c r="G65" s="1283">
        <f t="shared" si="4"/>
        <v>778.73602999999991</v>
      </c>
      <c r="H65" s="1283">
        <f t="shared" si="4"/>
        <v>1774.2981599999998</v>
      </c>
      <c r="I65" s="1283">
        <f t="shared" si="4"/>
        <v>3931.7729500000005</v>
      </c>
      <c r="J65" s="1283">
        <f t="shared" si="4"/>
        <v>3673.0114699999999</v>
      </c>
      <c r="K65" s="1283">
        <f t="shared" si="4"/>
        <v>101.37551000000002</v>
      </c>
      <c r="L65" s="1283">
        <f t="shared" si="4"/>
        <v>-7.3097499999999993</v>
      </c>
      <c r="M65" s="1283">
        <f t="shared" si="4"/>
        <v>2930.7123099999999</v>
      </c>
      <c r="N65" s="1283">
        <f t="shared" si="4"/>
        <v>36101.216639999999</v>
      </c>
    </row>
    <row r="66" spans="1:14" ht="15.95" customHeight="1" x14ac:dyDescent="0.25">
      <c r="A66" s="449">
        <v>5300000</v>
      </c>
      <c r="B66" s="56" t="s">
        <v>761</v>
      </c>
      <c r="C66" s="1282">
        <v>2.94</v>
      </c>
      <c r="D66" s="1282">
        <v>0</v>
      </c>
      <c r="E66" s="1282">
        <v>0</v>
      </c>
      <c r="F66" s="1282">
        <v>0</v>
      </c>
      <c r="G66" s="1282">
        <v>0</v>
      </c>
      <c r="H66" s="1282">
        <v>0</v>
      </c>
      <c r="I66" s="1282">
        <v>8.8748400000000007</v>
      </c>
      <c r="J66" s="1282">
        <v>327.71621999999996</v>
      </c>
      <c r="K66" s="1282">
        <v>0</v>
      </c>
      <c r="L66" s="1282">
        <v>0</v>
      </c>
      <c r="M66" s="1282">
        <v>0</v>
      </c>
      <c r="N66" s="1282">
        <v>339.53106000000002</v>
      </c>
    </row>
    <row r="67" spans="1:14" ht="15.95" customHeight="1" x14ac:dyDescent="0.25">
      <c r="A67" s="449">
        <v>4300000</v>
      </c>
      <c r="B67" s="56" t="s">
        <v>852</v>
      </c>
      <c r="C67" s="1282">
        <v>684.35493000000008</v>
      </c>
      <c r="D67" s="1282">
        <v>0</v>
      </c>
      <c r="E67" s="1282">
        <v>0</v>
      </c>
      <c r="F67" s="1282">
        <v>0</v>
      </c>
      <c r="G67" s="1282">
        <v>0</v>
      </c>
      <c r="H67" s="1282">
        <v>8.45791</v>
      </c>
      <c r="I67" s="1282">
        <v>8.8748400000000007</v>
      </c>
      <c r="J67" s="1282">
        <v>58.809550000000002</v>
      </c>
      <c r="K67" s="1282">
        <v>0</v>
      </c>
      <c r="L67" s="1282">
        <v>120.30957000000001</v>
      </c>
      <c r="M67" s="1282">
        <v>67.289280000000005</v>
      </c>
      <c r="N67" s="1282">
        <v>948.09607999999992</v>
      </c>
    </row>
    <row r="68" spans="1:14" ht="15.95" customHeight="1" x14ac:dyDescent="0.25">
      <c r="A68" s="18"/>
      <c r="B68" s="58" t="s">
        <v>892</v>
      </c>
      <c r="C68" s="1284">
        <f>+C65+C66-C67</f>
        <v>1381.2132100000008</v>
      </c>
      <c r="D68" s="1284">
        <f t="shared" ref="D68:N68" si="5">+D65+D66-D67</f>
        <v>11697.901930000004</v>
      </c>
      <c r="E68" s="1284">
        <f t="shared" si="5"/>
        <v>4417.7724200000011</v>
      </c>
      <c r="F68" s="1284">
        <f t="shared" si="5"/>
        <v>4740.3174700000009</v>
      </c>
      <c r="G68" s="1284">
        <f t="shared" si="5"/>
        <v>778.73602999999991</v>
      </c>
      <c r="H68" s="1284">
        <f t="shared" si="5"/>
        <v>1765.8402499999997</v>
      </c>
      <c r="I68" s="1284">
        <f t="shared" si="5"/>
        <v>3931.7729500000005</v>
      </c>
      <c r="J68" s="1284">
        <f t="shared" si="5"/>
        <v>3941.9181399999998</v>
      </c>
      <c r="K68" s="1284">
        <f t="shared" si="5"/>
        <v>101.37551000000002</v>
      </c>
      <c r="L68" s="1284">
        <f t="shared" si="5"/>
        <v>-127.61932</v>
      </c>
      <c r="M68" s="1284">
        <f t="shared" si="5"/>
        <v>2863.4230299999999</v>
      </c>
      <c r="N68" s="1284">
        <f t="shared" si="5"/>
        <v>35492.651619999997</v>
      </c>
    </row>
    <row r="69" spans="1:14" ht="15.95" customHeight="1" x14ac:dyDescent="0.25">
      <c r="A69" s="449">
        <v>4400000</v>
      </c>
      <c r="B69" s="56" t="s">
        <v>853</v>
      </c>
      <c r="C69" s="1282">
        <v>1955.5749099999998</v>
      </c>
      <c r="D69" s="1282">
        <v>2181.8158599999997</v>
      </c>
      <c r="E69" s="1282">
        <v>1106.05846</v>
      </c>
      <c r="F69" s="1282">
        <v>1826.6145800000002</v>
      </c>
      <c r="G69" s="1282">
        <v>698.37302999999997</v>
      </c>
      <c r="H69" s="1282">
        <v>1309.2237299999999</v>
      </c>
      <c r="I69" s="1282">
        <v>1634.1185600000001</v>
      </c>
      <c r="J69" s="1282">
        <v>2628.0050099999999</v>
      </c>
      <c r="K69" s="1282">
        <v>750.17243000000008</v>
      </c>
      <c r="L69" s="1282">
        <v>1607.62483</v>
      </c>
      <c r="M69" s="1282">
        <v>2210.5715099999998</v>
      </c>
      <c r="N69" s="1282">
        <v>17908.152910000001</v>
      </c>
    </row>
    <row r="70" spans="1:14" ht="15.95" customHeight="1" x14ac:dyDescent="0.25">
      <c r="A70" s="18"/>
      <c r="B70" s="58" t="s">
        <v>640</v>
      </c>
      <c r="C70" s="1284">
        <f>+C68-C69</f>
        <v>-574.36169999999902</v>
      </c>
      <c r="D70" s="1284">
        <f t="shared" ref="D70:N70" si="6">+D68-D69</f>
        <v>9516.0860700000048</v>
      </c>
      <c r="E70" s="1284">
        <f t="shared" si="6"/>
        <v>3311.713960000001</v>
      </c>
      <c r="F70" s="1284">
        <f t="shared" si="6"/>
        <v>2913.7028900000005</v>
      </c>
      <c r="G70" s="1284">
        <f t="shared" si="6"/>
        <v>80.362999999999943</v>
      </c>
      <c r="H70" s="1284">
        <f t="shared" si="6"/>
        <v>456.61651999999981</v>
      </c>
      <c r="I70" s="1284">
        <f t="shared" si="6"/>
        <v>2297.6543900000006</v>
      </c>
      <c r="J70" s="1284">
        <f t="shared" si="6"/>
        <v>1313.9131299999999</v>
      </c>
      <c r="K70" s="1284">
        <f t="shared" si="6"/>
        <v>-648.79692</v>
      </c>
      <c r="L70" s="1284">
        <f t="shared" si="6"/>
        <v>-1735.24415</v>
      </c>
      <c r="M70" s="1284">
        <f t="shared" si="6"/>
        <v>652.85152000000016</v>
      </c>
      <c r="N70" s="1284">
        <f t="shared" si="6"/>
        <v>17584.498709999996</v>
      </c>
    </row>
    <row r="71" spans="1:14" ht="15.95" customHeight="1" x14ac:dyDescent="0.25">
      <c r="A71" s="449">
        <v>5500000</v>
      </c>
      <c r="B71" s="56" t="s">
        <v>613</v>
      </c>
      <c r="C71" s="1282">
        <v>10.68099</v>
      </c>
      <c r="D71" s="1282">
        <v>73.5</v>
      </c>
      <c r="E71" s="1282">
        <v>1.45207</v>
      </c>
      <c r="F71" s="1282">
        <v>173.39685</v>
      </c>
      <c r="G71" s="1282">
        <v>0</v>
      </c>
      <c r="H71" s="1282">
        <v>0</v>
      </c>
      <c r="I71" s="1282">
        <v>0</v>
      </c>
      <c r="J71" s="1282">
        <v>569.53449000000001</v>
      </c>
      <c r="K71" s="1282">
        <v>674.52202</v>
      </c>
      <c r="L71" s="1282">
        <v>1551.1343999999999</v>
      </c>
      <c r="M71" s="1282">
        <v>2</v>
      </c>
      <c r="N71" s="1282">
        <v>3056.22082</v>
      </c>
    </row>
    <row r="72" spans="1:14" ht="15.95" customHeight="1" x14ac:dyDescent="0.25">
      <c r="A72" s="449">
        <v>4500000</v>
      </c>
      <c r="B72" s="56" t="s">
        <v>743</v>
      </c>
      <c r="C72" s="1282">
        <v>1.601E-2</v>
      </c>
      <c r="D72" s="1282">
        <v>113.49194</v>
      </c>
      <c r="E72" s="1282">
        <v>0</v>
      </c>
      <c r="F72" s="1282">
        <v>66.404780000000002</v>
      </c>
      <c r="G72" s="1282">
        <v>0</v>
      </c>
      <c r="H72" s="1282">
        <v>0</v>
      </c>
      <c r="I72" s="1282">
        <v>0</v>
      </c>
      <c r="J72" s="1282">
        <v>172.19575</v>
      </c>
      <c r="K72" s="1282">
        <v>0</v>
      </c>
      <c r="L72" s="1282">
        <v>344.83674999999999</v>
      </c>
      <c r="M72" s="1282">
        <v>0</v>
      </c>
      <c r="N72" s="1282">
        <v>696.94523000000004</v>
      </c>
    </row>
    <row r="73" spans="1:14" ht="15.95" customHeight="1" x14ac:dyDescent="0.25">
      <c r="A73" s="18"/>
      <c r="B73" s="58" t="s">
        <v>854</v>
      </c>
      <c r="C73" s="1284">
        <f>+C70+C71-C72</f>
        <v>-563.69671999999912</v>
      </c>
      <c r="D73" s="1284">
        <f t="shared" ref="D73:N73" si="7">+D70+D71-D72</f>
        <v>9476.094130000005</v>
      </c>
      <c r="E73" s="1284">
        <f t="shared" si="7"/>
        <v>3313.1660300000008</v>
      </c>
      <c r="F73" s="1284">
        <f t="shared" si="7"/>
        <v>3020.6949600000007</v>
      </c>
      <c r="G73" s="1284">
        <f t="shared" si="7"/>
        <v>80.362999999999943</v>
      </c>
      <c r="H73" s="1284">
        <f t="shared" si="7"/>
        <v>456.61651999999981</v>
      </c>
      <c r="I73" s="1284">
        <f t="shared" si="7"/>
        <v>2297.6543900000006</v>
      </c>
      <c r="J73" s="1284">
        <f t="shared" si="7"/>
        <v>1711.2518699999998</v>
      </c>
      <c r="K73" s="1284">
        <f t="shared" si="7"/>
        <v>25.725099999999998</v>
      </c>
      <c r="L73" s="1284">
        <f t="shared" si="7"/>
        <v>-528.94650000000001</v>
      </c>
      <c r="M73" s="1284">
        <f t="shared" si="7"/>
        <v>654.85152000000016</v>
      </c>
      <c r="N73" s="1284">
        <f t="shared" si="7"/>
        <v>19943.774299999994</v>
      </c>
    </row>
    <row r="74" spans="1:14" ht="25.5" x14ac:dyDescent="0.25">
      <c r="A74" s="449">
        <v>5890000</v>
      </c>
      <c r="B74" s="56" t="s">
        <v>741</v>
      </c>
      <c r="C74" s="1285">
        <v>93.16758999999999</v>
      </c>
      <c r="D74" s="1282">
        <v>1945.4042400000001</v>
      </c>
      <c r="E74" s="1282">
        <v>1.4999999999999999E-4</v>
      </c>
      <c r="F74" s="1282">
        <v>32.027999999999999</v>
      </c>
      <c r="G74" s="1282">
        <v>0</v>
      </c>
      <c r="H74" s="1282">
        <v>47.031120000000001</v>
      </c>
      <c r="I74" s="1282">
        <v>30.612970000000001</v>
      </c>
      <c r="J74" s="1282">
        <v>478.32139000000001</v>
      </c>
      <c r="K74" s="1282">
        <v>0.57252999999999998</v>
      </c>
      <c r="L74" s="1286">
        <v>3.3021799999999999</v>
      </c>
      <c r="M74" s="1282">
        <v>4.7747700000000002</v>
      </c>
      <c r="N74" s="1282">
        <v>2635.2149399999998</v>
      </c>
    </row>
    <row r="75" spans="1:14" ht="25.5" x14ac:dyDescent="0.25">
      <c r="A75" s="449">
        <v>4890000</v>
      </c>
      <c r="B75" s="56" t="s">
        <v>744</v>
      </c>
      <c r="C75" s="1285">
        <v>87.149969999999996</v>
      </c>
      <c r="D75" s="1282">
        <v>1558.5261399999999</v>
      </c>
      <c r="E75" s="1282">
        <v>8.9999999999999992E-5</v>
      </c>
      <c r="F75" s="1282">
        <v>26.482250000000001</v>
      </c>
      <c r="G75" s="1282">
        <v>0</v>
      </c>
      <c r="H75" s="1282">
        <v>11.555309999999999</v>
      </c>
      <c r="I75" s="1282">
        <v>28.010380000000001</v>
      </c>
      <c r="J75" s="1282">
        <v>221.04518999999999</v>
      </c>
      <c r="K75" s="1282">
        <v>1.3880399999999999</v>
      </c>
      <c r="L75" s="1287">
        <v>7.7999999999999999E-4</v>
      </c>
      <c r="M75" s="1282">
        <v>1.32E-3</v>
      </c>
      <c r="N75" s="1282">
        <v>1934.1594700000001</v>
      </c>
    </row>
    <row r="76" spans="1:14" ht="15.95" customHeight="1" x14ac:dyDescent="0.25">
      <c r="A76" s="18"/>
      <c r="B76" s="58" t="s">
        <v>855</v>
      </c>
      <c r="C76" s="1284">
        <f>+C73+C74-C75</f>
        <v>-557.67909999999915</v>
      </c>
      <c r="D76" s="1284">
        <f t="shared" ref="D76:N76" si="8">+D73+D74-D75</f>
        <v>9862.9722300000049</v>
      </c>
      <c r="E76" s="1284">
        <f t="shared" si="8"/>
        <v>3313.1660900000006</v>
      </c>
      <c r="F76" s="1284">
        <f t="shared" si="8"/>
        <v>3026.2407100000005</v>
      </c>
      <c r="G76" s="1284">
        <f t="shared" si="8"/>
        <v>80.362999999999943</v>
      </c>
      <c r="H76" s="1284">
        <f t="shared" si="8"/>
        <v>492.09232999999978</v>
      </c>
      <c r="I76" s="1284">
        <f t="shared" si="8"/>
        <v>2300.2569800000006</v>
      </c>
      <c r="J76" s="1284">
        <f t="shared" si="8"/>
        <v>1968.5280699999996</v>
      </c>
      <c r="K76" s="1284">
        <f t="shared" si="8"/>
        <v>24.909589999999998</v>
      </c>
      <c r="L76" s="1284">
        <f t="shared" si="8"/>
        <v>-525.64509999999996</v>
      </c>
      <c r="M76" s="1284">
        <f t="shared" si="8"/>
        <v>659.62497000000019</v>
      </c>
      <c r="N76" s="1284">
        <f t="shared" si="8"/>
        <v>20644.829769999997</v>
      </c>
    </row>
    <row r="77" spans="1:14" ht="15.95" customHeight="1" x14ac:dyDescent="0.25">
      <c r="A77" s="449">
        <v>4600000</v>
      </c>
      <c r="B77" s="56" t="s">
        <v>763</v>
      </c>
      <c r="C77" s="1282">
        <v>0</v>
      </c>
      <c r="D77" s="1282">
        <v>3756.4687999999996</v>
      </c>
      <c r="E77" s="1282">
        <v>1406.182</v>
      </c>
      <c r="F77" s="1282">
        <v>1507.2719999999999</v>
      </c>
      <c r="G77" s="1282">
        <v>0</v>
      </c>
      <c r="H77" s="1282">
        <v>102.9</v>
      </c>
      <c r="I77" s="1282">
        <v>1150.62931</v>
      </c>
      <c r="J77" s="1282">
        <v>562.47799999999995</v>
      </c>
      <c r="K77" s="1282">
        <v>0</v>
      </c>
      <c r="L77" s="1282">
        <v>0</v>
      </c>
      <c r="M77" s="1282">
        <v>62.708649999999999</v>
      </c>
      <c r="N77" s="1282">
        <v>8548.6387599999998</v>
      </c>
    </row>
    <row r="78" spans="1:14" ht="15.95" customHeight="1" x14ac:dyDescent="0.25">
      <c r="A78" s="18"/>
      <c r="B78" s="468" t="s">
        <v>893</v>
      </c>
      <c r="C78" s="1284">
        <f>+C76-C77</f>
        <v>-557.67909999999915</v>
      </c>
      <c r="D78" s="1284">
        <f t="shared" ref="D78:N78" si="9">+D76-D77</f>
        <v>6106.5034300000052</v>
      </c>
      <c r="E78" s="1284">
        <f t="shared" si="9"/>
        <v>1906.9840900000006</v>
      </c>
      <c r="F78" s="1284">
        <f t="shared" si="9"/>
        <v>1518.9687100000006</v>
      </c>
      <c r="G78" s="1284">
        <f t="shared" si="9"/>
        <v>80.362999999999943</v>
      </c>
      <c r="H78" s="1284">
        <f t="shared" si="9"/>
        <v>389.19232999999974</v>
      </c>
      <c r="I78" s="1284">
        <f t="shared" si="9"/>
        <v>1149.6276700000005</v>
      </c>
      <c r="J78" s="1284">
        <f t="shared" si="9"/>
        <v>1406.0500699999998</v>
      </c>
      <c r="K78" s="1284">
        <f t="shared" si="9"/>
        <v>24.909589999999998</v>
      </c>
      <c r="L78" s="1284">
        <f t="shared" si="9"/>
        <v>-525.64509999999996</v>
      </c>
      <c r="M78" s="1284">
        <f t="shared" si="9"/>
        <v>596.91632000000016</v>
      </c>
      <c r="N78" s="1284">
        <f t="shared" si="9"/>
        <v>12096.191009999997</v>
      </c>
    </row>
    <row r="79" spans="1:14" ht="3.75" customHeight="1" x14ac:dyDescent="0.25">
      <c r="A79" s="469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097" t="s">
        <v>894</v>
      </c>
      <c r="B80" s="2097"/>
      <c r="C80" s="2097"/>
      <c r="D80" s="2097"/>
      <c r="E80" s="2097"/>
      <c r="F80" s="2097"/>
      <c r="G80" s="2097"/>
      <c r="H80" s="2097"/>
      <c r="I80" s="2097"/>
      <c r="J80" s="2097"/>
      <c r="K80" s="2097"/>
      <c r="L80" s="2097"/>
      <c r="M80" s="2097"/>
      <c r="N80" s="2097"/>
    </row>
    <row r="81" spans="2:15" x14ac:dyDescent="0.25">
      <c r="B81" s="2091" t="s">
        <v>1901</v>
      </c>
      <c r="C81" s="2091"/>
      <c r="D81" s="2091"/>
      <c r="E81" s="2091"/>
      <c r="F81" s="2091"/>
      <c r="G81" s="2091"/>
      <c r="H81" s="2091"/>
      <c r="I81" s="2091"/>
      <c r="J81" s="2091"/>
      <c r="K81" s="2091"/>
      <c r="L81" s="2091"/>
      <c r="M81" s="2091"/>
      <c r="N81" s="2091"/>
      <c r="O81" s="2091"/>
    </row>
    <row r="82" spans="2:15" x14ac:dyDescent="0.25">
      <c r="B82" s="457"/>
      <c r="C82" s="451">
        <f>+C63-C64</f>
        <v>839.8064800000011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B18" sqref="B18"/>
    </sheetView>
  </sheetViews>
  <sheetFormatPr defaultColWidth="13.7109375" defaultRowHeight="15" x14ac:dyDescent="0.25"/>
  <cols>
    <col min="1" max="1" width="51.85546875" style="470" customWidth="1"/>
    <col min="2" max="5" width="10.140625" style="470" customWidth="1"/>
    <col min="6" max="6" width="8.28515625" style="470" bestFit="1" customWidth="1"/>
    <col min="7" max="8" width="10.140625" style="470" customWidth="1"/>
    <col min="9" max="9" width="11.7109375" style="470" customWidth="1"/>
    <col min="10" max="16384" width="13.7109375" style="470"/>
  </cols>
  <sheetData>
    <row r="1" spans="1:10" ht="15.75" x14ac:dyDescent="0.25">
      <c r="A1" s="2098" t="s">
        <v>636</v>
      </c>
      <c r="B1" s="2098"/>
      <c r="C1" s="2098"/>
      <c r="D1" s="2098"/>
      <c r="E1" s="2098"/>
      <c r="F1" s="2098"/>
      <c r="G1" s="2098"/>
      <c r="H1" s="2098"/>
      <c r="I1" s="2098"/>
    </row>
    <row r="2" spans="1:10" ht="15.75" x14ac:dyDescent="0.25">
      <c r="A2" s="2099" t="s">
        <v>2565</v>
      </c>
      <c r="B2" s="2099"/>
      <c r="C2" s="2099"/>
      <c r="D2" s="2099"/>
      <c r="E2" s="2099"/>
      <c r="F2" s="2099"/>
      <c r="G2" s="2099"/>
      <c r="H2" s="2099"/>
      <c r="I2" s="2099"/>
    </row>
    <row r="3" spans="1:10" ht="15.75" x14ac:dyDescent="0.25">
      <c r="A3" s="2100" t="s">
        <v>705</v>
      </c>
      <c r="B3" s="2100"/>
      <c r="C3" s="2100"/>
      <c r="D3" s="2100"/>
      <c r="E3" s="2100"/>
      <c r="F3" s="2100"/>
      <c r="G3" s="2100"/>
      <c r="H3" s="2100"/>
      <c r="I3" s="2100"/>
    </row>
    <row r="4" spans="1:10" ht="4.5" customHeight="1" thickBot="1" x14ac:dyDescent="0.3">
      <c r="A4" s="471"/>
      <c r="B4" s="471"/>
      <c r="C4" s="471"/>
      <c r="D4" s="471"/>
      <c r="E4" s="471"/>
      <c r="F4" s="471"/>
      <c r="G4" s="471"/>
      <c r="H4" s="471"/>
      <c r="I4" s="471"/>
    </row>
    <row r="5" spans="1:10" ht="25.5" customHeight="1" thickBot="1" x14ac:dyDescent="0.3">
      <c r="A5" s="472" t="s">
        <v>637</v>
      </c>
      <c r="B5" s="1319">
        <v>45356</v>
      </c>
      <c r="C5" s="1319">
        <v>45448</v>
      </c>
      <c r="D5" s="1319">
        <v>45536</v>
      </c>
      <c r="E5" s="68">
        <v>45627</v>
      </c>
      <c r="F5" s="68">
        <v>45658</v>
      </c>
      <c r="G5" s="68">
        <v>45689</v>
      </c>
      <c r="H5" s="68">
        <v>45717</v>
      </c>
      <c r="I5" s="473" t="s">
        <v>616</v>
      </c>
    </row>
    <row r="6" spans="1:10" x14ac:dyDescent="0.25">
      <c r="A6" s="474" t="s">
        <v>638</v>
      </c>
      <c r="B6" s="1536">
        <v>6089.5867300000009</v>
      </c>
      <c r="C6" s="1536">
        <v>5239.3761599999998</v>
      </c>
      <c r="D6" s="1536">
        <v>4785.2163600000003</v>
      </c>
      <c r="E6" s="1536">
        <v>8149.5</v>
      </c>
      <c r="F6" s="1536">
        <v>8258.6191799999997</v>
      </c>
      <c r="G6" s="1536">
        <v>8237.7803600000007</v>
      </c>
      <c r="H6" s="1536">
        <v>8229.8647899999996</v>
      </c>
      <c r="I6" s="475">
        <f>(H6-B6)/B6</f>
        <v>0.35146523974378119</v>
      </c>
      <c r="J6" s="1066"/>
    </row>
    <row r="7" spans="1:10" x14ac:dyDescent="0.25">
      <c r="A7" s="474" t="s">
        <v>83</v>
      </c>
      <c r="B7" s="1536">
        <v>16314.59894</v>
      </c>
      <c r="C7" s="1536">
        <v>16991.8145</v>
      </c>
      <c r="D7" s="1536">
        <v>17433.730350000002</v>
      </c>
      <c r="E7" s="1536">
        <v>18519.060000000001</v>
      </c>
      <c r="F7" s="1536">
        <v>18697.79493</v>
      </c>
      <c r="G7" s="1536">
        <v>15903.39436</v>
      </c>
      <c r="H7" s="1536">
        <v>15999.47834</v>
      </c>
      <c r="I7" s="475">
        <f>(H7-B7)/B7</f>
        <v>-1.9315252624898433E-2</v>
      </c>
      <c r="J7" s="1066"/>
    </row>
    <row r="8" spans="1:10" x14ac:dyDescent="0.25">
      <c r="A8" s="474" t="s">
        <v>32</v>
      </c>
      <c r="B8" s="1536">
        <v>24736.597449999997</v>
      </c>
      <c r="C8" s="1536">
        <v>27461.64775</v>
      </c>
      <c r="D8" s="1536">
        <v>27935.298409999999</v>
      </c>
      <c r="E8" s="1536">
        <v>29231.15</v>
      </c>
      <c r="F8" s="1536">
        <v>29447.677440000003</v>
      </c>
      <c r="G8" s="1536">
        <v>30150.803100000001</v>
      </c>
      <c r="H8" s="1536">
        <v>25724.22378</v>
      </c>
      <c r="I8" s="475">
        <f t="shared" ref="I8:I15" si="0">(H8-B8)/B8</f>
        <v>3.9925714601464032E-2</v>
      </c>
      <c r="J8" s="1066"/>
    </row>
    <row r="9" spans="1:10" x14ac:dyDescent="0.25">
      <c r="A9" s="474" t="s">
        <v>469</v>
      </c>
      <c r="B9" s="1536">
        <v>20669.852579999999</v>
      </c>
      <c r="C9" s="1536">
        <v>19237.840929999998</v>
      </c>
      <c r="D9" s="1536">
        <v>18013.875319999999</v>
      </c>
      <c r="E9" s="1536">
        <v>16923.150000000001</v>
      </c>
      <c r="F9" s="1536">
        <v>16543.139759999998</v>
      </c>
      <c r="G9" s="1536">
        <v>16998.21802</v>
      </c>
      <c r="H9" s="1536">
        <v>16397.50172</v>
      </c>
      <c r="I9" s="475">
        <f t="shared" si="0"/>
        <v>-0.2066947910472228</v>
      </c>
      <c r="J9" s="1066"/>
    </row>
    <row r="10" spans="1:10" x14ac:dyDescent="0.25">
      <c r="A10" s="474" t="s">
        <v>1905</v>
      </c>
      <c r="B10" s="1536">
        <v>32842.016050000006</v>
      </c>
      <c r="C10" s="1536">
        <v>35120.426590000003</v>
      </c>
      <c r="D10" s="1536">
        <v>38176.719649999999</v>
      </c>
      <c r="E10" s="1536">
        <v>38153.42</v>
      </c>
      <c r="F10" s="1536">
        <v>35983.171740000005</v>
      </c>
      <c r="G10" s="1536">
        <v>37136.94068</v>
      </c>
      <c r="H10" s="1536">
        <v>37595.739259999995</v>
      </c>
      <c r="I10" s="475">
        <f t="shared" si="0"/>
        <v>0.14474517041714888</v>
      </c>
      <c r="J10" s="1066"/>
    </row>
    <row r="11" spans="1:10" x14ac:dyDescent="0.25">
      <c r="A11" s="474" t="s">
        <v>55</v>
      </c>
      <c r="B11" s="1536">
        <v>33981.548159999998</v>
      </c>
      <c r="C11" s="1536">
        <v>34824.222929999996</v>
      </c>
      <c r="D11" s="1536">
        <v>35434.961710000003</v>
      </c>
      <c r="E11" s="1536">
        <v>36285.68</v>
      </c>
      <c r="F11" s="1536">
        <v>36715.800130000003</v>
      </c>
      <c r="G11" s="1536">
        <v>33751.622719999999</v>
      </c>
      <c r="H11" s="1536">
        <v>34112.646959999998</v>
      </c>
      <c r="I11" s="475">
        <f t="shared" si="0"/>
        <v>3.8579407678169704E-3</v>
      </c>
      <c r="J11" s="1066"/>
    </row>
    <row r="12" spans="1:10" x14ac:dyDescent="0.25">
      <c r="A12" s="474" t="s">
        <v>1024</v>
      </c>
      <c r="B12" s="1536">
        <v>53766.687109999992</v>
      </c>
      <c r="C12" s="1536">
        <v>54725.881489999992</v>
      </c>
      <c r="D12" s="1536">
        <v>55272.470209999999</v>
      </c>
      <c r="E12" s="1536">
        <v>56170.52</v>
      </c>
      <c r="F12" s="1536">
        <v>56932.181090000005</v>
      </c>
      <c r="G12" s="1536">
        <v>53747.718260000001</v>
      </c>
      <c r="H12" s="1536">
        <v>62277.020619999996</v>
      </c>
      <c r="I12" s="475">
        <f t="shared" si="0"/>
        <v>0.15828264614088858</v>
      </c>
      <c r="J12" s="1066"/>
    </row>
    <row r="13" spans="1:10" x14ac:dyDescent="0.25">
      <c r="A13" s="474" t="s">
        <v>65</v>
      </c>
      <c r="B13" s="1536">
        <v>25733.99336</v>
      </c>
      <c r="C13" s="1536">
        <v>26411.45607</v>
      </c>
      <c r="D13" s="1536">
        <v>27363.71704</v>
      </c>
      <c r="E13" s="1536">
        <v>32399.37</v>
      </c>
      <c r="F13" s="1536">
        <v>26367.22712</v>
      </c>
      <c r="G13" s="1536">
        <v>26941.433219999999</v>
      </c>
      <c r="H13" s="1536">
        <v>27424.68705</v>
      </c>
      <c r="I13" s="475">
        <f t="shared" si="0"/>
        <v>6.569884690449769E-2</v>
      </c>
      <c r="J13" s="1066"/>
    </row>
    <row r="14" spans="1:10" x14ac:dyDescent="0.25">
      <c r="A14" s="474" t="s">
        <v>1025</v>
      </c>
      <c r="B14" s="1536">
        <v>96812.196620000002</v>
      </c>
      <c r="C14" s="1536">
        <v>97989.600519999993</v>
      </c>
      <c r="D14" s="1536">
        <v>98887.774090000006</v>
      </c>
      <c r="E14" s="1536">
        <v>99391.22</v>
      </c>
      <c r="F14" s="1536">
        <v>99579.345509999999</v>
      </c>
      <c r="G14" s="1536">
        <v>99703.989939999999</v>
      </c>
      <c r="H14" s="1536">
        <v>99988.135880000002</v>
      </c>
      <c r="I14" s="475">
        <f t="shared" si="0"/>
        <v>3.2805156487316973E-2</v>
      </c>
      <c r="J14" s="1066"/>
    </row>
    <row r="15" spans="1:10" x14ac:dyDescent="0.25">
      <c r="A15" s="474" t="s">
        <v>1026</v>
      </c>
      <c r="B15" s="1536">
        <v>22251.449059999999</v>
      </c>
      <c r="C15" s="1536">
        <v>22738.733530000001</v>
      </c>
      <c r="D15" s="1536">
        <v>23602.137750000002</v>
      </c>
      <c r="E15" s="1536">
        <v>24213.5</v>
      </c>
      <c r="F15" s="1536">
        <v>24302.623540000001</v>
      </c>
      <c r="G15" s="1536">
        <v>25460.82216</v>
      </c>
      <c r="H15" s="1536">
        <v>23738.075579999997</v>
      </c>
      <c r="I15" s="475">
        <f t="shared" si="0"/>
        <v>6.6810323947504663E-2</v>
      </c>
      <c r="J15" s="1066"/>
    </row>
    <row r="16" spans="1:10" ht="13.5" customHeight="1" x14ac:dyDescent="0.25">
      <c r="A16" s="474" t="s">
        <v>1903</v>
      </c>
      <c r="B16" s="1536">
        <v>0</v>
      </c>
      <c r="C16" s="1536">
        <v>0</v>
      </c>
      <c r="D16" s="1536">
        <v>0</v>
      </c>
      <c r="E16" s="1536"/>
      <c r="F16" s="1536"/>
      <c r="G16" s="1536"/>
      <c r="H16" s="1536"/>
      <c r="I16" s="476" t="s">
        <v>898</v>
      </c>
      <c r="J16" s="1066"/>
    </row>
    <row r="17" spans="1:20" ht="13.5" customHeight="1" thickBot="1" x14ac:dyDescent="0.3">
      <c r="A17" s="474" t="s">
        <v>1904</v>
      </c>
      <c r="B17" s="1536">
        <v>8775.740600000001</v>
      </c>
      <c r="C17" s="1536">
        <v>8816.3324800000009</v>
      </c>
      <c r="D17" s="1536">
        <v>8789.4853399999993</v>
      </c>
      <c r="E17" s="1536">
        <v>8689.1200000000008</v>
      </c>
      <c r="F17" s="1536">
        <v>8676.2481500000013</v>
      </c>
      <c r="G17" s="1536">
        <v>8701.4779399999989</v>
      </c>
      <c r="H17" s="1536">
        <v>8714.028980000001</v>
      </c>
      <c r="I17" s="475">
        <f>(H17-B17)/B17</f>
        <v>-7.0320697491901745E-3</v>
      </c>
      <c r="J17" s="1066"/>
    </row>
    <row r="18" spans="1:20" ht="15.75" thickBot="1" x14ac:dyDescent="0.3">
      <c r="A18" s="611" t="s">
        <v>1</v>
      </c>
      <c r="B18" s="613">
        <v>341974.26666000002</v>
      </c>
      <c r="C18" s="613">
        <v>349557.33295000001</v>
      </c>
      <c r="D18" s="613">
        <v>355695.38623</v>
      </c>
      <c r="E18" s="613">
        <v>368125.69</v>
      </c>
      <c r="F18" s="613">
        <f t="shared" ref="F18:H18" si="1">SUM(F6:F17)</f>
        <v>361503.82858999999</v>
      </c>
      <c r="G18" s="613">
        <f t="shared" si="1"/>
        <v>356734.20075999998</v>
      </c>
      <c r="H18" s="613">
        <f t="shared" si="1"/>
        <v>360201.40295999998</v>
      </c>
      <c r="I18" s="614">
        <f>(H18-B18)/B18</f>
        <v>5.329973064353951E-2</v>
      </c>
      <c r="J18" s="1066"/>
    </row>
    <row r="19" spans="1:20" ht="3" customHeight="1" x14ac:dyDescent="0.25">
      <c r="A19" s="477"/>
      <c r="B19" s="477"/>
      <c r="C19" s="477"/>
      <c r="D19" s="477"/>
      <c r="E19" s="477"/>
      <c r="F19" s="477"/>
      <c r="G19" s="477"/>
      <c r="H19" s="477"/>
      <c r="I19" s="477"/>
    </row>
    <row r="20" spans="1:20" x14ac:dyDescent="0.25">
      <c r="A20" s="478" t="s">
        <v>619</v>
      </c>
      <c r="B20" s="479"/>
      <c r="C20" s="479"/>
      <c r="D20" s="479"/>
      <c r="E20" s="479"/>
      <c r="F20" s="479"/>
      <c r="G20" s="479"/>
      <c r="H20" s="479"/>
      <c r="I20" s="480"/>
    </row>
    <row r="21" spans="1:20" x14ac:dyDescent="0.25">
      <c r="A21" s="478" t="s">
        <v>1901</v>
      </c>
      <c r="B21" s="479"/>
      <c r="C21" s="479"/>
      <c r="D21" s="479"/>
      <c r="E21" s="479"/>
      <c r="F21" s="479"/>
      <c r="G21" s="479"/>
      <c r="H21" s="479"/>
      <c r="I21" s="480"/>
    </row>
    <row r="22" spans="1:20" x14ac:dyDescent="0.25">
      <c r="I22" s="481"/>
    </row>
    <row r="23" spans="1:20" ht="15.75" x14ac:dyDescent="0.25">
      <c r="A23" s="2101" t="s">
        <v>639</v>
      </c>
      <c r="B23" s="2101"/>
      <c r="C23" s="2101"/>
      <c r="D23" s="2101"/>
      <c r="E23" s="2101"/>
      <c r="F23" s="2101"/>
      <c r="G23" s="2101"/>
      <c r="H23" s="2101"/>
      <c r="I23" s="2101"/>
    </row>
    <row r="24" spans="1:20" ht="15.75" x14ac:dyDescent="0.25">
      <c r="A24" s="2102" t="s">
        <v>2565</v>
      </c>
      <c r="B24" s="2102"/>
      <c r="C24" s="2102"/>
      <c r="D24" s="2102"/>
      <c r="E24" s="2102"/>
      <c r="F24" s="2102"/>
      <c r="G24" s="2102"/>
      <c r="H24" s="2102"/>
      <c r="I24" s="2102"/>
    </row>
    <row r="25" spans="1:20" ht="4.5" customHeight="1" thickBot="1" x14ac:dyDescent="0.3">
      <c r="A25" s="482"/>
      <c r="B25" s="482"/>
      <c r="C25" s="482"/>
      <c r="D25" s="482"/>
      <c r="E25" s="482"/>
      <c r="F25" s="482"/>
      <c r="G25" s="482"/>
      <c r="H25" s="482"/>
      <c r="I25" s="482"/>
    </row>
    <row r="26" spans="1:20" ht="30" thickBot="1" x14ac:dyDescent="0.3">
      <c r="A26" s="483" t="s">
        <v>637</v>
      </c>
      <c r="B26" s="68">
        <v>45352</v>
      </c>
      <c r="C26" s="68">
        <v>45447</v>
      </c>
      <c r="D26" s="68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484" t="s">
        <v>616</v>
      </c>
    </row>
    <row r="27" spans="1:20" x14ac:dyDescent="0.25">
      <c r="A27" s="485" t="s">
        <v>638</v>
      </c>
      <c r="B27" s="612">
        <v>24</v>
      </c>
      <c r="C27" s="612">
        <v>26</v>
      </c>
      <c r="D27" s="612">
        <v>22</v>
      </c>
      <c r="E27" s="612">
        <v>24</v>
      </c>
      <c r="F27" s="612">
        <v>26</v>
      </c>
      <c r="G27" s="612">
        <v>27</v>
      </c>
      <c r="H27" s="612">
        <v>26</v>
      </c>
      <c r="I27" s="475">
        <f>(H27-B27)/B27</f>
        <v>8.3333333333333329E-2</v>
      </c>
      <c r="J27" s="612"/>
    </row>
    <row r="28" spans="1:20" x14ac:dyDescent="0.25">
      <c r="A28" s="485" t="s">
        <v>83</v>
      </c>
      <c r="B28" s="612">
        <v>83</v>
      </c>
      <c r="C28" s="612">
        <v>85</v>
      </c>
      <c r="D28" s="612">
        <v>88</v>
      </c>
      <c r="E28" s="612">
        <v>92</v>
      </c>
      <c r="F28" s="612">
        <v>88</v>
      </c>
      <c r="G28" s="612">
        <v>89</v>
      </c>
      <c r="H28" s="612">
        <v>101</v>
      </c>
      <c r="I28" s="475">
        <f t="shared" ref="I28:I36" si="2">(H28-B28)/B28</f>
        <v>0.21686746987951808</v>
      </c>
      <c r="J28" s="612"/>
      <c r="R28" s="203"/>
      <c r="S28" s="203"/>
      <c r="T28" s="203"/>
    </row>
    <row r="29" spans="1:20" x14ac:dyDescent="0.25">
      <c r="A29" s="485" t="s">
        <v>32</v>
      </c>
      <c r="B29" s="612">
        <v>91</v>
      </c>
      <c r="C29" s="612">
        <v>95</v>
      </c>
      <c r="D29" s="612">
        <v>83</v>
      </c>
      <c r="E29" s="612">
        <v>76</v>
      </c>
      <c r="F29" s="612">
        <v>78</v>
      </c>
      <c r="G29" s="612">
        <v>79</v>
      </c>
      <c r="H29" s="612">
        <v>76</v>
      </c>
      <c r="I29" s="475">
        <f t="shared" si="2"/>
        <v>-0.16483516483516483</v>
      </c>
      <c r="J29" s="612"/>
      <c r="R29" s="203"/>
      <c r="S29" s="203"/>
      <c r="T29" s="203"/>
    </row>
    <row r="30" spans="1:20" x14ac:dyDescent="0.25">
      <c r="A30" s="485" t="s">
        <v>469</v>
      </c>
      <c r="B30" s="612">
        <v>14</v>
      </c>
      <c r="C30" s="612">
        <v>15</v>
      </c>
      <c r="D30" s="612">
        <v>15</v>
      </c>
      <c r="E30" s="612">
        <v>13</v>
      </c>
      <c r="F30" s="612">
        <v>13</v>
      </c>
      <c r="G30" s="612">
        <v>13</v>
      </c>
      <c r="H30" s="612">
        <v>13</v>
      </c>
      <c r="I30" s="475">
        <f t="shared" si="2"/>
        <v>-7.1428571428571425E-2</v>
      </c>
      <c r="J30" s="612"/>
    </row>
    <row r="31" spans="1:20" x14ac:dyDescent="0.25">
      <c r="A31" s="485" t="s">
        <v>35</v>
      </c>
      <c r="B31" s="612">
        <v>96</v>
      </c>
      <c r="C31" s="612">
        <v>95</v>
      </c>
      <c r="D31" s="612">
        <v>91</v>
      </c>
      <c r="E31" s="612">
        <v>92</v>
      </c>
      <c r="F31" s="612">
        <v>89</v>
      </c>
      <c r="G31" s="612">
        <v>89</v>
      </c>
      <c r="H31" s="612">
        <v>92</v>
      </c>
      <c r="I31" s="475">
        <f t="shared" si="2"/>
        <v>-4.1666666666666664E-2</v>
      </c>
      <c r="J31" s="612"/>
      <c r="R31" s="203"/>
      <c r="S31" s="203"/>
      <c r="T31" s="203"/>
    </row>
    <row r="32" spans="1:20" x14ac:dyDescent="0.25">
      <c r="A32" s="485" t="s">
        <v>55</v>
      </c>
      <c r="B32" s="612">
        <v>1388</v>
      </c>
      <c r="C32" s="612">
        <v>1395</v>
      </c>
      <c r="D32" s="612">
        <v>1406</v>
      </c>
      <c r="E32" s="612">
        <v>1400</v>
      </c>
      <c r="F32" s="612">
        <v>1403</v>
      </c>
      <c r="G32" s="612">
        <v>1406</v>
      </c>
      <c r="H32" s="612">
        <v>1404</v>
      </c>
      <c r="I32" s="475">
        <f>(H32-B32)/B32</f>
        <v>1.1527377521613832E-2</v>
      </c>
      <c r="J32" s="612"/>
      <c r="R32" s="203"/>
      <c r="S32" s="203"/>
      <c r="T32" s="203"/>
    </row>
    <row r="33" spans="1:10" x14ac:dyDescent="0.25">
      <c r="A33" s="485" t="s">
        <v>30</v>
      </c>
      <c r="B33" s="612">
        <v>106</v>
      </c>
      <c r="C33" s="612">
        <v>118</v>
      </c>
      <c r="D33" s="612">
        <v>120</v>
      </c>
      <c r="E33" s="612">
        <v>107</v>
      </c>
      <c r="F33" s="612">
        <v>104</v>
      </c>
      <c r="G33" s="612">
        <v>104</v>
      </c>
      <c r="H33" s="612">
        <v>107</v>
      </c>
      <c r="I33" s="475">
        <f>(H33-B33)/B33</f>
        <v>9.433962264150943E-3</v>
      </c>
      <c r="J33" s="612"/>
    </row>
    <row r="34" spans="1:10" x14ac:dyDescent="0.25">
      <c r="A34" s="485" t="s">
        <v>65</v>
      </c>
      <c r="B34" s="612">
        <v>51</v>
      </c>
      <c r="C34" s="612">
        <v>50</v>
      </c>
      <c r="D34" s="612">
        <v>42</v>
      </c>
      <c r="E34" s="612">
        <v>38</v>
      </c>
      <c r="F34" s="612">
        <v>39</v>
      </c>
      <c r="G34" s="612">
        <v>41</v>
      </c>
      <c r="H34" s="612">
        <v>41</v>
      </c>
      <c r="I34" s="475">
        <f>(H34-B34)/B34</f>
        <v>-0.19607843137254902</v>
      </c>
      <c r="J34" s="612"/>
    </row>
    <row r="35" spans="1:10" x14ac:dyDescent="0.25">
      <c r="A35" s="485" t="s">
        <v>1025</v>
      </c>
      <c r="B35" s="612">
        <v>39</v>
      </c>
      <c r="C35" s="612">
        <v>40</v>
      </c>
      <c r="D35" s="612">
        <v>47</v>
      </c>
      <c r="E35" s="612">
        <v>43</v>
      </c>
      <c r="F35" s="612">
        <v>43</v>
      </c>
      <c r="G35" s="612">
        <v>45</v>
      </c>
      <c r="H35" s="612">
        <v>44</v>
      </c>
      <c r="I35" s="475">
        <f t="shared" si="2"/>
        <v>0.12820512820512819</v>
      </c>
      <c r="J35" s="612"/>
    </row>
    <row r="36" spans="1:10" x14ac:dyDescent="0.25">
      <c r="A36" s="485" t="s">
        <v>1027</v>
      </c>
      <c r="B36" s="612">
        <v>21</v>
      </c>
      <c r="C36" s="612">
        <v>21</v>
      </c>
      <c r="D36" s="612">
        <v>23</v>
      </c>
      <c r="E36" s="612">
        <v>25</v>
      </c>
      <c r="F36" s="612">
        <v>25</v>
      </c>
      <c r="G36" s="612">
        <v>26</v>
      </c>
      <c r="H36" s="612">
        <v>25</v>
      </c>
      <c r="I36" s="475">
        <f t="shared" si="2"/>
        <v>0.19047619047619047</v>
      </c>
      <c r="J36" s="612"/>
    </row>
    <row r="37" spans="1:10" ht="13.5" customHeight="1" x14ac:dyDescent="0.25">
      <c r="A37" s="485" t="s">
        <v>1902</v>
      </c>
      <c r="B37" s="612">
        <v>0</v>
      </c>
      <c r="C37" s="612">
        <v>0</v>
      </c>
      <c r="D37" s="612">
        <v>0</v>
      </c>
      <c r="E37" s="612">
        <v>0</v>
      </c>
      <c r="F37" s="612"/>
      <c r="G37" s="612"/>
      <c r="H37" s="612"/>
      <c r="I37" s="476" t="s">
        <v>898</v>
      </c>
      <c r="J37" s="1066"/>
    </row>
    <row r="38" spans="1:10" ht="13.5" customHeight="1" thickBot="1" x14ac:dyDescent="0.3">
      <c r="A38" s="485" t="s">
        <v>159</v>
      </c>
      <c r="B38" s="612">
        <v>19</v>
      </c>
      <c r="C38" s="612">
        <v>18</v>
      </c>
      <c r="D38" s="612">
        <v>19</v>
      </c>
      <c r="E38" s="612">
        <v>16</v>
      </c>
      <c r="F38" s="612">
        <v>16</v>
      </c>
      <c r="G38" s="612">
        <v>16</v>
      </c>
      <c r="H38" s="612">
        <v>15</v>
      </c>
      <c r="I38" s="475">
        <f>(H38-B38)/B38</f>
        <v>-0.21052631578947367</v>
      </c>
      <c r="J38" s="612"/>
    </row>
    <row r="39" spans="1:10" ht="15.75" thickBot="1" x14ac:dyDescent="0.3">
      <c r="A39" s="611" t="s">
        <v>1</v>
      </c>
      <c r="B39" s="613">
        <v>1932</v>
      </c>
      <c r="C39" s="613">
        <v>1958</v>
      </c>
      <c r="D39" s="613">
        <v>1956</v>
      </c>
      <c r="E39" s="613">
        <v>1926</v>
      </c>
      <c r="F39" s="613">
        <f>SUM(F27:F38)</f>
        <v>1924</v>
      </c>
      <c r="G39" s="613">
        <f>SUM(G27:G38)</f>
        <v>1935</v>
      </c>
      <c r="H39" s="613">
        <f>SUM(H27:H38)</f>
        <v>1944</v>
      </c>
      <c r="I39" s="1280">
        <f>(H39-B39)/B39</f>
        <v>6.2111801242236021E-3</v>
      </c>
      <c r="J39" s="1066"/>
    </row>
    <row r="40" spans="1:10" ht="2.25" customHeight="1" x14ac:dyDescent="0.25">
      <c r="A40" s="477"/>
      <c r="B40" s="477"/>
      <c r="C40" s="477"/>
      <c r="D40" s="477"/>
      <c r="E40" s="477"/>
      <c r="F40" s="477"/>
      <c r="G40" s="477"/>
      <c r="H40" s="477"/>
      <c r="I40" s="477"/>
    </row>
    <row r="41" spans="1:10" x14ac:dyDescent="0.25">
      <c r="A41" s="478"/>
      <c r="B41" s="479"/>
      <c r="C41" s="479"/>
      <c r="D41" s="479"/>
      <c r="E41" s="479"/>
      <c r="F41" s="479"/>
      <c r="G41" s="479"/>
      <c r="H41" s="479"/>
    </row>
    <row r="42" spans="1:10" x14ac:dyDescent="0.25">
      <c r="A42" s="478"/>
      <c r="B42" s="1077"/>
      <c r="C42" s="1077"/>
      <c r="D42" s="1077"/>
      <c r="E42" s="1077"/>
      <c r="F42" s="1077"/>
      <c r="G42" s="1077"/>
      <c r="H42" s="1077"/>
    </row>
    <row r="44" spans="1:10" x14ac:dyDescent="0.25">
      <c r="A44" s="582"/>
      <c r="D44" s="1077"/>
      <c r="E44" s="1077"/>
      <c r="F44" s="1077"/>
      <c r="G44" s="612"/>
    </row>
    <row r="45" spans="1:10" x14ac:dyDescent="0.25">
      <c r="A45" s="582"/>
      <c r="D45" s="1077"/>
      <c r="E45" s="1077"/>
      <c r="F45" s="1077"/>
      <c r="G45" s="612"/>
    </row>
    <row r="46" spans="1:10" x14ac:dyDescent="0.25">
      <c r="A46" s="582"/>
      <c r="D46" s="1077"/>
      <c r="E46" s="1077"/>
      <c r="F46" s="1077"/>
      <c r="G46" s="612"/>
    </row>
    <row r="47" spans="1:10" x14ac:dyDescent="0.25">
      <c r="A47" s="582"/>
      <c r="D47" s="1077"/>
      <c r="E47" s="1077"/>
      <c r="F47" s="1077"/>
      <c r="G47" s="612"/>
    </row>
    <row r="48" spans="1:10" x14ac:dyDescent="0.25">
      <c r="A48" s="582"/>
      <c r="D48" s="1077"/>
      <c r="E48" s="1077"/>
      <c r="F48" s="1077"/>
      <c r="G48" s="612"/>
    </row>
    <row r="49" spans="1:7" x14ac:dyDescent="0.25">
      <c r="A49" s="582"/>
      <c r="D49" s="1077"/>
      <c r="E49" s="1077"/>
      <c r="F49" s="1077"/>
      <c r="G49" s="612"/>
    </row>
    <row r="50" spans="1:7" x14ac:dyDescent="0.25">
      <c r="A50" s="582"/>
      <c r="D50" s="1077"/>
      <c r="E50" s="1077"/>
      <c r="F50" s="1077"/>
      <c r="G50" s="612"/>
    </row>
    <row r="51" spans="1:7" x14ac:dyDescent="0.25">
      <c r="A51" s="582"/>
      <c r="D51" s="1077"/>
      <c r="E51" s="1077"/>
      <c r="F51" s="1077"/>
      <c r="G51" s="612"/>
    </row>
    <row r="52" spans="1:7" x14ac:dyDescent="0.25">
      <c r="A52" s="582"/>
      <c r="D52" s="1077"/>
      <c r="E52" s="1077"/>
      <c r="F52" s="1077"/>
      <c r="G52" s="612"/>
    </row>
    <row r="53" spans="1:7" x14ac:dyDescent="0.25">
      <c r="A53" s="582"/>
      <c r="D53" s="1077"/>
      <c r="E53" s="1077"/>
      <c r="F53" s="1077"/>
      <c r="G53" s="612"/>
    </row>
    <row r="54" spans="1:7" x14ac:dyDescent="0.25">
      <c r="A54" s="582"/>
      <c r="D54" s="1077"/>
      <c r="E54" s="1077"/>
      <c r="F54" s="1077"/>
      <c r="G54" s="612"/>
    </row>
    <row r="55" spans="1:7" x14ac:dyDescent="0.25">
      <c r="A55" s="582"/>
      <c r="D55" s="1077"/>
      <c r="E55" s="1077"/>
      <c r="F55" s="1077"/>
      <c r="G55" s="612"/>
    </row>
    <row r="56" spans="1:7" x14ac:dyDescent="0.25">
      <c r="A56" s="582"/>
      <c r="B56" s="612"/>
      <c r="D56" s="1077"/>
      <c r="E56" s="1077"/>
      <c r="F56" s="1077"/>
      <c r="G56" s="612"/>
    </row>
    <row r="57" spans="1:7" x14ac:dyDescent="0.25">
      <c r="A57" s="582"/>
      <c r="B57" s="612"/>
      <c r="D57" s="1077"/>
      <c r="E57" s="1077"/>
      <c r="F57" s="1077"/>
      <c r="G57" s="1077"/>
    </row>
    <row r="58" spans="1:7" x14ac:dyDescent="0.25">
      <c r="A58" s="582"/>
      <c r="B58" s="612"/>
    </row>
    <row r="59" spans="1:7" x14ac:dyDescent="0.25">
      <c r="A59" s="582"/>
      <c r="B59" s="612"/>
    </row>
    <row r="60" spans="1:7" x14ac:dyDescent="0.25">
      <c r="A60" s="582"/>
      <c r="B60" s="612"/>
    </row>
    <row r="61" spans="1:7" x14ac:dyDescent="0.25">
      <c r="A61" s="582"/>
      <c r="B61" s="612"/>
    </row>
    <row r="62" spans="1:7" x14ac:dyDescent="0.25">
      <c r="A62" s="582"/>
      <c r="B62" s="612"/>
    </row>
    <row r="63" spans="1:7" x14ac:dyDescent="0.25">
      <c r="A63" s="582"/>
      <c r="B63" s="612"/>
    </row>
    <row r="64" spans="1:7" x14ac:dyDescent="0.25">
      <c r="A64" s="582"/>
      <c r="B64" s="612"/>
    </row>
    <row r="65" spans="1:2" x14ac:dyDescent="0.25">
      <c r="A65" s="582"/>
      <c r="B65" s="612"/>
    </row>
    <row r="66" spans="1:2" x14ac:dyDescent="0.25">
      <c r="A66" s="582"/>
      <c r="B66" s="612"/>
    </row>
    <row r="67" spans="1:2" x14ac:dyDescent="0.25">
      <c r="A67" s="582"/>
      <c r="B67" s="612"/>
    </row>
    <row r="68" spans="1:2" x14ac:dyDescent="0.25">
      <c r="A68" s="582"/>
      <c r="B68" s="612"/>
    </row>
    <row r="69" spans="1:2" x14ac:dyDescent="0.25">
      <c r="A69" s="582"/>
      <c r="B69" s="612"/>
    </row>
    <row r="70" spans="1:2" x14ac:dyDescent="0.25">
      <c r="A70" s="582"/>
      <c r="B70" s="612"/>
    </row>
    <row r="71" spans="1:2" x14ac:dyDescent="0.25">
      <c r="A71" s="582"/>
      <c r="B71" s="612"/>
    </row>
    <row r="72" spans="1:2" x14ac:dyDescent="0.25">
      <c r="A72" s="582"/>
      <c r="B72" s="612"/>
    </row>
    <row r="73" spans="1:2" x14ac:dyDescent="0.25">
      <c r="A73" s="582"/>
      <c r="B73" s="612"/>
    </row>
    <row r="74" spans="1:2" x14ac:dyDescent="0.25">
      <c r="A74" s="582"/>
      <c r="B74" s="612"/>
    </row>
    <row r="75" spans="1:2" x14ac:dyDescent="0.25">
      <c r="A75" s="582"/>
      <c r="B75" s="612"/>
    </row>
    <row r="76" spans="1:2" x14ac:dyDescent="0.25">
      <c r="A76" s="582"/>
      <c r="B76" s="612"/>
    </row>
    <row r="77" spans="1:2" x14ac:dyDescent="0.25">
      <c r="A77" s="582"/>
      <c r="B77" s="612"/>
    </row>
    <row r="78" spans="1:2" x14ac:dyDescent="0.25">
      <c r="A78" s="582"/>
      <c r="B78" s="612"/>
    </row>
    <row r="79" spans="1:2" x14ac:dyDescent="0.25">
      <c r="A79" s="582"/>
      <c r="B79" s="612"/>
    </row>
    <row r="80" spans="1:2" x14ac:dyDescent="0.25">
      <c r="A80" s="582"/>
      <c r="B80" s="612"/>
    </row>
    <row r="81" spans="1:2" x14ac:dyDescent="0.25">
      <c r="A81" s="582"/>
      <c r="B81" s="612"/>
    </row>
    <row r="82" spans="1:2" x14ac:dyDescent="0.25">
      <c r="A82" s="582"/>
      <c r="B82" s="612"/>
    </row>
    <row r="83" spans="1:2" x14ac:dyDescent="0.25">
      <c r="A83" s="582"/>
      <c r="B83" s="612"/>
    </row>
    <row r="84" spans="1:2" x14ac:dyDescent="0.25">
      <c r="A84" s="582"/>
      <c r="B84" s="612"/>
    </row>
    <row r="85" spans="1:2" x14ac:dyDescent="0.25">
      <c r="A85" s="582"/>
      <c r="B85" s="612"/>
    </row>
    <row r="86" spans="1:2" x14ac:dyDescent="0.25">
      <c r="A86" s="582"/>
      <c r="B86" s="612"/>
    </row>
    <row r="87" spans="1:2" x14ac:dyDescent="0.25">
      <c r="A87" s="582"/>
      <c r="B87" s="612"/>
    </row>
    <row r="88" spans="1:2" x14ac:dyDescent="0.25">
      <c r="A88" s="582"/>
      <c r="B88" s="612"/>
    </row>
    <row r="89" spans="1:2" x14ac:dyDescent="0.25">
      <c r="A89" s="582"/>
      <c r="B89" s="612"/>
    </row>
    <row r="90" spans="1:2" x14ac:dyDescent="0.25">
      <c r="A90" s="582"/>
      <c r="B90" s="612"/>
    </row>
    <row r="91" spans="1:2" x14ac:dyDescent="0.25">
      <c r="A91" s="582"/>
      <c r="B91" s="612"/>
    </row>
    <row r="92" spans="1:2" x14ac:dyDescent="0.25">
      <c r="A92" s="582"/>
      <c r="B92" s="612"/>
    </row>
    <row r="93" spans="1:2" x14ac:dyDescent="0.25">
      <c r="A93" s="582"/>
      <c r="B93" s="612"/>
    </row>
    <row r="94" spans="1:2" x14ac:dyDescent="0.25">
      <c r="A94" s="582"/>
      <c r="B94" s="612"/>
    </row>
    <row r="95" spans="1:2" x14ac:dyDescent="0.25">
      <c r="A95" s="582"/>
      <c r="B95" s="612"/>
    </row>
    <row r="96" spans="1:2" x14ac:dyDescent="0.25">
      <c r="A96" s="582"/>
      <c r="B96" s="612"/>
    </row>
    <row r="97" spans="1:2" x14ac:dyDescent="0.25">
      <c r="A97" s="582"/>
      <c r="B97" s="612"/>
    </row>
    <row r="98" spans="1:2" x14ac:dyDescent="0.25">
      <c r="A98" s="582"/>
      <c r="B98" s="612"/>
    </row>
    <row r="99" spans="1:2" x14ac:dyDescent="0.25">
      <c r="A99" s="747"/>
      <c r="B99" s="612"/>
    </row>
    <row r="100" spans="1:2" x14ac:dyDescent="0.25">
      <c r="A100" s="747"/>
      <c r="B100" s="612"/>
    </row>
    <row r="101" spans="1:2" x14ac:dyDescent="0.25">
      <c r="A101" s="747"/>
      <c r="B101" s="612"/>
    </row>
    <row r="102" spans="1:2" x14ac:dyDescent="0.25">
      <c r="A102" s="747"/>
      <c r="B102" s="612"/>
    </row>
    <row r="103" spans="1:2" x14ac:dyDescent="0.25">
      <c r="A103" s="747"/>
      <c r="B103" s="612"/>
    </row>
    <row r="104" spans="1:2" x14ac:dyDescent="0.25">
      <c r="A104" s="747"/>
      <c r="B104" s="612"/>
    </row>
    <row r="105" spans="1:2" x14ac:dyDescent="0.25">
      <c r="A105" s="747"/>
      <c r="B105" s="612"/>
    </row>
    <row r="106" spans="1:2" x14ac:dyDescent="0.25">
      <c r="A106" s="747"/>
      <c r="B106" s="612"/>
    </row>
    <row r="107" spans="1:2" x14ac:dyDescent="0.25">
      <c r="A107" s="747"/>
      <c r="B107" s="612"/>
    </row>
    <row r="108" spans="1:2" x14ac:dyDescent="0.25">
      <c r="A108" s="747"/>
      <c r="B108" s="612"/>
    </row>
    <row r="109" spans="1:2" x14ac:dyDescent="0.25">
      <c r="A109" s="747"/>
      <c r="B109" s="612"/>
    </row>
    <row r="110" spans="1:2" x14ac:dyDescent="0.25">
      <c r="A110" s="747"/>
      <c r="B110" s="612"/>
    </row>
    <row r="111" spans="1:2" x14ac:dyDescent="0.25">
      <c r="A111" s="747"/>
      <c r="B111" s="612"/>
    </row>
    <row r="112" spans="1:2" x14ac:dyDescent="0.25">
      <c r="A112" s="747"/>
      <c r="B112" s="612"/>
    </row>
    <row r="113" spans="1:2" x14ac:dyDescent="0.25">
      <c r="A113" s="747"/>
      <c r="B113" s="612"/>
    </row>
    <row r="114" spans="1:2" x14ac:dyDescent="0.25">
      <c r="A114" s="747"/>
      <c r="B114" s="612"/>
    </row>
    <row r="115" spans="1:2" x14ac:dyDescent="0.25">
      <c r="A115" s="748"/>
      <c r="B115" s="486"/>
    </row>
    <row r="116" spans="1:2" x14ac:dyDescent="0.25">
      <c r="A116" s="748"/>
      <c r="B116" s="486"/>
    </row>
    <row r="117" spans="1:2" x14ac:dyDescent="0.25">
      <c r="A117" s="748"/>
      <c r="B117" s="486"/>
    </row>
    <row r="118" spans="1:2" x14ac:dyDescent="0.25">
      <c r="A118" s="748"/>
      <c r="B118" s="486"/>
    </row>
    <row r="119" spans="1:2" x14ac:dyDescent="0.25">
      <c r="A119" s="748"/>
      <c r="B119" s="486"/>
    </row>
    <row r="120" spans="1:2" x14ac:dyDescent="0.25">
      <c r="A120" s="748"/>
      <c r="B120" s="486"/>
    </row>
    <row r="121" spans="1:2" x14ac:dyDescent="0.25">
      <c r="A121" s="748"/>
      <c r="B121" s="486"/>
    </row>
    <row r="122" spans="1:2" x14ac:dyDescent="0.25">
      <c r="A122" s="748"/>
      <c r="B122" s="486"/>
    </row>
    <row r="123" spans="1:2" x14ac:dyDescent="0.25">
      <c r="A123" s="748"/>
      <c r="B123" s="486"/>
    </row>
    <row r="124" spans="1:2" x14ac:dyDescent="0.25">
      <c r="A124" s="748"/>
      <c r="B124" s="486"/>
    </row>
    <row r="125" spans="1:2" x14ac:dyDescent="0.25">
      <c r="A125" s="748"/>
      <c r="B125" s="486"/>
    </row>
    <row r="126" spans="1:2" x14ac:dyDescent="0.25">
      <c r="A126" s="748"/>
      <c r="B126" s="486"/>
    </row>
    <row r="127" spans="1:2" x14ac:dyDescent="0.25">
      <c r="A127" s="748"/>
      <c r="B127" s="486"/>
    </row>
    <row r="128" spans="1:2" x14ac:dyDescent="0.25">
      <c r="A128" s="748"/>
      <c r="B128" s="486"/>
    </row>
    <row r="129" spans="1:2" x14ac:dyDescent="0.25">
      <c r="A129" s="748"/>
      <c r="B129" s="486"/>
    </row>
    <row r="130" spans="1:2" x14ac:dyDescent="0.25">
      <c r="A130" s="748"/>
      <c r="B130" s="486"/>
    </row>
    <row r="131" spans="1:2" x14ac:dyDescent="0.25">
      <c r="A131" s="748"/>
      <c r="B131" s="486"/>
    </row>
    <row r="132" spans="1:2" x14ac:dyDescent="0.25">
      <c r="A132" s="748"/>
      <c r="B132" s="486"/>
    </row>
    <row r="133" spans="1:2" x14ac:dyDescent="0.25">
      <c r="A133" s="748"/>
      <c r="B133" s="486"/>
    </row>
    <row r="134" spans="1:2" x14ac:dyDescent="0.25">
      <c r="A134" s="748"/>
      <c r="B134" s="486"/>
    </row>
    <row r="135" spans="1:2" x14ac:dyDescent="0.25">
      <c r="A135" s="748"/>
      <c r="B135" s="486"/>
    </row>
    <row r="136" spans="1:2" x14ac:dyDescent="0.25">
      <c r="A136" s="748"/>
      <c r="B136" s="486"/>
    </row>
    <row r="137" spans="1:2" x14ac:dyDescent="0.25">
      <c r="A137" s="748"/>
      <c r="B137" s="486"/>
    </row>
    <row r="138" spans="1:2" x14ac:dyDescent="0.25">
      <c r="A138" s="748"/>
      <c r="B138" s="486"/>
    </row>
    <row r="139" spans="1:2" x14ac:dyDescent="0.25">
      <c r="A139" s="749"/>
      <c r="B139" s="487"/>
    </row>
    <row r="140" spans="1:2" x14ac:dyDescent="0.25">
      <c r="A140" s="750" t="s">
        <v>1028</v>
      </c>
      <c r="B140" s="488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2"/>
  <sheetViews>
    <sheetView showGridLines="0" workbookViewId="0">
      <selection activeCell="A18" sqref="A18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04" t="s">
        <v>640</v>
      </c>
      <c r="B2" s="2104"/>
      <c r="C2" s="2104"/>
      <c r="D2" s="2104"/>
      <c r="E2" s="2104"/>
      <c r="F2" s="2104"/>
      <c r="G2" s="2104"/>
      <c r="H2" s="2104"/>
      <c r="I2" s="2104"/>
    </row>
    <row r="3" spans="1:12" ht="15.75" x14ac:dyDescent="0.25">
      <c r="A3" s="2103" t="s">
        <v>2565</v>
      </c>
      <c r="B3" s="2103"/>
      <c r="C3" s="2103"/>
      <c r="D3" s="2103"/>
      <c r="E3" s="2103"/>
      <c r="F3" s="2103"/>
      <c r="G3" s="2103"/>
      <c r="H3" s="2103"/>
      <c r="I3" s="2103"/>
    </row>
    <row r="4" spans="1:12" ht="15.75" x14ac:dyDescent="0.25">
      <c r="A4" s="2104" t="s">
        <v>614</v>
      </c>
      <c r="B4" s="2104"/>
      <c r="C4" s="2104"/>
      <c r="D4" s="2104"/>
      <c r="E4" s="2104"/>
      <c r="F4" s="2104"/>
      <c r="G4" s="2104"/>
      <c r="H4" s="2104"/>
      <c r="I4" s="2104"/>
    </row>
    <row r="5" spans="1:12" ht="3.75" customHeight="1" thickBot="1" x14ac:dyDescent="0.25">
      <c r="A5" s="489"/>
      <c r="B5" s="490"/>
      <c r="C5" s="490"/>
      <c r="D5" s="490"/>
      <c r="E5" s="490"/>
      <c r="F5" s="490"/>
      <c r="G5" s="490"/>
      <c r="H5" s="490"/>
      <c r="I5" s="490"/>
    </row>
    <row r="6" spans="1:12" ht="26.25" thickBot="1" x14ac:dyDescent="0.25">
      <c r="A6" s="574" t="s">
        <v>637</v>
      </c>
      <c r="B6" s="1319">
        <v>45356</v>
      </c>
      <c r="C6" s="1319">
        <v>45448</v>
      </c>
      <c r="D6" s="1319">
        <v>45536</v>
      </c>
      <c r="E6" s="68">
        <v>45627</v>
      </c>
      <c r="F6" s="68">
        <v>45658</v>
      </c>
      <c r="G6" s="68">
        <v>45689</v>
      </c>
      <c r="H6" s="68">
        <v>45717</v>
      </c>
      <c r="I6" s="491" t="s">
        <v>616</v>
      </c>
    </row>
    <row r="7" spans="1:12" x14ac:dyDescent="0.2">
      <c r="A7" s="492" t="s">
        <v>65</v>
      </c>
      <c r="B7" s="1535">
        <v>250.75107000000031</v>
      </c>
      <c r="C7" s="1535">
        <v>1541.3634000000013</v>
      </c>
      <c r="D7" s="1535">
        <v>4689.8066399999989</v>
      </c>
      <c r="E7" s="1535">
        <v>12334.12391</v>
      </c>
      <c r="F7" s="1535">
        <v>984.30742999999973</v>
      </c>
      <c r="G7" s="1535">
        <v>1988.4460900000004</v>
      </c>
      <c r="H7" s="1535">
        <v>2913.7028900000005</v>
      </c>
      <c r="I7" s="476">
        <f>(H7-B7)/B7</f>
        <v>10.619902120457539</v>
      </c>
      <c r="J7" s="1061"/>
      <c r="K7" s="203"/>
      <c r="L7" s="1078"/>
    </row>
    <row r="8" spans="1:12" x14ac:dyDescent="0.2">
      <c r="A8" s="492" t="s">
        <v>1025</v>
      </c>
      <c r="B8" s="1535">
        <v>547.94616999999994</v>
      </c>
      <c r="C8" s="1535">
        <v>1725.3467600000017</v>
      </c>
      <c r="D8" s="1535">
        <v>2751.5246399999974</v>
      </c>
      <c r="E8" s="1535">
        <v>3418.426289999999</v>
      </c>
      <c r="F8" s="1535">
        <v>246.0612299999998</v>
      </c>
      <c r="G8" s="1535">
        <v>368.70481999999993</v>
      </c>
      <c r="H8" s="1535">
        <v>652.85152000000016</v>
      </c>
      <c r="I8" s="476">
        <f>(H8-B8)/B8</f>
        <v>0.19145192674674638</v>
      </c>
      <c r="J8" s="1061"/>
      <c r="K8" s="203"/>
      <c r="L8" s="1078"/>
    </row>
    <row r="9" spans="1:12" x14ac:dyDescent="0.2">
      <c r="A9" s="492" t="s">
        <v>638</v>
      </c>
      <c r="B9" s="1535">
        <v>-1275.6842800000002</v>
      </c>
      <c r="C9" s="1535">
        <v>-2131.8136999999997</v>
      </c>
      <c r="D9" s="1535">
        <v>-2585.9735000000001</v>
      </c>
      <c r="E9" s="1535">
        <v>-2421.57107</v>
      </c>
      <c r="F9" s="1535">
        <v>109.11738999999994</v>
      </c>
      <c r="G9" s="1535">
        <v>88.278570000000002</v>
      </c>
      <c r="H9" s="1535">
        <v>80.362999999999943</v>
      </c>
      <c r="I9" s="476">
        <f>(H9-B9)/B9</f>
        <v>-1.0629959945888805</v>
      </c>
      <c r="J9" s="1061"/>
      <c r="K9" s="203"/>
      <c r="L9" s="1078"/>
    </row>
    <row r="10" spans="1:12" x14ac:dyDescent="0.2">
      <c r="A10" s="492" t="s">
        <v>30</v>
      </c>
      <c r="B10" s="1535">
        <v>3172.0512200000007</v>
      </c>
      <c r="C10" s="1535">
        <v>6610.1147400000018</v>
      </c>
      <c r="D10" s="1535">
        <v>8037.1805100000001</v>
      </c>
      <c r="E10" s="1535">
        <v>5860.0430799999967</v>
      </c>
      <c r="F10" s="1535">
        <v>515.88375000000019</v>
      </c>
      <c r="G10" s="1535">
        <v>-2783.7203900000004</v>
      </c>
      <c r="H10" s="1535">
        <v>9516.0860700000048</v>
      </c>
      <c r="I10" s="476">
        <f>(H10-B10)/B10</f>
        <v>1.9999786920212475</v>
      </c>
      <c r="J10" s="1061"/>
      <c r="K10" s="203"/>
      <c r="L10" s="1078"/>
    </row>
    <row r="11" spans="1:12" x14ac:dyDescent="0.2">
      <c r="A11" s="492" t="s">
        <v>1905</v>
      </c>
      <c r="B11" s="1535">
        <v>-3396.0166799999997</v>
      </c>
      <c r="C11" s="1535">
        <v>-1132.8167300000005</v>
      </c>
      <c r="D11" s="1535">
        <v>1920.4274199999966</v>
      </c>
      <c r="E11" s="1535">
        <v>1788.9870400000038</v>
      </c>
      <c r="F11" s="1535">
        <v>-2173.4041900000002</v>
      </c>
      <c r="G11" s="1535">
        <v>-1024.0916999999997</v>
      </c>
      <c r="H11" s="1535">
        <v>-574.36169999999902</v>
      </c>
      <c r="I11" s="475">
        <f>-(H11-B11)/B11</f>
        <v>0.83087194377384532</v>
      </c>
      <c r="J11" s="1061"/>
      <c r="K11" s="203"/>
      <c r="L11" s="1078"/>
    </row>
    <row r="12" spans="1:12" x14ac:dyDescent="0.2">
      <c r="A12" s="492" t="s">
        <v>55</v>
      </c>
      <c r="B12" s="1535">
        <v>2387.2795700000001</v>
      </c>
      <c r="C12" s="1535">
        <v>3938.1767300000006</v>
      </c>
      <c r="D12" s="1535">
        <v>5159.042809999999</v>
      </c>
      <c r="E12" s="1535">
        <v>6009.6959000000015</v>
      </c>
      <c r="F12" s="1535">
        <v>860.14041000000009</v>
      </c>
      <c r="G12" s="1535">
        <v>1577.1045900000004</v>
      </c>
      <c r="H12" s="1535">
        <v>2297.6543900000006</v>
      </c>
      <c r="I12" s="475">
        <f t="shared" ref="I12:I14" si="0">(H12-B12)/B12</f>
        <v>-3.7542808612063619E-2</v>
      </c>
      <c r="J12" s="1061"/>
      <c r="K12" s="203"/>
      <c r="L12" s="1078"/>
    </row>
    <row r="13" spans="1:12" x14ac:dyDescent="0.2">
      <c r="A13" s="492" t="s">
        <v>469</v>
      </c>
      <c r="B13" s="1535">
        <v>-1276.9746100000002</v>
      </c>
      <c r="C13" s="1535">
        <v>-2715.9485399999999</v>
      </c>
      <c r="D13" s="1535">
        <v>-3913.2641200000007</v>
      </c>
      <c r="E13" s="1535">
        <v>-5019.6051099999995</v>
      </c>
      <c r="F13" s="1535">
        <v>-380.88943999999998</v>
      </c>
      <c r="G13" s="1535">
        <v>-1135.2320299999999</v>
      </c>
      <c r="H13" s="1535">
        <v>-1735.24415</v>
      </c>
      <c r="I13" s="475">
        <f>-(H13-B13)/B13</f>
        <v>-0.3588713012860919</v>
      </c>
      <c r="J13" s="1061"/>
      <c r="K13" s="203"/>
      <c r="L13" s="1078"/>
    </row>
    <row r="14" spans="1:12" x14ac:dyDescent="0.2">
      <c r="A14" s="492" t="s">
        <v>1029</v>
      </c>
      <c r="B14" s="1535">
        <v>985.91236999999967</v>
      </c>
      <c r="C14" s="1535">
        <v>1787.4228400000004</v>
      </c>
      <c r="D14" s="1535">
        <v>3313.7251099999994</v>
      </c>
      <c r="E14" s="1535">
        <v>4236.4722800000009</v>
      </c>
      <c r="F14" s="1535">
        <v>87.667410000000018</v>
      </c>
      <c r="G14" s="1535">
        <v>2192.5900099999994</v>
      </c>
      <c r="H14" s="1535">
        <v>3311.713960000001</v>
      </c>
      <c r="I14" s="475">
        <f t="shared" si="0"/>
        <v>2.3590347994112317</v>
      </c>
      <c r="J14" s="1061"/>
      <c r="K14" s="203"/>
      <c r="L14" s="1078"/>
    </row>
    <row r="15" spans="1:12" x14ac:dyDescent="0.2">
      <c r="A15" s="492" t="s">
        <v>1904</v>
      </c>
      <c r="B15" s="1535">
        <v>-13.12191999999999</v>
      </c>
      <c r="C15" s="1535">
        <v>27.370129999999889</v>
      </c>
      <c r="D15" s="1535">
        <v>-484.84540000000015</v>
      </c>
      <c r="E15" s="1535">
        <v>-1133.6669699999998</v>
      </c>
      <c r="F15" s="1535">
        <v>-162.30504999999999</v>
      </c>
      <c r="G15" s="1535">
        <v>-376.58333000000005</v>
      </c>
      <c r="H15" s="1535">
        <v>-648.79692</v>
      </c>
      <c r="I15" s="475">
        <f>(H16-B15)/B15</f>
        <v>-35.797996024971965</v>
      </c>
      <c r="J15" s="1061"/>
      <c r="K15" s="203"/>
      <c r="L15" s="1078"/>
    </row>
    <row r="16" spans="1:12" x14ac:dyDescent="0.2">
      <c r="A16" s="492" t="s">
        <v>83</v>
      </c>
      <c r="B16" s="1535">
        <v>727.27923999999973</v>
      </c>
      <c r="C16" s="1535">
        <v>1413.3521799999978</v>
      </c>
      <c r="D16" s="1535">
        <v>1871.7908199999993</v>
      </c>
      <c r="E16" s="1535">
        <v>3876.2267000000015</v>
      </c>
      <c r="F16" s="1535">
        <v>169.16570999999988</v>
      </c>
      <c r="G16" s="1535">
        <v>281.97665000000029</v>
      </c>
      <c r="H16" s="1535">
        <v>456.61651999999981</v>
      </c>
      <c r="I16" s="475">
        <f>(H17-B16)/B16</f>
        <v>0.80661437551826776</v>
      </c>
      <c r="J16" s="1061"/>
      <c r="K16" s="203"/>
      <c r="L16" s="1078"/>
    </row>
    <row r="17" spans="1:12" ht="13.5" thickBot="1" x14ac:dyDescent="0.25">
      <c r="A17" s="492" t="s">
        <v>32</v>
      </c>
      <c r="B17" s="1535">
        <v>3119.5914600000006</v>
      </c>
      <c r="C17" s="1535">
        <v>6496.1268699999991</v>
      </c>
      <c r="D17" s="1535">
        <v>7817.2636999999995</v>
      </c>
      <c r="E17" s="1535">
        <v>8910.3100800000011</v>
      </c>
      <c r="F17" s="1535">
        <v>354.83584000000008</v>
      </c>
      <c r="G17" s="1535">
        <v>1071.9662899999994</v>
      </c>
      <c r="H17" s="1535">
        <v>1313.9131299999999</v>
      </c>
      <c r="I17" s="476">
        <f>(H17-B17)/B17</f>
        <v>-0.57881884636265812</v>
      </c>
      <c r="J17" s="1061"/>
      <c r="K17" s="203"/>
      <c r="L17" s="1078"/>
    </row>
    <row r="18" spans="1:12" ht="15" thickBot="1" x14ac:dyDescent="0.25">
      <c r="A18" s="493" t="s">
        <v>783</v>
      </c>
      <c r="B18" s="494">
        <v>5229.0136100000009</v>
      </c>
      <c r="C18" s="494">
        <v>17558.694680000004</v>
      </c>
      <c r="D18" s="494">
        <v>28576.678629999988</v>
      </c>
      <c r="E18" s="494">
        <v>37859.44213000001</v>
      </c>
      <c r="F18" s="494">
        <f>SUM(F7:F17)</f>
        <v>610.5804899999996</v>
      </c>
      <c r="G18" s="494">
        <f>SUM(G7:G17)</f>
        <v>2249.4395699999995</v>
      </c>
      <c r="H18" s="494">
        <f>SUM(H7:H17)</f>
        <v>17584.498710000003</v>
      </c>
      <c r="I18" s="495">
        <f>(H18-B18)/B18</f>
        <v>2.3628710922402818</v>
      </c>
      <c r="J18" s="1061"/>
      <c r="K18" s="203"/>
      <c r="L18" s="203"/>
    </row>
    <row r="19" spans="1:12" ht="8.25" customHeight="1" x14ac:dyDescent="0.2">
      <c r="A19" s="93"/>
      <c r="B19" s="496"/>
      <c r="C19" s="496"/>
      <c r="D19" s="496"/>
      <c r="E19" s="496"/>
      <c r="F19" s="496"/>
      <c r="G19" s="496"/>
      <c r="H19" s="496"/>
      <c r="I19" s="497"/>
    </row>
    <row r="20" spans="1:12" x14ac:dyDescent="0.2">
      <c r="A20" s="17" t="s">
        <v>971</v>
      </c>
      <c r="B20" s="17"/>
      <c r="C20" s="17"/>
      <c r="D20" s="17"/>
      <c r="E20" s="17"/>
      <c r="F20" s="17"/>
      <c r="G20" s="17"/>
      <c r="H20" s="498"/>
      <c r="I20" s="499"/>
    </row>
    <row r="21" spans="1:12" ht="15" customHeight="1" x14ac:dyDescent="0.2">
      <c r="A21" s="478" t="s">
        <v>1901</v>
      </c>
      <c r="B21" s="500"/>
      <c r="C21" s="500"/>
      <c r="D21" s="500"/>
      <c r="E21" s="500"/>
      <c r="F21" s="500"/>
      <c r="G21" s="500"/>
      <c r="H21" s="500"/>
      <c r="I21" s="500"/>
    </row>
    <row r="22" spans="1:12" ht="15.75" x14ac:dyDescent="0.25">
      <c r="A22" s="1866" t="s">
        <v>641</v>
      </c>
      <c r="B22" s="1866"/>
      <c r="C22" s="1866"/>
      <c r="D22" s="1866"/>
      <c r="E22" s="1866"/>
      <c r="F22" s="1866"/>
      <c r="G22" s="1866"/>
      <c r="H22" s="1866"/>
      <c r="I22" s="1866"/>
    </row>
    <row r="23" spans="1:12" ht="15.75" x14ac:dyDescent="0.25">
      <c r="A23" s="2103" t="s">
        <v>2565</v>
      </c>
      <c r="B23" s="2103"/>
      <c r="C23" s="2103"/>
      <c r="D23" s="2103"/>
      <c r="E23" s="2103"/>
      <c r="F23" s="2103"/>
      <c r="G23" s="2103"/>
      <c r="H23" s="2103"/>
      <c r="I23" s="2103"/>
    </row>
    <row r="24" spans="1:12" ht="15.75" x14ac:dyDescent="0.25">
      <c r="A24" s="1866" t="s">
        <v>614</v>
      </c>
      <c r="B24" s="1866"/>
      <c r="C24" s="1866"/>
      <c r="D24" s="1866"/>
      <c r="E24" s="1866"/>
      <c r="F24" s="1866"/>
      <c r="G24" s="1866"/>
      <c r="H24" s="1866"/>
      <c r="I24" s="1866"/>
    </row>
    <row r="25" spans="1:12" ht="6" customHeight="1" thickBot="1" x14ac:dyDescent="0.25">
      <c r="A25" s="501"/>
      <c r="B25" s="501"/>
      <c r="C25" s="501"/>
      <c r="D25" s="501"/>
      <c r="E25" s="501"/>
      <c r="F25" s="501"/>
      <c r="G25" s="501"/>
      <c r="H25" s="501"/>
      <c r="I25" s="501"/>
    </row>
    <row r="26" spans="1:12" ht="26.25" thickBot="1" x14ac:dyDescent="0.25">
      <c r="A26" s="502" t="s">
        <v>637</v>
      </c>
      <c r="B26" s="1319">
        <v>45356</v>
      </c>
      <c r="C26" s="1319">
        <v>45448</v>
      </c>
      <c r="D26" s="1319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503" t="s">
        <v>616</v>
      </c>
    </row>
    <row r="27" spans="1:12" x14ac:dyDescent="0.2">
      <c r="A27" s="492" t="s">
        <v>65</v>
      </c>
      <c r="B27" s="1318">
        <v>1320.0081</v>
      </c>
      <c r="C27" s="1318">
        <v>4917.4360800000013</v>
      </c>
      <c r="D27" s="1318">
        <v>9364.7104299999992</v>
      </c>
      <c r="E27" s="1318">
        <v>14115.13833</v>
      </c>
      <c r="F27" s="1318">
        <v>1584.0419699999998</v>
      </c>
      <c r="G27" s="1318">
        <v>3242.2274900000002</v>
      </c>
      <c r="H27" s="1318">
        <v>4740.3174700000009</v>
      </c>
      <c r="I27" s="476">
        <f>(H27-B27)/B27</f>
        <v>2.5911275620202638</v>
      </c>
      <c r="J27" s="1061"/>
      <c r="L27" s="1078"/>
    </row>
    <row r="28" spans="1:12" x14ac:dyDescent="0.2">
      <c r="A28" s="492" t="s">
        <v>1025</v>
      </c>
      <c r="B28" s="1318">
        <v>2139.8638200000005</v>
      </c>
      <c r="C28" s="1318">
        <v>4295.0347400000001</v>
      </c>
      <c r="D28" s="1318">
        <v>7045.9019799999996</v>
      </c>
      <c r="E28" s="1318">
        <v>10086.43944</v>
      </c>
      <c r="F28" s="1318">
        <v>940.46853999999985</v>
      </c>
      <c r="G28" s="1318">
        <v>1801.8872099999999</v>
      </c>
      <c r="H28" s="1318">
        <v>2930.7123099999999</v>
      </c>
      <c r="I28" s="476">
        <f t="shared" ref="I28:I37" si="1">(H28-B28)/B28</f>
        <v>0.36957888750135476</v>
      </c>
      <c r="J28" s="1061"/>
      <c r="L28" s="1078"/>
    </row>
    <row r="29" spans="1:12" x14ac:dyDescent="0.2">
      <c r="A29" s="492" t="s">
        <v>638</v>
      </c>
      <c r="B29" s="1318">
        <v>303.51418999999999</v>
      </c>
      <c r="C29" s="1318">
        <v>494.26512999999994</v>
      </c>
      <c r="D29" s="1318">
        <v>679.25573999999995</v>
      </c>
      <c r="E29" s="1318">
        <v>880.82836999999995</v>
      </c>
      <c r="F29" s="1318">
        <v>360.52588999999995</v>
      </c>
      <c r="G29" s="1318">
        <v>555.84366</v>
      </c>
      <c r="H29" s="1318">
        <v>778.73602999999991</v>
      </c>
      <c r="I29" s="476">
        <f t="shared" si="1"/>
        <v>1.5657318690766977</v>
      </c>
      <c r="J29" s="1061"/>
      <c r="L29" s="1078"/>
    </row>
    <row r="30" spans="1:12" x14ac:dyDescent="0.2">
      <c r="A30" s="492" t="s">
        <v>30</v>
      </c>
      <c r="B30" s="1318">
        <v>922.98122000000001</v>
      </c>
      <c r="C30" s="1318">
        <v>2381.5962300000006</v>
      </c>
      <c r="D30" s="1318">
        <v>3148.48234</v>
      </c>
      <c r="E30" s="1318">
        <v>3557.9041199999997</v>
      </c>
      <c r="F30" s="1318">
        <v>1221.9071000000001</v>
      </c>
      <c r="G30" s="1318">
        <v>-1340.7353300000004</v>
      </c>
      <c r="H30" s="1318">
        <v>11697.901930000004</v>
      </c>
      <c r="I30" s="476">
        <f t="shared" si="1"/>
        <v>11.674041114292665</v>
      </c>
      <c r="J30" s="1061"/>
      <c r="L30" s="1078"/>
    </row>
    <row r="31" spans="1:12" x14ac:dyDescent="0.2">
      <c r="A31" s="492" t="s">
        <v>1905</v>
      </c>
      <c r="B31" s="1318">
        <v>886.03467999999987</v>
      </c>
      <c r="C31" s="1318">
        <v>1707.1571299999998</v>
      </c>
      <c r="D31" s="1318">
        <v>3189.64363</v>
      </c>
      <c r="E31" s="1318">
        <v>4319.7206500000002</v>
      </c>
      <c r="F31" s="1318">
        <v>-1304.4734699999999</v>
      </c>
      <c r="G31" s="1318">
        <v>772.13340000000017</v>
      </c>
      <c r="H31" s="1318">
        <v>2062.6281400000007</v>
      </c>
      <c r="I31" s="476">
        <f t="shared" si="1"/>
        <v>1.3279316109838963</v>
      </c>
      <c r="J31" s="1061"/>
      <c r="L31" s="1078"/>
    </row>
    <row r="32" spans="1:12" x14ac:dyDescent="0.2">
      <c r="A32" s="492" t="s">
        <v>55</v>
      </c>
      <c r="B32" s="1318">
        <v>921.46498999999983</v>
      </c>
      <c r="C32" s="1318">
        <v>1878.6842199999999</v>
      </c>
      <c r="D32" s="1318">
        <v>3036.1045400000007</v>
      </c>
      <c r="E32" s="1318">
        <v>4708.2843200000007</v>
      </c>
      <c r="F32" s="1318">
        <v>1409.3770300000001</v>
      </c>
      <c r="G32" s="1318">
        <v>2665.2194600000003</v>
      </c>
      <c r="H32" s="1318">
        <v>3931.7729500000005</v>
      </c>
      <c r="I32" s="476">
        <f t="shared" si="1"/>
        <v>3.2668717668806941</v>
      </c>
      <c r="J32" s="1061"/>
      <c r="L32" s="1078"/>
    </row>
    <row r="33" spans="1:12" x14ac:dyDescent="0.2">
      <c r="A33" s="492" t="s">
        <v>469</v>
      </c>
      <c r="B33" s="1318">
        <v>122.48423000000004</v>
      </c>
      <c r="C33" s="1318">
        <v>385.97790999999995</v>
      </c>
      <c r="D33" s="1318">
        <v>397.05157999999994</v>
      </c>
      <c r="E33" s="1318">
        <v>393.00607999999994</v>
      </c>
      <c r="F33" s="1318">
        <v>-2.2795000000000001</v>
      </c>
      <c r="G33" s="1318">
        <v>-5.45303</v>
      </c>
      <c r="H33" s="1318">
        <v>-7.3097499999999993</v>
      </c>
      <c r="I33" s="476">
        <f t="shared" si="1"/>
        <v>-1.0596791113435582</v>
      </c>
      <c r="J33" s="1061"/>
      <c r="L33" s="1078"/>
    </row>
    <row r="34" spans="1:12" x14ac:dyDescent="0.2">
      <c r="A34" s="492" t="s">
        <v>1029</v>
      </c>
      <c r="B34" s="1318">
        <v>617.51693999999998</v>
      </c>
      <c r="C34" s="1318">
        <v>1065.5485000000001</v>
      </c>
      <c r="D34" s="1318">
        <v>1689.2224500000002</v>
      </c>
      <c r="E34" s="1318">
        <v>2304.3328999999999</v>
      </c>
      <c r="F34" s="1318">
        <v>428.58726999999999</v>
      </c>
      <c r="G34" s="1318">
        <v>2977.3127699999995</v>
      </c>
      <c r="H34" s="1318">
        <v>4417.7724200000011</v>
      </c>
      <c r="I34" s="476">
        <f t="shared" si="1"/>
        <v>6.1540910602387706</v>
      </c>
      <c r="J34" s="1061"/>
      <c r="L34" s="1078"/>
    </row>
    <row r="35" spans="1:12" x14ac:dyDescent="0.2">
      <c r="A35" s="492" t="s">
        <v>1904</v>
      </c>
      <c r="B35" s="1318">
        <v>32.484319999999997</v>
      </c>
      <c r="C35" s="1318">
        <v>39.842480000000002</v>
      </c>
      <c r="D35" s="1318">
        <v>80.715609999999984</v>
      </c>
      <c r="E35" s="1318">
        <v>122.18651</v>
      </c>
      <c r="F35" s="1318">
        <v>69.120179999999991</v>
      </c>
      <c r="G35" s="1318">
        <v>118.87644999999999</v>
      </c>
      <c r="H35" s="1318">
        <v>101.37551000000002</v>
      </c>
      <c r="I35" s="476">
        <f t="shared" si="1"/>
        <v>2.1207521043999082</v>
      </c>
      <c r="J35" s="1061"/>
      <c r="L35" s="1078"/>
    </row>
    <row r="36" spans="1:12" x14ac:dyDescent="0.2">
      <c r="A36" s="492" t="s">
        <v>83</v>
      </c>
      <c r="B36" s="1318">
        <v>1794.6626199999998</v>
      </c>
      <c r="C36" s="1318">
        <v>3186.7203500000001</v>
      </c>
      <c r="D36" s="1318">
        <v>4204.1403799999998</v>
      </c>
      <c r="E36" s="1318">
        <v>5754.5124900000001</v>
      </c>
      <c r="F36" s="1318">
        <v>602.22566999999992</v>
      </c>
      <c r="G36" s="1318">
        <v>1158.5334900000003</v>
      </c>
      <c r="H36" s="1318">
        <v>1774.2981599999998</v>
      </c>
      <c r="I36" s="476">
        <f t="shared" si="1"/>
        <v>-1.1347235838678141E-2</v>
      </c>
      <c r="J36" s="1061"/>
      <c r="L36" s="1078"/>
    </row>
    <row r="37" spans="1:12" ht="13.5" thickBot="1" x14ac:dyDescent="0.25">
      <c r="A37" s="492" t="s">
        <v>32</v>
      </c>
      <c r="B37" s="1318">
        <v>4674.3050600000006</v>
      </c>
      <c r="C37" s="1318">
        <v>11285.29434</v>
      </c>
      <c r="D37" s="1318">
        <v>14994.290929999999</v>
      </c>
      <c r="E37" s="1318">
        <v>19250.2562</v>
      </c>
      <c r="F37" s="1318">
        <v>1025.6345699999999</v>
      </c>
      <c r="G37" s="1318">
        <v>2274.7307799999994</v>
      </c>
      <c r="H37" s="1318">
        <v>3673.0114699999999</v>
      </c>
      <c r="I37" s="476">
        <f t="shared" si="1"/>
        <v>-0.21421228977297441</v>
      </c>
      <c r="J37" s="1061"/>
      <c r="L37" s="1078"/>
    </row>
    <row r="38" spans="1:12" ht="15" thickBot="1" x14ac:dyDescent="0.25">
      <c r="A38" s="493" t="s">
        <v>783</v>
      </c>
      <c r="B38" s="494">
        <v>13735.320169999999</v>
      </c>
      <c r="C38" s="494">
        <v>31637.557110000002</v>
      </c>
      <c r="D38" s="494">
        <v>47829.519609999988</v>
      </c>
      <c r="E38" s="494">
        <v>65492.609410000005</v>
      </c>
      <c r="F38" s="494">
        <f>SUM(F27:F37)</f>
        <v>6335.1352500000003</v>
      </c>
      <c r="G38" s="494">
        <f>SUM(G27:G37)</f>
        <v>14220.576349999999</v>
      </c>
      <c r="H38" s="494">
        <f>SUM(H27:H37)</f>
        <v>36101.216640000006</v>
      </c>
      <c r="I38" s="495">
        <f>(H38-B38)/B38</f>
        <v>1.6283491169612836</v>
      </c>
      <c r="J38" s="1061"/>
      <c r="L38" s="1079"/>
    </row>
    <row r="39" spans="1:12" ht="3.75" customHeight="1" x14ac:dyDescent="0.2">
      <c r="A39" s="93"/>
      <c r="B39" s="496"/>
      <c r="C39" s="496"/>
      <c r="D39" s="496"/>
      <c r="E39" s="496"/>
      <c r="F39" s="496"/>
      <c r="G39" s="496"/>
      <c r="H39" s="496"/>
      <c r="I39" s="497"/>
    </row>
    <row r="40" spans="1:12" x14ac:dyDescent="0.2">
      <c r="A40" s="17" t="s">
        <v>971</v>
      </c>
      <c r="B40" s="17"/>
      <c r="C40" s="17"/>
      <c r="D40" s="17"/>
      <c r="E40" s="17"/>
      <c r="F40" s="17"/>
      <c r="G40" s="17"/>
      <c r="H40" s="96"/>
      <c r="I40" s="17"/>
    </row>
    <row r="41" spans="1:12" ht="11.25" customHeight="1" x14ac:dyDescent="0.2">
      <c r="A41" s="478" t="s">
        <v>1901</v>
      </c>
      <c r="B41" s="500"/>
      <c r="C41" s="500"/>
      <c r="D41" s="500"/>
      <c r="E41" s="500"/>
      <c r="F41" s="500"/>
      <c r="G41" s="500"/>
      <c r="H41" s="500"/>
      <c r="I41" s="500"/>
    </row>
    <row r="42" spans="1:12" ht="15.75" x14ac:dyDescent="0.25">
      <c r="A42" s="1866" t="s">
        <v>642</v>
      </c>
      <c r="B42" s="1866"/>
      <c r="C42" s="1866"/>
      <c r="D42" s="1866"/>
      <c r="E42" s="1866"/>
      <c r="F42" s="1866"/>
      <c r="G42" s="1866"/>
      <c r="H42" s="1866"/>
      <c r="I42" s="1866"/>
    </row>
    <row r="43" spans="1:12" ht="15.75" x14ac:dyDescent="0.25">
      <c r="A43" s="2103" t="s">
        <v>2565</v>
      </c>
      <c r="B43" s="2103"/>
      <c r="C43" s="2103"/>
      <c r="D43" s="2103"/>
      <c r="E43" s="2103"/>
      <c r="F43" s="2103"/>
      <c r="G43" s="2103"/>
      <c r="H43" s="2103"/>
      <c r="I43" s="2103"/>
    </row>
    <row r="44" spans="1:12" ht="15.75" x14ac:dyDescent="0.25">
      <c r="A44" s="1866" t="s">
        <v>614</v>
      </c>
      <c r="B44" s="1866"/>
      <c r="C44" s="1866"/>
      <c r="D44" s="1866"/>
      <c r="E44" s="1866"/>
      <c r="F44" s="1866"/>
      <c r="G44" s="1866"/>
      <c r="H44" s="1866"/>
      <c r="I44" s="1866"/>
    </row>
    <row r="45" spans="1:12" ht="4.5" customHeight="1" thickBot="1" x14ac:dyDescent="0.25">
      <c r="A45" s="504"/>
      <c r="B45" s="505"/>
      <c r="C45" s="506"/>
      <c r="D45" s="505"/>
      <c r="E45" s="505"/>
      <c r="F45" s="505"/>
      <c r="G45" s="505"/>
      <c r="H45" s="505"/>
      <c r="I45" s="505"/>
    </row>
    <row r="46" spans="1:12" ht="26.25" thickBot="1" x14ac:dyDescent="0.25">
      <c r="A46" s="502" t="s">
        <v>637</v>
      </c>
      <c r="B46" s="1319">
        <v>45356</v>
      </c>
      <c r="C46" s="1319">
        <v>45448</v>
      </c>
      <c r="D46" s="68">
        <v>45536</v>
      </c>
      <c r="E46" s="68">
        <v>45627</v>
      </c>
      <c r="F46" s="68">
        <v>45658</v>
      </c>
      <c r="G46" s="68">
        <v>45689</v>
      </c>
      <c r="H46" s="68">
        <v>45717</v>
      </c>
      <c r="I46" s="491" t="s">
        <v>616</v>
      </c>
    </row>
    <row r="47" spans="1:12" x14ac:dyDescent="0.2">
      <c r="A47" s="507" t="s">
        <v>65</v>
      </c>
      <c r="B47" s="1318">
        <v>1842.7415500000004</v>
      </c>
      <c r="C47" s="1318">
        <v>5481.4593900000009</v>
      </c>
      <c r="D47" s="1318">
        <v>9940.2083099999982</v>
      </c>
      <c r="E47" s="1318">
        <v>20174.940469999998</v>
      </c>
      <c r="F47" s="1318">
        <v>1614.9021399999999</v>
      </c>
      <c r="G47" s="1318">
        <v>3013.69128</v>
      </c>
      <c r="H47" s="1318">
        <v>4440.1047800000006</v>
      </c>
      <c r="I47" s="476">
        <f>(H47-B47)/B47</f>
        <v>1.4095103190135367</v>
      </c>
      <c r="J47" s="1061"/>
      <c r="L47" s="1078"/>
    </row>
    <row r="48" spans="1:12" x14ac:dyDescent="0.2">
      <c r="A48" s="507" t="s">
        <v>1025</v>
      </c>
      <c r="B48" s="1318">
        <v>2610.4693499999998</v>
      </c>
      <c r="C48" s="1318">
        <v>5918.2261500000013</v>
      </c>
      <c r="D48" s="1318">
        <v>9319.5577099999973</v>
      </c>
      <c r="E48" s="1318">
        <v>12852.385129999999</v>
      </c>
      <c r="F48" s="1318">
        <v>805.56212000000005</v>
      </c>
      <c r="G48" s="1318">
        <v>1678.3399399999998</v>
      </c>
      <c r="H48" s="1318">
        <v>2407.2529599999998</v>
      </c>
      <c r="I48" s="475">
        <f t="shared" ref="I48:I56" si="2">(H48-B48)/B48</f>
        <v>-7.7846686841965815E-2</v>
      </c>
      <c r="J48" s="1061"/>
      <c r="L48" s="1078"/>
    </row>
    <row r="49" spans="1:12" x14ac:dyDescent="0.2">
      <c r="A49" s="507" t="s">
        <v>638</v>
      </c>
      <c r="B49" s="1318">
        <v>-596.03948000000014</v>
      </c>
      <c r="C49" s="1318">
        <v>-737.7896199999999</v>
      </c>
      <c r="D49" s="1318">
        <v>-515.96012999999994</v>
      </c>
      <c r="E49" s="1318">
        <v>370.67697999999996</v>
      </c>
      <c r="F49" s="1318">
        <v>397.37710999999996</v>
      </c>
      <c r="G49" s="1318">
        <v>492.26393000000002</v>
      </c>
      <c r="H49" s="1318">
        <v>561.48924999999997</v>
      </c>
      <c r="I49" s="475">
        <f t="shared" si="2"/>
        <v>-1.9420336552202879</v>
      </c>
      <c r="J49" s="1061"/>
      <c r="L49" s="1078"/>
    </row>
    <row r="50" spans="1:12" x14ac:dyDescent="0.2">
      <c r="A50" s="507" t="s">
        <v>30</v>
      </c>
      <c r="B50" s="1318">
        <v>5218.9713700000011</v>
      </c>
      <c r="C50" s="1318">
        <v>10791.077540000002</v>
      </c>
      <c r="D50" s="1318">
        <v>14321.56193</v>
      </c>
      <c r="E50" s="1318">
        <v>14501.238749999997</v>
      </c>
      <c r="F50" s="1318">
        <v>122.03205</v>
      </c>
      <c r="G50" s="1318">
        <v>396.35883000000001</v>
      </c>
      <c r="H50" s="1318">
        <v>558.16257999999982</v>
      </c>
      <c r="I50" s="475">
        <f t="shared" si="2"/>
        <v>-0.89305122783227686</v>
      </c>
      <c r="J50" s="1061"/>
      <c r="L50" s="1078"/>
    </row>
    <row r="51" spans="1:12" x14ac:dyDescent="0.2">
      <c r="A51" s="507" t="s">
        <v>1905</v>
      </c>
      <c r="B51" s="1318">
        <v>-84.365040000000036</v>
      </c>
      <c r="C51" s="1318">
        <v>5658.5475500000011</v>
      </c>
      <c r="D51" s="1318">
        <v>11820.709469999996</v>
      </c>
      <c r="E51" s="1318">
        <v>14205.243790000002</v>
      </c>
      <c r="F51" s="1318">
        <v>529.27980000000002</v>
      </c>
      <c r="G51" s="1318">
        <v>792.87848000000008</v>
      </c>
      <c r="H51" s="1318">
        <v>1222.8216599999998</v>
      </c>
      <c r="I51" s="475">
        <f>(H51-B51)/B51</f>
        <v>-15.49441214038421</v>
      </c>
      <c r="J51" s="1061"/>
      <c r="L51" s="1078"/>
    </row>
    <row r="52" spans="1:12" x14ac:dyDescent="0.2">
      <c r="A52" s="507" t="s">
        <v>55</v>
      </c>
      <c r="B52" s="1318">
        <v>3670.47021</v>
      </c>
      <c r="C52" s="1318">
        <v>6645.8011999999999</v>
      </c>
      <c r="D52" s="1318">
        <v>9353.0656299999991</v>
      </c>
      <c r="E52" s="1318">
        <v>11924.628690000001</v>
      </c>
      <c r="F52" s="1318">
        <v>902.46736000000021</v>
      </c>
      <c r="G52" s="1318">
        <v>1389.8717200000001</v>
      </c>
      <c r="H52" s="1318">
        <v>1705.4715299999998</v>
      </c>
      <c r="I52" s="475">
        <f t="shared" si="2"/>
        <v>-0.53535339277416449</v>
      </c>
      <c r="J52" s="1061"/>
      <c r="L52" s="1078"/>
    </row>
    <row r="53" spans="1:12" x14ac:dyDescent="0.2">
      <c r="A53" s="507" t="s">
        <v>469</v>
      </c>
      <c r="B53" s="1318">
        <v>132.92629000000005</v>
      </c>
      <c r="C53" s="1318">
        <v>402.05257999999998</v>
      </c>
      <c r="D53" s="1318">
        <v>415.09004999999985</v>
      </c>
      <c r="E53" s="1318">
        <v>407.33407999999997</v>
      </c>
      <c r="F53" s="1318">
        <v>-1.3485</v>
      </c>
      <c r="G53" s="1318">
        <v>-2.6970000000000001</v>
      </c>
      <c r="H53" s="1318">
        <v>-4.0454999999999997</v>
      </c>
      <c r="I53" s="475">
        <f>(H53-B53)/B53</f>
        <v>-1.0304341601650058</v>
      </c>
      <c r="J53" s="1061"/>
      <c r="L53" s="1078"/>
    </row>
    <row r="54" spans="1:12" x14ac:dyDescent="0.2">
      <c r="A54" s="507" t="s">
        <v>1029</v>
      </c>
      <c r="B54" s="1318">
        <v>1918.4030999999995</v>
      </c>
      <c r="C54" s="1318">
        <v>3640.1693499999997</v>
      </c>
      <c r="D54" s="1318">
        <v>6101.6835599999995</v>
      </c>
      <c r="E54" s="1318">
        <v>7992.2431000000006</v>
      </c>
      <c r="F54" s="1318">
        <v>172.28160999999994</v>
      </c>
      <c r="G54" s="1318">
        <v>476.36424</v>
      </c>
      <c r="H54" s="1318">
        <v>701.63668999999993</v>
      </c>
      <c r="I54" s="475">
        <f t="shared" si="2"/>
        <v>-0.63426003116863183</v>
      </c>
      <c r="J54" s="1061"/>
      <c r="L54" s="1078"/>
    </row>
    <row r="55" spans="1:12" x14ac:dyDescent="0.2">
      <c r="A55" s="492" t="s">
        <v>1904</v>
      </c>
      <c r="B55" s="1318">
        <v>57.755069999999996</v>
      </c>
      <c r="C55" s="1318">
        <v>1184.53656</v>
      </c>
      <c r="D55" s="1318">
        <v>1791.57241</v>
      </c>
      <c r="E55" s="1318">
        <v>1824.1903500000001</v>
      </c>
      <c r="F55" s="1318">
        <v>29.34704</v>
      </c>
      <c r="G55" s="1318">
        <v>47.062100000000001</v>
      </c>
      <c r="H55" s="1318">
        <v>50.32591</v>
      </c>
      <c r="I55" s="475">
        <f t="shared" si="2"/>
        <v>-0.1286321703012393</v>
      </c>
      <c r="J55" s="1061"/>
      <c r="L55" s="1078"/>
    </row>
    <row r="56" spans="1:12" x14ac:dyDescent="0.2">
      <c r="A56" s="507" t="s">
        <v>83</v>
      </c>
      <c r="B56" s="1318">
        <v>2117.8741299999997</v>
      </c>
      <c r="C56" s="1318">
        <v>4170.2171799999996</v>
      </c>
      <c r="D56" s="1318">
        <v>5869.9261199999992</v>
      </c>
      <c r="E56" s="1318">
        <v>9151.6808100000017</v>
      </c>
      <c r="F56" s="1318">
        <v>502.46183999999994</v>
      </c>
      <c r="G56" s="1318">
        <v>846.74265000000014</v>
      </c>
      <c r="H56" s="1318">
        <v>1289.1195299999999</v>
      </c>
      <c r="I56" s="475">
        <f t="shared" si="2"/>
        <v>-0.39131437900891675</v>
      </c>
      <c r="J56" s="1061"/>
      <c r="L56" s="1078"/>
    </row>
    <row r="57" spans="1:12" ht="13.5" thickBot="1" x14ac:dyDescent="0.25">
      <c r="A57" s="508" t="s">
        <v>32</v>
      </c>
      <c r="B57" s="1318">
        <v>4983.3334000000004</v>
      </c>
      <c r="C57" s="1318">
        <v>11001.46875</v>
      </c>
      <c r="D57" s="1318">
        <v>14891.05378</v>
      </c>
      <c r="E57" s="1318">
        <v>19359.990600000001</v>
      </c>
      <c r="F57" s="1318">
        <v>816.09377999999992</v>
      </c>
      <c r="G57" s="1318">
        <v>1749.4117099999999</v>
      </c>
      <c r="H57" s="1318">
        <v>2675.6528699999999</v>
      </c>
      <c r="I57" s="475">
        <f>(H57-B57)/B57</f>
        <v>-0.46307969882167632</v>
      </c>
      <c r="J57" s="1061"/>
      <c r="L57" s="1078"/>
    </row>
    <row r="58" spans="1:12" ht="15" thickBot="1" x14ac:dyDescent="0.25">
      <c r="A58" s="493" t="s">
        <v>783</v>
      </c>
      <c r="B58" s="494">
        <v>21872.539949999998</v>
      </c>
      <c r="C58" s="494">
        <v>54155.766630000006</v>
      </c>
      <c r="D58" s="494">
        <v>83308.468839999987</v>
      </c>
      <c r="E58" s="494">
        <v>112764.55275000002</v>
      </c>
      <c r="F58" s="494">
        <f>SUM(F47:F57)</f>
        <v>5890.4563499999995</v>
      </c>
      <c r="G58" s="494">
        <f t="shared" ref="G58:H58" si="3">SUM(G47:G57)</f>
        <v>10880.28788</v>
      </c>
      <c r="H58" s="494">
        <f t="shared" si="3"/>
        <v>15607.992259999997</v>
      </c>
      <c r="I58" s="495">
        <f>(H58-B58)/B58</f>
        <v>-0.2864115326487266</v>
      </c>
      <c r="J58" s="1061"/>
      <c r="L58" s="1078"/>
    </row>
    <row r="59" spans="1:12" ht="4.5" customHeight="1" x14ac:dyDescent="0.2">
      <c r="A59" s="93"/>
      <c r="B59" s="496"/>
      <c r="C59" s="496"/>
      <c r="D59" s="496"/>
      <c r="E59" s="496"/>
      <c r="F59" s="496"/>
      <c r="G59" s="496"/>
      <c r="H59" s="496"/>
      <c r="I59" s="497"/>
    </row>
    <row r="60" spans="1:12" x14ac:dyDescent="0.2">
      <c r="A60" s="17" t="s">
        <v>971</v>
      </c>
      <c r="B60" s="17"/>
      <c r="C60" s="17"/>
      <c r="D60" s="17"/>
      <c r="E60" s="17"/>
      <c r="F60" s="17"/>
      <c r="G60" s="17"/>
      <c r="H60" s="96"/>
      <c r="I60" s="17"/>
    </row>
    <row r="61" spans="1:12" x14ac:dyDescent="0.2">
      <c r="A61" s="478" t="s">
        <v>1901</v>
      </c>
    </row>
    <row r="62" spans="1:12" x14ac:dyDescent="0.2">
      <c r="A62" s="457"/>
    </row>
  </sheetData>
  <mergeCells count="9">
    <mergeCell ref="A42:I42"/>
    <mergeCell ref="A43:I43"/>
    <mergeCell ref="A44:I44"/>
    <mergeCell ref="A2:I2"/>
    <mergeCell ref="A3:I3"/>
    <mergeCell ref="A4:I4"/>
    <mergeCell ref="A22:I22"/>
    <mergeCell ref="A23:I23"/>
    <mergeCell ref="A24:I2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27"/>
  <sheetViews>
    <sheetView zoomScale="70" zoomScaleNormal="70" workbookViewId="0">
      <selection activeCell="A4" sqref="A4:F4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710"/>
      <c r="B1" s="1710"/>
      <c r="C1" s="1710"/>
      <c r="D1" s="1710"/>
      <c r="E1" s="1710"/>
      <c r="F1" s="1710"/>
      <c r="G1" s="1710"/>
      <c r="H1" s="1710"/>
      <c r="I1" s="1710"/>
      <c r="J1" s="1710"/>
      <c r="K1" s="1710"/>
      <c r="L1" s="1710"/>
      <c r="M1" s="1710"/>
      <c r="N1" s="1710"/>
      <c r="O1" s="1710"/>
      <c r="P1" s="1710"/>
      <c r="Q1" s="1710"/>
    </row>
    <row r="2" spans="1:17" s="629" customFormat="1" ht="18.75" x14ac:dyDescent="0.3">
      <c r="A2" s="1711" t="s">
        <v>1233</v>
      </c>
      <c r="B2" s="1712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1712"/>
      <c r="P2" s="1712"/>
      <c r="Q2" s="1713"/>
    </row>
    <row r="3" spans="1:17" s="629" customFormat="1" ht="18.75" x14ac:dyDescent="0.3">
      <c r="A3" s="1714" t="s">
        <v>2565</v>
      </c>
      <c r="B3" s="1715"/>
      <c r="C3" s="1715"/>
      <c r="D3" s="1715"/>
      <c r="E3" s="1715"/>
      <c r="F3" s="1715"/>
      <c r="G3" s="1715"/>
      <c r="H3" s="1715"/>
      <c r="I3" s="1715"/>
      <c r="J3" s="1715"/>
      <c r="K3" s="1715"/>
      <c r="L3" s="1715"/>
      <c r="M3" s="1715"/>
      <c r="N3" s="1715"/>
      <c r="O3" s="1715"/>
      <c r="P3" s="1715"/>
      <c r="Q3" s="1716"/>
    </row>
    <row r="4" spans="1:17" s="630" customFormat="1" ht="4.5" customHeight="1" thickBot="1" x14ac:dyDescent="0.3">
      <c r="A4" s="1717"/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  <c r="N4" s="1718"/>
      <c r="O4" s="1718"/>
      <c r="P4" s="1718"/>
      <c r="Q4" s="1719"/>
    </row>
    <row r="5" spans="1:17" s="632" customFormat="1" ht="15.75" customHeight="1" x14ac:dyDescent="0.25">
      <c r="A5" s="1720" t="s">
        <v>1234</v>
      </c>
      <c r="B5" s="1723" t="s">
        <v>1235</v>
      </c>
      <c r="C5" s="1723"/>
      <c r="D5" s="1723"/>
      <c r="E5" s="1723"/>
      <c r="F5" s="631"/>
      <c r="G5" s="631"/>
      <c r="H5" s="1726" t="s">
        <v>1236</v>
      </c>
      <c r="I5" s="1726"/>
      <c r="J5" s="1726"/>
      <c r="K5" s="1726"/>
      <c r="L5" s="1726" t="s">
        <v>1237</v>
      </c>
      <c r="M5" s="1726"/>
      <c r="N5" s="1726"/>
      <c r="O5" s="1726"/>
      <c r="P5" s="1727" t="s">
        <v>1238</v>
      </c>
      <c r="Q5" s="1730" t="s">
        <v>1239</v>
      </c>
    </row>
    <row r="6" spans="1:17" s="632" customFormat="1" x14ac:dyDescent="0.25">
      <c r="A6" s="1721"/>
      <c r="B6" s="1724"/>
      <c r="C6" s="1724"/>
      <c r="D6" s="1724"/>
      <c r="E6" s="1724"/>
      <c r="F6" s="1733" t="s">
        <v>510</v>
      </c>
      <c r="G6" s="1733"/>
      <c r="H6" s="1733" t="s">
        <v>1240</v>
      </c>
      <c r="I6" s="1733"/>
      <c r="J6" s="1733" t="s">
        <v>1241</v>
      </c>
      <c r="K6" s="1733"/>
      <c r="L6" s="1733" t="s">
        <v>1240</v>
      </c>
      <c r="M6" s="1733"/>
      <c r="N6" s="1733" t="s">
        <v>1241</v>
      </c>
      <c r="O6" s="1733"/>
      <c r="P6" s="1728"/>
      <c r="Q6" s="1731"/>
    </row>
    <row r="7" spans="1:17" s="632" customFormat="1" x14ac:dyDescent="0.25">
      <c r="A7" s="1721"/>
      <c r="B7" s="1724"/>
      <c r="C7" s="1724"/>
      <c r="D7" s="1724"/>
      <c r="E7" s="1724"/>
      <c r="F7" s="1733" t="s">
        <v>1242</v>
      </c>
      <c r="G7" s="1733"/>
      <c r="H7" s="1733" t="s">
        <v>1242</v>
      </c>
      <c r="I7" s="1733"/>
      <c r="J7" s="1733" t="s">
        <v>1242</v>
      </c>
      <c r="K7" s="1733"/>
      <c r="L7" s="1733" t="s">
        <v>1242</v>
      </c>
      <c r="M7" s="1733"/>
      <c r="N7" s="1733" t="s">
        <v>1242</v>
      </c>
      <c r="O7" s="1733"/>
      <c r="P7" s="1728"/>
      <c r="Q7" s="1731"/>
    </row>
    <row r="8" spans="1:17" s="632" customFormat="1" ht="15.75" thickBot="1" x14ac:dyDescent="0.3">
      <c r="A8" s="1722"/>
      <c r="B8" s="1725"/>
      <c r="C8" s="1725"/>
      <c r="D8" s="1725"/>
      <c r="E8" s="1725"/>
      <c r="F8" s="633" t="s">
        <v>1243</v>
      </c>
      <c r="G8" s="633" t="s">
        <v>1234</v>
      </c>
      <c r="H8" s="633" t="s">
        <v>1243</v>
      </c>
      <c r="I8" s="633" t="s">
        <v>1234</v>
      </c>
      <c r="J8" s="633" t="s">
        <v>1243</v>
      </c>
      <c r="K8" s="633" t="s">
        <v>1234</v>
      </c>
      <c r="L8" s="633" t="s">
        <v>1243</v>
      </c>
      <c r="M8" s="633" t="s">
        <v>1234</v>
      </c>
      <c r="N8" s="633" t="s">
        <v>1243</v>
      </c>
      <c r="O8" s="633" t="s">
        <v>1234</v>
      </c>
      <c r="P8" s="1729"/>
      <c r="Q8" s="1732"/>
    </row>
    <row r="9" spans="1:17" s="629" customFormat="1" x14ac:dyDescent="0.25">
      <c r="A9" s="634" t="s">
        <v>1244</v>
      </c>
      <c r="B9" s="635" t="s">
        <v>1245</v>
      </c>
      <c r="C9" s="635" t="s">
        <v>6</v>
      </c>
      <c r="D9" s="635"/>
      <c r="E9" s="635"/>
      <c r="F9" s="636" t="s">
        <v>1246</v>
      </c>
      <c r="G9" s="636" t="s">
        <v>1246</v>
      </c>
      <c r="H9" s="636" t="s">
        <v>1247</v>
      </c>
      <c r="I9" s="636" t="s">
        <v>1248</v>
      </c>
      <c r="J9" s="636" t="s">
        <v>1246</v>
      </c>
      <c r="K9" s="636" t="s">
        <v>1246</v>
      </c>
      <c r="L9" s="636" t="s">
        <v>1247</v>
      </c>
      <c r="M9" s="636" t="s">
        <v>1248</v>
      </c>
      <c r="N9" s="636" t="s">
        <v>1249</v>
      </c>
      <c r="O9" s="636" t="s">
        <v>1250</v>
      </c>
      <c r="P9" s="636" t="s">
        <v>1251</v>
      </c>
      <c r="Q9" s="637">
        <v>45747</v>
      </c>
    </row>
    <row r="10" spans="1:17" s="629" customFormat="1" x14ac:dyDescent="0.25">
      <c r="A10" s="634" t="s">
        <v>1244</v>
      </c>
      <c r="B10" s="635" t="s">
        <v>1245</v>
      </c>
      <c r="C10" s="635" t="s">
        <v>7</v>
      </c>
      <c r="D10" s="635"/>
      <c r="E10" s="635"/>
      <c r="F10" s="636" t="s">
        <v>1246</v>
      </c>
      <c r="G10" s="636" t="s">
        <v>1246</v>
      </c>
      <c r="H10" s="636" t="s">
        <v>1247</v>
      </c>
      <c r="I10" s="636" t="s">
        <v>1248</v>
      </c>
      <c r="J10" s="636" t="s">
        <v>1246</v>
      </c>
      <c r="K10" s="636" t="s">
        <v>1246</v>
      </c>
      <c r="L10" s="636" t="s">
        <v>1247</v>
      </c>
      <c r="M10" s="636" t="s">
        <v>1248</v>
      </c>
      <c r="N10" s="636" t="s">
        <v>1246</v>
      </c>
      <c r="O10" s="636" t="s">
        <v>1246</v>
      </c>
      <c r="P10" s="636" t="s">
        <v>1251</v>
      </c>
      <c r="Q10" s="637">
        <v>45747</v>
      </c>
    </row>
    <row r="11" spans="1:17" s="629" customFormat="1" x14ac:dyDescent="0.25">
      <c r="A11" s="634" t="s">
        <v>1244</v>
      </c>
      <c r="B11" s="635" t="s">
        <v>1252</v>
      </c>
      <c r="C11" s="635" t="s">
        <v>8</v>
      </c>
      <c r="D11" s="635"/>
      <c r="E11" s="635"/>
      <c r="F11" s="636" t="s">
        <v>1246</v>
      </c>
      <c r="G11" s="636" t="s">
        <v>1246</v>
      </c>
      <c r="H11" s="636" t="s">
        <v>1247</v>
      </c>
      <c r="I11" s="636" t="s">
        <v>1248</v>
      </c>
      <c r="J11" s="636" t="s">
        <v>1246</v>
      </c>
      <c r="K11" s="636" t="s">
        <v>1246</v>
      </c>
      <c r="L11" s="636" t="s">
        <v>1247</v>
      </c>
      <c r="M11" s="636" t="s">
        <v>1248</v>
      </c>
      <c r="N11" s="636" t="s">
        <v>1246</v>
      </c>
      <c r="O11" s="636" t="s">
        <v>1246</v>
      </c>
      <c r="P11" s="636" t="s">
        <v>1251</v>
      </c>
      <c r="Q11" s="637">
        <v>45747</v>
      </c>
    </row>
    <row r="12" spans="1:17" s="629" customFormat="1" x14ac:dyDescent="0.25">
      <c r="A12" s="634" t="s">
        <v>1244</v>
      </c>
      <c r="B12" s="635" t="s">
        <v>1245</v>
      </c>
      <c r="C12" s="635" t="s">
        <v>1253</v>
      </c>
      <c r="D12" s="635"/>
      <c r="E12" s="635"/>
      <c r="F12" s="636" t="s">
        <v>1254</v>
      </c>
      <c r="G12" s="636" t="s">
        <v>1255</v>
      </c>
      <c r="H12" s="636" t="s">
        <v>1247</v>
      </c>
      <c r="I12" s="636" t="s">
        <v>1256</v>
      </c>
      <c r="J12" s="636" t="s">
        <v>1254</v>
      </c>
      <c r="K12" s="636" t="s">
        <v>1255</v>
      </c>
      <c r="L12" s="636" t="s">
        <v>1247</v>
      </c>
      <c r="M12" s="636" t="s">
        <v>1256</v>
      </c>
      <c r="N12" s="636" t="s">
        <v>1254</v>
      </c>
      <c r="O12" s="636" t="s">
        <v>1255</v>
      </c>
      <c r="P12" s="636" t="s">
        <v>1251</v>
      </c>
      <c r="Q12" s="637">
        <v>45747</v>
      </c>
    </row>
    <row r="13" spans="1:17" s="629" customFormat="1" x14ac:dyDescent="0.25">
      <c r="A13" s="634" t="s">
        <v>1244</v>
      </c>
      <c r="B13" s="635" t="s">
        <v>1245</v>
      </c>
      <c r="C13" s="635" t="s">
        <v>9</v>
      </c>
      <c r="D13" s="635"/>
      <c r="E13" s="635"/>
      <c r="F13" s="636" t="s">
        <v>1249</v>
      </c>
      <c r="G13" s="636" t="s">
        <v>1250</v>
      </c>
      <c r="H13" s="636" t="s">
        <v>1247</v>
      </c>
      <c r="I13" s="636" t="s">
        <v>1248</v>
      </c>
      <c r="J13" s="636" t="s">
        <v>1249</v>
      </c>
      <c r="K13" s="636" t="s">
        <v>1250</v>
      </c>
      <c r="L13" s="636" t="s">
        <v>1247</v>
      </c>
      <c r="M13" s="636" t="s">
        <v>1248</v>
      </c>
      <c r="N13" s="636" t="s">
        <v>1259</v>
      </c>
      <c r="O13" s="636" t="s">
        <v>1260</v>
      </c>
      <c r="P13" s="636" t="s">
        <v>1251</v>
      </c>
      <c r="Q13" s="637">
        <v>45747</v>
      </c>
    </row>
    <row r="14" spans="1:17" s="629" customFormat="1" x14ac:dyDescent="0.25">
      <c r="A14" s="634" t="s">
        <v>1244</v>
      </c>
      <c r="B14" s="635" t="s">
        <v>1245</v>
      </c>
      <c r="C14" s="635" t="s">
        <v>11</v>
      </c>
      <c r="D14" s="635"/>
      <c r="E14" s="635"/>
      <c r="F14" s="636" t="s">
        <v>1257</v>
      </c>
      <c r="G14" s="636" t="s">
        <v>1258</v>
      </c>
      <c r="H14" s="636" t="s">
        <v>1247</v>
      </c>
      <c r="I14" s="636" t="s">
        <v>1256</v>
      </c>
      <c r="J14" s="636" t="s">
        <v>1257</v>
      </c>
      <c r="K14" s="636" t="s">
        <v>1258</v>
      </c>
      <c r="L14" s="636" t="s">
        <v>1247</v>
      </c>
      <c r="M14" s="636" t="s">
        <v>1256</v>
      </c>
      <c r="N14" s="636" t="s">
        <v>1254</v>
      </c>
      <c r="O14" s="636" t="s">
        <v>1255</v>
      </c>
      <c r="P14" s="636" t="s">
        <v>1251</v>
      </c>
      <c r="Q14" s="637">
        <v>45747</v>
      </c>
    </row>
    <row r="15" spans="1:17" s="629" customFormat="1" x14ac:dyDescent="0.25">
      <c r="A15" s="634" t="s">
        <v>1244</v>
      </c>
      <c r="B15" s="635" t="s">
        <v>1245</v>
      </c>
      <c r="C15" s="635" t="s">
        <v>12</v>
      </c>
      <c r="D15" s="635"/>
      <c r="E15" s="635"/>
      <c r="F15" s="636" t="s">
        <v>1249</v>
      </c>
      <c r="G15" s="636" t="s">
        <v>1250</v>
      </c>
      <c r="H15" s="636" t="s">
        <v>1247</v>
      </c>
      <c r="I15" s="636" t="s">
        <v>1248</v>
      </c>
      <c r="J15" s="636" t="s">
        <v>1249</v>
      </c>
      <c r="K15" s="636" t="s">
        <v>1250</v>
      </c>
      <c r="L15" s="636" t="s">
        <v>1247</v>
      </c>
      <c r="M15" s="636" t="s">
        <v>1248</v>
      </c>
      <c r="N15" s="636" t="s">
        <v>1259</v>
      </c>
      <c r="O15" s="636" t="s">
        <v>1260</v>
      </c>
      <c r="P15" s="636" t="s">
        <v>1251</v>
      </c>
      <c r="Q15" s="637">
        <v>45747</v>
      </c>
    </row>
    <row r="16" spans="1:17" s="629" customFormat="1" x14ac:dyDescent="0.25">
      <c r="A16" s="634" t="s">
        <v>1244</v>
      </c>
      <c r="B16" s="635" t="s">
        <v>1245</v>
      </c>
      <c r="C16" s="635" t="s">
        <v>13</v>
      </c>
      <c r="D16" s="635"/>
      <c r="E16" s="635"/>
      <c r="F16" s="636" t="s">
        <v>1246</v>
      </c>
      <c r="G16" s="636" t="s">
        <v>1246</v>
      </c>
      <c r="H16" s="636" t="s">
        <v>1247</v>
      </c>
      <c r="I16" s="636" t="s">
        <v>1248</v>
      </c>
      <c r="J16" s="636" t="s">
        <v>1246</v>
      </c>
      <c r="K16" s="636" t="s">
        <v>1246</v>
      </c>
      <c r="L16" s="636" t="s">
        <v>1247</v>
      </c>
      <c r="M16" s="636" t="s">
        <v>1248</v>
      </c>
      <c r="N16" s="636" t="s">
        <v>1249</v>
      </c>
      <c r="O16" s="636" t="s">
        <v>1250</v>
      </c>
      <c r="P16" s="636" t="s">
        <v>1251</v>
      </c>
      <c r="Q16" s="637">
        <v>45747</v>
      </c>
    </row>
    <row r="17" spans="1:17" s="629" customFormat="1" x14ac:dyDescent="0.25">
      <c r="A17" s="634" t="s">
        <v>1244</v>
      </c>
      <c r="B17" s="635" t="s">
        <v>1245</v>
      </c>
      <c r="C17" s="635" t="s">
        <v>14</v>
      </c>
      <c r="D17" s="635"/>
      <c r="E17" s="635"/>
      <c r="F17" s="636" t="s">
        <v>1246</v>
      </c>
      <c r="G17" s="636" t="s">
        <v>1246</v>
      </c>
      <c r="H17" s="636" t="s">
        <v>1247</v>
      </c>
      <c r="I17" s="636" t="s">
        <v>1248</v>
      </c>
      <c r="J17" s="636" t="s">
        <v>1246</v>
      </c>
      <c r="K17" s="636" t="s">
        <v>1246</v>
      </c>
      <c r="L17" s="636" t="s">
        <v>1247</v>
      </c>
      <c r="M17" s="636" t="s">
        <v>1248</v>
      </c>
      <c r="N17" s="636" t="s">
        <v>1249</v>
      </c>
      <c r="O17" s="636" t="s">
        <v>1250</v>
      </c>
      <c r="P17" s="636" t="s">
        <v>1251</v>
      </c>
      <c r="Q17" s="637">
        <v>45747</v>
      </c>
    </row>
    <row r="18" spans="1:17" s="629" customFormat="1" x14ac:dyDescent="0.25">
      <c r="A18" s="634" t="s">
        <v>1244</v>
      </c>
      <c r="B18" s="635" t="s">
        <v>1245</v>
      </c>
      <c r="C18" s="635" t="s">
        <v>15</v>
      </c>
      <c r="D18" s="635"/>
      <c r="E18" s="635"/>
      <c r="F18" s="636" t="s">
        <v>1259</v>
      </c>
      <c r="G18" s="636" t="s">
        <v>1260</v>
      </c>
      <c r="H18" s="636" t="s">
        <v>1247</v>
      </c>
      <c r="I18" s="636" t="s">
        <v>1256</v>
      </c>
      <c r="J18" s="636" t="s">
        <v>1259</v>
      </c>
      <c r="K18" s="636" t="s">
        <v>1260</v>
      </c>
      <c r="L18" s="636" t="s">
        <v>1247</v>
      </c>
      <c r="M18" s="636" t="s">
        <v>1256</v>
      </c>
      <c r="N18" s="636" t="s">
        <v>1300</v>
      </c>
      <c r="O18" s="636" t="s">
        <v>1301</v>
      </c>
      <c r="P18" s="636" t="s">
        <v>1251</v>
      </c>
      <c r="Q18" s="637">
        <v>45747</v>
      </c>
    </row>
    <row r="19" spans="1:17" s="629" customFormat="1" x14ac:dyDescent="0.25">
      <c r="A19" s="634" t="s">
        <v>1244</v>
      </c>
      <c r="B19" s="635" t="s">
        <v>1245</v>
      </c>
      <c r="C19" s="635" t="s">
        <v>16</v>
      </c>
      <c r="D19" s="635"/>
      <c r="E19" s="635"/>
      <c r="F19" s="636" t="s">
        <v>1261</v>
      </c>
      <c r="G19" s="636" t="s">
        <v>1262</v>
      </c>
      <c r="H19" s="636" t="s">
        <v>1263</v>
      </c>
      <c r="I19" s="636" t="s">
        <v>1264</v>
      </c>
      <c r="J19" s="636" t="s">
        <v>1261</v>
      </c>
      <c r="K19" s="636" t="s">
        <v>1262</v>
      </c>
      <c r="L19" s="636" t="s">
        <v>1263</v>
      </c>
      <c r="M19" s="636" t="s">
        <v>1264</v>
      </c>
      <c r="N19" s="636" t="s">
        <v>1282</v>
      </c>
      <c r="O19" s="636" t="s">
        <v>1298</v>
      </c>
      <c r="P19" s="636" t="s">
        <v>1251</v>
      </c>
      <c r="Q19" s="637">
        <v>45747</v>
      </c>
    </row>
    <row r="20" spans="1:17" s="629" customFormat="1" x14ac:dyDescent="0.25">
      <c r="A20" s="634" t="s">
        <v>1244</v>
      </c>
      <c r="B20" s="635" t="s">
        <v>1265</v>
      </c>
      <c r="C20" s="635" t="s">
        <v>17</v>
      </c>
      <c r="D20" s="635"/>
      <c r="E20" s="635"/>
      <c r="F20" s="636" t="s">
        <v>1470</v>
      </c>
      <c r="G20" s="636" t="s">
        <v>1484</v>
      </c>
      <c r="H20" s="636" t="s">
        <v>1294</v>
      </c>
      <c r="I20" s="636" t="s">
        <v>1295</v>
      </c>
      <c r="J20" s="636" t="s">
        <v>1470</v>
      </c>
      <c r="K20" s="636" t="s">
        <v>1484</v>
      </c>
      <c r="L20" s="636" t="s">
        <v>1294</v>
      </c>
      <c r="M20" s="636" t="s">
        <v>1295</v>
      </c>
      <c r="N20" s="636" t="s">
        <v>1470</v>
      </c>
      <c r="O20" s="636" t="s">
        <v>1484</v>
      </c>
      <c r="P20" s="636" t="s">
        <v>1251</v>
      </c>
      <c r="Q20" s="637">
        <v>45747</v>
      </c>
    </row>
    <row r="21" spans="1:17" s="629" customFormat="1" x14ac:dyDescent="0.25">
      <c r="A21" s="634" t="s">
        <v>1244</v>
      </c>
      <c r="B21" s="635" t="s">
        <v>1245</v>
      </c>
      <c r="C21" s="635" t="s">
        <v>19</v>
      </c>
      <c r="D21" s="635"/>
      <c r="E21" s="635"/>
      <c r="F21" s="636" t="s">
        <v>1249</v>
      </c>
      <c r="G21" s="636" t="s">
        <v>1250</v>
      </c>
      <c r="H21" s="636" t="s">
        <v>1247</v>
      </c>
      <c r="I21" s="636" t="s">
        <v>1248</v>
      </c>
      <c r="J21" s="636" t="s">
        <v>1249</v>
      </c>
      <c r="K21" s="636" t="s">
        <v>1250</v>
      </c>
      <c r="L21" s="636" t="s">
        <v>1247</v>
      </c>
      <c r="M21" s="636" t="s">
        <v>1248</v>
      </c>
      <c r="N21" s="636" t="s">
        <v>1259</v>
      </c>
      <c r="O21" s="636" t="s">
        <v>1260</v>
      </c>
      <c r="P21" s="636" t="s">
        <v>1251</v>
      </c>
      <c r="Q21" s="637">
        <v>45747</v>
      </c>
    </row>
    <row r="22" spans="1:17" s="629" customFormat="1" x14ac:dyDescent="0.25">
      <c r="A22" s="634" t="s">
        <v>1244</v>
      </c>
      <c r="B22" s="635" t="s">
        <v>1245</v>
      </c>
      <c r="C22" s="635" t="s">
        <v>20</v>
      </c>
      <c r="D22" s="635"/>
      <c r="E22" s="635"/>
      <c r="F22" s="636" t="s">
        <v>1246</v>
      </c>
      <c r="G22" s="636" t="s">
        <v>1246</v>
      </c>
      <c r="H22" s="636" t="s">
        <v>1247</v>
      </c>
      <c r="I22" s="636" t="s">
        <v>1248</v>
      </c>
      <c r="J22" s="636" t="s">
        <v>1246</v>
      </c>
      <c r="K22" s="636" t="s">
        <v>1246</v>
      </c>
      <c r="L22" s="636" t="s">
        <v>1247</v>
      </c>
      <c r="M22" s="636" t="s">
        <v>1248</v>
      </c>
      <c r="N22" s="636" t="s">
        <v>1246</v>
      </c>
      <c r="O22" s="636" t="s">
        <v>1246</v>
      </c>
      <c r="P22" s="636" t="s">
        <v>1251</v>
      </c>
      <c r="Q22" s="637">
        <v>45747</v>
      </c>
    </row>
    <row r="23" spans="1:17" s="629" customFormat="1" x14ac:dyDescent="0.25">
      <c r="A23" s="634" t="s">
        <v>1268</v>
      </c>
      <c r="B23" s="635" t="s">
        <v>1245</v>
      </c>
      <c r="C23" s="635" t="s">
        <v>15</v>
      </c>
      <c r="D23" s="635"/>
      <c r="E23" s="635"/>
      <c r="F23" s="636"/>
      <c r="G23" s="636"/>
      <c r="H23" s="636"/>
      <c r="I23" s="636"/>
      <c r="J23" s="636"/>
      <c r="K23" s="636"/>
      <c r="L23" s="636"/>
      <c r="M23" s="636"/>
      <c r="N23" s="636"/>
      <c r="O23" s="636"/>
      <c r="P23" s="636" t="s">
        <v>1269</v>
      </c>
      <c r="Q23" s="637">
        <v>45702</v>
      </c>
    </row>
    <row r="24" spans="1:17" s="629" customFormat="1" x14ac:dyDescent="0.25">
      <c r="A24" s="634" t="s">
        <v>1268</v>
      </c>
      <c r="B24" s="635" t="s">
        <v>1245</v>
      </c>
      <c r="C24" s="635" t="s">
        <v>15</v>
      </c>
      <c r="D24" s="635"/>
      <c r="E24" s="635"/>
      <c r="F24" s="636" t="s">
        <v>1259</v>
      </c>
      <c r="G24" s="636" t="s">
        <v>1259</v>
      </c>
      <c r="H24" s="636" t="s">
        <v>1247</v>
      </c>
      <c r="I24" s="636" t="s">
        <v>1247</v>
      </c>
      <c r="J24" s="636" t="s">
        <v>1259</v>
      </c>
      <c r="K24" s="636" t="s">
        <v>1259</v>
      </c>
      <c r="L24" s="636" t="s">
        <v>1247</v>
      </c>
      <c r="M24" s="636" t="s">
        <v>1247</v>
      </c>
      <c r="N24" s="636" t="s">
        <v>1259</v>
      </c>
      <c r="O24" s="636" t="s">
        <v>1259</v>
      </c>
      <c r="P24" s="636" t="s">
        <v>1269</v>
      </c>
      <c r="Q24" s="637">
        <v>45747</v>
      </c>
    </row>
    <row r="25" spans="1:17" s="629" customFormat="1" x14ac:dyDescent="0.25">
      <c r="A25" s="634" t="s">
        <v>1268</v>
      </c>
      <c r="B25" s="635" t="s">
        <v>1245</v>
      </c>
      <c r="C25" s="635" t="s">
        <v>16</v>
      </c>
      <c r="D25" s="635"/>
      <c r="E25" s="635"/>
      <c r="F25" s="636" t="s">
        <v>1254</v>
      </c>
      <c r="G25" s="636" t="s">
        <v>1254</v>
      </c>
      <c r="H25" s="636" t="s">
        <v>1247</v>
      </c>
      <c r="I25" s="636" t="s">
        <v>1247</v>
      </c>
      <c r="J25" s="636" t="s">
        <v>1254</v>
      </c>
      <c r="K25" s="636" t="s">
        <v>1254</v>
      </c>
      <c r="L25" s="636" t="s">
        <v>1247</v>
      </c>
      <c r="M25" s="636" t="s">
        <v>1247</v>
      </c>
      <c r="N25" s="636" t="s">
        <v>1254</v>
      </c>
      <c r="O25" s="636" t="s">
        <v>1254</v>
      </c>
      <c r="P25" s="636" t="s">
        <v>1269</v>
      </c>
      <c r="Q25" s="637">
        <v>45747</v>
      </c>
    </row>
    <row r="26" spans="1:17" s="629" customFormat="1" x14ac:dyDescent="0.25">
      <c r="A26" s="634" t="s">
        <v>1268</v>
      </c>
      <c r="B26" s="635" t="s">
        <v>1265</v>
      </c>
      <c r="C26" s="635" t="s">
        <v>17</v>
      </c>
      <c r="D26" s="635"/>
      <c r="E26" s="635"/>
      <c r="F26" s="636" t="s">
        <v>1470</v>
      </c>
      <c r="G26" s="636" t="s">
        <v>1470</v>
      </c>
      <c r="H26" s="636" t="s">
        <v>1263</v>
      </c>
      <c r="I26" s="636" t="s">
        <v>1263</v>
      </c>
      <c r="J26" s="636" t="s">
        <v>1470</v>
      </c>
      <c r="K26" s="636" t="s">
        <v>1470</v>
      </c>
      <c r="L26" s="636" t="s">
        <v>1263</v>
      </c>
      <c r="M26" s="636" t="s">
        <v>1263</v>
      </c>
      <c r="N26" s="636" t="s">
        <v>1470</v>
      </c>
      <c r="O26" s="636" t="s">
        <v>1470</v>
      </c>
      <c r="P26" s="636" t="s">
        <v>1269</v>
      </c>
      <c r="Q26" s="637">
        <v>45747</v>
      </c>
    </row>
    <row r="27" spans="1:17" s="629" customFormat="1" x14ac:dyDescent="0.25">
      <c r="A27" s="634" t="s">
        <v>1268</v>
      </c>
      <c r="B27" s="635" t="s">
        <v>1265</v>
      </c>
      <c r="C27" s="635" t="s">
        <v>18</v>
      </c>
      <c r="D27" s="635"/>
      <c r="E27" s="635"/>
      <c r="F27" s="636" t="s">
        <v>1254</v>
      </c>
      <c r="G27" s="636" t="s">
        <v>1254</v>
      </c>
      <c r="H27" s="636" t="s">
        <v>1247</v>
      </c>
      <c r="I27" s="636" t="s">
        <v>1247</v>
      </c>
      <c r="J27" s="636" t="s">
        <v>1254</v>
      </c>
      <c r="K27" s="636" t="s">
        <v>1254</v>
      </c>
      <c r="L27" s="636" t="s">
        <v>1247</v>
      </c>
      <c r="M27" s="636" t="s">
        <v>1247</v>
      </c>
      <c r="N27" s="636" t="s">
        <v>1254</v>
      </c>
      <c r="O27" s="636" t="s">
        <v>1254</v>
      </c>
      <c r="P27" s="636" t="s">
        <v>1269</v>
      </c>
      <c r="Q27" s="637">
        <v>45747</v>
      </c>
    </row>
    <row r="28" spans="1:17" s="629" customFormat="1" x14ac:dyDescent="0.25">
      <c r="A28" s="634" t="s">
        <v>1271</v>
      </c>
      <c r="B28" s="635" t="s">
        <v>1245</v>
      </c>
      <c r="C28" s="635" t="s">
        <v>6</v>
      </c>
      <c r="D28" s="635"/>
      <c r="E28" s="635"/>
      <c r="F28" s="636" t="s">
        <v>1249</v>
      </c>
      <c r="G28" s="636" t="s">
        <v>1272</v>
      </c>
      <c r="H28" s="636" t="s">
        <v>1247</v>
      </c>
      <c r="I28" s="636" t="s">
        <v>2381</v>
      </c>
      <c r="J28" s="636" t="s">
        <v>1249</v>
      </c>
      <c r="K28" s="636" t="s">
        <v>1272</v>
      </c>
      <c r="L28" s="636" t="s">
        <v>1270</v>
      </c>
      <c r="M28" s="636" t="s">
        <v>2382</v>
      </c>
      <c r="N28" s="636" t="s">
        <v>1254</v>
      </c>
      <c r="O28" s="636" t="s">
        <v>1273</v>
      </c>
      <c r="P28" s="636"/>
      <c r="Q28" s="637">
        <v>45736</v>
      </c>
    </row>
    <row r="29" spans="1:17" s="629" customFormat="1" x14ac:dyDescent="0.25">
      <c r="A29" s="634" t="s">
        <v>1271</v>
      </c>
      <c r="B29" s="635" t="s">
        <v>1245</v>
      </c>
      <c r="C29" s="635" t="s">
        <v>6</v>
      </c>
      <c r="D29" s="635"/>
      <c r="E29" s="635"/>
      <c r="F29" s="636" t="s">
        <v>1249</v>
      </c>
      <c r="G29" s="636" t="s">
        <v>1272</v>
      </c>
      <c r="H29" s="636" t="s">
        <v>1247</v>
      </c>
      <c r="I29" s="636" t="s">
        <v>2381</v>
      </c>
      <c r="J29" s="636" t="s">
        <v>1249</v>
      </c>
      <c r="K29" s="636" t="s">
        <v>1272</v>
      </c>
      <c r="L29" s="636" t="s">
        <v>1270</v>
      </c>
      <c r="M29" s="636" t="s">
        <v>2382</v>
      </c>
      <c r="N29" s="636" t="s">
        <v>1254</v>
      </c>
      <c r="O29" s="636" t="s">
        <v>1273</v>
      </c>
      <c r="P29" s="636" t="s">
        <v>1269</v>
      </c>
      <c r="Q29" s="637">
        <v>45736</v>
      </c>
    </row>
    <row r="30" spans="1:17" s="629" customFormat="1" x14ac:dyDescent="0.25">
      <c r="A30" s="634" t="s">
        <v>1271</v>
      </c>
      <c r="B30" s="635" t="s">
        <v>1245</v>
      </c>
      <c r="C30" s="635" t="s">
        <v>6</v>
      </c>
      <c r="D30" s="635"/>
      <c r="E30" s="635"/>
      <c r="F30" s="636" t="s">
        <v>1249</v>
      </c>
      <c r="G30" s="636" t="s">
        <v>1272</v>
      </c>
      <c r="H30" s="636" t="s">
        <v>1247</v>
      </c>
      <c r="I30" s="636" t="s">
        <v>2381</v>
      </c>
      <c r="J30" s="636" t="s">
        <v>1249</v>
      </c>
      <c r="K30" s="636" t="s">
        <v>1272</v>
      </c>
      <c r="L30" s="636" t="s">
        <v>1270</v>
      </c>
      <c r="M30" s="636" t="s">
        <v>2382</v>
      </c>
      <c r="N30" s="636" t="s">
        <v>1254</v>
      </c>
      <c r="O30" s="636" t="s">
        <v>1273</v>
      </c>
      <c r="P30" s="636" t="s">
        <v>1283</v>
      </c>
      <c r="Q30" s="637">
        <v>45736</v>
      </c>
    </row>
    <row r="31" spans="1:17" s="629" customFormat="1" x14ac:dyDescent="0.25">
      <c r="A31" s="634" t="s">
        <v>1271</v>
      </c>
      <c r="B31" s="635" t="s">
        <v>1245</v>
      </c>
      <c r="C31" s="635" t="s">
        <v>7</v>
      </c>
      <c r="D31" s="635"/>
      <c r="E31" s="635"/>
      <c r="F31" s="636" t="s">
        <v>1246</v>
      </c>
      <c r="G31" s="636" t="s">
        <v>1274</v>
      </c>
      <c r="H31" s="636" t="s">
        <v>1247</v>
      </c>
      <c r="I31" s="636" t="s">
        <v>2381</v>
      </c>
      <c r="J31" s="636" t="s">
        <v>1246</v>
      </c>
      <c r="K31" s="636" t="s">
        <v>1274</v>
      </c>
      <c r="L31" s="636" t="s">
        <v>1270</v>
      </c>
      <c r="M31" s="636" t="s">
        <v>2382</v>
      </c>
      <c r="N31" s="636" t="s">
        <v>1254</v>
      </c>
      <c r="O31" s="636" t="s">
        <v>1273</v>
      </c>
      <c r="P31" s="636"/>
      <c r="Q31" s="637">
        <v>45736</v>
      </c>
    </row>
    <row r="32" spans="1:17" s="629" customFormat="1" x14ac:dyDescent="0.25">
      <c r="A32" s="634" t="s">
        <v>1271</v>
      </c>
      <c r="B32" s="635" t="s">
        <v>1245</v>
      </c>
      <c r="C32" s="635" t="s">
        <v>7</v>
      </c>
      <c r="D32" s="635"/>
      <c r="E32" s="635"/>
      <c r="F32" s="636" t="s">
        <v>1246</v>
      </c>
      <c r="G32" s="636" t="s">
        <v>1274</v>
      </c>
      <c r="H32" s="636" t="s">
        <v>1247</v>
      </c>
      <c r="I32" s="636" t="s">
        <v>2381</v>
      </c>
      <c r="J32" s="636" t="s">
        <v>1246</v>
      </c>
      <c r="K32" s="636" t="s">
        <v>1274</v>
      </c>
      <c r="L32" s="636" t="s">
        <v>1270</v>
      </c>
      <c r="M32" s="636" t="s">
        <v>2382</v>
      </c>
      <c r="N32" s="636" t="s">
        <v>1254</v>
      </c>
      <c r="O32" s="636" t="s">
        <v>1273</v>
      </c>
      <c r="P32" s="636" t="s">
        <v>1251</v>
      </c>
      <c r="Q32" s="637">
        <v>45736</v>
      </c>
    </row>
    <row r="33" spans="1:17" s="629" customFormat="1" x14ac:dyDescent="0.25">
      <c r="A33" s="634" t="s">
        <v>1271</v>
      </c>
      <c r="B33" s="635" t="s">
        <v>1252</v>
      </c>
      <c r="C33" s="635" t="s">
        <v>8</v>
      </c>
      <c r="D33" s="635"/>
      <c r="E33" s="635"/>
      <c r="F33" s="636" t="s">
        <v>1246</v>
      </c>
      <c r="G33" s="636" t="s">
        <v>1274</v>
      </c>
      <c r="H33" s="636" t="s">
        <v>1247</v>
      </c>
      <c r="I33" s="636" t="s">
        <v>2381</v>
      </c>
      <c r="J33" s="636" t="s">
        <v>1246</v>
      </c>
      <c r="K33" s="636" t="s">
        <v>1274</v>
      </c>
      <c r="L33" s="636" t="s">
        <v>1247</v>
      </c>
      <c r="M33" s="636" t="s">
        <v>2381</v>
      </c>
      <c r="N33" s="636" t="s">
        <v>1254</v>
      </c>
      <c r="O33" s="636" t="s">
        <v>1273</v>
      </c>
      <c r="P33" s="636"/>
      <c r="Q33" s="637">
        <v>45736</v>
      </c>
    </row>
    <row r="34" spans="1:17" s="629" customFormat="1" x14ac:dyDescent="0.25">
      <c r="A34" s="634" t="s">
        <v>1271</v>
      </c>
      <c r="B34" s="635" t="s">
        <v>1252</v>
      </c>
      <c r="C34" s="635" t="s">
        <v>8</v>
      </c>
      <c r="D34" s="635"/>
      <c r="E34" s="635"/>
      <c r="F34" s="636" t="s">
        <v>1246</v>
      </c>
      <c r="G34" s="636" t="s">
        <v>1274</v>
      </c>
      <c r="H34" s="636" t="s">
        <v>1247</v>
      </c>
      <c r="I34" s="636" t="s">
        <v>2381</v>
      </c>
      <c r="J34" s="636" t="s">
        <v>1246</v>
      </c>
      <c r="K34" s="636" t="s">
        <v>1274</v>
      </c>
      <c r="L34" s="636" t="s">
        <v>1247</v>
      </c>
      <c r="M34" s="636" t="s">
        <v>2381</v>
      </c>
      <c r="N34" s="636" t="s">
        <v>1254</v>
      </c>
      <c r="O34" s="636" t="s">
        <v>1273</v>
      </c>
      <c r="P34" s="636" t="s">
        <v>1251</v>
      </c>
      <c r="Q34" s="637">
        <v>45736</v>
      </c>
    </row>
    <row r="35" spans="1:17" s="629" customFormat="1" x14ac:dyDescent="0.25">
      <c r="A35" s="634" t="s">
        <v>1271</v>
      </c>
      <c r="B35" s="635" t="s">
        <v>1245</v>
      </c>
      <c r="C35" s="635" t="s">
        <v>1253</v>
      </c>
      <c r="D35" s="635"/>
      <c r="E35" s="635"/>
      <c r="F35" s="636" t="s">
        <v>1261</v>
      </c>
      <c r="G35" s="636" t="s">
        <v>1275</v>
      </c>
      <c r="H35" s="636" t="s">
        <v>1270</v>
      </c>
      <c r="I35" s="636" t="s">
        <v>2382</v>
      </c>
      <c r="J35" s="636" t="s">
        <v>1261</v>
      </c>
      <c r="K35" s="636" t="s">
        <v>1275</v>
      </c>
      <c r="L35" s="636" t="s">
        <v>1263</v>
      </c>
      <c r="M35" s="636" t="s">
        <v>2383</v>
      </c>
      <c r="N35" s="636" t="s">
        <v>1276</v>
      </c>
      <c r="O35" s="636" t="s">
        <v>1277</v>
      </c>
      <c r="P35" s="636"/>
      <c r="Q35" s="637">
        <v>45736</v>
      </c>
    </row>
    <row r="36" spans="1:17" s="629" customFormat="1" x14ac:dyDescent="0.25">
      <c r="A36" s="634" t="s">
        <v>1271</v>
      </c>
      <c r="B36" s="635" t="s">
        <v>1245</v>
      </c>
      <c r="C36" s="635" t="s">
        <v>1253</v>
      </c>
      <c r="D36" s="635"/>
      <c r="E36" s="635"/>
      <c r="F36" s="636" t="s">
        <v>1261</v>
      </c>
      <c r="G36" s="636" t="s">
        <v>1275</v>
      </c>
      <c r="H36" s="636" t="s">
        <v>1270</v>
      </c>
      <c r="I36" s="636" t="s">
        <v>2382</v>
      </c>
      <c r="J36" s="636" t="s">
        <v>1261</v>
      </c>
      <c r="K36" s="636" t="s">
        <v>1275</v>
      </c>
      <c r="L36" s="636" t="s">
        <v>1263</v>
      </c>
      <c r="M36" s="636" t="s">
        <v>2383</v>
      </c>
      <c r="N36" s="636" t="s">
        <v>1276</v>
      </c>
      <c r="O36" s="636" t="s">
        <v>1277</v>
      </c>
      <c r="P36" s="636" t="s">
        <v>1251</v>
      </c>
      <c r="Q36" s="637">
        <v>45736</v>
      </c>
    </row>
    <row r="37" spans="1:17" s="629" customFormat="1" x14ac:dyDescent="0.25">
      <c r="A37" s="634" t="s">
        <v>1271</v>
      </c>
      <c r="B37" s="635" t="s">
        <v>1245</v>
      </c>
      <c r="C37" s="635" t="s">
        <v>9</v>
      </c>
      <c r="D37" s="635"/>
      <c r="E37" s="635"/>
      <c r="F37" s="636" t="s">
        <v>1249</v>
      </c>
      <c r="G37" s="636" t="s">
        <v>1272</v>
      </c>
      <c r="H37" s="636" t="s">
        <v>1247</v>
      </c>
      <c r="I37" s="636" t="s">
        <v>2381</v>
      </c>
      <c r="J37" s="636" t="s">
        <v>1249</v>
      </c>
      <c r="K37" s="636" t="s">
        <v>1272</v>
      </c>
      <c r="L37" s="636" t="s">
        <v>1270</v>
      </c>
      <c r="M37" s="636" t="s">
        <v>2382</v>
      </c>
      <c r="N37" s="636" t="s">
        <v>1254</v>
      </c>
      <c r="O37" s="636" t="s">
        <v>1273</v>
      </c>
      <c r="P37" s="636"/>
      <c r="Q37" s="637">
        <v>45736</v>
      </c>
    </row>
    <row r="38" spans="1:17" s="629" customFormat="1" x14ac:dyDescent="0.25">
      <c r="A38" s="634" t="s">
        <v>1271</v>
      </c>
      <c r="B38" s="635" t="s">
        <v>1245</v>
      </c>
      <c r="C38" s="635" t="s">
        <v>9</v>
      </c>
      <c r="D38" s="635"/>
      <c r="E38" s="635"/>
      <c r="F38" s="636" t="s">
        <v>1249</v>
      </c>
      <c r="G38" s="636" t="s">
        <v>1272</v>
      </c>
      <c r="H38" s="636" t="s">
        <v>1247</v>
      </c>
      <c r="I38" s="636" t="s">
        <v>2381</v>
      </c>
      <c r="J38" s="636" t="s">
        <v>1249</v>
      </c>
      <c r="K38" s="636" t="s">
        <v>1272</v>
      </c>
      <c r="L38" s="636" t="s">
        <v>1270</v>
      </c>
      <c r="M38" s="636" t="s">
        <v>2382</v>
      </c>
      <c r="N38" s="636" t="s">
        <v>1254</v>
      </c>
      <c r="O38" s="636" t="s">
        <v>1273</v>
      </c>
      <c r="P38" s="636" t="s">
        <v>1251</v>
      </c>
      <c r="Q38" s="637">
        <v>45736</v>
      </c>
    </row>
    <row r="39" spans="1:17" s="629" customFormat="1" x14ac:dyDescent="0.25">
      <c r="A39" s="634" t="s">
        <v>1271</v>
      </c>
      <c r="B39" s="635" t="s">
        <v>1245</v>
      </c>
      <c r="C39" s="635" t="s">
        <v>11</v>
      </c>
      <c r="D39" s="635"/>
      <c r="E39" s="635"/>
      <c r="F39" s="636" t="s">
        <v>1257</v>
      </c>
      <c r="G39" s="636" t="s">
        <v>1323</v>
      </c>
      <c r="H39" s="636" t="s">
        <v>1247</v>
      </c>
      <c r="I39" s="636" t="s">
        <v>2381</v>
      </c>
      <c r="J39" s="636" t="s">
        <v>1257</v>
      </c>
      <c r="K39" s="636" t="s">
        <v>1323</v>
      </c>
      <c r="L39" s="636" t="s">
        <v>1270</v>
      </c>
      <c r="M39" s="636" t="s">
        <v>2382</v>
      </c>
      <c r="N39" s="636" t="s">
        <v>1282</v>
      </c>
      <c r="O39" s="636" t="s">
        <v>1809</v>
      </c>
      <c r="P39" s="636"/>
      <c r="Q39" s="637">
        <v>45736</v>
      </c>
    </row>
    <row r="40" spans="1:17" s="629" customFormat="1" x14ac:dyDescent="0.25">
      <c r="A40" s="634" t="s">
        <v>1271</v>
      </c>
      <c r="B40" s="635" t="s">
        <v>1245</v>
      </c>
      <c r="C40" s="635" t="s">
        <v>11</v>
      </c>
      <c r="D40" s="635"/>
      <c r="E40" s="635"/>
      <c r="F40" s="636" t="s">
        <v>1257</v>
      </c>
      <c r="G40" s="636" t="s">
        <v>1323</v>
      </c>
      <c r="H40" s="636" t="s">
        <v>1247</v>
      </c>
      <c r="I40" s="636" t="s">
        <v>2381</v>
      </c>
      <c r="J40" s="636" t="s">
        <v>1257</v>
      </c>
      <c r="K40" s="636" t="s">
        <v>1323</v>
      </c>
      <c r="L40" s="636" t="s">
        <v>1270</v>
      </c>
      <c r="M40" s="636" t="s">
        <v>2382</v>
      </c>
      <c r="N40" s="636" t="s">
        <v>1282</v>
      </c>
      <c r="O40" s="636" t="s">
        <v>1809</v>
      </c>
      <c r="P40" s="636" t="s">
        <v>1251</v>
      </c>
      <c r="Q40" s="637">
        <v>45736</v>
      </c>
    </row>
    <row r="41" spans="1:17" s="629" customFormat="1" x14ac:dyDescent="0.25">
      <c r="A41" s="634" t="s">
        <v>1271</v>
      </c>
      <c r="B41" s="635" t="s">
        <v>1245</v>
      </c>
      <c r="C41" s="635" t="s">
        <v>12</v>
      </c>
      <c r="D41" s="635"/>
      <c r="E41" s="635"/>
      <c r="F41" s="636" t="s">
        <v>1249</v>
      </c>
      <c r="G41" s="636" t="s">
        <v>1272</v>
      </c>
      <c r="H41" s="636" t="s">
        <v>1247</v>
      </c>
      <c r="I41" s="636" t="s">
        <v>2381</v>
      </c>
      <c r="J41" s="636" t="s">
        <v>1249</v>
      </c>
      <c r="K41" s="636" t="s">
        <v>1272</v>
      </c>
      <c r="L41" s="636" t="s">
        <v>1270</v>
      </c>
      <c r="M41" s="636" t="s">
        <v>2382</v>
      </c>
      <c r="N41" s="636" t="s">
        <v>1254</v>
      </c>
      <c r="O41" s="636" t="s">
        <v>1273</v>
      </c>
      <c r="P41" s="636"/>
      <c r="Q41" s="637">
        <v>45736</v>
      </c>
    </row>
    <row r="42" spans="1:17" s="629" customFormat="1" x14ac:dyDescent="0.25">
      <c r="A42" s="634" t="s">
        <v>1271</v>
      </c>
      <c r="B42" s="635" t="s">
        <v>1245</v>
      </c>
      <c r="C42" s="635" t="s">
        <v>12</v>
      </c>
      <c r="D42" s="635"/>
      <c r="E42" s="635"/>
      <c r="F42" s="636" t="s">
        <v>1249</v>
      </c>
      <c r="G42" s="636" t="s">
        <v>1272</v>
      </c>
      <c r="H42" s="636" t="s">
        <v>1247</v>
      </c>
      <c r="I42" s="636" t="s">
        <v>2381</v>
      </c>
      <c r="J42" s="636" t="s">
        <v>1249</v>
      </c>
      <c r="K42" s="636" t="s">
        <v>1272</v>
      </c>
      <c r="L42" s="636" t="s">
        <v>1270</v>
      </c>
      <c r="M42" s="636" t="s">
        <v>2382</v>
      </c>
      <c r="N42" s="636" t="s">
        <v>1254</v>
      </c>
      <c r="O42" s="636" t="s">
        <v>1273</v>
      </c>
      <c r="P42" s="636" t="s">
        <v>1251</v>
      </c>
      <c r="Q42" s="637">
        <v>45736</v>
      </c>
    </row>
    <row r="43" spans="1:17" s="629" customFormat="1" x14ac:dyDescent="0.25">
      <c r="A43" s="634" t="s">
        <v>1271</v>
      </c>
      <c r="B43" s="635" t="s">
        <v>1245</v>
      </c>
      <c r="C43" s="635" t="s">
        <v>13</v>
      </c>
      <c r="D43" s="635"/>
      <c r="E43" s="635"/>
      <c r="F43" s="636" t="s">
        <v>1246</v>
      </c>
      <c r="G43" s="636" t="s">
        <v>1274</v>
      </c>
      <c r="H43" s="636" t="s">
        <v>1247</v>
      </c>
      <c r="I43" s="636" t="s">
        <v>2381</v>
      </c>
      <c r="J43" s="636" t="s">
        <v>1246</v>
      </c>
      <c r="K43" s="636" t="s">
        <v>1274</v>
      </c>
      <c r="L43" s="636" t="s">
        <v>1270</v>
      </c>
      <c r="M43" s="636" t="s">
        <v>2382</v>
      </c>
      <c r="N43" s="636" t="s">
        <v>1254</v>
      </c>
      <c r="O43" s="636" t="s">
        <v>1273</v>
      </c>
      <c r="P43" s="636"/>
      <c r="Q43" s="637">
        <v>45736</v>
      </c>
    </row>
    <row r="44" spans="1:17" s="629" customFormat="1" x14ac:dyDescent="0.25">
      <c r="A44" s="634" t="s">
        <v>1271</v>
      </c>
      <c r="B44" s="635" t="s">
        <v>1245</v>
      </c>
      <c r="C44" s="635" t="s">
        <v>13</v>
      </c>
      <c r="D44" s="635"/>
      <c r="E44" s="635"/>
      <c r="F44" s="636" t="s">
        <v>1246</v>
      </c>
      <c r="G44" s="636" t="s">
        <v>1274</v>
      </c>
      <c r="H44" s="636" t="s">
        <v>1247</v>
      </c>
      <c r="I44" s="636" t="s">
        <v>2381</v>
      </c>
      <c r="J44" s="636" t="s">
        <v>1246</v>
      </c>
      <c r="K44" s="636" t="s">
        <v>1274</v>
      </c>
      <c r="L44" s="636" t="s">
        <v>1270</v>
      </c>
      <c r="M44" s="636" t="s">
        <v>2382</v>
      </c>
      <c r="N44" s="636" t="s">
        <v>1254</v>
      </c>
      <c r="O44" s="636" t="s">
        <v>1273</v>
      </c>
      <c r="P44" s="636" t="s">
        <v>1251</v>
      </c>
      <c r="Q44" s="637">
        <v>45736</v>
      </c>
    </row>
    <row r="45" spans="1:17" s="629" customFormat="1" x14ac:dyDescent="0.25">
      <c r="A45" s="634" t="s">
        <v>1271</v>
      </c>
      <c r="B45" s="635" t="s">
        <v>1245</v>
      </c>
      <c r="C45" s="635" t="s">
        <v>14</v>
      </c>
      <c r="D45" s="635"/>
      <c r="E45" s="635"/>
      <c r="F45" s="636" t="s">
        <v>1246</v>
      </c>
      <c r="G45" s="636" t="s">
        <v>1274</v>
      </c>
      <c r="H45" s="636" t="s">
        <v>1247</v>
      </c>
      <c r="I45" s="636" t="s">
        <v>2381</v>
      </c>
      <c r="J45" s="636" t="s">
        <v>1246</v>
      </c>
      <c r="K45" s="636" t="s">
        <v>1274</v>
      </c>
      <c r="L45" s="636" t="s">
        <v>1270</v>
      </c>
      <c r="M45" s="636" t="s">
        <v>2382</v>
      </c>
      <c r="N45" s="636" t="s">
        <v>1254</v>
      </c>
      <c r="O45" s="636" t="s">
        <v>1273</v>
      </c>
      <c r="P45" s="636"/>
      <c r="Q45" s="637">
        <v>45736</v>
      </c>
    </row>
    <row r="46" spans="1:17" s="629" customFormat="1" x14ac:dyDescent="0.25">
      <c r="A46" s="634" t="s">
        <v>1271</v>
      </c>
      <c r="B46" s="635" t="s">
        <v>1245</v>
      </c>
      <c r="C46" s="635" t="s">
        <v>14</v>
      </c>
      <c r="D46" s="635"/>
      <c r="E46" s="635"/>
      <c r="F46" s="636" t="s">
        <v>1246</v>
      </c>
      <c r="G46" s="636" t="s">
        <v>1274</v>
      </c>
      <c r="H46" s="636" t="s">
        <v>1247</v>
      </c>
      <c r="I46" s="636" t="s">
        <v>2381</v>
      </c>
      <c r="J46" s="636" t="s">
        <v>1246</v>
      </c>
      <c r="K46" s="636" t="s">
        <v>1274</v>
      </c>
      <c r="L46" s="636" t="s">
        <v>1270</v>
      </c>
      <c r="M46" s="636" t="s">
        <v>2382</v>
      </c>
      <c r="N46" s="636" t="s">
        <v>1254</v>
      </c>
      <c r="O46" s="636" t="s">
        <v>1273</v>
      </c>
      <c r="P46" s="636" t="s">
        <v>1251</v>
      </c>
      <c r="Q46" s="637">
        <v>45736</v>
      </c>
    </row>
    <row r="47" spans="1:17" s="629" customFormat="1" x14ac:dyDescent="0.25">
      <c r="A47" s="634" t="s">
        <v>1271</v>
      </c>
      <c r="B47" s="635" t="s">
        <v>1265</v>
      </c>
      <c r="C47" s="635" t="s">
        <v>18</v>
      </c>
      <c r="D47" s="635"/>
      <c r="E47" s="635"/>
      <c r="F47" s="636" t="s">
        <v>1257</v>
      </c>
      <c r="G47" s="636" t="s">
        <v>1323</v>
      </c>
      <c r="H47" s="636" t="s">
        <v>1247</v>
      </c>
      <c r="I47" s="636" t="s">
        <v>2381</v>
      </c>
      <c r="J47" s="636" t="s">
        <v>1257</v>
      </c>
      <c r="K47" s="636" t="s">
        <v>1323</v>
      </c>
      <c r="L47" s="636" t="s">
        <v>1263</v>
      </c>
      <c r="M47" s="636" t="s">
        <v>2383</v>
      </c>
      <c r="N47" s="636" t="s">
        <v>1282</v>
      </c>
      <c r="O47" s="636" t="s">
        <v>1809</v>
      </c>
      <c r="P47" s="636"/>
      <c r="Q47" s="637">
        <v>45736</v>
      </c>
    </row>
    <row r="48" spans="1:17" s="629" customFormat="1" x14ac:dyDescent="0.25">
      <c r="A48" s="634" t="s">
        <v>1271</v>
      </c>
      <c r="B48" s="635" t="s">
        <v>1265</v>
      </c>
      <c r="C48" s="635" t="s">
        <v>18</v>
      </c>
      <c r="D48" s="635"/>
      <c r="E48" s="635"/>
      <c r="F48" s="636" t="s">
        <v>1257</v>
      </c>
      <c r="G48" s="636" t="s">
        <v>1323</v>
      </c>
      <c r="H48" s="636" t="s">
        <v>1247</v>
      </c>
      <c r="I48" s="636" t="s">
        <v>2381</v>
      </c>
      <c r="J48" s="636" t="s">
        <v>1257</v>
      </c>
      <c r="K48" s="636" t="s">
        <v>1323</v>
      </c>
      <c r="L48" s="636" t="s">
        <v>1263</v>
      </c>
      <c r="M48" s="636" t="s">
        <v>2383</v>
      </c>
      <c r="N48" s="636" t="s">
        <v>1282</v>
      </c>
      <c r="O48" s="636" t="s">
        <v>1809</v>
      </c>
      <c r="P48" s="636" t="s">
        <v>1251</v>
      </c>
      <c r="Q48" s="637">
        <v>45736</v>
      </c>
    </row>
    <row r="49" spans="1:17" s="629" customFormat="1" x14ac:dyDescent="0.25">
      <c r="A49" s="634" t="s">
        <v>1271</v>
      </c>
      <c r="B49" s="635" t="s">
        <v>1245</v>
      </c>
      <c r="C49" s="635" t="s">
        <v>19</v>
      </c>
      <c r="D49" s="635"/>
      <c r="E49" s="635"/>
      <c r="F49" s="636" t="s">
        <v>1249</v>
      </c>
      <c r="G49" s="636" t="s">
        <v>1272</v>
      </c>
      <c r="H49" s="636" t="s">
        <v>1247</v>
      </c>
      <c r="I49" s="636" t="s">
        <v>2381</v>
      </c>
      <c r="J49" s="636" t="s">
        <v>1249</v>
      </c>
      <c r="K49" s="636" t="s">
        <v>1272</v>
      </c>
      <c r="L49" s="636" t="s">
        <v>1270</v>
      </c>
      <c r="M49" s="636" t="s">
        <v>2382</v>
      </c>
      <c r="N49" s="636" t="s">
        <v>1254</v>
      </c>
      <c r="O49" s="636" t="s">
        <v>1273</v>
      </c>
      <c r="P49" s="636"/>
      <c r="Q49" s="637">
        <v>45736</v>
      </c>
    </row>
    <row r="50" spans="1:17" s="629" customFormat="1" x14ac:dyDescent="0.25">
      <c r="A50" s="634" t="s">
        <v>1271</v>
      </c>
      <c r="B50" s="635" t="s">
        <v>1245</v>
      </c>
      <c r="C50" s="635" t="s">
        <v>19</v>
      </c>
      <c r="D50" s="635"/>
      <c r="E50" s="635"/>
      <c r="F50" s="636" t="s">
        <v>1249</v>
      </c>
      <c r="G50" s="636" t="s">
        <v>1272</v>
      </c>
      <c r="H50" s="636" t="s">
        <v>1247</v>
      </c>
      <c r="I50" s="636" t="s">
        <v>2381</v>
      </c>
      <c r="J50" s="636" t="s">
        <v>1249</v>
      </c>
      <c r="K50" s="636" t="s">
        <v>1272</v>
      </c>
      <c r="L50" s="636" t="s">
        <v>1270</v>
      </c>
      <c r="M50" s="636" t="s">
        <v>2382</v>
      </c>
      <c r="N50" s="636" t="s">
        <v>1254</v>
      </c>
      <c r="O50" s="636" t="s">
        <v>1273</v>
      </c>
      <c r="P50" s="636" t="s">
        <v>1251</v>
      </c>
      <c r="Q50" s="637">
        <v>45736</v>
      </c>
    </row>
    <row r="51" spans="1:17" s="629" customFormat="1" x14ac:dyDescent="0.25">
      <c r="A51" s="634" t="s">
        <v>1271</v>
      </c>
      <c r="B51" s="635" t="s">
        <v>1245</v>
      </c>
      <c r="C51" s="635" t="s">
        <v>20</v>
      </c>
      <c r="D51" s="635"/>
      <c r="E51" s="635"/>
      <c r="F51" s="636" t="s">
        <v>1246</v>
      </c>
      <c r="G51" s="636" t="s">
        <v>1274</v>
      </c>
      <c r="H51" s="636" t="s">
        <v>1247</v>
      </c>
      <c r="I51" s="636" t="s">
        <v>2381</v>
      </c>
      <c r="J51" s="636" t="s">
        <v>1246</v>
      </c>
      <c r="K51" s="636" t="s">
        <v>1274</v>
      </c>
      <c r="L51" s="636" t="s">
        <v>1270</v>
      </c>
      <c r="M51" s="636" t="s">
        <v>2382</v>
      </c>
      <c r="N51" s="636" t="s">
        <v>1254</v>
      </c>
      <c r="O51" s="636" t="s">
        <v>1273</v>
      </c>
      <c r="P51" s="636"/>
      <c r="Q51" s="637">
        <v>45736</v>
      </c>
    </row>
    <row r="52" spans="1:17" s="629" customFormat="1" ht="15.75" thickBot="1" x14ac:dyDescent="0.3">
      <c r="A52" s="634" t="s">
        <v>1271</v>
      </c>
      <c r="B52" s="635" t="s">
        <v>1245</v>
      </c>
      <c r="C52" s="635" t="s">
        <v>20</v>
      </c>
      <c r="D52" s="635"/>
      <c r="E52" s="635"/>
      <c r="F52" s="636" t="s">
        <v>1246</v>
      </c>
      <c r="G52" s="636" t="s">
        <v>1274</v>
      </c>
      <c r="H52" s="636" t="s">
        <v>1247</v>
      </c>
      <c r="I52" s="636" t="s">
        <v>2381</v>
      </c>
      <c r="J52" s="636" t="s">
        <v>1246</v>
      </c>
      <c r="K52" s="636" t="s">
        <v>1274</v>
      </c>
      <c r="L52" s="636" t="s">
        <v>1270</v>
      </c>
      <c r="M52" s="636" t="s">
        <v>2382</v>
      </c>
      <c r="N52" s="636" t="s">
        <v>1254</v>
      </c>
      <c r="O52" s="636" t="s">
        <v>1273</v>
      </c>
      <c r="P52" s="636" t="s">
        <v>1251</v>
      </c>
      <c r="Q52" s="637">
        <v>45736</v>
      </c>
    </row>
    <row r="53" spans="1:17" s="632" customFormat="1" ht="15" customHeight="1" x14ac:dyDescent="0.25">
      <c r="A53" s="1734" t="s">
        <v>1234</v>
      </c>
      <c r="B53" s="1727" t="s">
        <v>1278</v>
      </c>
      <c r="C53" s="1727"/>
      <c r="D53" s="1727"/>
      <c r="E53" s="1727"/>
      <c r="F53" s="638"/>
      <c r="G53" s="638"/>
      <c r="H53" s="1726" t="s">
        <v>1279</v>
      </c>
      <c r="I53" s="1726"/>
      <c r="J53" s="1726"/>
      <c r="K53" s="1726"/>
      <c r="L53" s="1726" t="s">
        <v>1280</v>
      </c>
      <c r="M53" s="1726"/>
      <c r="N53" s="1726"/>
      <c r="O53" s="1726"/>
      <c r="P53" s="1727" t="s">
        <v>1238</v>
      </c>
      <c r="Q53" s="1730" t="s">
        <v>1239</v>
      </c>
    </row>
    <row r="54" spans="1:17" s="632" customFormat="1" x14ac:dyDescent="0.25">
      <c r="A54" s="1735"/>
      <c r="B54" s="1728"/>
      <c r="C54" s="1728"/>
      <c r="D54" s="1728"/>
      <c r="E54" s="1728"/>
      <c r="F54" s="1733" t="s">
        <v>510</v>
      </c>
      <c r="G54" s="1733"/>
      <c r="H54" s="1733" t="s">
        <v>1240</v>
      </c>
      <c r="I54" s="1733"/>
      <c r="J54" s="1733" t="s">
        <v>1241</v>
      </c>
      <c r="K54" s="1733"/>
      <c r="L54" s="1733" t="s">
        <v>1240</v>
      </c>
      <c r="M54" s="1733"/>
      <c r="N54" s="1733" t="s">
        <v>1241</v>
      </c>
      <c r="O54" s="1733"/>
      <c r="P54" s="1728"/>
      <c r="Q54" s="1731"/>
    </row>
    <row r="55" spans="1:17" s="632" customFormat="1" ht="15.75" customHeight="1" x14ac:dyDescent="0.25">
      <c r="A55" s="1735"/>
      <c r="B55" s="1728"/>
      <c r="C55" s="1728"/>
      <c r="D55" s="1728"/>
      <c r="E55" s="1728"/>
      <c r="F55" s="1733" t="s">
        <v>1242</v>
      </c>
      <c r="G55" s="1733"/>
      <c r="H55" s="1733" t="s">
        <v>1242</v>
      </c>
      <c r="I55" s="1733"/>
      <c r="J55" s="1733" t="s">
        <v>1242</v>
      </c>
      <c r="K55" s="1733"/>
      <c r="L55" s="1733" t="s">
        <v>1242</v>
      </c>
      <c r="M55" s="1733"/>
      <c r="N55" s="1733" t="s">
        <v>1242</v>
      </c>
      <c r="O55" s="1733"/>
      <c r="P55" s="1728"/>
      <c r="Q55" s="1731"/>
    </row>
    <row r="56" spans="1:17" s="632" customFormat="1" ht="15.75" thickBot="1" x14ac:dyDescent="0.3">
      <c r="A56" s="1736"/>
      <c r="B56" s="1729"/>
      <c r="C56" s="1729"/>
      <c r="D56" s="1729"/>
      <c r="E56" s="1729"/>
      <c r="F56" s="633" t="s">
        <v>1243</v>
      </c>
      <c r="G56" s="633" t="s">
        <v>1234</v>
      </c>
      <c r="H56" s="633" t="s">
        <v>1243</v>
      </c>
      <c r="I56" s="633" t="s">
        <v>1234</v>
      </c>
      <c r="J56" s="633" t="s">
        <v>1243</v>
      </c>
      <c r="K56" s="633" t="s">
        <v>1234</v>
      </c>
      <c r="L56" s="633" t="s">
        <v>1243</v>
      </c>
      <c r="M56" s="633" t="s">
        <v>1234</v>
      </c>
      <c r="N56" s="633" t="s">
        <v>1243</v>
      </c>
      <c r="O56" s="633" t="s">
        <v>1234</v>
      </c>
      <c r="P56" s="1729"/>
      <c r="Q56" s="1732"/>
    </row>
    <row r="57" spans="1:17" s="629" customFormat="1" x14ac:dyDescent="0.25">
      <c r="A57" s="639" t="s">
        <v>1268</v>
      </c>
      <c r="B57" s="635" t="s">
        <v>1278</v>
      </c>
      <c r="C57" s="635" t="s">
        <v>1281</v>
      </c>
      <c r="D57" s="635"/>
      <c r="E57" s="635"/>
      <c r="F57" s="636" t="s">
        <v>1282</v>
      </c>
      <c r="G57" s="636" t="s">
        <v>1282</v>
      </c>
      <c r="H57" s="636" t="s">
        <v>1270</v>
      </c>
      <c r="I57" s="636" t="s">
        <v>1270</v>
      </c>
      <c r="J57" s="636" t="s">
        <v>1282</v>
      </c>
      <c r="K57" s="636" t="s">
        <v>1282</v>
      </c>
      <c r="L57" s="636" t="s">
        <v>1270</v>
      </c>
      <c r="M57" s="636" t="s">
        <v>1270</v>
      </c>
      <c r="N57" s="636" t="s">
        <v>1282</v>
      </c>
      <c r="O57" s="636" t="s">
        <v>1282</v>
      </c>
      <c r="P57" s="636" t="s">
        <v>1269</v>
      </c>
      <c r="Q57" s="637">
        <v>45747</v>
      </c>
    </row>
    <row r="58" spans="1:17" s="629" customFormat="1" x14ac:dyDescent="0.25">
      <c r="A58" s="639" t="s">
        <v>1268</v>
      </c>
      <c r="B58" s="635" t="s">
        <v>1278</v>
      </c>
      <c r="C58" s="635" t="s">
        <v>22</v>
      </c>
      <c r="D58" s="635"/>
      <c r="E58" s="635"/>
      <c r="F58" s="636" t="s">
        <v>1257</v>
      </c>
      <c r="G58" s="636" t="s">
        <v>1257</v>
      </c>
      <c r="H58" s="636" t="s">
        <v>1247</v>
      </c>
      <c r="I58" s="636" t="s">
        <v>1247</v>
      </c>
      <c r="J58" s="636" t="s">
        <v>1257</v>
      </c>
      <c r="K58" s="636" t="s">
        <v>1257</v>
      </c>
      <c r="L58" s="636" t="s">
        <v>1247</v>
      </c>
      <c r="M58" s="636" t="s">
        <v>1247</v>
      </c>
      <c r="N58" s="636" t="s">
        <v>1257</v>
      </c>
      <c r="O58" s="636" t="s">
        <v>1257</v>
      </c>
      <c r="P58" s="636" t="s">
        <v>1269</v>
      </c>
      <c r="Q58" s="637">
        <v>45747</v>
      </c>
    </row>
    <row r="59" spans="1:17" s="629" customFormat="1" x14ac:dyDescent="0.25">
      <c r="A59" s="639" t="s">
        <v>1268</v>
      </c>
      <c r="B59" s="635" t="s">
        <v>1278</v>
      </c>
      <c r="C59" s="635" t="s">
        <v>23</v>
      </c>
      <c r="D59" s="635"/>
      <c r="E59" s="635"/>
      <c r="F59" s="636" t="s">
        <v>1254</v>
      </c>
      <c r="G59" s="636" t="s">
        <v>1254</v>
      </c>
      <c r="H59" s="636" t="s">
        <v>1247</v>
      </c>
      <c r="I59" s="636" t="s">
        <v>1247</v>
      </c>
      <c r="J59" s="636" t="s">
        <v>1254</v>
      </c>
      <c r="K59" s="636" t="s">
        <v>1254</v>
      </c>
      <c r="L59" s="636" t="s">
        <v>1247</v>
      </c>
      <c r="M59" s="636" t="s">
        <v>1247</v>
      </c>
      <c r="N59" s="636" t="s">
        <v>1254</v>
      </c>
      <c r="O59" s="636" t="s">
        <v>1254</v>
      </c>
      <c r="P59" s="636" t="s">
        <v>1269</v>
      </c>
      <c r="Q59" s="637">
        <v>45747</v>
      </c>
    </row>
    <row r="60" spans="1:17" s="629" customFormat="1" x14ac:dyDescent="0.25">
      <c r="A60" s="639" t="s">
        <v>1268</v>
      </c>
      <c r="B60" s="635" t="s">
        <v>1278</v>
      </c>
      <c r="C60" s="635" t="s">
        <v>1284</v>
      </c>
      <c r="D60" s="635"/>
      <c r="E60" s="635"/>
      <c r="F60" s="636" t="s">
        <v>1261</v>
      </c>
      <c r="G60" s="636" t="s">
        <v>1261</v>
      </c>
      <c r="H60" s="636" t="s">
        <v>1247</v>
      </c>
      <c r="I60" s="636" t="s">
        <v>1247</v>
      </c>
      <c r="J60" s="636" t="s">
        <v>1261</v>
      </c>
      <c r="K60" s="636" t="s">
        <v>1261</v>
      </c>
      <c r="L60" s="636" t="s">
        <v>1247</v>
      </c>
      <c r="M60" s="636" t="s">
        <v>1247</v>
      </c>
      <c r="N60" s="636" t="s">
        <v>1261</v>
      </c>
      <c r="O60" s="636" t="s">
        <v>1261</v>
      </c>
      <c r="P60" s="636" t="s">
        <v>1269</v>
      </c>
      <c r="Q60" s="637">
        <v>45747</v>
      </c>
    </row>
    <row r="61" spans="1:17" s="629" customFormat="1" x14ac:dyDescent="0.25">
      <c r="A61" s="639" t="s">
        <v>1268</v>
      </c>
      <c r="B61" s="635" t="s">
        <v>1278</v>
      </c>
      <c r="C61" s="635" t="s">
        <v>1232</v>
      </c>
      <c r="D61" s="635"/>
      <c r="E61" s="635"/>
      <c r="F61" s="636" t="s">
        <v>1254</v>
      </c>
      <c r="G61" s="636" t="s">
        <v>1254</v>
      </c>
      <c r="H61" s="636" t="s">
        <v>1247</v>
      </c>
      <c r="I61" s="636" t="s">
        <v>1247</v>
      </c>
      <c r="J61" s="636" t="s">
        <v>1254</v>
      </c>
      <c r="K61" s="636" t="s">
        <v>1254</v>
      </c>
      <c r="L61" s="636" t="s">
        <v>1247</v>
      </c>
      <c r="M61" s="636" t="s">
        <v>1247</v>
      </c>
      <c r="N61" s="636" t="s">
        <v>1254</v>
      </c>
      <c r="O61" s="636" t="s">
        <v>1254</v>
      </c>
      <c r="P61" s="636" t="s">
        <v>1269</v>
      </c>
      <c r="Q61" s="637">
        <v>45747</v>
      </c>
    </row>
    <row r="62" spans="1:17" s="629" customFormat="1" ht="15.75" thickBot="1" x14ac:dyDescent="0.3">
      <c r="A62" s="639" t="s">
        <v>1268</v>
      </c>
      <c r="B62" s="635" t="s">
        <v>1278</v>
      </c>
      <c r="C62" s="635" t="s">
        <v>1285</v>
      </c>
      <c r="D62" s="635"/>
      <c r="E62" s="635"/>
      <c r="F62" s="636" t="s">
        <v>1282</v>
      </c>
      <c r="G62" s="636" t="s">
        <v>1282</v>
      </c>
      <c r="H62" s="636" t="s">
        <v>1270</v>
      </c>
      <c r="I62" s="636" t="s">
        <v>1270</v>
      </c>
      <c r="J62" s="636" t="s">
        <v>1282</v>
      </c>
      <c r="K62" s="636" t="s">
        <v>1282</v>
      </c>
      <c r="L62" s="636" t="s">
        <v>1270</v>
      </c>
      <c r="M62" s="636" t="s">
        <v>1270</v>
      </c>
      <c r="N62" s="636" t="s">
        <v>1282</v>
      </c>
      <c r="O62" s="636" t="s">
        <v>1282</v>
      </c>
      <c r="P62" s="636" t="s">
        <v>1269</v>
      </c>
      <c r="Q62" s="637">
        <v>45747</v>
      </c>
    </row>
    <row r="63" spans="1:17" s="632" customFormat="1" ht="15.75" customHeight="1" x14ac:dyDescent="0.25">
      <c r="A63" s="1734" t="s">
        <v>1234</v>
      </c>
      <c r="B63" s="1727" t="s">
        <v>1286</v>
      </c>
      <c r="C63" s="1727" t="s">
        <v>1286</v>
      </c>
      <c r="D63" s="1727"/>
      <c r="E63" s="1727"/>
      <c r="F63" s="638"/>
      <c r="G63" s="638"/>
      <c r="H63" s="1726" t="s">
        <v>1279</v>
      </c>
      <c r="I63" s="1726"/>
      <c r="J63" s="1726"/>
      <c r="K63" s="1726"/>
      <c r="L63" s="1726" t="s">
        <v>1280</v>
      </c>
      <c r="M63" s="1726"/>
      <c r="N63" s="1726"/>
      <c r="O63" s="1726"/>
      <c r="P63" s="1727" t="s">
        <v>1238</v>
      </c>
      <c r="Q63" s="1730" t="s">
        <v>1239</v>
      </c>
    </row>
    <row r="64" spans="1:17" s="632" customFormat="1" x14ac:dyDescent="0.25">
      <c r="A64" s="1735"/>
      <c r="B64" s="1728"/>
      <c r="C64" s="1728"/>
      <c r="D64" s="1728"/>
      <c r="E64" s="1728"/>
      <c r="F64" s="1733" t="s">
        <v>510</v>
      </c>
      <c r="G64" s="1733"/>
      <c r="H64" s="1733" t="s">
        <v>1240</v>
      </c>
      <c r="I64" s="1733"/>
      <c r="J64" s="1733" t="s">
        <v>1241</v>
      </c>
      <c r="K64" s="1733"/>
      <c r="L64" s="1733" t="s">
        <v>1240</v>
      </c>
      <c r="M64" s="1733"/>
      <c r="N64" s="1733" t="s">
        <v>1241</v>
      </c>
      <c r="O64" s="1733"/>
      <c r="P64" s="1728"/>
      <c r="Q64" s="1731"/>
    </row>
    <row r="65" spans="1:17" s="632" customFormat="1" x14ac:dyDescent="0.25">
      <c r="A65" s="1735"/>
      <c r="B65" s="1728"/>
      <c r="C65" s="1728"/>
      <c r="D65" s="1728"/>
      <c r="E65" s="1728"/>
      <c r="F65" s="1733" t="s">
        <v>1242</v>
      </c>
      <c r="G65" s="1733"/>
      <c r="H65" s="1733" t="s">
        <v>1242</v>
      </c>
      <c r="I65" s="1733"/>
      <c r="J65" s="1733" t="s">
        <v>1242</v>
      </c>
      <c r="K65" s="1733"/>
      <c r="L65" s="1733" t="s">
        <v>1242</v>
      </c>
      <c r="M65" s="1733"/>
      <c r="N65" s="1733" t="s">
        <v>1242</v>
      </c>
      <c r="O65" s="1733"/>
      <c r="P65" s="1728"/>
      <c r="Q65" s="1731"/>
    </row>
    <row r="66" spans="1:17" s="632" customFormat="1" ht="15.75" thickBot="1" x14ac:dyDescent="0.3">
      <c r="A66" s="1736"/>
      <c r="B66" s="1729"/>
      <c r="C66" s="1729"/>
      <c r="D66" s="1729"/>
      <c r="E66" s="1729"/>
      <c r="F66" s="633" t="s">
        <v>1243</v>
      </c>
      <c r="G66" s="633" t="s">
        <v>1234</v>
      </c>
      <c r="H66" s="633" t="s">
        <v>1243</v>
      </c>
      <c r="I66" s="633" t="s">
        <v>1234</v>
      </c>
      <c r="J66" s="633" t="s">
        <v>1243</v>
      </c>
      <c r="K66" s="633" t="s">
        <v>1234</v>
      </c>
      <c r="L66" s="633" t="s">
        <v>1243</v>
      </c>
      <c r="M66" s="633" t="s">
        <v>1234</v>
      </c>
      <c r="N66" s="633" t="s">
        <v>1243</v>
      </c>
      <c r="O66" s="633" t="s">
        <v>1234</v>
      </c>
      <c r="P66" s="1729"/>
      <c r="Q66" s="1732"/>
    </row>
    <row r="67" spans="1:17" s="632" customFormat="1" x14ac:dyDescent="0.25">
      <c r="A67" s="1657"/>
      <c r="B67" s="1662"/>
      <c r="C67" s="1662"/>
      <c r="D67" s="1662"/>
      <c r="E67" s="1662"/>
      <c r="F67" s="1661"/>
      <c r="G67" s="1661"/>
      <c r="H67" s="1661"/>
      <c r="I67" s="1661"/>
      <c r="J67" s="1661"/>
      <c r="K67" s="1661"/>
      <c r="L67" s="1661"/>
      <c r="M67" s="1661"/>
      <c r="N67" s="1661"/>
      <c r="O67" s="1661"/>
      <c r="P67" s="1662"/>
      <c r="Q67" s="1658"/>
    </row>
    <row r="68" spans="1:17" s="632" customFormat="1" x14ac:dyDescent="0.25">
      <c r="A68" s="1657"/>
      <c r="B68" s="1662"/>
      <c r="C68" s="1662"/>
      <c r="D68" s="1662"/>
      <c r="E68" s="1662"/>
      <c r="F68" s="1661"/>
      <c r="G68" s="1661"/>
      <c r="H68" s="1661"/>
      <c r="I68" s="1661"/>
      <c r="J68" s="1661"/>
      <c r="K68" s="1661"/>
      <c r="L68" s="1661"/>
      <c r="M68" s="1661"/>
      <c r="N68" s="1661"/>
      <c r="O68" s="1661"/>
      <c r="P68" s="1662"/>
      <c r="Q68" s="1658"/>
    </row>
    <row r="69" spans="1:17" s="632" customFormat="1" x14ac:dyDescent="0.25">
      <c r="A69" s="1657"/>
      <c r="B69" s="1662"/>
      <c r="C69" s="1662"/>
      <c r="D69" s="1662"/>
      <c r="E69" s="1662"/>
      <c r="F69" s="1661"/>
      <c r="G69" s="1661"/>
      <c r="H69" s="1661"/>
      <c r="I69" s="1661"/>
      <c r="J69" s="1661"/>
      <c r="K69" s="1661"/>
      <c r="L69" s="1661"/>
      <c r="M69" s="1661"/>
      <c r="N69" s="1661"/>
      <c r="O69" s="1661"/>
      <c r="P69" s="1662"/>
      <c r="Q69" s="1658"/>
    </row>
    <row r="70" spans="1:17" s="632" customFormat="1" x14ac:dyDescent="0.25">
      <c r="A70" s="1657"/>
      <c r="B70" s="1662"/>
      <c r="C70" s="1662"/>
      <c r="D70" s="1662"/>
      <c r="E70" s="1662"/>
      <c r="F70" s="1661"/>
      <c r="G70" s="1661"/>
      <c r="H70" s="1661"/>
      <c r="I70" s="1661"/>
      <c r="J70" s="1661"/>
      <c r="K70" s="1661"/>
      <c r="L70" s="1661"/>
      <c r="M70" s="1661"/>
      <c r="N70" s="1661"/>
      <c r="O70" s="1661"/>
      <c r="P70" s="1662"/>
      <c r="Q70" s="1658"/>
    </row>
    <row r="71" spans="1:17" s="629" customFormat="1" x14ac:dyDescent="0.25">
      <c r="A71" s="639" t="s">
        <v>1244</v>
      </c>
      <c r="B71" s="635" t="s">
        <v>1287</v>
      </c>
      <c r="C71" s="635" t="s">
        <v>1288</v>
      </c>
      <c r="D71" s="635"/>
      <c r="E71" s="635"/>
      <c r="F71" s="636" t="s">
        <v>1470</v>
      </c>
      <c r="G71" s="636" t="s">
        <v>1484</v>
      </c>
      <c r="H71" s="636" t="s">
        <v>1294</v>
      </c>
      <c r="I71" s="636" t="s">
        <v>1295</v>
      </c>
      <c r="J71" s="636" t="s">
        <v>1470</v>
      </c>
      <c r="K71" s="636" t="s">
        <v>1484</v>
      </c>
      <c r="L71" s="636" t="s">
        <v>1294</v>
      </c>
      <c r="M71" s="636" t="s">
        <v>1295</v>
      </c>
      <c r="N71" s="636" t="s">
        <v>1470</v>
      </c>
      <c r="O71" s="636" t="s">
        <v>1484</v>
      </c>
      <c r="P71" s="636" t="s">
        <v>1251</v>
      </c>
      <c r="Q71" s="637">
        <v>45747</v>
      </c>
    </row>
    <row r="72" spans="1:17" s="629" customFormat="1" x14ac:dyDescent="0.25">
      <c r="A72" s="1663" t="s">
        <v>1244</v>
      </c>
      <c r="B72" s="1664" t="s">
        <v>1287</v>
      </c>
      <c r="C72" s="1664" t="s">
        <v>1289</v>
      </c>
      <c r="D72" s="1664"/>
      <c r="E72" s="1664"/>
      <c r="F72" s="1665" t="s">
        <v>1266</v>
      </c>
      <c r="G72" s="1665" t="s">
        <v>1267</v>
      </c>
      <c r="H72" s="1665" t="s">
        <v>1263</v>
      </c>
      <c r="I72" s="1665" t="s">
        <v>1264</v>
      </c>
      <c r="J72" s="1665" t="s">
        <v>1266</v>
      </c>
      <c r="K72" s="1665" t="s">
        <v>1267</v>
      </c>
      <c r="L72" s="1665" t="s">
        <v>1294</v>
      </c>
      <c r="M72" s="1665" t="s">
        <v>1295</v>
      </c>
      <c r="N72" s="1665" t="s">
        <v>1470</v>
      </c>
      <c r="O72" s="1665" t="s">
        <v>1484</v>
      </c>
      <c r="P72" s="1665" t="s">
        <v>1251</v>
      </c>
      <c r="Q72" s="1666">
        <v>45747</v>
      </c>
    </row>
    <row r="73" spans="1:17" s="629" customFormat="1" x14ac:dyDescent="0.25">
      <c r="A73" s="1663" t="s">
        <v>1244</v>
      </c>
      <c r="B73" s="1664" t="s">
        <v>1287</v>
      </c>
      <c r="C73" s="1664" t="s">
        <v>1290</v>
      </c>
      <c r="D73" s="1664"/>
      <c r="E73" s="1664"/>
      <c r="F73" s="1665" t="s">
        <v>1276</v>
      </c>
      <c r="G73" s="1665" t="s">
        <v>511</v>
      </c>
      <c r="H73" s="1665" t="s">
        <v>1263</v>
      </c>
      <c r="I73" s="1665" t="s">
        <v>1264</v>
      </c>
      <c r="J73" s="1665" t="s">
        <v>1276</v>
      </c>
      <c r="K73" s="1665" t="s">
        <v>511</v>
      </c>
      <c r="L73" s="1665" t="s">
        <v>1263</v>
      </c>
      <c r="M73" s="1665" t="s">
        <v>1264</v>
      </c>
      <c r="N73" s="1665" t="s">
        <v>1266</v>
      </c>
      <c r="O73" s="1665" t="s">
        <v>1267</v>
      </c>
      <c r="P73" s="1665" t="s">
        <v>1251</v>
      </c>
      <c r="Q73" s="1666">
        <v>45747</v>
      </c>
    </row>
    <row r="74" spans="1:17" s="629" customFormat="1" x14ac:dyDescent="0.25">
      <c r="A74" s="1663" t="s">
        <v>1244</v>
      </c>
      <c r="B74" s="1664" t="s">
        <v>1287</v>
      </c>
      <c r="C74" s="1664" t="s">
        <v>1291</v>
      </c>
      <c r="D74" s="1664"/>
      <c r="E74" s="1664"/>
      <c r="F74" s="1665" t="s">
        <v>1292</v>
      </c>
      <c r="G74" s="1665" t="s">
        <v>1293</v>
      </c>
      <c r="H74" s="1665" t="s">
        <v>1294</v>
      </c>
      <c r="I74" s="1665" t="s">
        <v>1295</v>
      </c>
      <c r="J74" s="1665" t="s">
        <v>1292</v>
      </c>
      <c r="K74" s="1665" t="s">
        <v>1293</v>
      </c>
      <c r="L74" s="1665" t="s">
        <v>1294</v>
      </c>
      <c r="M74" s="1665" t="s">
        <v>1295</v>
      </c>
      <c r="N74" s="1665" t="s">
        <v>1292</v>
      </c>
      <c r="O74" s="1665" t="s">
        <v>1293</v>
      </c>
      <c r="P74" s="1665" t="s">
        <v>1251</v>
      </c>
      <c r="Q74" s="1666">
        <v>45747</v>
      </c>
    </row>
    <row r="75" spans="1:17" s="629" customFormat="1" x14ac:dyDescent="0.25">
      <c r="A75" s="1663" t="s">
        <v>1244</v>
      </c>
      <c r="B75" s="1664" t="s">
        <v>1287</v>
      </c>
      <c r="C75" s="1664" t="s">
        <v>21</v>
      </c>
      <c r="D75" s="1664"/>
      <c r="E75" s="1664"/>
      <c r="F75" s="1665" t="s">
        <v>1261</v>
      </c>
      <c r="G75" s="1665" t="s">
        <v>1262</v>
      </c>
      <c r="H75" s="1665" t="s">
        <v>1270</v>
      </c>
      <c r="I75" s="1665" t="s">
        <v>1302</v>
      </c>
      <c r="J75" s="1665" t="s">
        <v>1261</v>
      </c>
      <c r="K75" s="1665" t="s">
        <v>1262</v>
      </c>
      <c r="L75" s="1665" t="s">
        <v>1270</v>
      </c>
      <c r="M75" s="1665" t="s">
        <v>1302</v>
      </c>
      <c r="N75" s="1665" t="s">
        <v>1282</v>
      </c>
      <c r="O75" s="1665" t="s">
        <v>1298</v>
      </c>
      <c r="P75" s="1665" t="s">
        <v>1251</v>
      </c>
      <c r="Q75" s="1666">
        <v>45747</v>
      </c>
    </row>
    <row r="76" spans="1:17" s="629" customFormat="1" x14ac:dyDescent="0.25">
      <c r="A76" s="1663" t="s">
        <v>1244</v>
      </c>
      <c r="B76" s="1664" t="s">
        <v>1296</v>
      </c>
      <c r="C76" s="1664" t="s">
        <v>1297</v>
      </c>
      <c r="D76" s="1664"/>
      <c r="E76" s="1664"/>
      <c r="F76" s="1665" t="s">
        <v>1282</v>
      </c>
      <c r="G76" s="1665" t="s">
        <v>1298</v>
      </c>
      <c r="H76" s="1665" t="s">
        <v>1263</v>
      </c>
      <c r="I76" s="1665" t="s">
        <v>1264</v>
      </c>
      <c r="J76" s="1665" t="s">
        <v>1282</v>
      </c>
      <c r="K76" s="1665" t="s">
        <v>1298</v>
      </c>
      <c r="L76" s="1665" t="s">
        <v>1263</v>
      </c>
      <c r="M76" s="1665" t="s">
        <v>1264</v>
      </c>
      <c r="N76" s="1665" t="s">
        <v>1276</v>
      </c>
      <c r="O76" s="1665" t="s">
        <v>511</v>
      </c>
      <c r="P76" s="1665" t="s">
        <v>1251</v>
      </c>
      <c r="Q76" s="1666">
        <v>45747</v>
      </c>
    </row>
    <row r="77" spans="1:17" s="629" customFormat="1" x14ac:dyDescent="0.25">
      <c r="A77" s="1663" t="s">
        <v>1244</v>
      </c>
      <c r="B77" s="1664" t="s">
        <v>1296</v>
      </c>
      <c r="C77" s="1664" t="s">
        <v>1299</v>
      </c>
      <c r="D77" s="1664"/>
      <c r="E77" s="1664"/>
      <c r="F77" s="1665" t="s">
        <v>1257</v>
      </c>
      <c r="G77" s="1665" t="s">
        <v>1258</v>
      </c>
      <c r="H77" s="1665" t="s">
        <v>1270</v>
      </c>
      <c r="I77" s="1665" t="s">
        <v>1302</v>
      </c>
      <c r="J77" s="1665" t="s">
        <v>1257</v>
      </c>
      <c r="K77" s="1665" t="s">
        <v>1258</v>
      </c>
      <c r="L77" s="1665" t="s">
        <v>1270</v>
      </c>
      <c r="M77" s="1665" t="s">
        <v>1302</v>
      </c>
      <c r="N77" s="1665" t="s">
        <v>1254</v>
      </c>
      <c r="O77" s="1665" t="s">
        <v>1255</v>
      </c>
      <c r="P77" s="1665" t="s">
        <v>1251</v>
      </c>
      <c r="Q77" s="1666">
        <v>45747</v>
      </c>
    </row>
    <row r="78" spans="1:17" s="629" customFormat="1" ht="15.75" thickBot="1" x14ac:dyDescent="0.3">
      <c r="A78" s="1663" t="s">
        <v>1268</v>
      </c>
      <c r="B78" s="1664" t="s">
        <v>1287</v>
      </c>
      <c r="C78" s="1664" t="s">
        <v>1303</v>
      </c>
      <c r="D78" s="1664"/>
      <c r="E78" s="1664"/>
      <c r="F78" s="1665" t="s">
        <v>1282</v>
      </c>
      <c r="G78" s="1665" t="s">
        <v>1282</v>
      </c>
      <c r="H78" s="1665" t="s">
        <v>1270</v>
      </c>
      <c r="I78" s="1665" t="s">
        <v>1270</v>
      </c>
      <c r="J78" s="1665" t="s">
        <v>1282</v>
      </c>
      <c r="K78" s="1665" t="s">
        <v>1282</v>
      </c>
      <c r="L78" s="1665" t="s">
        <v>1270</v>
      </c>
      <c r="M78" s="1665" t="s">
        <v>1270</v>
      </c>
      <c r="N78" s="1665" t="s">
        <v>1282</v>
      </c>
      <c r="O78" s="1665" t="s">
        <v>1282</v>
      </c>
      <c r="P78" s="1665" t="s">
        <v>1269</v>
      </c>
      <c r="Q78" s="1666">
        <v>45747</v>
      </c>
    </row>
    <row r="79" spans="1:17" s="632" customFormat="1" ht="15.75" customHeight="1" x14ac:dyDescent="0.25">
      <c r="A79" s="1734" t="s">
        <v>1234</v>
      </c>
      <c r="B79" s="1727" t="s">
        <v>1304</v>
      </c>
      <c r="C79" s="1727"/>
      <c r="D79" s="1727"/>
      <c r="E79" s="1727"/>
      <c r="F79" s="638"/>
      <c r="G79" s="638"/>
      <c r="H79" s="1726"/>
      <c r="I79" s="1726"/>
      <c r="J79" s="1726"/>
      <c r="K79" s="1726" t="s">
        <v>1305</v>
      </c>
      <c r="L79" s="1726"/>
      <c r="M79" s="1726"/>
      <c r="N79" s="1726"/>
      <c r="O79" s="1726"/>
      <c r="P79" s="1727" t="s">
        <v>1238</v>
      </c>
      <c r="Q79" s="1730" t="s">
        <v>1239</v>
      </c>
    </row>
    <row r="80" spans="1:17" s="632" customFormat="1" x14ac:dyDescent="0.25">
      <c r="A80" s="1735"/>
      <c r="B80" s="1728"/>
      <c r="C80" s="1728"/>
      <c r="D80" s="1728"/>
      <c r="E80" s="1728"/>
      <c r="F80" s="1733"/>
      <c r="G80" s="1733"/>
      <c r="H80" s="1733"/>
      <c r="I80" s="1733"/>
      <c r="J80" s="1733"/>
      <c r="K80" s="1733"/>
      <c r="L80" s="1733"/>
      <c r="M80" s="1733"/>
      <c r="N80" s="1733"/>
      <c r="O80" s="1733"/>
      <c r="P80" s="1728"/>
      <c r="Q80" s="1731"/>
    </row>
    <row r="81" spans="1:17" s="632" customFormat="1" x14ac:dyDescent="0.25">
      <c r="A81" s="1735"/>
      <c r="B81" s="1728"/>
      <c r="C81" s="1728"/>
      <c r="D81" s="1728"/>
      <c r="E81" s="1728"/>
      <c r="F81" s="1733"/>
      <c r="G81" s="1733"/>
      <c r="H81" s="1733"/>
      <c r="I81" s="1733"/>
      <c r="J81" s="1733"/>
      <c r="K81" s="1733"/>
      <c r="L81" s="1733" t="s">
        <v>1242</v>
      </c>
      <c r="M81" s="1733"/>
      <c r="N81" s="1733"/>
      <c r="O81" s="1733"/>
      <c r="P81" s="1728"/>
      <c r="Q81" s="1731"/>
    </row>
    <row r="82" spans="1:17" s="632" customFormat="1" ht="15.75" thickBot="1" x14ac:dyDescent="0.3">
      <c r="A82" s="1736"/>
      <c r="B82" s="1729"/>
      <c r="C82" s="1729"/>
      <c r="D82" s="1729"/>
      <c r="E82" s="1729"/>
      <c r="F82" s="633"/>
      <c r="G82" s="633"/>
      <c r="H82" s="633"/>
      <c r="I82" s="633"/>
      <c r="J82" s="633"/>
      <c r="K82" s="633"/>
      <c r="L82" s="633" t="s">
        <v>1243</v>
      </c>
      <c r="M82" s="633"/>
      <c r="N82" s="633" t="s">
        <v>1234</v>
      </c>
      <c r="O82" s="633"/>
      <c r="P82" s="1729"/>
      <c r="Q82" s="1732"/>
    </row>
    <row r="83" spans="1:17" s="629" customFormat="1" x14ac:dyDescent="0.25">
      <c r="A83" s="639" t="s">
        <v>1244</v>
      </c>
      <c r="B83" s="635" t="s">
        <v>1306</v>
      </c>
      <c r="C83" s="635" t="s">
        <v>2407</v>
      </c>
      <c r="D83" s="635"/>
      <c r="E83" s="635"/>
      <c r="F83" s="635"/>
      <c r="G83" s="635"/>
      <c r="H83" s="635"/>
      <c r="I83" s="635"/>
      <c r="J83" s="635"/>
      <c r="K83" s="636"/>
      <c r="L83" s="636"/>
      <c r="M83" s="636"/>
      <c r="N83" s="636" t="s">
        <v>1249</v>
      </c>
      <c r="O83" s="636" t="s">
        <v>1250</v>
      </c>
      <c r="P83" s="636" t="s">
        <v>1269</v>
      </c>
      <c r="Q83" s="637">
        <v>45747</v>
      </c>
    </row>
    <row r="84" spans="1:17" s="629" customFormat="1" x14ac:dyDescent="0.25">
      <c r="A84" s="639" t="s">
        <v>1244</v>
      </c>
      <c r="B84" s="635" t="s">
        <v>1307</v>
      </c>
      <c r="C84" s="635" t="s">
        <v>1308</v>
      </c>
      <c r="D84" s="635"/>
      <c r="E84" s="635"/>
      <c r="F84" s="635"/>
      <c r="G84" s="635"/>
      <c r="H84" s="635"/>
      <c r="I84" s="635"/>
      <c r="J84" s="635"/>
      <c r="K84" s="636"/>
      <c r="L84" s="636"/>
      <c r="M84" s="636"/>
      <c r="N84" s="636" t="s">
        <v>1259</v>
      </c>
      <c r="O84" s="636" t="s">
        <v>1260</v>
      </c>
      <c r="P84" s="636" t="s">
        <v>1269</v>
      </c>
      <c r="Q84" s="637">
        <v>45747</v>
      </c>
    </row>
    <row r="85" spans="1:17" s="629" customFormat="1" x14ac:dyDescent="0.25">
      <c r="A85" s="639" t="s">
        <v>1244</v>
      </c>
      <c r="B85" s="635" t="s">
        <v>1306</v>
      </c>
      <c r="C85" s="635" t="s">
        <v>191</v>
      </c>
      <c r="D85" s="635"/>
      <c r="E85" s="635"/>
      <c r="F85" s="635"/>
      <c r="G85" s="635"/>
      <c r="H85" s="635"/>
      <c r="I85" s="635"/>
      <c r="J85" s="635"/>
      <c r="K85" s="636"/>
      <c r="L85" s="636"/>
      <c r="M85" s="636"/>
      <c r="N85" s="636" t="s">
        <v>1249</v>
      </c>
      <c r="O85" s="636" t="s">
        <v>1250</v>
      </c>
      <c r="P85" s="636"/>
      <c r="Q85" s="637">
        <v>45747</v>
      </c>
    </row>
    <row r="86" spans="1:17" s="629" customFormat="1" x14ac:dyDescent="0.25">
      <c r="A86" s="639" t="s">
        <v>1244</v>
      </c>
      <c r="B86" s="635" t="s">
        <v>1307</v>
      </c>
      <c r="C86" s="635" t="s">
        <v>1309</v>
      </c>
      <c r="D86" s="635"/>
      <c r="E86" s="635"/>
      <c r="F86" s="635"/>
      <c r="G86" s="635"/>
      <c r="H86" s="635"/>
      <c r="I86" s="635"/>
      <c r="J86" s="635"/>
      <c r="K86" s="636"/>
      <c r="L86" s="636"/>
      <c r="M86" s="636"/>
      <c r="N86" s="636" t="s">
        <v>1261</v>
      </c>
      <c r="O86" s="636" t="s">
        <v>1262</v>
      </c>
      <c r="P86" s="636" t="s">
        <v>1283</v>
      </c>
      <c r="Q86" s="637">
        <v>45747</v>
      </c>
    </row>
    <row r="87" spans="1:17" s="629" customFormat="1" x14ac:dyDescent="0.25">
      <c r="A87" s="639" t="s">
        <v>1244</v>
      </c>
      <c r="B87" s="635" t="s">
        <v>1306</v>
      </c>
      <c r="C87" s="635" t="s">
        <v>1310</v>
      </c>
      <c r="D87" s="635"/>
      <c r="E87" s="635"/>
      <c r="F87" s="635"/>
      <c r="G87" s="635"/>
      <c r="H87" s="635"/>
      <c r="I87" s="635"/>
      <c r="J87" s="635"/>
      <c r="K87" s="636"/>
      <c r="L87" s="636"/>
      <c r="M87" s="636"/>
      <c r="N87" s="636" t="s">
        <v>1261</v>
      </c>
      <c r="O87" s="636" t="s">
        <v>1262</v>
      </c>
      <c r="P87" s="636" t="s">
        <v>1269</v>
      </c>
      <c r="Q87" s="637">
        <v>45747</v>
      </c>
    </row>
    <row r="88" spans="1:17" s="629" customFormat="1" x14ac:dyDescent="0.25">
      <c r="A88" s="639" t="s">
        <v>1244</v>
      </c>
      <c r="B88" s="635" t="s">
        <v>1306</v>
      </c>
      <c r="C88" s="635" t="s">
        <v>513</v>
      </c>
      <c r="D88" s="635"/>
      <c r="E88" s="635"/>
      <c r="F88" s="635"/>
      <c r="G88" s="635"/>
      <c r="H88" s="635"/>
      <c r="I88" s="635"/>
      <c r="J88" s="635"/>
      <c r="K88" s="636"/>
      <c r="L88" s="636"/>
      <c r="M88" s="636"/>
      <c r="N88" s="636" t="s">
        <v>1249</v>
      </c>
      <c r="O88" s="636" t="s">
        <v>1250</v>
      </c>
      <c r="P88" s="636" t="s">
        <v>1269</v>
      </c>
      <c r="Q88" s="637">
        <v>45747</v>
      </c>
    </row>
    <row r="89" spans="1:17" s="629" customFormat="1" x14ac:dyDescent="0.25">
      <c r="A89" s="639" t="s">
        <v>1244</v>
      </c>
      <c r="B89" s="635" t="s">
        <v>1306</v>
      </c>
      <c r="C89" s="635" t="s">
        <v>519</v>
      </c>
      <c r="D89" s="635"/>
      <c r="E89" s="635"/>
      <c r="F89" s="635"/>
      <c r="G89" s="635"/>
      <c r="H89" s="635"/>
      <c r="I89" s="635"/>
      <c r="J89" s="635"/>
      <c r="K89" s="636"/>
      <c r="L89" s="636"/>
      <c r="M89" s="636"/>
      <c r="N89" s="636" t="s">
        <v>1249</v>
      </c>
      <c r="O89" s="636" t="s">
        <v>1250</v>
      </c>
      <c r="P89" s="636"/>
      <c r="Q89" s="637">
        <v>45747</v>
      </c>
    </row>
    <row r="90" spans="1:17" s="629" customFormat="1" x14ac:dyDescent="0.25">
      <c r="A90" s="639" t="s">
        <v>1244</v>
      </c>
      <c r="B90" s="635" t="s">
        <v>1307</v>
      </c>
      <c r="C90" s="635" t="s">
        <v>514</v>
      </c>
      <c r="D90" s="635"/>
      <c r="E90" s="635"/>
      <c r="F90" s="635"/>
      <c r="G90" s="635"/>
      <c r="H90" s="635"/>
      <c r="I90" s="635"/>
      <c r="J90" s="635"/>
      <c r="K90" s="636"/>
      <c r="L90" s="636"/>
      <c r="M90" s="636"/>
      <c r="N90" s="636" t="s">
        <v>1261</v>
      </c>
      <c r="O90" s="636" t="s">
        <v>1262</v>
      </c>
      <c r="P90" s="636" t="s">
        <v>1251</v>
      </c>
      <c r="Q90" s="637">
        <v>45747</v>
      </c>
    </row>
    <row r="91" spans="1:17" s="629" customFormat="1" x14ac:dyDescent="0.25">
      <c r="A91" s="639" t="s">
        <v>1244</v>
      </c>
      <c r="B91" s="635" t="s">
        <v>1306</v>
      </c>
      <c r="C91" s="635" t="s">
        <v>1311</v>
      </c>
      <c r="D91" s="635"/>
      <c r="E91" s="635"/>
      <c r="F91" s="635"/>
      <c r="G91" s="635"/>
      <c r="H91" s="635"/>
      <c r="I91" s="635"/>
      <c r="J91" s="635"/>
      <c r="K91" s="636"/>
      <c r="L91" s="636"/>
      <c r="M91" s="636"/>
      <c r="N91" s="636" t="s">
        <v>1257</v>
      </c>
      <c r="O91" s="636" t="s">
        <v>1258</v>
      </c>
      <c r="P91" s="636" t="s">
        <v>1283</v>
      </c>
      <c r="Q91" s="637">
        <v>45747</v>
      </c>
    </row>
    <row r="92" spans="1:17" s="629" customFormat="1" x14ac:dyDescent="0.25">
      <c r="A92" s="639" t="s">
        <v>1244</v>
      </c>
      <c r="B92" s="635" t="s">
        <v>1306</v>
      </c>
      <c r="C92" s="635" t="s">
        <v>515</v>
      </c>
      <c r="D92" s="635"/>
      <c r="E92" s="635"/>
      <c r="F92" s="635"/>
      <c r="G92" s="635"/>
      <c r="H92" s="635"/>
      <c r="I92" s="635"/>
      <c r="J92" s="635"/>
      <c r="K92" s="636"/>
      <c r="L92" s="636"/>
      <c r="M92" s="636"/>
      <c r="N92" s="636" t="s">
        <v>1257</v>
      </c>
      <c r="O92" s="636" t="s">
        <v>1258</v>
      </c>
      <c r="P92" s="636" t="s">
        <v>1251</v>
      </c>
      <c r="Q92" s="637">
        <v>45747</v>
      </c>
    </row>
    <row r="93" spans="1:17" s="629" customFormat="1" x14ac:dyDescent="0.25">
      <c r="A93" s="639" t="s">
        <v>1244</v>
      </c>
      <c r="B93" s="635" t="s">
        <v>1307</v>
      </c>
      <c r="C93" s="635" t="s">
        <v>516</v>
      </c>
      <c r="D93" s="635"/>
      <c r="E93" s="635"/>
      <c r="F93" s="635"/>
      <c r="G93" s="635"/>
      <c r="H93" s="635"/>
      <c r="I93" s="635"/>
      <c r="J93" s="635"/>
      <c r="K93" s="636"/>
      <c r="L93" s="636"/>
      <c r="M93" s="636"/>
      <c r="N93" s="636" t="s">
        <v>1300</v>
      </c>
      <c r="O93" s="636" t="s">
        <v>1301</v>
      </c>
      <c r="P93" s="636" t="s">
        <v>1251</v>
      </c>
      <c r="Q93" s="637">
        <v>45747</v>
      </c>
    </row>
    <row r="94" spans="1:17" s="629" customFormat="1" x14ac:dyDescent="0.25">
      <c r="A94" s="639" t="s">
        <v>1244</v>
      </c>
      <c r="B94" s="635" t="s">
        <v>1307</v>
      </c>
      <c r="C94" s="635" t="s">
        <v>517</v>
      </c>
      <c r="D94" s="635"/>
      <c r="E94" s="635"/>
      <c r="F94" s="635"/>
      <c r="G94" s="635"/>
      <c r="H94" s="635"/>
      <c r="I94" s="635"/>
      <c r="J94" s="635"/>
      <c r="K94" s="636"/>
      <c r="L94" s="636"/>
      <c r="M94" s="636"/>
      <c r="N94" s="636" t="s">
        <v>2075</v>
      </c>
      <c r="O94" s="636" t="s">
        <v>2075</v>
      </c>
      <c r="P94" s="636"/>
      <c r="Q94" s="637">
        <v>45747</v>
      </c>
    </row>
    <row r="95" spans="1:17" s="629" customFormat="1" x14ac:dyDescent="0.25">
      <c r="A95" s="639" t="s">
        <v>1244</v>
      </c>
      <c r="B95" s="635" t="s">
        <v>1306</v>
      </c>
      <c r="C95" s="635" t="s">
        <v>1312</v>
      </c>
      <c r="D95" s="635"/>
      <c r="E95" s="635"/>
      <c r="F95" s="635"/>
      <c r="G95" s="635"/>
      <c r="H95" s="635"/>
      <c r="I95" s="635"/>
      <c r="J95" s="635"/>
      <c r="K95" s="636"/>
      <c r="L95" s="636"/>
      <c r="M95" s="636"/>
      <c r="N95" s="636" t="s">
        <v>1313</v>
      </c>
      <c r="O95" s="636" t="s">
        <v>1314</v>
      </c>
      <c r="P95" s="636"/>
      <c r="Q95" s="637">
        <v>45747</v>
      </c>
    </row>
    <row r="96" spans="1:17" s="629" customFormat="1" x14ac:dyDescent="0.25">
      <c r="A96" s="639" t="s">
        <v>1244</v>
      </c>
      <c r="B96" s="635" t="s">
        <v>1306</v>
      </c>
      <c r="C96" s="635" t="s">
        <v>1315</v>
      </c>
      <c r="D96" s="635"/>
      <c r="E96" s="635"/>
      <c r="F96" s="635"/>
      <c r="G96" s="635"/>
      <c r="H96" s="635"/>
      <c r="I96" s="635"/>
      <c r="J96" s="635"/>
      <c r="K96" s="636"/>
      <c r="L96" s="636"/>
      <c r="M96" s="636"/>
      <c r="N96" s="636" t="s">
        <v>1300</v>
      </c>
      <c r="O96" s="636" t="s">
        <v>1301</v>
      </c>
      <c r="P96" s="636" t="s">
        <v>1269</v>
      </c>
      <c r="Q96" s="637">
        <v>45747</v>
      </c>
    </row>
    <row r="97" spans="1:17" s="629" customFormat="1" x14ac:dyDescent="0.25">
      <c r="A97" s="639" t="s">
        <v>1244</v>
      </c>
      <c r="B97" s="635" t="s">
        <v>1306</v>
      </c>
      <c r="C97" s="635" t="s">
        <v>1316</v>
      </c>
      <c r="D97" s="635"/>
      <c r="E97" s="635"/>
      <c r="F97" s="635"/>
      <c r="G97" s="635"/>
      <c r="H97" s="635"/>
      <c r="I97" s="635"/>
      <c r="J97" s="635"/>
      <c r="K97" s="636"/>
      <c r="L97" s="636"/>
      <c r="M97" s="636"/>
      <c r="N97" s="636" t="s">
        <v>1254</v>
      </c>
      <c r="O97" s="636" t="s">
        <v>1255</v>
      </c>
      <c r="P97" s="636" t="s">
        <v>1251</v>
      </c>
      <c r="Q97" s="637">
        <v>45747</v>
      </c>
    </row>
    <row r="98" spans="1:17" s="1678" customFormat="1" x14ac:dyDescent="0.25">
      <c r="A98" s="1674" t="s">
        <v>1317</v>
      </c>
      <c r="B98" s="1675" t="s">
        <v>1306</v>
      </c>
      <c r="C98" s="1675" t="s">
        <v>191</v>
      </c>
      <c r="D98" s="1675"/>
      <c r="E98" s="1675"/>
      <c r="F98" s="1675"/>
      <c r="G98" s="1675"/>
      <c r="H98" s="1675"/>
      <c r="I98" s="1675"/>
      <c r="J98" s="1675"/>
      <c r="K98" s="1676"/>
      <c r="L98" s="1676"/>
      <c r="M98" s="1676"/>
      <c r="N98" s="1676" t="s">
        <v>1249</v>
      </c>
      <c r="O98" s="1676" t="s">
        <v>2408</v>
      </c>
      <c r="P98" s="1676" t="s">
        <v>1269</v>
      </c>
      <c r="Q98" s="1677">
        <v>45737</v>
      </c>
    </row>
    <row r="99" spans="1:17" s="629" customFormat="1" x14ac:dyDescent="0.25">
      <c r="A99" s="639" t="s">
        <v>1317</v>
      </c>
      <c r="B99" s="635" t="s">
        <v>1307</v>
      </c>
      <c r="C99" s="635" t="s">
        <v>1309</v>
      </c>
      <c r="D99" s="635"/>
      <c r="E99" s="635"/>
      <c r="F99" s="635"/>
      <c r="G99" s="635"/>
      <c r="H99" s="635"/>
      <c r="I99" s="635"/>
      <c r="J99" s="635"/>
      <c r="K99" s="636"/>
      <c r="L99" s="636"/>
      <c r="M99" s="636"/>
      <c r="N99" s="636" t="s">
        <v>1254</v>
      </c>
      <c r="O99" s="636" t="s">
        <v>1319</v>
      </c>
      <c r="P99" s="636" t="s">
        <v>1269</v>
      </c>
      <c r="Q99" s="637">
        <v>45737</v>
      </c>
    </row>
    <row r="100" spans="1:17" s="629" customFormat="1" x14ac:dyDescent="0.25">
      <c r="A100" s="639" t="s">
        <v>1317</v>
      </c>
      <c r="B100" s="635" t="s">
        <v>1306</v>
      </c>
      <c r="C100" s="635" t="s">
        <v>1310</v>
      </c>
      <c r="D100" s="635"/>
      <c r="E100" s="635"/>
      <c r="F100" s="635"/>
      <c r="G100" s="635"/>
      <c r="H100" s="635"/>
      <c r="I100" s="635"/>
      <c r="J100" s="635"/>
      <c r="K100" s="636"/>
      <c r="L100" s="636"/>
      <c r="M100" s="636"/>
      <c r="N100" s="636" t="s">
        <v>1261</v>
      </c>
      <c r="O100" s="636" t="s">
        <v>2409</v>
      </c>
      <c r="P100" s="636" t="s">
        <v>1269</v>
      </c>
      <c r="Q100" s="637">
        <v>45737</v>
      </c>
    </row>
    <row r="101" spans="1:17" s="629" customFormat="1" x14ac:dyDescent="0.25">
      <c r="A101" s="639" t="s">
        <v>1317</v>
      </c>
      <c r="B101" s="635" t="s">
        <v>1307</v>
      </c>
      <c r="C101" s="635" t="s">
        <v>514</v>
      </c>
      <c r="D101" s="635"/>
      <c r="E101" s="635"/>
      <c r="F101" s="635"/>
      <c r="G101" s="635"/>
      <c r="H101" s="635"/>
      <c r="I101" s="635"/>
      <c r="J101" s="635"/>
      <c r="K101" s="636"/>
      <c r="L101" s="636"/>
      <c r="M101" s="636"/>
      <c r="N101" s="636" t="s">
        <v>1257</v>
      </c>
      <c r="O101" s="636" t="s">
        <v>1318</v>
      </c>
      <c r="P101" s="636" t="s">
        <v>1269</v>
      </c>
      <c r="Q101" s="637">
        <v>45737</v>
      </c>
    </row>
    <row r="102" spans="1:17" s="629" customFormat="1" x14ac:dyDescent="0.25">
      <c r="A102" s="639" t="s">
        <v>1317</v>
      </c>
      <c r="B102" s="635" t="s">
        <v>1306</v>
      </c>
      <c r="C102" s="635" t="s">
        <v>1311</v>
      </c>
      <c r="D102" s="635"/>
      <c r="E102" s="635"/>
      <c r="F102" s="635"/>
      <c r="G102" s="635"/>
      <c r="H102" s="635"/>
      <c r="I102" s="635"/>
      <c r="J102" s="635"/>
      <c r="K102" s="636"/>
      <c r="L102" s="636"/>
      <c r="M102" s="636"/>
      <c r="N102" s="636" t="s">
        <v>1300</v>
      </c>
      <c r="O102" s="636" t="s">
        <v>1320</v>
      </c>
      <c r="P102" s="636" t="s">
        <v>1269</v>
      </c>
      <c r="Q102" s="637">
        <v>45737</v>
      </c>
    </row>
    <row r="103" spans="1:17" s="629" customFormat="1" x14ac:dyDescent="0.25">
      <c r="A103" s="639" t="s">
        <v>1317</v>
      </c>
      <c r="B103" s="635" t="s">
        <v>1307</v>
      </c>
      <c r="C103" s="635" t="s">
        <v>517</v>
      </c>
      <c r="D103" s="635"/>
      <c r="E103" s="635"/>
      <c r="F103" s="635"/>
      <c r="G103" s="635"/>
      <c r="H103" s="635"/>
      <c r="I103" s="635"/>
      <c r="J103" s="635"/>
      <c r="K103" s="636"/>
      <c r="L103" s="636"/>
      <c r="M103" s="636"/>
      <c r="N103" s="636" t="s">
        <v>2075</v>
      </c>
      <c r="O103" s="636" t="s">
        <v>2076</v>
      </c>
      <c r="P103" s="636"/>
      <c r="Q103" s="637">
        <v>45737</v>
      </c>
    </row>
    <row r="104" spans="1:17" s="629" customFormat="1" x14ac:dyDescent="0.25">
      <c r="A104" s="639" t="s">
        <v>1317</v>
      </c>
      <c r="B104" s="635" t="s">
        <v>1306</v>
      </c>
      <c r="C104" s="635" t="s">
        <v>1315</v>
      </c>
      <c r="D104" s="635"/>
      <c r="E104" s="635"/>
      <c r="F104" s="635"/>
      <c r="G104" s="635"/>
      <c r="H104" s="635"/>
      <c r="I104" s="635"/>
      <c r="J104" s="635"/>
      <c r="K104" s="636"/>
      <c r="L104" s="636"/>
      <c r="M104" s="636"/>
      <c r="N104" s="636" t="s">
        <v>1300</v>
      </c>
      <c r="O104" s="636" t="s">
        <v>1320</v>
      </c>
      <c r="P104" s="636" t="s">
        <v>1269</v>
      </c>
      <c r="Q104" s="637">
        <v>45737</v>
      </c>
    </row>
    <row r="105" spans="1:17" s="629" customFormat="1" x14ac:dyDescent="0.25">
      <c r="A105" s="639" t="s">
        <v>1317</v>
      </c>
      <c r="B105" s="635" t="s">
        <v>1306</v>
      </c>
      <c r="C105" s="635" t="s">
        <v>1316</v>
      </c>
      <c r="D105" s="635"/>
      <c r="E105" s="635"/>
      <c r="F105" s="635"/>
      <c r="G105" s="635"/>
      <c r="H105" s="635"/>
      <c r="I105" s="635"/>
      <c r="J105" s="635"/>
      <c r="K105" s="636"/>
      <c r="L105" s="636"/>
      <c r="M105" s="636"/>
      <c r="N105" s="636" t="s">
        <v>1300</v>
      </c>
      <c r="O105" s="636" t="s">
        <v>1320</v>
      </c>
      <c r="P105" s="636" t="s">
        <v>1269</v>
      </c>
      <c r="Q105" s="637">
        <v>45737</v>
      </c>
    </row>
    <row r="106" spans="1:17" s="629" customFormat="1" x14ac:dyDescent="0.25">
      <c r="A106" s="639" t="s">
        <v>1271</v>
      </c>
      <c r="B106" s="635" t="s">
        <v>1306</v>
      </c>
      <c r="C106" s="635" t="s">
        <v>2407</v>
      </c>
      <c r="D106" s="635"/>
      <c r="E106" s="635"/>
      <c r="F106" s="635"/>
      <c r="G106" s="635"/>
      <c r="H106" s="635"/>
      <c r="I106" s="635"/>
      <c r="J106" s="635"/>
      <c r="K106" s="636"/>
      <c r="L106" s="636"/>
      <c r="M106" s="636"/>
      <c r="N106" s="636" t="s">
        <v>1249</v>
      </c>
      <c r="O106" s="636" t="s">
        <v>1272</v>
      </c>
      <c r="P106" s="636" t="s">
        <v>1269</v>
      </c>
      <c r="Q106" s="637">
        <v>45735</v>
      </c>
    </row>
    <row r="107" spans="1:17" s="629" customFormat="1" x14ac:dyDescent="0.25">
      <c r="A107" s="639" t="s">
        <v>1271</v>
      </c>
      <c r="B107" s="635" t="s">
        <v>1307</v>
      </c>
      <c r="C107" s="635" t="s">
        <v>1308</v>
      </c>
      <c r="D107" s="635"/>
      <c r="E107" s="635"/>
      <c r="F107" s="635"/>
      <c r="G107" s="635"/>
      <c r="H107" s="635"/>
      <c r="I107" s="635"/>
      <c r="J107" s="635"/>
      <c r="K107" s="636"/>
      <c r="L107" s="636"/>
      <c r="M107" s="636"/>
      <c r="N107" s="636" t="s">
        <v>1300</v>
      </c>
      <c r="O107" s="636" t="s">
        <v>1322</v>
      </c>
      <c r="P107" s="636" t="s">
        <v>1269</v>
      </c>
      <c r="Q107" s="637">
        <v>45735</v>
      </c>
    </row>
    <row r="108" spans="1:17" s="629" customFormat="1" x14ac:dyDescent="0.25">
      <c r="A108" s="639" t="s">
        <v>1271</v>
      </c>
      <c r="B108" s="635" t="s">
        <v>1306</v>
      </c>
      <c r="C108" s="635" t="s">
        <v>513</v>
      </c>
      <c r="D108" s="635"/>
      <c r="E108" s="635"/>
      <c r="F108" s="635"/>
      <c r="G108" s="635"/>
      <c r="H108" s="635"/>
      <c r="I108" s="635"/>
      <c r="J108" s="635"/>
      <c r="K108" s="636"/>
      <c r="L108" s="636"/>
      <c r="M108" s="636"/>
      <c r="N108" s="636" t="s">
        <v>1300</v>
      </c>
      <c r="O108" s="636" t="s">
        <v>1322</v>
      </c>
      <c r="P108" s="636" t="s">
        <v>1269</v>
      </c>
      <c r="Q108" s="637">
        <v>45735</v>
      </c>
    </row>
    <row r="109" spans="1:17" s="629" customFormat="1" x14ac:dyDescent="0.25">
      <c r="A109" s="639" t="s">
        <v>1271</v>
      </c>
      <c r="B109" s="635" t="s">
        <v>1306</v>
      </c>
      <c r="C109" s="635" t="s">
        <v>519</v>
      </c>
      <c r="D109" s="635"/>
      <c r="E109" s="635"/>
      <c r="F109" s="635"/>
      <c r="G109" s="635"/>
      <c r="H109" s="635"/>
      <c r="I109" s="635"/>
      <c r="J109" s="635"/>
      <c r="K109" s="636"/>
      <c r="L109" s="636"/>
      <c r="M109" s="636"/>
      <c r="N109" s="636" t="s">
        <v>1259</v>
      </c>
      <c r="O109" s="636" t="s">
        <v>1321</v>
      </c>
      <c r="P109" s="636" t="s">
        <v>1269</v>
      </c>
      <c r="Q109" s="637">
        <v>45735</v>
      </c>
    </row>
    <row r="110" spans="1:17" s="629" customFormat="1" x14ac:dyDescent="0.25">
      <c r="A110" s="639" t="s">
        <v>1271</v>
      </c>
      <c r="B110" s="635" t="s">
        <v>1306</v>
      </c>
      <c r="C110" s="635" t="s">
        <v>515</v>
      </c>
      <c r="D110" s="635"/>
      <c r="E110" s="635"/>
      <c r="F110" s="635"/>
      <c r="G110" s="635"/>
      <c r="H110" s="635"/>
      <c r="I110" s="635"/>
      <c r="J110" s="635"/>
      <c r="K110" s="636"/>
      <c r="L110" s="636"/>
      <c r="M110" s="636"/>
      <c r="N110" s="636" t="s">
        <v>1257</v>
      </c>
      <c r="O110" s="636" t="s">
        <v>1323</v>
      </c>
      <c r="P110" s="636" t="s">
        <v>1269</v>
      </c>
      <c r="Q110" s="637">
        <v>45735</v>
      </c>
    </row>
    <row r="111" spans="1:17" s="629" customFormat="1" x14ac:dyDescent="0.25">
      <c r="A111" s="639" t="s">
        <v>1271</v>
      </c>
      <c r="B111" s="635" t="s">
        <v>1307</v>
      </c>
      <c r="C111" s="635" t="s">
        <v>516</v>
      </c>
      <c r="D111" s="635"/>
      <c r="E111" s="635"/>
      <c r="F111" s="635"/>
      <c r="G111" s="635"/>
      <c r="H111" s="635"/>
      <c r="I111" s="635"/>
      <c r="J111" s="635"/>
      <c r="K111" s="636"/>
      <c r="L111" s="636"/>
      <c r="M111" s="636"/>
      <c r="N111" s="636" t="s">
        <v>1257</v>
      </c>
      <c r="O111" s="636" t="s">
        <v>1323</v>
      </c>
      <c r="P111" s="636" t="s">
        <v>1269</v>
      </c>
      <c r="Q111" s="637">
        <v>45735</v>
      </c>
    </row>
    <row r="112" spans="1:17" s="629" customFormat="1" ht="15.75" thickBot="1" x14ac:dyDescent="0.3">
      <c r="A112" s="639" t="s">
        <v>1271</v>
      </c>
      <c r="B112" s="635" t="s">
        <v>1306</v>
      </c>
      <c r="C112" s="635" t="s">
        <v>1312</v>
      </c>
      <c r="D112" s="635"/>
      <c r="E112" s="635"/>
      <c r="F112" s="635"/>
      <c r="G112" s="635"/>
      <c r="H112" s="635"/>
      <c r="I112" s="635"/>
      <c r="J112" s="635"/>
      <c r="K112" s="636"/>
      <c r="L112" s="636"/>
      <c r="M112" s="636"/>
      <c r="N112" s="636" t="s">
        <v>1392</v>
      </c>
      <c r="O112" s="636" t="s">
        <v>2384</v>
      </c>
      <c r="P112" s="636" t="s">
        <v>1283</v>
      </c>
      <c r="Q112" s="637">
        <v>45735</v>
      </c>
    </row>
    <row r="113" spans="1:17" s="629" customFormat="1" ht="15.75" customHeight="1" x14ac:dyDescent="0.25">
      <c r="A113" s="1734" t="s">
        <v>1234</v>
      </c>
      <c r="B113" s="1727" t="s">
        <v>1324</v>
      </c>
      <c r="C113" s="1727" t="s">
        <v>1324</v>
      </c>
      <c r="D113" s="1727"/>
      <c r="E113" s="1727"/>
      <c r="F113" s="1727"/>
      <c r="G113" s="1727"/>
      <c r="H113" s="1727"/>
      <c r="I113" s="1727"/>
      <c r="J113" s="1727"/>
      <c r="K113" s="1727"/>
      <c r="L113" s="1726" t="s">
        <v>510</v>
      </c>
      <c r="M113" s="1726"/>
      <c r="N113" s="1726"/>
      <c r="O113" s="1726"/>
      <c r="P113" s="1727" t="s">
        <v>1238</v>
      </c>
      <c r="Q113" s="1730" t="s">
        <v>1239</v>
      </c>
    </row>
    <row r="114" spans="1:17" s="629" customFormat="1" ht="15" customHeight="1" x14ac:dyDescent="0.25">
      <c r="A114" s="1735"/>
      <c r="B114" s="1728"/>
      <c r="C114" s="1728"/>
      <c r="D114" s="1728"/>
      <c r="E114" s="1728"/>
      <c r="F114" s="1728"/>
      <c r="G114" s="1728"/>
      <c r="H114" s="1728"/>
      <c r="I114" s="1728"/>
      <c r="J114" s="1728"/>
      <c r="K114" s="1728"/>
      <c r="L114" s="1733" t="s">
        <v>1242</v>
      </c>
      <c r="M114" s="1733"/>
      <c r="N114" s="1733"/>
      <c r="O114" s="1733"/>
      <c r="P114" s="1728"/>
      <c r="Q114" s="1731"/>
    </row>
    <row r="115" spans="1:17" s="629" customFormat="1" ht="15" customHeight="1" thickBot="1" x14ac:dyDescent="0.3">
      <c r="A115" s="1736"/>
      <c r="B115" s="1729"/>
      <c r="C115" s="1729"/>
      <c r="D115" s="1729"/>
      <c r="E115" s="1729"/>
      <c r="F115" s="1729"/>
      <c r="G115" s="1729"/>
      <c r="H115" s="1729"/>
      <c r="I115" s="1729"/>
      <c r="J115" s="1729"/>
      <c r="K115" s="1729"/>
      <c r="L115" s="1741" t="s">
        <v>1243</v>
      </c>
      <c r="M115" s="1741"/>
      <c r="N115" s="1741" t="s">
        <v>1234</v>
      </c>
      <c r="O115" s="1741"/>
      <c r="P115" s="1729"/>
      <c r="Q115" s="1732"/>
    </row>
    <row r="116" spans="1:17" s="629" customFormat="1" x14ac:dyDescent="0.25">
      <c r="A116" s="640" t="s">
        <v>1244</v>
      </c>
      <c r="B116" s="635" t="s">
        <v>1325</v>
      </c>
      <c r="C116" s="635" t="s">
        <v>2049</v>
      </c>
      <c r="D116" s="635"/>
      <c r="E116" s="635"/>
      <c r="F116" s="635"/>
      <c r="G116" s="635"/>
      <c r="H116" s="635"/>
      <c r="I116" s="635"/>
      <c r="J116" s="635"/>
      <c r="K116" s="636"/>
      <c r="L116" s="636"/>
      <c r="M116" s="636"/>
      <c r="N116" s="636" t="s">
        <v>1254</v>
      </c>
      <c r="O116" s="636" t="s">
        <v>1255</v>
      </c>
      <c r="P116" s="636" t="s">
        <v>1269</v>
      </c>
      <c r="Q116" s="637">
        <v>45747</v>
      </c>
    </row>
    <row r="117" spans="1:17" s="629" customFormat="1" x14ac:dyDescent="0.25">
      <c r="A117" s="641" t="s">
        <v>1271</v>
      </c>
      <c r="B117" s="635" t="s">
        <v>1325</v>
      </c>
      <c r="C117" s="635" t="s">
        <v>206</v>
      </c>
      <c r="D117" s="635"/>
      <c r="E117" s="635"/>
      <c r="F117" s="635"/>
      <c r="G117" s="635"/>
      <c r="H117" s="635"/>
      <c r="I117" s="635"/>
      <c r="J117" s="635"/>
      <c r="K117" s="636"/>
      <c r="L117" s="636"/>
      <c r="M117" s="636"/>
      <c r="N117" s="636" t="s">
        <v>1292</v>
      </c>
      <c r="O117" s="636" t="s">
        <v>1326</v>
      </c>
      <c r="P117" s="636" t="s">
        <v>1251</v>
      </c>
      <c r="Q117" s="637">
        <v>45736</v>
      </c>
    </row>
    <row r="118" spans="1:17" s="629" customFormat="1" x14ac:dyDescent="0.25">
      <c r="A118" s="641" t="s">
        <v>1271</v>
      </c>
      <c r="B118" s="635" t="s">
        <v>1325</v>
      </c>
      <c r="C118" s="635" t="s">
        <v>1827</v>
      </c>
      <c r="D118" s="635"/>
      <c r="E118" s="635"/>
      <c r="F118" s="635"/>
      <c r="G118" s="635"/>
      <c r="H118" s="635"/>
      <c r="I118" s="635"/>
      <c r="J118" s="635"/>
      <c r="K118" s="636"/>
      <c r="L118" s="636"/>
      <c r="M118" s="636"/>
      <c r="N118" s="636" t="s">
        <v>1261</v>
      </c>
      <c r="O118" s="636" t="s">
        <v>1275</v>
      </c>
      <c r="P118" s="636" t="s">
        <v>1269</v>
      </c>
      <c r="Q118" s="637">
        <v>45736</v>
      </c>
    </row>
    <row r="119" spans="1:17" s="629" customFormat="1" ht="15" customHeight="1" x14ac:dyDescent="0.25">
      <c r="A119" s="640" t="s">
        <v>1271</v>
      </c>
      <c r="B119" s="635" t="s">
        <v>1325</v>
      </c>
      <c r="C119" s="635" t="s">
        <v>520</v>
      </c>
      <c r="D119" s="635"/>
      <c r="E119" s="635"/>
      <c r="F119" s="635"/>
      <c r="G119" s="635"/>
      <c r="H119" s="635"/>
      <c r="I119" s="635"/>
      <c r="J119" s="635"/>
      <c r="K119" s="636"/>
      <c r="L119" s="636"/>
      <c r="M119" s="636"/>
      <c r="N119" s="636" t="s">
        <v>1300</v>
      </c>
      <c r="O119" s="636" t="s">
        <v>1322</v>
      </c>
      <c r="P119" s="636" t="s">
        <v>1269</v>
      </c>
      <c r="Q119" s="637">
        <v>45736</v>
      </c>
    </row>
    <row r="120" spans="1:17" s="629" customFormat="1" ht="15" customHeight="1" thickBot="1" x14ac:dyDescent="0.3">
      <c r="A120" s="641" t="s">
        <v>1271</v>
      </c>
      <c r="B120" s="635" t="s">
        <v>1325</v>
      </c>
      <c r="C120" s="635" t="s">
        <v>362</v>
      </c>
      <c r="D120" s="635"/>
      <c r="E120" s="635"/>
      <c r="F120" s="635"/>
      <c r="G120" s="635"/>
      <c r="H120" s="635"/>
      <c r="I120" s="635"/>
      <c r="J120" s="635"/>
      <c r="K120" s="636"/>
      <c r="L120" s="636"/>
      <c r="M120" s="636"/>
      <c r="N120" s="636" t="s">
        <v>1259</v>
      </c>
      <c r="O120" s="636" t="s">
        <v>1321</v>
      </c>
      <c r="P120" s="636" t="s">
        <v>1269</v>
      </c>
      <c r="Q120" s="637">
        <v>45736</v>
      </c>
    </row>
    <row r="121" spans="1:17" s="629" customFormat="1" ht="15.75" customHeight="1" x14ac:dyDescent="0.25">
      <c r="A121" s="1734" t="s">
        <v>1234</v>
      </c>
      <c r="B121" s="1742" t="s">
        <v>510</v>
      </c>
      <c r="C121" s="1742" t="s">
        <v>510</v>
      </c>
      <c r="D121" s="1742" t="s">
        <v>1327</v>
      </c>
      <c r="E121" s="1742" t="s">
        <v>1328</v>
      </c>
      <c r="F121" s="1742"/>
      <c r="G121" s="1773" t="s">
        <v>1329</v>
      </c>
      <c r="H121" s="1773"/>
      <c r="I121" s="1773"/>
      <c r="J121" s="1773"/>
      <c r="K121" s="1774" t="s">
        <v>1330</v>
      </c>
      <c r="L121" s="1774" t="s">
        <v>1330</v>
      </c>
      <c r="M121" s="1774"/>
      <c r="N121" s="1774"/>
      <c r="O121" s="1774"/>
      <c r="P121" s="1742" t="s">
        <v>1238</v>
      </c>
      <c r="Q121" s="1745" t="s">
        <v>1331</v>
      </c>
    </row>
    <row r="122" spans="1:17" s="629" customFormat="1" x14ac:dyDescent="0.25">
      <c r="A122" s="1735"/>
      <c r="B122" s="1743"/>
      <c r="C122" s="1743"/>
      <c r="D122" s="1743"/>
      <c r="E122" s="1743"/>
      <c r="F122" s="1743"/>
      <c r="G122" s="1748" t="s">
        <v>1242</v>
      </c>
      <c r="H122" s="1748"/>
      <c r="I122" s="1748"/>
      <c r="J122" s="1748"/>
      <c r="K122" s="642"/>
      <c r="L122" s="1749" t="s">
        <v>1242</v>
      </c>
      <c r="M122" s="1749"/>
      <c r="N122" s="1749"/>
      <c r="O122" s="643"/>
      <c r="P122" s="1743"/>
      <c r="Q122" s="1746"/>
    </row>
    <row r="123" spans="1:17" s="629" customFormat="1" ht="32.25" customHeight="1" thickBot="1" x14ac:dyDescent="0.3">
      <c r="A123" s="1736"/>
      <c r="B123" s="1744"/>
      <c r="C123" s="1744"/>
      <c r="D123" s="1744"/>
      <c r="E123" s="1744"/>
      <c r="F123" s="1744"/>
      <c r="G123" s="644" t="s">
        <v>1243</v>
      </c>
      <c r="H123" s="644"/>
      <c r="I123" s="644" t="s">
        <v>1234</v>
      </c>
      <c r="J123" s="644"/>
      <c r="K123" s="645"/>
      <c r="L123" s="646" t="s">
        <v>1243</v>
      </c>
      <c r="M123" s="645"/>
      <c r="N123" s="646" t="s">
        <v>1234</v>
      </c>
      <c r="O123" s="646"/>
      <c r="P123" s="1744"/>
      <c r="Q123" s="1747"/>
    </row>
    <row r="124" spans="1:17" s="629" customFormat="1" x14ac:dyDescent="0.25">
      <c r="A124" s="639" t="s">
        <v>1244</v>
      </c>
      <c r="B124" s="635" t="s">
        <v>1245</v>
      </c>
      <c r="C124" s="635" t="s">
        <v>6</v>
      </c>
      <c r="D124" s="635" t="s">
        <v>1332</v>
      </c>
      <c r="E124" s="647" t="s">
        <v>1333</v>
      </c>
      <c r="F124" s="647"/>
      <c r="G124" s="636"/>
      <c r="H124" s="636"/>
      <c r="I124" s="636"/>
      <c r="J124" s="636"/>
      <c r="K124" s="636"/>
      <c r="L124" s="636"/>
      <c r="M124" s="636"/>
      <c r="N124" s="636" t="s">
        <v>1249</v>
      </c>
      <c r="O124" s="636" t="s">
        <v>1250</v>
      </c>
      <c r="P124" s="636" t="s">
        <v>1251</v>
      </c>
      <c r="Q124" s="637">
        <v>45747</v>
      </c>
    </row>
    <row r="125" spans="1:17" s="629" customFormat="1" x14ac:dyDescent="0.25">
      <c r="A125" s="639" t="s">
        <v>1244</v>
      </c>
      <c r="B125" s="635" t="s">
        <v>1245</v>
      </c>
      <c r="C125" s="635" t="s">
        <v>6</v>
      </c>
      <c r="D125" s="635" t="s">
        <v>1334</v>
      </c>
      <c r="E125" s="647" t="s">
        <v>1335</v>
      </c>
      <c r="F125" s="647"/>
      <c r="G125" s="636"/>
      <c r="H125" s="636"/>
      <c r="I125" s="636"/>
      <c r="J125" s="636"/>
      <c r="K125" s="636"/>
      <c r="L125" s="636"/>
      <c r="M125" s="636"/>
      <c r="N125" s="636" t="s">
        <v>1249</v>
      </c>
      <c r="O125" s="636" t="s">
        <v>1250</v>
      </c>
      <c r="P125" s="636" t="s">
        <v>1251</v>
      </c>
      <c r="Q125" s="637">
        <v>45747</v>
      </c>
    </row>
    <row r="126" spans="1:17" s="629" customFormat="1" x14ac:dyDescent="0.25">
      <c r="A126" s="639" t="s">
        <v>1244</v>
      </c>
      <c r="B126" s="635" t="s">
        <v>1245</v>
      </c>
      <c r="C126" s="635" t="s">
        <v>6</v>
      </c>
      <c r="D126" s="635" t="s">
        <v>1336</v>
      </c>
      <c r="E126" s="647" t="s">
        <v>1337</v>
      </c>
      <c r="F126" s="647"/>
      <c r="G126" s="636"/>
      <c r="H126" s="636"/>
      <c r="I126" s="636"/>
      <c r="J126" s="636"/>
      <c r="K126" s="636"/>
      <c r="L126" s="636"/>
      <c r="M126" s="636"/>
      <c r="N126" s="636" t="s">
        <v>1249</v>
      </c>
      <c r="O126" s="636" t="s">
        <v>1250</v>
      </c>
      <c r="P126" s="636" t="s">
        <v>1251</v>
      </c>
      <c r="Q126" s="637">
        <v>45747</v>
      </c>
    </row>
    <row r="127" spans="1:17" s="629" customFormat="1" x14ac:dyDescent="0.25">
      <c r="A127" s="639" t="s">
        <v>1244</v>
      </c>
      <c r="B127" s="635" t="s">
        <v>1245</v>
      </c>
      <c r="C127" s="635" t="s">
        <v>6</v>
      </c>
      <c r="D127" s="635" t="s">
        <v>1810</v>
      </c>
      <c r="E127" s="647" t="s">
        <v>1337</v>
      </c>
      <c r="F127" s="647"/>
      <c r="G127" s="636"/>
      <c r="H127" s="636"/>
      <c r="I127" s="636"/>
      <c r="J127" s="636"/>
      <c r="K127" s="636"/>
      <c r="L127" s="636"/>
      <c r="M127" s="636"/>
      <c r="N127" s="636" t="s">
        <v>1249</v>
      </c>
      <c r="O127" s="636" t="s">
        <v>1250</v>
      </c>
      <c r="P127" s="636" t="s">
        <v>1251</v>
      </c>
      <c r="Q127" s="637">
        <v>45747</v>
      </c>
    </row>
    <row r="128" spans="1:17" s="629" customFormat="1" x14ac:dyDescent="0.25">
      <c r="A128" s="639" t="s">
        <v>1244</v>
      </c>
      <c r="B128" s="635" t="s">
        <v>1245</v>
      </c>
      <c r="C128" s="635" t="s">
        <v>7</v>
      </c>
      <c r="D128" s="635" t="s">
        <v>48</v>
      </c>
      <c r="E128" s="647" t="s">
        <v>1339</v>
      </c>
      <c r="F128" s="647"/>
      <c r="G128" s="636"/>
      <c r="H128" s="636"/>
      <c r="I128" s="636"/>
      <c r="J128" s="636"/>
      <c r="K128" s="636"/>
      <c r="L128" s="636"/>
      <c r="M128" s="636"/>
      <c r="N128" s="636" t="s">
        <v>1249</v>
      </c>
      <c r="O128" s="636" t="s">
        <v>1250</v>
      </c>
      <c r="P128" s="636" t="s">
        <v>1251</v>
      </c>
      <c r="Q128" s="637">
        <v>45747</v>
      </c>
    </row>
    <row r="129" spans="1:17" s="629" customFormat="1" x14ac:dyDescent="0.25">
      <c r="A129" s="639" t="s">
        <v>1244</v>
      </c>
      <c r="B129" s="635" t="s">
        <v>1245</v>
      </c>
      <c r="C129" s="635" t="s">
        <v>7</v>
      </c>
      <c r="D129" s="635" t="s">
        <v>1195</v>
      </c>
      <c r="E129" s="647" t="s">
        <v>1340</v>
      </c>
      <c r="F129" s="647"/>
      <c r="G129" s="636"/>
      <c r="H129" s="636"/>
      <c r="I129" s="636"/>
      <c r="J129" s="636"/>
      <c r="K129" s="636"/>
      <c r="L129" s="636"/>
      <c r="M129" s="636"/>
      <c r="N129" s="636" t="s">
        <v>1249</v>
      </c>
      <c r="O129" s="636" t="s">
        <v>1250</v>
      </c>
      <c r="P129" s="636" t="s">
        <v>1251</v>
      </c>
      <c r="Q129" s="637">
        <v>45747</v>
      </c>
    </row>
    <row r="130" spans="1:17" s="629" customFormat="1" x14ac:dyDescent="0.25">
      <c r="A130" s="639" t="s">
        <v>1244</v>
      </c>
      <c r="B130" s="635" t="s">
        <v>1245</v>
      </c>
      <c r="C130" s="635" t="s">
        <v>7</v>
      </c>
      <c r="D130" s="635" t="s">
        <v>1341</v>
      </c>
      <c r="E130" s="647" t="s">
        <v>1342</v>
      </c>
      <c r="F130" s="647"/>
      <c r="G130" s="636"/>
      <c r="H130" s="636"/>
      <c r="I130" s="636"/>
      <c r="J130" s="636"/>
      <c r="K130" s="636"/>
      <c r="L130" s="636"/>
      <c r="M130" s="636"/>
      <c r="N130" s="636" t="s">
        <v>1249</v>
      </c>
      <c r="O130" s="636" t="s">
        <v>1250</v>
      </c>
      <c r="P130" s="636" t="s">
        <v>1251</v>
      </c>
      <c r="Q130" s="637">
        <v>45747</v>
      </c>
    </row>
    <row r="131" spans="1:17" s="629" customFormat="1" x14ac:dyDescent="0.25">
      <c r="A131" s="639" t="s">
        <v>1244</v>
      </c>
      <c r="B131" s="635" t="s">
        <v>1252</v>
      </c>
      <c r="C131" s="635" t="s">
        <v>8</v>
      </c>
      <c r="D131" s="635" t="s">
        <v>1845</v>
      </c>
      <c r="E131" s="647" t="s">
        <v>2385</v>
      </c>
      <c r="F131" s="647"/>
      <c r="G131" s="636"/>
      <c r="H131" s="636"/>
      <c r="I131" s="636"/>
      <c r="J131" s="636"/>
      <c r="K131" s="636"/>
      <c r="L131" s="636"/>
      <c r="M131" s="636"/>
      <c r="N131" s="636" t="s">
        <v>1246</v>
      </c>
      <c r="O131" s="636" t="s">
        <v>1246</v>
      </c>
      <c r="P131" s="636" t="s">
        <v>1251</v>
      </c>
      <c r="Q131" s="637">
        <v>45747</v>
      </c>
    </row>
    <row r="132" spans="1:17" s="629" customFormat="1" x14ac:dyDescent="0.25">
      <c r="A132" s="639" t="s">
        <v>1244</v>
      </c>
      <c r="B132" s="635" t="s">
        <v>1245</v>
      </c>
      <c r="C132" s="635" t="s">
        <v>9</v>
      </c>
      <c r="D132" s="635" t="s">
        <v>53</v>
      </c>
      <c r="E132" s="647" t="s">
        <v>1338</v>
      </c>
      <c r="F132" s="647"/>
      <c r="G132" s="636"/>
      <c r="H132" s="636"/>
      <c r="I132" s="636"/>
      <c r="J132" s="636"/>
      <c r="K132" s="636"/>
      <c r="L132" s="636"/>
      <c r="M132" s="636"/>
      <c r="N132" s="636" t="s">
        <v>1249</v>
      </c>
      <c r="O132" s="636" t="s">
        <v>1250</v>
      </c>
      <c r="P132" s="636" t="s">
        <v>1251</v>
      </c>
      <c r="Q132" s="637">
        <v>45747</v>
      </c>
    </row>
    <row r="133" spans="1:17" s="629" customFormat="1" x14ac:dyDescent="0.25">
      <c r="A133" s="639" t="s">
        <v>1244</v>
      </c>
      <c r="B133" s="635" t="s">
        <v>1245</v>
      </c>
      <c r="C133" s="635" t="s">
        <v>9</v>
      </c>
      <c r="D133" s="635" t="s">
        <v>57</v>
      </c>
      <c r="E133" s="647" t="s">
        <v>1345</v>
      </c>
      <c r="F133" s="647"/>
      <c r="G133" s="636"/>
      <c r="H133" s="636"/>
      <c r="I133" s="636"/>
      <c r="J133" s="636"/>
      <c r="K133" s="636"/>
      <c r="L133" s="636"/>
      <c r="M133" s="636"/>
      <c r="N133" s="636" t="s">
        <v>1259</v>
      </c>
      <c r="O133" s="636" t="s">
        <v>1260</v>
      </c>
      <c r="P133" s="636" t="s">
        <v>1251</v>
      </c>
      <c r="Q133" s="637">
        <v>45747</v>
      </c>
    </row>
    <row r="134" spans="1:17" s="629" customFormat="1" x14ac:dyDescent="0.25">
      <c r="A134" s="639" t="s">
        <v>1244</v>
      </c>
      <c r="B134" s="635" t="s">
        <v>1245</v>
      </c>
      <c r="C134" s="635" t="s">
        <v>9</v>
      </c>
      <c r="D134" s="635" t="s">
        <v>60</v>
      </c>
      <c r="E134" s="647" t="s">
        <v>1346</v>
      </c>
      <c r="F134" s="647"/>
      <c r="G134" s="636"/>
      <c r="H134" s="636"/>
      <c r="I134" s="636"/>
      <c r="J134" s="636"/>
      <c r="K134" s="636"/>
      <c r="L134" s="636"/>
      <c r="M134" s="636"/>
      <c r="N134" s="636" t="s">
        <v>1259</v>
      </c>
      <c r="O134" s="636" t="s">
        <v>1260</v>
      </c>
      <c r="P134" s="636" t="s">
        <v>1251</v>
      </c>
      <c r="Q134" s="637">
        <v>45747</v>
      </c>
    </row>
    <row r="135" spans="1:17" s="629" customFormat="1" x14ac:dyDescent="0.25">
      <c r="A135" s="639" t="s">
        <v>1244</v>
      </c>
      <c r="B135" s="635" t="s">
        <v>1245</v>
      </c>
      <c r="C135" s="635" t="s">
        <v>9</v>
      </c>
      <c r="D135" s="635" t="s">
        <v>521</v>
      </c>
      <c r="E135" s="647" t="s">
        <v>1346</v>
      </c>
      <c r="F135" s="647"/>
      <c r="G135" s="636"/>
      <c r="H135" s="636"/>
      <c r="I135" s="636"/>
      <c r="J135" s="636"/>
      <c r="K135" s="636"/>
      <c r="L135" s="636"/>
      <c r="M135" s="636"/>
      <c r="N135" s="636" t="s">
        <v>1259</v>
      </c>
      <c r="O135" s="636" t="s">
        <v>1260</v>
      </c>
      <c r="P135" s="636" t="s">
        <v>1251</v>
      </c>
      <c r="Q135" s="637">
        <v>45747</v>
      </c>
    </row>
    <row r="136" spans="1:17" s="629" customFormat="1" x14ac:dyDescent="0.25">
      <c r="A136" s="639" t="s">
        <v>1244</v>
      </c>
      <c r="B136" s="635" t="s">
        <v>1245</v>
      </c>
      <c r="C136" s="635" t="s">
        <v>9</v>
      </c>
      <c r="D136" s="635" t="s">
        <v>2169</v>
      </c>
      <c r="E136" s="647" t="s">
        <v>1339</v>
      </c>
      <c r="F136" s="647"/>
      <c r="G136" s="636"/>
      <c r="H136" s="636"/>
      <c r="I136" s="636"/>
      <c r="J136" s="636"/>
      <c r="K136" s="636"/>
      <c r="L136" s="636"/>
      <c r="M136" s="636"/>
      <c r="N136" s="636" t="s">
        <v>1259</v>
      </c>
      <c r="O136" s="636" t="s">
        <v>1260</v>
      </c>
      <c r="P136" s="636" t="s">
        <v>1251</v>
      </c>
      <c r="Q136" s="637">
        <v>45747</v>
      </c>
    </row>
    <row r="137" spans="1:17" s="629" customFormat="1" x14ac:dyDescent="0.25">
      <c r="A137" s="639" t="s">
        <v>1244</v>
      </c>
      <c r="B137" s="635" t="s">
        <v>1245</v>
      </c>
      <c r="C137" s="635" t="s">
        <v>12</v>
      </c>
      <c r="D137" s="635" t="s">
        <v>71</v>
      </c>
      <c r="E137" s="647" t="s">
        <v>1347</v>
      </c>
      <c r="F137" s="647"/>
      <c r="G137" s="636"/>
      <c r="H137" s="636"/>
      <c r="I137" s="636"/>
      <c r="J137" s="636"/>
      <c r="K137" s="636"/>
      <c r="L137" s="636"/>
      <c r="M137" s="636"/>
      <c r="N137" s="636" t="s">
        <v>1249</v>
      </c>
      <c r="O137" s="636" t="s">
        <v>1250</v>
      </c>
      <c r="P137" s="636" t="s">
        <v>1251</v>
      </c>
      <c r="Q137" s="637">
        <v>45747</v>
      </c>
    </row>
    <row r="138" spans="1:17" s="629" customFormat="1" x14ac:dyDescent="0.25">
      <c r="A138" s="639" t="s">
        <v>1244</v>
      </c>
      <c r="B138" s="635" t="s">
        <v>1245</v>
      </c>
      <c r="C138" s="635" t="s">
        <v>12</v>
      </c>
      <c r="D138" s="635" t="s">
        <v>1200</v>
      </c>
      <c r="E138" s="647" t="s">
        <v>1348</v>
      </c>
      <c r="F138" s="647"/>
      <c r="G138" s="636"/>
      <c r="H138" s="636"/>
      <c r="I138" s="636"/>
      <c r="J138" s="636"/>
      <c r="K138" s="636"/>
      <c r="L138" s="636"/>
      <c r="M138" s="636"/>
      <c r="N138" s="636" t="s">
        <v>1249</v>
      </c>
      <c r="O138" s="636" t="s">
        <v>1250</v>
      </c>
      <c r="P138" s="636" t="s">
        <v>1251</v>
      </c>
      <c r="Q138" s="637">
        <v>45747</v>
      </c>
    </row>
    <row r="139" spans="1:17" s="629" customFormat="1" x14ac:dyDescent="0.25">
      <c r="A139" s="639" t="s">
        <v>1244</v>
      </c>
      <c r="B139" s="635" t="s">
        <v>1245</v>
      </c>
      <c r="C139" s="635" t="s">
        <v>12</v>
      </c>
      <c r="D139" s="635" t="s">
        <v>74</v>
      </c>
      <c r="E139" s="647" t="s">
        <v>1337</v>
      </c>
      <c r="F139" s="647"/>
      <c r="G139" s="636"/>
      <c r="H139" s="636"/>
      <c r="I139" s="636"/>
      <c r="J139" s="636"/>
      <c r="K139" s="636"/>
      <c r="L139" s="636"/>
      <c r="M139" s="636"/>
      <c r="N139" s="636" t="s">
        <v>1249</v>
      </c>
      <c r="O139" s="636" t="s">
        <v>1250</v>
      </c>
      <c r="P139" s="636" t="s">
        <v>1251</v>
      </c>
      <c r="Q139" s="637">
        <v>45747</v>
      </c>
    </row>
    <row r="140" spans="1:17" s="629" customFormat="1" x14ac:dyDescent="0.25">
      <c r="A140" s="639" t="s">
        <v>1244</v>
      </c>
      <c r="B140" s="635" t="s">
        <v>1245</v>
      </c>
      <c r="C140" s="635" t="s">
        <v>12</v>
      </c>
      <c r="D140" s="635" t="s">
        <v>2279</v>
      </c>
      <c r="E140" s="647" t="s">
        <v>1342</v>
      </c>
      <c r="F140" s="647"/>
      <c r="G140" s="636"/>
      <c r="H140" s="636"/>
      <c r="I140" s="636"/>
      <c r="J140" s="636"/>
      <c r="K140" s="636"/>
      <c r="L140" s="636"/>
      <c r="M140" s="636"/>
      <c r="N140" s="636" t="s">
        <v>1259</v>
      </c>
      <c r="O140" s="636" t="s">
        <v>1260</v>
      </c>
      <c r="P140" s="636" t="s">
        <v>1251</v>
      </c>
      <c r="Q140" s="637">
        <v>45747</v>
      </c>
    </row>
    <row r="141" spans="1:17" s="629" customFormat="1" x14ac:dyDescent="0.25">
      <c r="A141" s="639" t="s">
        <v>1244</v>
      </c>
      <c r="B141" s="635" t="s">
        <v>1245</v>
      </c>
      <c r="C141" s="635" t="s">
        <v>12</v>
      </c>
      <c r="D141" s="635" t="s">
        <v>77</v>
      </c>
      <c r="E141" s="647" t="s">
        <v>1342</v>
      </c>
      <c r="F141" s="647"/>
      <c r="G141" s="636"/>
      <c r="H141" s="636"/>
      <c r="I141" s="636"/>
      <c r="J141" s="636"/>
      <c r="K141" s="636"/>
      <c r="L141" s="636"/>
      <c r="M141" s="636"/>
      <c r="N141" s="636" t="s">
        <v>1259</v>
      </c>
      <c r="O141" s="636" t="s">
        <v>1260</v>
      </c>
      <c r="P141" s="636" t="s">
        <v>1251</v>
      </c>
      <c r="Q141" s="637">
        <v>45747</v>
      </c>
    </row>
    <row r="142" spans="1:17" s="629" customFormat="1" x14ac:dyDescent="0.25">
      <c r="A142" s="639" t="s">
        <v>1244</v>
      </c>
      <c r="B142" s="635" t="s">
        <v>1245</v>
      </c>
      <c r="C142" s="635" t="s">
        <v>12</v>
      </c>
      <c r="D142" s="635" t="s">
        <v>80</v>
      </c>
      <c r="E142" s="647" t="s">
        <v>1342</v>
      </c>
      <c r="F142" s="647"/>
      <c r="G142" s="636"/>
      <c r="H142" s="636"/>
      <c r="I142" s="636"/>
      <c r="J142" s="636"/>
      <c r="K142" s="636"/>
      <c r="L142" s="636"/>
      <c r="M142" s="636"/>
      <c r="N142" s="636" t="s">
        <v>1259</v>
      </c>
      <c r="O142" s="636" t="s">
        <v>1260</v>
      </c>
      <c r="P142" s="636" t="s">
        <v>1251</v>
      </c>
      <c r="Q142" s="637">
        <v>45747</v>
      </c>
    </row>
    <row r="143" spans="1:17" s="629" customFormat="1" x14ac:dyDescent="0.25">
      <c r="A143" s="639" t="s">
        <v>1244</v>
      </c>
      <c r="B143" s="635" t="s">
        <v>1245</v>
      </c>
      <c r="C143" s="635" t="s">
        <v>12</v>
      </c>
      <c r="D143" s="635" t="s">
        <v>1349</v>
      </c>
      <c r="E143" s="647" t="s">
        <v>1342</v>
      </c>
      <c r="F143" s="647"/>
      <c r="G143" s="636"/>
      <c r="H143" s="636"/>
      <c r="I143" s="636"/>
      <c r="J143" s="636"/>
      <c r="K143" s="636"/>
      <c r="L143" s="636"/>
      <c r="M143" s="636"/>
      <c r="N143" s="636" t="s">
        <v>1259</v>
      </c>
      <c r="O143" s="636" t="s">
        <v>1260</v>
      </c>
      <c r="P143" s="636" t="s">
        <v>1251</v>
      </c>
      <c r="Q143" s="637">
        <v>45747</v>
      </c>
    </row>
    <row r="144" spans="1:17" s="629" customFormat="1" x14ac:dyDescent="0.25">
      <c r="A144" s="639" t="s">
        <v>1244</v>
      </c>
      <c r="B144" s="635" t="s">
        <v>1245</v>
      </c>
      <c r="C144" s="635" t="s">
        <v>12</v>
      </c>
      <c r="D144" s="635" t="s">
        <v>1220</v>
      </c>
      <c r="E144" s="647" t="s">
        <v>1342</v>
      </c>
      <c r="F144" s="647"/>
      <c r="G144" s="636"/>
      <c r="H144" s="636"/>
      <c r="I144" s="636"/>
      <c r="J144" s="636"/>
      <c r="K144" s="636"/>
      <c r="L144" s="636"/>
      <c r="M144" s="636"/>
      <c r="N144" s="636" t="s">
        <v>1259</v>
      </c>
      <c r="O144" s="636" t="s">
        <v>1260</v>
      </c>
      <c r="P144" s="636" t="s">
        <v>1251</v>
      </c>
      <c r="Q144" s="637">
        <v>45747</v>
      </c>
    </row>
    <row r="145" spans="1:17" s="629" customFormat="1" x14ac:dyDescent="0.25">
      <c r="A145" s="639" t="s">
        <v>1244</v>
      </c>
      <c r="B145" s="635" t="s">
        <v>1245</v>
      </c>
      <c r="C145" s="635" t="s">
        <v>12</v>
      </c>
      <c r="D145" s="635" t="s">
        <v>1923</v>
      </c>
      <c r="E145" s="647" t="s">
        <v>1346</v>
      </c>
      <c r="F145" s="647"/>
      <c r="G145" s="636"/>
      <c r="H145" s="636"/>
      <c r="I145" s="636"/>
      <c r="J145" s="636"/>
      <c r="K145" s="636"/>
      <c r="L145" s="636" t="s">
        <v>1247</v>
      </c>
      <c r="M145" s="636" t="s">
        <v>1248</v>
      </c>
      <c r="N145" s="636"/>
      <c r="O145" s="636"/>
      <c r="P145" s="636" t="s">
        <v>1251</v>
      </c>
      <c r="Q145" s="637">
        <v>45747</v>
      </c>
    </row>
    <row r="146" spans="1:17" s="629" customFormat="1" x14ac:dyDescent="0.25">
      <c r="A146" s="639" t="s">
        <v>1244</v>
      </c>
      <c r="B146" s="635" t="s">
        <v>1245</v>
      </c>
      <c r="C146" s="635" t="s">
        <v>12</v>
      </c>
      <c r="D146" s="635" t="s">
        <v>2173</v>
      </c>
      <c r="E146" s="647" t="s">
        <v>1363</v>
      </c>
      <c r="F146" s="647"/>
      <c r="G146" s="636"/>
      <c r="H146" s="636"/>
      <c r="I146" s="636"/>
      <c r="J146" s="636"/>
      <c r="K146" s="636"/>
      <c r="L146" s="636" t="s">
        <v>1247</v>
      </c>
      <c r="M146" s="636" t="s">
        <v>1248</v>
      </c>
      <c r="N146" s="636"/>
      <c r="O146" s="636"/>
      <c r="P146" s="636" t="s">
        <v>1251</v>
      </c>
      <c r="Q146" s="637">
        <v>45747</v>
      </c>
    </row>
    <row r="147" spans="1:17" s="629" customFormat="1" x14ac:dyDescent="0.25">
      <c r="A147" s="639" t="s">
        <v>1244</v>
      </c>
      <c r="B147" s="635" t="s">
        <v>1245</v>
      </c>
      <c r="C147" s="635" t="s">
        <v>13</v>
      </c>
      <c r="D147" s="635" t="s">
        <v>1352</v>
      </c>
      <c r="E147" s="647" t="s">
        <v>1337</v>
      </c>
      <c r="F147" s="647"/>
      <c r="G147" s="636"/>
      <c r="H147" s="636"/>
      <c r="I147" s="636"/>
      <c r="J147" s="636"/>
      <c r="K147" s="636"/>
      <c r="L147" s="636"/>
      <c r="M147" s="636"/>
      <c r="N147" s="636" t="s">
        <v>1246</v>
      </c>
      <c r="O147" s="636" t="s">
        <v>1246</v>
      </c>
      <c r="P147" s="636" t="s">
        <v>1251</v>
      </c>
      <c r="Q147" s="637">
        <v>45747</v>
      </c>
    </row>
    <row r="148" spans="1:17" s="629" customFormat="1" x14ac:dyDescent="0.25">
      <c r="A148" s="639" t="s">
        <v>1244</v>
      </c>
      <c r="B148" s="635" t="s">
        <v>1245</v>
      </c>
      <c r="C148" s="635" t="s">
        <v>13</v>
      </c>
      <c r="D148" s="635" t="s">
        <v>1353</v>
      </c>
      <c r="E148" s="647" t="s">
        <v>1337</v>
      </c>
      <c r="F148" s="647"/>
      <c r="G148" s="636"/>
      <c r="H148" s="636"/>
      <c r="I148" s="636"/>
      <c r="J148" s="636"/>
      <c r="K148" s="636"/>
      <c r="L148" s="636"/>
      <c r="M148" s="636"/>
      <c r="N148" s="636" t="s">
        <v>1246</v>
      </c>
      <c r="O148" s="636" t="s">
        <v>1246</v>
      </c>
      <c r="P148" s="636" t="s">
        <v>1251</v>
      </c>
      <c r="Q148" s="637">
        <v>45747</v>
      </c>
    </row>
    <row r="149" spans="1:17" s="629" customFormat="1" x14ac:dyDescent="0.25">
      <c r="A149" s="639" t="s">
        <v>1244</v>
      </c>
      <c r="B149" s="635" t="s">
        <v>1245</v>
      </c>
      <c r="C149" s="635" t="s">
        <v>13</v>
      </c>
      <c r="D149" s="635" t="s">
        <v>91</v>
      </c>
      <c r="E149" s="647" t="s">
        <v>1354</v>
      </c>
      <c r="F149" s="647"/>
      <c r="G149" s="636"/>
      <c r="H149" s="636"/>
      <c r="I149" s="636"/>
      <c r="J149" s="636"/>
      <c r="K149" s="636"/>
      <c r="L149" s="636"/>
      <c r="M149" s="636"/>
      <c r="N149" s="636" t="s">
        <v>1246</v>
      </c>
      <c r="O149" s="636" t="s">
        <v>1246</v>
      </c>
      <c r="P149" s="636" t="s">
        <v>1251</v>
      </c>
      <c r="Q149" s="637">
        <v>45747</v>
      </c>
    </row>
    <row r="150" spans="1:17" s="629" customFormat="1" x14ac:dyDescent="0.25">
      <c r="A150" s="639" t="s">
        <v>1244</v>
      </c>
      <c r="B150" s="635" t="s">
        <v>1245</v>
      </c>
      <c r="C150" s="635" t="s">
        <v>13</v>
      </c>
      <c r="D150" s="635" t="s">
        <v>94</v>
      </c>
      <c r="E150" s="647" t="s">
        <v>1354</v>
      </c>
      <c r="F150" s="647"/>
      <c r="G150" s="636"/>
      <c r="H150" s="636"/>
      <c r="I150" s="636"/>
      <c r="J150" s="636"/>
      <c r="K150" s="636"/>
      <c r="L150" s="636"/>
      <c r="M150" s="636"/>
      <c r="N150" s="636" t="s">
        <v>1246</v>
      </c>
      <c r="O150" s="636" t="s">
        <v>1246</v>
      </c>
      <c r="P150" s="636" t="s">
        <v>1251</v>
      </c>
      <c r="Q150" s="637">
        <v>45747</v>
      </c>
    </row>
    <row r="151" spans="1:17" s="629" customFormat="1" x14ac:dyDescent="0.25">
      <c r="A151" s="639" t="s">
        <v>1244</v>
      </c>
      <c r="B151" s="635" t="s">
        <v>1245</v>
      </c>
      <c r="C151" s="635" t="s">
        <v>13</v>
      </c>
      <c r="D151" s="635" t="s">
        <v>97</v>
      </c>
      <c r="E151" s="647" t="s">
        <v>1337</v>
      </c>
      <c r="F151" s="647"/>
      <c r="G151" s="636"/>
      <c r="H151" s="636"/>
      <c r="I151" s="636"/>
      <c r="J151" s="636"/>
      <c r="K151" s="636"/>
      <c r="L151" s="636"/>
      <c r="M151" s="636"/>
      <c r="N151" s="636" t="s">
        <v>1246</v>
      </c>
      <c r="O151" s="636" t="s">
        <v>1246</v>
      </c>
      <c r="P151" s="636" t="s">
        <v>1251</v>
      </c>
      <c r="Q151" s="637">
        <v>45747</v>
      </c>
    </row>
    <row r="152" spans="1:17" s="629" customFormat="1" x14ac:dyDescent="0.25">
      <c r="A152" s="639" t="s">
        <v>1244</v>
      </c>
      <c r="B152" s="635" t="s">
        <v>1245</v>
      </c>
      <c r="C152" s="635" t="s">
        <v>13</v>
      </c>
      <c r="D152" s="635" t="s">
        <v>100</v>
      </c>
      <c r="E152" s="647" t="s">
        <v>1337</v>
      </c>
      <c r="F152" s="647"/>
      <c r="G152" s="636"/>
      <c r="H152" s="636"/>
      <c r="I152" s="636"/>
      <c r="J152" s="636"/>
      <c r="K152" s="636"/>
      <c r="L152" s="636"/>
      <c r="M152" s="636"/>
      <c r="N152" s="636" t="s">
        <v>1246</v>
      </c>
      <c r="O152" s="636" t="s">
        <v>1246</v>
      </c>
      <c r="P152" s="636" t="s">
        <v>1251</v>
      </c>
      <c r="Q152" s="637">
        <v>45747</v>
      </c>
    </row>
    <row r="153" spans="1:17" s="629" customFormat="1" x14ac:dyDescent="0.25">
      <c r="A153" s="639" t="s">
        <v>1244</v>
      </c>
      <c r="B153" s="635" t="s">
        <v>1245</v>
      </c>
      <c r="C153" s="635" t="s">
        <v>13</v>
      </c>
      <c r="D153" s="635" t="s">
        <v>1203</v>
      </c>
      <c r="E153" s="647" t="s">
        <v>1337</v>
      </c>
      <c r="F153" s="647"/>
      <c r="G153" s="636"/>
      <c r="H153" s="636"/>
      <c r="I153" s="636"/>
      <c r="J153" s="636"/>
      <c r="K153" s="636"/>
      <c r="L153" s="636"/>
      <c r="M153" s="636"/>
      <c r="N153" s="636" t="s">
        <v>1246</v>
      </c>
      <c r="O153" s="636" t="s">
        <v>1246</v>
      </c>
      <c r="P153" s="636" t="s">
        <v>1251</v>
      </c>
      <c r="Q153" s="637">
        <v>45747</v>
      </c>
    </row>
    <row r="154" spans="1:17" s="629" customFormat="1" x14ac:dyDescent="0.25">
      <c r="A154" s="639" t="s">
        <v>1244</v>
      </c>
      <c r="B154" s="635" t="s">
        <v>1245</v>
      </c>
      <c r="C154" s="635" t="s">
        <v>13</v>
      </c>
      <c r="D154" s="635" t="s">
        <v>1875</v>
      </c>
      <c r="E154" s="647" t="s">
        <v>1337</v>
      </c>
      <c r="F154" s="647"/>
      <c r="G154" s="636"/>
      <c r="H154" s="636"/>
      <c r="I154" s="636"/>
      <c r="J154" s="636"/>
      <c r="K154" s="636"/>
      <c r="L154" s="636"/>
      <c r="M154" s="636"/>
      <c r="N154" s="636" t="s">
        <v>1246</v>
      </c>
      <c r="O154" s="636" t="s">
        <v>1246</v>
      </c>
      <c r="P154" s="636" t="s">
        <v>1251</v>
      </c>
      <c r="Q154" s="637">
        <v>45747</v>
      </c>
    </row>
    <row r="155" spans="1:17" s="629" customFormat="1" x14ac:dyDescent="0.25">
      <c r="A155" s="639" t="s">
        <v>1244</v>
      </c>
      <c r="B155" s="635" t="s">
        <v>1245</v>
      </c>
      <c r="C155" s="635" t="s">
        <v>13</v>
      </c>
      <c r="D155" s="635" t="s">
        <v>2176</v>
      </c>
      <c r="E155" s="647" t="s">
        <v>1337</v>
      </c>
      <c r="F155" s="647"/>
      <c r="G155" s="636"/>
      <c r="H155" s="636"/>
      <c r="I155" s="636"/>
      <c r="J155" s="636"/>
      <c r="K155" s="636"/>
      <c r="L155" s="636"/>
      <c r="M155" s="636"/>
      <c r="N155" s="636" t="s">
        <v>1246</v>
      </c>
      <c r="O155" s="636" t="s">
        <v>1246</v>
      </c>
      <c r="P155" s="636" t="s">
        <v>1251</v>
      </c>
      <c r="Q155" s="637">
        <v>45747</v>
      </c>
    </row>
    <row r="156" spans="1:17" s="629" customFormat="1" x14ac:dyDescent="0.25">
      <c r="A156" s="639" t="s">
        <v>1244</v>
      </c>
      <c r="B156" s="635" t="s">
        <v>1245</v>
      </c>
      <c r="C156" s="635" t="s">
        <v>13</v>
      </c>
      <c r="D156" s="635" t="s">
        <v>1355</v>
      </c>
      <c r="E156" s="647" t="s">
        <v>1356</v>
      </c>
      <c r="F156" s="647"/>
      <c r="G156" s="636"/>
      <c r="H156" s="636"/>
      <c r="I156" s="636"/>
      <c r="J156" s="636"/>
      <c r="K156" s="636"/>
      <c r="L156" s="636"/>
      <c r="M156" s="636"/>
      <c r="N156" s="636" t="s">
        <v>1259</v>
      </c>
      <c r="O156" s="636" t="s">
        <v>1260</v>
      </c>
      <c r="P156" s="636" t="s">
        <v>1251</v>
      </c>
      <c r="Q156" s="637">
        <v>45747</v>
      </c>
    </row>
    <row r="157" spans="1:17" s="629" customFormat="1" x14ac:dyDescent="0.25">
      <c r="A157" s="639" t="s">
        <v>1244</v>
      </c>
      <c r="B157" s="635" t="s">
        <v>1245</v>
      </c>
      <c r="C157" s="635" t="s">
        <v>13</v>
      </c>
      <c r="D157" s="635" t="s">
        <v>1357</v>
      </c>
      <c r="E157" s="647" t="s">
        <v>1358</v>
      </c>
      <c r="F157" s="647"/>
      <c r="G157" s="636"/>
      <c r="H157" s="636"/>
      <c r="I157" s="636"/>
      <c r="J157" s="636"/>
      <c r="K157" s="636"/>
      <c r="L157" s="636"/>
      <c r="M157" s="636"/>
      <c r="N157" s="636" t="s">
        <v>1249</v>
      </c>
      <c r="O157" s="636" t="s">
        <v>1250</v>
      </c>
      <c r="P157" s="636" t="s">
        <v>1251</v>
      </c>
      <c r="Q157" s="637">
        <v>45747</v>
      </c>
    </row>
    <row r="158" spans="1:17" s="629" customFormat="1" x14ac:dyDescent="0.25">
      <c r="A158" s="639" t="s">
        <v>1244</v>
      </c>
      <c r="B158" s="635" t="s">
        <v>1245</v>
      </c>
      <c r="C158" s="635" t="s">
        <v>14</v>
      </c>
      <c r="D158" s="635" t="s">
        <v>108</v>
      </c>
      <c r="E158" s="647" t="s">
        <v>1338</v>
      </c>
      <c r="F158" s="647"/>
      <c r="G158" s="636"/>
      <c r="H158" s="636"/>
      <c r="I158" s="636"/>
      <c r="J158" s="636"/>
      <c r="K158" s="636"/>
      <c r="L158" s="636"/>
      <c r="M158" s="636"/>
      <c r="N158" s="636" t="s">
        <v>1246</v>
      </c>
      <c r="O158" s="636" t="s">
        <v>1246</v>
      </c>
      <c r="P158" s="636" t="s">
        <v>1251</v>
      </c>
      <c r="Q158" s="637">
        <v>45747</v>
      </c>
    </row>
    <row r="159" spans="1:17" s="629" customFormat="1" x14ac:dyDescent="0.25">
      <c r="A159" s="639" t="s">
        <v>1244</v>
      </c>
      <c r="B159" s="635" t="s">
        <v>1245</v>
      </c>
      <c r="C159" s="635" t="s">
        <v>14</v>
      </c>
      <c r="D159" s="635" t="s">
        <v>111</v>
      </c>
      <c r="E159" s="647" t="s">
        <v>1339</v>
      </c>
      <c r="F159" s="647"/>
      <c r="G159" s="636"/>
      <c r="H159" s="636"/>
      <c r="I159" s="636"/>
      <c r="J159" s="636"/>
      <c r="K159" s="636"/>
      <c r="L159" s="636"/>
      <c r="M159" s="636"/>
      <c r="N159" s="636" t="s">
        <v>1246</v>
      </c>
      <c r="O159" s="636" t="s">
        <v>1246</v>
      </c>
      <c r="P159" s="636" t="s">
        <v>1251</v>
      </c>
      <c r="Q159" s="637">
        <v>45747</v>
      </c>
    </row>
    <row r="160" spans="1:17" s="629" customFormat="1" x14ac:dyDescent="0.25">
      <c r="A160" s="639" t="s">
        <v>1244</v>
      </c>
      <c r="B160" s="635" t="s">
        <v>1245</v>
      </c>
      <c r="C160" s="635" t="s">
        <v>14</v>
      </c>
      <c r="D160" s="635" t="s">
        <v>114</v>
      </c>
      <c r="E160" s="647" t="s">
        <v>1338</v>
      </c>
      <c r="F160" s="647"/>
      <c r="G160" s="636"/>
      <c r="H160" s="636"/>
      <c r="I160" s="636"/>
      <c r="J160" s="636"/>
      <c r="K160" s="636"/>
      <c r="L160" s="636"/>
      <c r="M160" s="636"/>
      <c r="N160" s="636" t="s">
        <v>1246</v>
      </c>
      <c r="O160" s="636" t="s">
        <v>1246</v>
      </c>
      <c r="P160" s="636" t="s">
        <v>1251</v>
      </c>
      <c r="Q160" s="637">
        <v>45747</v>
      </c>
    </row>
    <row r="161" spans="1:17" s="629" customFormat="1" x14ac:dyDescent="0.25">
      <c r="A161" s="639" t="s">
        <v>1244</v>
      </c>
      <c r="B161" s="635" t="s">
        <v>1245</v>
      </c>
      <c r="C161" s="635" t="s">
        <v>14</v>
      </c>
      <c r="D161" s="635" t="s">
        <v>117</v>
      </c>
      <c r="E161" s="647" t="s">
        <v>1338</v>
      </c>
      <c r="F161" s="647"/>
      <c r="G161" s="636"/>
      <c r="H161" s="636"/>
      <c r="I161" s="636"/>
      <c r="J161" s="636"/>
      <c r="K161" s="636"/>
      <c r="L161" s="636"/>
      <c r="M161" s="636"/>
      <c r="N161" s="636" t="s">
        <v>1246</v>
      </c>
      <c r="O161" s="636" t="s">
        <v>1246</v>
      </c>
      <c r="P161" s="636" t="s">
        <v>1251</v>
      </c>
      <c r="Q161" s="637">
        <v>45747</v>
      </c>
    </row>
    <row r="162" spans="1:17" s="629" customFormat="1" x14ac:dyDescent="0.25">
      <c r="A162" s="639" t="s">
        <v>1244</v>
      </c>
      <c r="B162" s="635" t="s">
        <v>1245</v>
      </c>
      <c r="C162" s="635" t="s">
        <v>14</v>
      </c>
      <c r="D162" s="635" t="s">
        <v>120</v>
      </c>
      <c r="E162" s="647" t="s">
        <v>1359</v>
      </c>
      <c r="F162" s="647"/>
      <c r="G162" s="636"/>
      <c r="H162" s="636"/>
      <c r="I162" s="636"/>
      <c r="J162" s="636"/>
      <c r="K162" s="636"/>
      <c r="L162" s="636"/>
      <c r="M162" s="636"/>
      <c r="N162" s="636" t="s">
        <v>1246</v>
      </c>
      <c r="O162" s="636" t="s">
        <v>1246</v>
      </c>
      <c r="P162" s="636" t="s">
        <v>1251</v>
      </c>
      <c r="Q162" s="637">
        <v>45747</v>
      </c>
    </row>
    <row r="163" spans="1:17" s="629" customFormat="1" x14ac:dyDescent="0.25">
      <c r="A163" s="639" t="s">
        <v>1244</v>
      </c>
      <c r="B163" s="635" t="s">
        <v>1245</v>
      </c>
      <c r="C163" s="635" t="s">
        <v>14</v>
      </c>
      <c r="D163" s="635" t="s">
        <v>123</v>
      </c>
      <c r="E163" s="647" t="s">
        <v>1350</v>
      </c>
      <c r="F163" s="647"/>
      <c r="G163" s="636"/>
      <c r="H163" s="636"/>
      <c r="I163" s="636"/>
      <c r="J163" s="636"/>
      <c r="K163" s="636"/>
      <c r="L163" s="636"/>
      <c r="M163" s="636"/>
      <c r="N163" s="636" t="s">
        <v>1259</v>
      </c>
      <c r="O163" s="636" t="s">
        <v>1260</v>
      </c>
      <c r="P163" s="636" t="s">
        <v>1251</v>
      </c>
      <c r="Q163" s="637">
        <v>45747</v>
      </c>
    </row>
    <row r="164" spans="1:17" s="629" customFormat="1" x14ac:dyDescent="0.25">
      <c r="A164" s="639" t="s">
        <v>1244</v>
      </c>
      <c r="B164" s="635" t="s">
        <v>1245</v>
      </c>
      <c r="C164" s="635" t="s">
        <v>14</v>
      </c>
      <c r="D164" s="635" t="s">
        <v>126</v>
      </c>
      <c r="E164" s="647" t="s">
        <v>1350</v>
      </c>
      <c r="F164" s="647"/>
      <c r="G164" s="636"/>
      <c r="H164" s="636"/>
      <c r="I164" s="636"/>
      <c r="J164" s="636"/>
      <c r="K164" s="636"/>
      <c r="L164" s="636"/>
      <c r="M164" s="636"/>
      <c r="N164" s="636" t="s">
        <v>1259</v>
      </c>
      <c r="O164" s="636" t="s">
        <v>1260</v>
      </c>
      <c r="P164" s="636" t="s">
        <v>1251</v>
      </c>
      <c r="Q164" s="637">
        <v>45747</v>
      </c>
    </row>
    <row r="165" spans="1:17" s="629" customFormat="1" x14ac:dyDescent="0.25">
      <c r="A165" s="639" t="s">
        <v>1244</v>
      </c>
      <c r="B165" s="635" t="s">
        <v>1245</v>
      </c>
      <c r="C165" s="635" t="s">
        <v>15</v>
      </c>
      <c r="D165" s="635" t="s">
        <v>129</v>
      </c>
      <c r="E165" s="647" t="s">
        <v>1361</v>
      </c>
      <c r="F165" s="647"/>
      <c r="G165" s="636"/>
      <c r="H165" s="636"/>
      <c r="I165" s="636"/>
      <c r="J165" s="636"/>
      <c r="K165" s="636"/>
      <c r="L165" s="636"/>
      <c r="M165" s="636"/>
      <c r="N165" s="636" t="s">
        <v>1259</v>
      </c>
      <c r="O165" s="636" t="s">
        <v>1260</v>
      </c>
      <c r="P165" s="636" t="s">
        <v>1251</v>
      </c>
      <c r="Q165" s="637">
        <v>45747</v>
      </c>
    </row>
    <row r="166" spans="1:17" s="629" customFormat="1" x14ac:dyDescent="0.25">
      <c r="A166" s="639" t="s">
        <v>1244</v>
      </c>
      <c r="B166" s="635" t="s">
        <v>1245</v>
      </c>
      <c r="C166" s="635" t="s">
        <v>15</v>
      </c>
      <c r="D166" s="635" t="s">
        <v>130</v>
      </c>
      <c r="E166" s="647" t="s">
        <v>1361</v>
      </c>
      <c r="F166" s="647"/>
      <c r="G166" s="636"/>
      <c r="H166" s="636"/>
      <c r="I166" s="636"/>
      <c r="J166" s="636"/>
      <c r="K166" s="636"/>
      <c r="L166" s="636"/>
      <c r="M166" s="636"/>
      <c r="N166" s="636" t="s">
        <v>1259</v>
      </c>
      <c r="O166" s="636" t="s">
        <v>1260</v>
      </c>
      <c r="P166" s="636" t="s">
        <v>1251</v>
      </c>
      <c r="Q166" s="637">
        <v>45747</v>
      </c>
    </row>
    <row r="167" spans="1:17" s="629" customFormat="1" x14ac:dyDescent="0.25">
      <c r="A167" s="639" t="s">
        <v>1244</v>
      </c>
      <c r="B167" s="635" t="s">
        <v>1245</v>
      </c>
      <c r="C167" s="635" t="s">
        <v>15</v>
      </c>
      <c r="D167" s="635" t="s">
        <v>133</v>
      </c>
      <c r="E167" s="647" t="s">
        <v>1337</v>
      </c>
      <c r="F167" s="647"/>
      <c r="G167" s="636"/>
      <c r="H167" s="636"/>
      <c r="I167" s="636"/>
      <c r="J167" s="636"/>
      <c r="K167" s="636"/>
      <c r="L167" s="636"/>
      <c r="M167" s="636"/>
      <c r="N167" s="636" t="s">
        <v>1259</v>
      </c>
      <c r="O167" s="636" t="s">
        <v>1260</v>
      </c>
      <c r="P167" s="636" t="s">
        <v>1251</v>
      </c>
      <c r="Q167" s="637">
        <v>45747</v>
      </c>
    </row>
    <row r="168" spans="1:17" s="629" customFormat="1" x14ac:dyDescent="0.25">
      <c r="A168" s="639" t="s">
        <v>1244</v>
      </c>
      <c r="B168" s="635" t="s">
        <v>1245</v>
      </c>
      <c r="C168" s="635" t="s">
        <v>15</v>
      </c>
      <c r="D168" s="635" t="s">
        <v>136</v>
      </c>
      <c r="E168" s="647" t="s">
        <v>1337</v>
      </c>
      <c r="F168" s="647"/>
      <c r="G168" s="636"/>
      <c r="H168" s="636"/>
      <c r="I168" s="636"/>
      <c r="J168" s="636"/>
      <c r="K168" s="636"/>
      <c r="L168" s="636"/>
      <c r="M168" s="636"/>
      <c r="N168" s="636" t="s">
        <v>1259</v>
      </c>
      <c r="O168" s="636" t="s">
        <v>1260</v>
      </c>
      <c r="P168" s="636" t="s">
        <v>1251</v>
      </c>
      <c r="Q168" s="637">
        <v>45747</v>
      </c>
    </row>
    <row r="169" spans="1:17" s="629" customFormat="1" x14ac:dyDescent="0.25">
      <c r="A169" s="639" t="s">
        <v>1244</v>
      </c>
      <c r="B169" s="635" t="s">
        <v>1245</v>
      </c>
      <c r="C169" s="635" t="s">
        <v>15</v>
      </c>
      <c r="D169" s="635" t="s">
        <v>139</v>
      </c>
      <c r="E169" s="647" t="s">
        <v>1337</v>
      </c>
      <c r="F169" s="647"/>
      <c r="G169" s="636"/>
      <c r="H169" s="636"/>
      <c r="I169" s="636"/>
      <c r="J169" s="636"/>
      <c r="K169" s="636"/>
      <c r="L169" s="636"/>
      <c r="M169" s="636"/>
      <c r="N169" s="636" t="s">
        <v>1259</v>
      </c>
      <c r="O169" s="636" t="s">
        <v>1260</v>
      </c>
      <c r="P169" s="636" t="s">
        <v>1251</v>
      </c>
      <c r="Q169" s="637">
        <v>45747</v>
      </c>
    </row>
    <row r="170" spans="1:17" s="629" customFormat="1" x14ac:dyDescent="0.25">
      <c r="A170" s="639" t="s">
        <v>1244</v>
      </c>
      <c r="B170" s="635" t="s">
        <v>1245</v>
      </c>
      <c r="C170" s="635" t="s">
        <v>15</v>
      </c>
      <c r="D170" s="635" t="s">
        <v>142</v>
      </c>
      <c r="E170" s="647" t="s">
        <v>1339</v>
      </c>
      <c r="F170" s="647"/>
      <c r="G170" s="636"/>
      <c r="H170" s="636"/>
      <c r="I170" s="636"/>
      <c r="J170" s="636"/>
      <c r="K170" s="636"/>
      <c r="L170" s="636"/>
      <c r="M170" s="636"/>
      <c r="N170" s="636" t="s">
        <v>1259</v>
      </c>
      <c r="O170" s="636" t="s">
        <v>1260</v>
      </c>
      <c r="P170" s="636" t="s">
        <v>1251</v>
      </c>
      <c r="Q170" s="637">
        <v>45747</v>
      </c>
    </row>
    <row r="171" spans="1:17" s="629" customFormat="1" x14ac:dyDescent="0.25">
      <c r="A171" s="639" t="s">
        <v>1244</v>
      </c>
      <c r="B171" s="635" t="s">
        <v>1245</v>
      </c>
      <c r="C171" s="635" t="s">
        <v>15</v>
      </c>
      <c r="D171" s="635" t="s">
        <v>1362</v>
      </c>
      <c r="E171" s="647" t="s">
        <v>1363</v>
      </c>
      <c r="F171" s="647"/>
      <c r="G171" s="636"/>
      <c r="H171" s="636"/>
      <c r="I171" s="636"/>
      <c r="J171" s="636"/>
      <c r="K171" s="636"/>
      <c r="L171" s="636"/>
      <c r="M171" s="636"/>
      <c r="N171" s="636" t="s">
        <v>1300</v>
      </c>
      <c r="O171" s="636" t="s">
        <v>1301</v>
      </c>
      <c r="P171" s="636" t="s">
        <v>1251</v>
      </c>
      <c r="Q171" s="637">
        <v>45747</v>
      </c>
    </row>
    <row r="172" spans="1:17" s="629" customFormat="1" x14ac:dyDescent="0.25">
      <c r="A172" s="639" t="s">
        <v>1244</v>
      </c>
      <c r="B172" s="635" t="s">
        <v>1245</v>
      </c>
      <c r="C172" s="635" t="s">
        <v>15</v>
      </c>
      <c r="D172" s="635" t="s">
        <v>147</v>
      </c>
      <c r="E172" s="647" t="s">
        <v>1339</v>
      </c>
      <c r="F172" s="647"/>
      <c r="G172" s="636"/>
      <c r="H172" s="636"/>
      <c r="I172" s="636"/>
      <c r="J172" s="636"/>
      <c r="K172" s="636"/>
      <c r="L172" s="636"/>
      <c r="M172" s="636"/>
      <c r="N172" s="636" t="s">
        <v>1300</v>
      </c>
      <c r="O172" s="636" t="s">
        <v>1301</v>
      </c>
      <c r="P172" s="636" t="s">
        <v>1251</v>
      </c>
      <c r="Q172" s="637">
        <v>45747</v>
      </c>
    </row>
    <row r="173" spans="1:17" s="629" customFormat="1" x14ac:dyDescent="0.25">
      <c r="A173" s="639" t="s">
        <v>1244</v>
      </c>
      <c r="B173" s="635" t="s">
        <v>1245</v>
      </c>
      <c r="C173" s="635" t="s">
        <v>19</v>
      </c>
      <c r="D173" s="635" t="s">
        <v>2040</v>
      </c>
      <c r="E173" s="647" t="s">
        <v>2062</v>
      </c>
      <c r="F173" s="647"/>
      <c r="G173" s="636"/>
      <c r="H173" s="636"/>
      <c r="I173" s="636"/>
      <c r="J173" s="636"/>
      <c r="K173" s="636"/>
      <c r="L173" s="636"/>
      <c r="M173" s="636"/>
      <c r="N173" s="636" t="s">
        <v>1246</v>
      </c>
      <c r="O173" s="636" t="s">
        <v>1246</v>
      </c>
      <c r="P173" s="636" t="s">
        <v>1251</v>
      </c>
      <c r="Q173" s="637">
        <v>45747</v>
      </c>
    </row>
    <row r="174" spans="1:17" s="629" customFormat="1" x14ac:dyDescent="0.25">
      <c r="A174" s="639" t="s">
        <v>1244</v>
      </c>
      <c r="B174" s="635" t="s">
        <v>1245</v>
      </c>
      <c r="C174" s="635" t="s">
        <v>19</v>
      </c>
      <c r="D174" s="635" t="s">
        <v>160</v>
      </c>
      <c r="E174" s="647" t="s">
        <v>1342</v>
      </c>
      <c r="F174" s="647"/>
      <c r="G174" s="636"/>
      <c r="H174" s="636"/>
      <c r="I174" s="636"/>
      <c r="J174" s="636"/>
      <c r="K174" s="636"/>
      <c r="L174" s="636"/>
      <c r="M174" s="636"/>
      <c r="N174" s="636" t="s">
        <v>1259</v>
      </c>
      <c r="O174" s="636" t="s">
        <v>1260</v>
      </c>
      <c r="P174" s="636" t="s">
        <v>1251</v>
      </c>
      <c r="Q174" s="637">
        <v>45747</v>
      </c>
    </row>
    <row r="175" spans="1:17" s="629" customFormat="1" x14ac:dyDescent="0.25">
      <c r="A175" s="639" t="s">
        <v>1244</v>
      </c>
      <c r="B175" s="635" t="s">
        <v>1245</v>
      </c>
      <c r="C175" s="635" t="s">
        <v>19</v>
      </c>
      <c r="D175" s="635" t="s">
        <v>161</v>
      </c>
      <c r="E175" s="647" t="s">
        <v>1342</v>
      </c>
      <c r="F175" s="647"/>
      <c r="G175" s="636"/>
      <c r="H175" s="636"/>
      <c r="I175" s="636"/>
      <c r="J175" s="636"/>
      <c r="K175" s="636"/>
      <c r="L175" s="636"/>
      <c r="M175" s="636"/>
      <c r="N175" s="636" t="s">
        <v>1259</v>
      </c>
      <c r="O175" s="636" t="s">
        <v>1260</v>
      </c>
      <c r="P175" s="636" t="s">
        <v>1251</v>
      </c>
      <c r="Q175" s="637">
        <v>45747</v>
      </c>
    </row>
    <row r="176" spans="1:17" s="629" customFormat="1" x14ac:dyDescent="0.25">
      <c r="A176" s="639" t="s">
        <v>1244</v>
      </c>
      <c r="B176" s="635" t="s">
        <v>1245</v>
      </c>
      <c r="C176" s="635" t="s">
        <v>19</v>
      </c>
      <c r="D176" s="635" t="s">
        <v>164</v>
      </c>
      <c r="E176" s="647" t="s">
        <v>1340</v>
      </c>
      <c r="F176" s="647"/>
      <c r="G176" s="636"/>
      <c r="H176" s="636"/>
      <c r="I176" s="636"/>
      <c r="J176" s="636"/>
      <c r="K176" s="636"/>
      <c r="L176" s="636"/>
      <c r="M176" s="636"/>
      <c r="N176" s="636" t="s">
        <v>1259</v>
      </c>
      <c r="O176" s="636" t="s">
        <v>1260</v>
      </c>
      <c r="P176" s="636" t="s">
        <v>1251</v>
      </c>
      <c r="Q176" s="637">
        <v>45747</v>
      </c>
    </row>
    <row r="177" spans="1:17" s="629" customFormat="1" x14ac:dyDescent="0.25">
      <c r="A177" s="639" t="s">
        <v>1244</v>
      </c>
      <c r="B177" s="635" t="s">
        <v>1245</v>
      </c>
      <c r="C177" s="635" t="s">
        <v>19</v>
      </c>
      <c r="D177" s="635" t="s">
        <v>1876</v>
      </c>
      <c r="E177" s="647" t="s">
        <v>1340</v>
      </c>
      <c r="F177" s="647"/>
      <c r="G177" s="636"/>
      <c r="H177" s="636"/>
      <c r="I177" s="636"/>
      <c r="J177" s="636"/>
      <c r="K177" s="636"/>
      <c r="L177" s="636"/>
      <c r="M177" s="636"/>
      <c r="N177" s="636" t="s">
        <v>1259</v>
      </c>
      <c r="O177" s="636" t="s">
        <v>1260</v>
      </c>
      <c r="P177" s="636" t="s">
        <v>1251</v>
      </c>
      <c r="Q177" s="637">
        <v>45747</v>
      </c>
    </row>
    <row r="178" spans="1:17" s="629" customFormat="1" x14ac:dyDescent="0.25">
      <c r="A178" s="639" t="s">
        <v>1244</v>
      </c>
      <c r="B178" s="635" t="s">
        <v>1245</v>
      </c>
      <c r="C178" s="635" t="s">
        <v>20</v>
      </c>
      <c r="D178" s="635" t="s">
        <v>169</v>
      </c>
      <c r="E178" s="647" t="s">
        <v>1337</v>
      </c>
      <c r="F178" s="647"/>
      <c r="G178" s="636"/>
      <c r="H178" s="636"/>
      <c r="I178" s="636"/>
      <c r="J178" s="636"/>
      <c r="K178" s="636"/>
      <c r="L178" s="636"/>
      <c r="M178" s="636"/>
      <c r="N178" s="636" t="s">
        <v>1246</v>
      </c>
      <c r="O178" s="636" t="s">
        <v>1246</v>
      </c>
      <c r="P178" s="636" t="s">
        <v>1251</v>
      </c>
      <c r="Q178" s="637">
        <v>45747</v>
      </c>
    </row>
    <row r="179" spans="1:17" s="629" customFormat="1" x14ac:dyDescent="0.25">
      <c r="A179" s="639" t="s">
        <v>1244</v>
      </c>
      <c r="B179" s="635" t="s">
        <v>1245</v>
      </c>
      <c r="C179" s="635" t="s">
        <v>20</v>
      </c>
      <c r="D179" s="635" t="s">
        <v>2297</v>
      </c>
      <c r="E179" s="647" t="s">
        <v>1337</v>
      </c>
      <c r="F179" s="647"/>
      <c r="G179" s="636"/>
      <c r="H179" s="636"/>
      <c r="I179" s="636"/>
      <c r="J179" s="636"/>
      <c r="K179" s="636"/>
      <c r="L179" s="636"/>
      <c r="M179" s="636"/>
      <c r="N179" s="636" t="s">
        <v>1246</v>
      </c>
      <c r="O179" s="636" t="s">
        <v>1246</v>
      </c>
      <c r="P179" s="636" t="s">
        <v>1251</v>
      </c>
      <c r="Q179" s="637">
        <v>45747</v>
      </c>
    </row>
    <row r="180" spans="1:17" s="629" customFormat="1" x14ac:dyDescent="0.25">
      <c r="A180" s="639" t="s">
        <v>1244</v>
      </c>
      <c r="B180" s="635" t="s">
        <v>1245</v>
      </c>
      <c r="C180" s="635" t="s">
        <v>20</v>
      </c>
      <c r="D180" s="635" t="s">
        <v>2301</v>
      </c>
      <c r="E180" s="647" t="s">
        <v>1337</v>
      </c>
      <c r="F180" s="647"/>
      <c r="G180" s="636"/>
      <c r="H180" s="636"/>
      <c r="I180" s="636"/>
      <c r="J180" s="636"/>
      <c r="K180" s="636"/>
      <c r="L180" s="636"/>
      <c r="M180" s="636"/>
      <c r="N180" s="636" t="s">
        <v>1246</v>
      </c>
      <c r="O180" s="636" t="s">
        <v>1246</v>
      </c>
      <c r="P180" s="636" t="s">
        <v>1251</v>
      </c>
      <c r="Q180" s="637">
        <v>45747</v>
      </c>
    </row>
    <row r="181" spans="1:17" s="629" customFormat="1" x14ac:dyDescent="0.25">
      <c r="A181" s="639" t="s">
        <v>1244</v>
      </c>
      <c r="B181" s="635" t="s">
        <v>1245</v>
      </c>
      <c r="C181" s="635" t="s">
        <v>20</v>
      </c>
      <c r="D181" s="635" t="s">
        <v>1366</v>
      </c>
      <c r="E181" s="647" t="s">
        <v>1337</v>
      </c>
      <c r="F181" s="647"/>
      <c r="G181" s="636"/>
      <c r="H181" s="636"/>
      <c r="I181" s="636"/>
      <c r="J181" s="636"/>
      <c r="K181" s="636"/>
      <c r="L181" s="636"/>
      <c r="M181" s="636"/>
      <c r="N181" s="636" t="s">
        <v>1249</v>
      </c>
      <c r="O181" s="636" t="s">
        <v>1250</v>
      </c>
      <c r="P181" s="636" t="s">
        <v>1251</v>
      </c>
      <c r="Q181" s="637">
        <v>45747</v>
      </c>
    </row>
    <row r="182" spans="1:17" s="629" customFormat="1" x14ac:dyDescent="0.25">
      <c r="A182" s="639" t="s">
        <v>1244</v>
      </c>
      <c r="B182" s="635" t="s">
        <v>1245</v>
      </c>
      <c r="C182" s="635" t="s">
        <v>20</v>
      </c>
      <c r="D182" s="635" t="s">
        <v>2304</v>
      </c>
      <c r="E182" s="647" t="s">
        <v>1337</v>
      </c>
      <c r="F182" s="647"/>
      <c r="G182" s="636"/>
      <c r="H182" s="636"/>
      <c r="I182" s="636"/>
      <c r="J182" s="636"/>
      <c r="K182" s="636"/>
      <c r="L182" s="636"/>
      <c r="M182" s="636"/>
      <c r="N182" s="636" t="s">
        <v>1249</v>
      </c>
      <c r="O182" s="636" t="s">
        <v>1250</v>
      </c>
      <c r="P182" s="636" t="s">
        <v>1251</v>
      </c>
      <c r="Q182" s="637">
        <v>45747</v>
      </c>
    </row>
    <row r="183" spans="1:17" s="629" customFormat="1" x14ac:dyDescent="0.25">
      <c r="A183" s="639" t="s">
        <v>1244</v>
      </c>
      <c r="B183" s="635" t="s">
        <v>1245</v>
      </c>
      <c r="C183" s="635" t="s">
        <v>20</v>
      </c>
      <c r="D183" s="635" t="s">
        <v>1811</v>
      </c>
      <c r="E183" s="647" t="s">
        <v>1337</v>
      </c>
      <c r="F183" s="647"/>
      <c r="G183" s="636"/>
      <c r="H183" s="636"/>
      <c r="I183" s="636"/>
      <c r="J183" s="636"/>
      <c r="K183" s="636"/>
      <c r="L183" s="636"/>
      <c r="M183" s="636"/>
      <c r="N183" s="636" t="s">
        <v>1249</v>
      </c>
      <c r="O183" s="636" t="s">
        <v>1250</v>
      </c>
      <c r="P183" s="636" t="s">
        <v>1251</v>
      </c>
      <c r="Q183" s="637">
        <v>45747</v>
      </c>
    </row>
    <row r="184" spans="1:17" s="629" customFormat="1" x14ac:dyDescent="0.25">
      <c r="A184" s="639" t="s">
        <v>1244</v>
      </c>
      <c r="B184" s="635" t="s">
        <v>1367</v>
      </c>
      <c r="C184" s="635" t="s">
        <v>175</v>
      </c>
      <c r="D184" s="635" t="s">
        <v>1464</v>
      </c>
      <c r="E184" s="647" t="s">
        <v>1429</v>
      </c>
      <c r="F184" s="647"/>
      <c r="G184" s="636"/>
      <c r="H184" s="636"/>
      <c r="I184" s="636"/>
      <c r="J184" s="636"/>
      <c r="K184" s="636"/>
      <c r="L184" s="636"/>
      <c r="M184" s="636"/>
      <c r="N184" s="636" t="s">
        <v>1249</v>
      </c>
      <c r="O184" s="636" t="s">
        <v>1250</v>
      </c>
      <c r="P184" s="636" t="s">
        <v>1251</v>
      </c>
      <c r="Q184" s="637">
        <v>45747</v>
      </c>
    </row>
    <row r="185" spans="1:17" s="629" customFormat="1" x14ac:dyDescent="0.25">
      <c r="A185" s="639" t="s">
        <v>1244</v>
      </c>
      <c r="B185" s="635" t="s">
        <v>1367</v>
      </c>
      <c r="C185" s="635" t="s">
        <v>175</v>
      </c>
      <c r="D185" s="635" t="s">
        <v>1465</v>
      </c>
      <c r="E185" s="647" t="s">
        <v>1363</v>
      </c>
      <c r="F185" s="647"/>
      <c r="G185" s="636"/>
      <c r="H185" s="636"/>
      <c r="I185" s="636"/>
      <c r="J185" s="636"/>
      <c r="K185" s="636"/>
      <c r="L185" s="636"/>
      <c r="M185" s="636"/>
      <c r="N185" s="636" t="s">
        <v>1249</v>
      </c>
      <c r="O185" s="636" t="s">
        <v>1250</v>
      </c>
      <c r="P185" s="636" t="s">
        <v>1251</v>
      </c>
      <c r="Q185" s="637">
        <v>45747</v>
      </c>
    </row>
    <row r="186" spans="1:17" s="629" customFormat="1" x14ac:dyDescent="0.25">
      <c r="A186" s="639" t="s">
        <v>1244</v>
      </c>
      <c r="B186" s="635" t="s">
        <v>1367</v>
      </c>
      <c r="C186" s="635" t="s">
        <v>175</v>
      </c>
      <c r="D186" s="635" t="s">
        <v>180</v>
      </c>
      <c r="E186" s="647" t="s">
        <v>1339</v>
      </c>
      <c r="F186" s="647"/>
      <c r="G186" s="636"/>
      <c r="H186" s="636"/>
      <c r="I186" s="636"/>
      <c r="J186" s="636"/>
      <c r="K186" s="636"/>
      <c r="L186" s="636"/>
      <c r="M186" s="636"/>
      <c r="N186" s="636" t="s">
        <v>1249</v>
      </c>
      <c r="O186" s="636" t="s">
        <v>1250</v>
      </c>
      <c r="P186" s="636" t="s">
        <v>1251</v>
      </c>
      <c r="Q186" s="637">
        <v>45747</v>
      </c>
    </row>
    <row r="187" spans="1:17" s="629" customFormat="1" x14ac:dyDescent="0.25">
      <c r="A187" s="639" t="s">
        <v>1244</v>
      </c>
      <c r="B187" s="635" t="s">
        <v>1367</v>
      </c>
      <c r="C187" s="635" t="s">
        <v>175</v>
      </c>
      <c r="D187" s="635" t="s">
        <v>183</v>
      </c>
      <c r="E187" s="647" t="s">
        <v>1466</v>
      </c>
      <c r="F187" s="647"/>
      <c r="G187" s="636"/>
      <c r="H187" s="636"/>
      <c r="I187" s="636"/>
      <c r="J187" s="636"/>
      <c r="K187" s="636"/>
      <c r="L187" s="636"/>
      <c r="M187" s="636"/>
      <c r="N187" s="636" t="s">
        <v>1249</v>
      </c>
      <c r="O187" s="636" t="s">
        <v>1250</v>
      </c>
      <c r="P187" s="636" t="s">
        <v>1251</v>
      </c>
      <c r="Q187" s="637">
        <v>45747</v>
      </c>
    </row>
    <row r="188" spans="1:17" s="629" customFormat="1" x14ac:dyDescent="0.25">
      <c r="A188" s="639" t="s">
        <v>1244</v>
      </c>
      <c r="B188" s="635" t="s">
        <v>1367</v>
      </c>
      <c r="C188" s="635" t="s">
        <v>175</v>
      </c>
      <c r="D188" s="635" t="s">
        <v>186</v>
      </c>
      <c r="E188" s="647" t="s">
        <v>1467</v>
      </c>
      <c r="F188" s="647"/>
      <c r="G188" s="636"/>
      <c r="H188" s="636"/>
      <c r="I188" s="636"/>
      <c r="J188" s="636"/>
      <c r="K188" s="636"/>
      <c r="L188" s="636"/>
      <c r="M188" s="636"/>
      <c r="N188" s="636" t="s">
        <v>1249</v>
      </c>
      <c r="O188" s="636" t="s">
        <v>1250</v>
      </c>
      <c r="P188" s="636" t="s">
        <v>1251</v>
      </c>
      <c r="Q188" s="637">
        <v>45747</v>
      </c>
    </row>
    <row r="189" spans="1:17" s="629" customFormat="1" x14ac:dyDescent="0.25">
      <c r="A189" s="639" t="s">
        <v>1244</v>
      </c>
      <c r="B189" s="635" t="s">
        <v>1367</v>
      </c>
      <c r="C189" s="635" t="s">
        <v>175</v>
      </c>
      <c r="D189" s="635" t="s">
        <v>1468</v>
      </c>
      <c r="E189" s="647" t="s">
        <v>1469</v>
      </c>
      <c r="F189" s="647"/>
      <c r="G189" s="636"/>
      <c r="H189" s="636"/>
      <c r="I189" s="636"/>
      <c r="J189" s="636"/>
      <c r="K189" s="636"/>
      <c r="L189" s="636"/>
      <c r="M189" s="636"/>
      <c r="N189" s="636" t="s">
        <v>1249</v>
      </c>
      <c r="O189" s="636" t="s">
        <v>1250</v>
      </c>
      <c r="P189" s="636" t="s">
        <v>1251</v>
      </c>
      <c r="Q189" s="637">
        <v>45747</v>
      </c>
    </row>
    <row r="190" spans="1:17" s="629" customFormat="1" x14ac:dyDescent="0.25">
      <c r="A190" s="639" t="s">
        <v>1244</v>
      </c>
      <c r="B190" s="635" t="s">
        <v>1367</v>
      </c>
      <c r="C190" s="635" t="s">
        <v>175</v>
      </c>
      <c r="D190" s="635" t="s">
        <v>1816</v>
      </c>
      <c r="E190" s="647" t="s">
        <v>1817</v>
      </c>
      <c r="F190" s="647"/>
      <c r="G190" s="636"/>
      <c r="H190" s="636"/>
      <c r="I190" s="636"/>
      <c r="J190" s="636"/>
      <c r="K190" s="636"/>
      <c r="L190" s="636"/>
      <c r="M190" s="636"/>
      <c r="N190" s="636" t="s">
        <v>1249</v>
      </c>
      <c r="O190" s="636" t="s">
        <v>1250</v>
      </c>
      <c r="P190" s="636" t="s">
        <v>1251</v>
      </c>
      <c r="Q190" s="637">
        <v>45747</v>
      </c>
    </row>
    <row r="191" spans="1:17" s="629" customFormat="1" x14ac:dyDescent="0.25">
      <c r="A191" s="639" t="s">
        <v>1244</v>
      </c>
      <c r="B191" s="635" t="s">
        <v>1367</v>
      </c>
      <c r="C191" s="635" t="s">
        <v>175</v>
      </c>
      <c r="D191" s="635" t="s">
        <v>2307</v>
      </c>
      <c r="E191" s="647" t="s">
        <v>1817</v>
      </c>
      <c r="F191" s="647"/>
      <c r="G191" s="636"/>
      <c r="H191" s="636"/>
      <c r="I191" s="636"/>
      <c r="J191" s="636"/>
      <c r="K191" s="636"/>
      <c r="L191" s="636"/>
      <c r="M191" s="636"/>
      <c r="N191" s="636" t="s">
        <v>1249</v>
      </c>
      <c r="O191" s="636" t="s">
        <v>1250</v>
      </c>
      <c r="P191" s="636" t="s">
        <v>1251</v>
      </c>
      <c r="Q191" s="637">
        <v>45747</v>
      </c>
    </row>
    <row r="192" spans="1:17" s="629" customFormat="1" x14ac:dyDescent="0.25">
      <c r="A192" s="639" t="s">
        <v>1244</v>
      </c>
      <c r="B192" s="635" t="s">
        <v>1367</v>
      </c>
      <c r="C192" s="635" t="s">
        <v>1368</v>
      </c>
      <c r="D192" s="635" t="s">
        <v>193</v>
      </c>
      <c r="E192" s="647" t="s">
        <v>1369</v>
      </c>
      <c r="F192" s="647"/>
      <c r="G192" s="636"/>
      <c r="H192" s="636"/>
      <c r="I192" s="636"/>
      <c r="J192" s="636"/>
      <c r="K192" s="636"/>
      <c r="L192" s="636"/>
      <c r="M192" s="636"/>
      <c r="N192" s="636" t="s">
        <v>1249</v>
      </c>
      <c r="O192" s="636" t="s">
        <v>1250</v>
      </c>
      <c r="P192" s="636" t="s">
        <v>1251</v>
      </c>
      <c r="Q192" s="637">
        <v>45747</v>
      </c>
    </row>
    <row r="193" spans="1:17" s="629" customFormat="1" x14ac:dyDescent="0.25">
      <c r="A193" s="639" t="s">
        <v>1244</v>
      </c>
      <c r="B193" s="635" t="s">
        <v>1367</v>
      </c>
      <c r="C193" s="635" t="s">
        <v>1368</v>
      </c>
      <c r="D193" s="635" t="s">
        <v>197</v>
      </c>
      <c r="E193" s="647" t="s">
        <v>1338</v>
      </c>
      <c r="F193" s="647"/>
      <c r="G193" s="636"/>
      <c r="H193" s="636"/>
      <c r="I193" s="636"/>
      <c r="J193" s="636"/>
      <c r="K193" s="636"/>
      <c r="L193" s="636"/>
      <c r="M193" s="636"/>
      <c r="N193" s="636" t="s">
        <v>1249</v>
      </c>
      <c r="O193" s="636" t="s">
        <v>1250</v>
      </c>
      <c r="P193" s="636" t="s">
        <v>1251</v>
      </c>
      <c r="Q193" s="637">
        <v>45747</v>
      </c>
    </row>
    <row r="194" spans="1:17" s="629" customFormat="1" x14ac:dyDescent="0.25">
      <c r="A194" s="639" t="s">
        <v>1244</v>
      </c>
      <c r="B194" s="635" t="s">
        <v>1367</v>
      </c>
      <c r="C194" s="635" t="s">
        <v>1368</v>
      </c>
      <c r="D194" s="635" t="s">
        <v>200</v>
      </c>
      <c r="E194" s="647" t="s">
        <v>1342</v>
      </c>
      <c r="F194" s="647"/>
      <c r="G194" s="636"/>
      <c r="H194" s="636"/>
      <c r="I194" s="636"/>
      <c r="J194" s="636"/>
      <c r="K194" s="636"/>
      <c r="L194" s="636"/>
      <c r="M194" s="636"/>
      <c r="N194" s="636" t="s">
        <v>1249</v>
      </c>
      <c r="O194" s="636" t="s">
        <v>1250</v>
      </c>
      <c r="P194" s="636" t="s">
        <v>1251</v>
      </c>
      <c r="Q194" s="637">
        <v>45747</v>
      </c>
    </row>
    <row r="195" spans="1:17" s="629" customFormat="1" x14ac:dyDescent="0.25">
      <c r="A195" s="639" t="s">
        <v>1244</v>
      </c>
      <c r="B195" s="635" t="s">
        <v>1367</v>
      </c>
      <c r="C195" s="635" t="s">
        <v>1368</v>
      </c>
      <c r="D195" s="635" t="s">
        <v>1209</v>
      </c>
      <c r="E195" s="647" t="s">
        <v>1370</v>
      </c>
      <c r="F195" s="647"/>
      <c r="G195" s="636"/>
      <c r="H195" s="636"/>
      <c r="I195" s="636"/>
      <c r="J195" s="636"/>
      <c r="K195" s="636"/>
      <c r="L195" s="636"/>
      <c r="M195" s="636"/>
      <c r="N195" s="636" t="s">
        <v>1249</v>
      </c>
      <c r="O195" s="636" t="s">
        <v>1250</v>
      </c>
      <c r="P195" s="636" t="s">
        <v>1251</v>
      </c>
      <c r="Q195" s="637">
        <v>45747</v>
      </c>
    </row>
    <row r="196" spans="1:17" s="629" customFormat="1" x14ac:dyDescent="0.25">
      <c r="A196" s="639" t="s">
        <v>1244</v>
      </c>
      <c r="B196" s="635" t="s">
        <v>1367</v>
      </c>
      <c r="C196" s="635" t="s">
        <v>1368</v>
      </c>
      <c r="D196" s="635" t="s">
        <v>2313</v>
      </c>
      <c r="E196" s="647" t="s">
        <v>1337</v>
      </c>
      <c r="F196" s="647"/>
      <c r="G196" s="636"/>
      <c r="H196" s="636"/>
      <c r="I196" s="636"/>
      <c r="J196" s="636"/>
      <c r="K196" s="636"/>
      <c r="L196" s="636"/>
      <c r="M196" s="636"/>
      <c r="N196" s="636" t="s">
        <v>1249</v>
      </c>
      <c r="O196" s="636" t="s">
        <v>1250</v>
      </c>
      <c r="P196" s="636" t="s">
        <v>1251</v>
      </c>
      <c r="Q196" s="637">
        <v>45747</v>
      </c>
    </row>
    <row r="197" spans="1:17" s="629" customFormat="1" x14ac:dyDescent="0.25">
      <c r="A197" s="639" t="s">
        <v>1244</v>
      </c>
      <c r="B197" s="635" t="s">
        <v>1367</v>
      </c>
      <c r="C197" s="635" t="s">
        <v>1368</v>
      </c>
      <c r="D197" s="635" t="s">
        <v>203</v>
      </c>
      <c r="E197" s="647" t="s">
        <v>1371</v>
      </c>
      <c r="F197" s="647"/>
      <c r="G197" s="636"/>
      <c r="H197" s="636"/>
      <c r="I197" s="636"/>
      <c r="J197" s="636"/>
      <c r="K197" s="636"/>
      <c r="L197" s="636"/>
      <c r="M197" s="636"/>
      <c r="N197" s="636" t="s">
        <v>1259</v>
      </c>
      <c r="O197" s="636" t="s">
        <v>1260</v>
      </c>
      <c r="P197" s="636" t="s">
        <v>1251</v>
      </c>
      <c r="Q197" s="637">
        <v>45747</v>
      </c>
    </row>
    <row r="198" spans="1:17" s="629" customFormat="1" x14ac:dyDescent="0.25">
      <c r="A198" s="639" t="s">
        <v>1244</v>
      </c>
      <c r="B198" s="635" t="s">
        <v>1325</v>
      </c>
      <c r="C198" s="635" t="s">
        <v>242</v>
      </c>
      <c r="D198" s="635" t="s">
        <v>243</v>
      </c>
      <c r="E198" s="647" t="s">
        <v>1372</v>
      </c>
      <c r="F198" s="647"/>
      <c r="G198" s="636"/>
      <c r="H198" s="636"/>
      <c r="I198" s="636"/>
      <c r="J198" s="636"/>
      <c r="K198" s="636"/>
      <c r="L198" s="636"/>
      <c r="M198" s="636"/>
      <c r="N198" s="636" t="s">
        <v>1246</v>
      </c>
      <c r="O198" s="636" t="s">
        <v>1246</v>
      </c>
      <c r="P198" s="636" t="s">
        <v>1269</v>
      </c>
      <c r="Q198" s="637">
        <v>45747</v>
      </c>
    </row>
    <row r="199" spans="1:17" s="629" customFormat="1" x14ac:dyDescent="0.25">
      <c r="A199" s="639" t="s">
        <v>1244</v>
      </c>
      <c r="B199" s="635" t="s">
        <v>1325</v>
      </c>
      <c r="C199" s="635" t="s">
        <v>242</v>
      </c>
      <c r="D199" s="635" t="s">
        <v>246</v>
      </c>
      <c r="E199" s="647" t="s">
        <v>1373</v>
      </c>
      <c r="F199" s="647"/>
      <c r="G199" s="636"/>
      <c r="H199" s="636"/>
      <c r="I199" s="636"/>
      <c r="J199" s="636"/>
      <c r="K199" s="636"/>
      <c r="L199" s="636"/>
      <c r="M199" s="636"/>
      <c r="N199" s="636" t="s">
        <v>1246</v>
      </c>
      <c r="O199" s="636" t="s">
        <v>1246</v>
      </c>
      <c r="P199" s="636" t="s">
        <v>1269</v>
      </c>
      <c r="Q199" s="637">
        <v>45747</v>
      </c>
    </row>
    <row r="200" spans="1:17" s="629" customFormat="1" x14ac:dyDescent="0.25">
      <c r="A200" s="639" t="s">
        <v>1244</v>
      </c>
      <c r="B200" s="635" t="s">
        <v>1325</v>
      </c>
      <c r="C200" s="635" t="s">
        <v>242</v>
      </c>
      <c r="D200" s="635" t="s">
        <v>249</v>
      </c>
      <c r="E200" s="647" t="s">
        <v>1373</v>
      </c>
      <c r="F200" s="647"/>
      <c r="G200" s="636"/>
      <c r="H200" s="636"/>
      <c r="I200" s="636"/>
      <c r="J200" s="636"/>
      <c r="K200" s="636"/>
      <c r="L200" s="636"/>
      <c r="M200" s="636"/>
      <c r="N200" s="636" t="s">
        <v>1246</v>
      </c>
      <c r="O200" s="636" t="s">
        <v>1246</v>
      </c>
      <c r="P200" s="636" t="s">
        <v>1269</v>
      </c>
      <c r="Q200" s="637">
        <v>45747</v>
      </c>
    </row>
    <row r="201" spans="1:17" s="629" customFormat="1" x14ac:dyDescent="0.25">
      <c r="A201" s="639" t="s">
        <v>1244</v>
      </c>
      <c r="B201" s="635" t="s">
        <v>1325</v>
      </c>
      <c r="C201" s="635" t="s">
        <v>242</v>
      </c>
      <c r="D201" s="635" t="s">
        <v>252</v>
      </c>
      <c r="E201" s="647" t="s">
        <v>1373</v>
      </c>
      <c r="F201" s="647"/>
      <c r="G201" s="636"/>
      <c r="H201" s="636"/>
      <c r="I201" s="636"/>
      <c r="J201" s="636"/>
      <c r="K201" s="636"/>
      <c r="L201" s="636"/>
      <c r="M201" s="636"/>
      <c r="N201" s="636" t="s">
        <v>1246</v>
      </c>
      <c r="O201" s="636" t="s">
        <v>1246</v>
      </c>
      <c r="P201" s="636" t="s">
        <v>1269</v>
      </c>
      <c r="Q201" s="637">
        <v>45747</v>
      </c>
    </row>
    <row r="202" spans="1:17" s="629" customFormat="1" x14ac:dyDescent="0.25">
      <c r="A202" s="639" t="s">
        <v>1244</v>
      </c>
      <c r="B202" s="635" t="s">
        <v>1325</v>
      </c>
      <c r="C202" s="635" t="s">
        <v>242</v>
      </c>
      <c r="D202" s="635" t="s">
        <v>255</v>
      </c>
      <c r="E202" s="647" t="s">
        <v>1373</v>
      </c>
      <c r="F202" s="647"/>
      <c r="G202" s="636"/>
      <c r="H202" s="636"/>
      <c r="I202" s="636"/>
      <c r="J202" s="636"/>
      <c r="K202" s="636"/>
      <c r="L202" s="636"/>
      <c r="M202" s="636"/>
      <c r="N202" s="636" t="s">
        <v>1246</v>
      </c>
      <c r="O202" s="636" t="s">
        <v>1246</v>
      </c>
      <c r="P202" s="636" t="s">
        <v>1269</v>
      </c>
      <c r="Q202" s="637">
        <v>45747</v>
      </c>
    </row>
    <row r="203" spans="1:17" s="629" customFormat="1" x14ac:dyDescent="0.25">
      <c r="A203" s="639" t="s">
        <v>1244</v>
      </c>
      <c r="B203" s="635" t="s">
        <v>1325</v>
      </c>
      <c r="C203" s="635" t="s">
        <v>242</v>
      </c>
      <c r="D203" s="635" t="s">
        <v>261</v>
      </c>
      <c r="E203" s="647" t="s">
        <v>1374</v>
      </c>
      <c r="F203" s="647"/>
      <c r="G203" s="636"/>
      <c r="H203" s="636"/>
      <c r="I203" s="636"/>
      <c r="J203" s="636"/>
      <c r="K203" s="636"/>
      <c r="L203" s="636"/>
      <c r="M203" s="636"/>
      <c r="N203" s="636" t="s">
        <v>1246</v>
      </c>
      <c r="O203" s="636" t="s">
        <v>1246</v>
      </c>
      <c r="P203" s="636" t="s">
        <v>1269</v>
      </c>
      <c r="Q203" s="637">
        <v>45747</v>
      </c>
    </row>
    <row r="204" spans="1:17" s="629" customFormat="1" x14ac:dyDescent="0.25">
      <c r="A204" s="639" t="s">
        <v>1244</v>
      </c>
      <c r="B204" s="635" t="s">
        <v>1325</v>
      </c>
      <c r="C204" s="635" t="s">
        <v>242</v>
      </c>
      <c r="D204" s="635" t="s">
        <v>264</v>
      </c>
      <c r="E204" s="647" t="s">
        <v>1375</v>
      </c>
      <c r="F204" s="647"/>
      <c r="G204" s="636"/>
      <c r="H204" s="636"/>
      <c r="I204" s="636"/>
      <c r="J204" s="636"/>
      <c r="K204" s="636"/>
      <c r="L204" s="636"/>
      <c r="M204" s="636"/>
      <c r="N204" s="636" t="s">
        <v>1246</v>
      </c>
      <c r="O204" s="636" t="s">
        <v>1246</v>
      </c>
      <c r="P204" s="636" t="s">
        <v>1269</v>
      </c>
      <c r="Q204" s="637">
        <v>45747</v>
      </c>
    </row>
    <row r="205" spans="1:17" s="629" customFormat="1" x14ac:dyDescent="0.25">
      <c r="A205" s="639" t="s">
        <v>1244</v>
      </c>
      <c r="B205" s="635" t="s">
        <v>1325</v>
      </c>
      <c r="C205" s="635" t="s">
        <v>242</v>
      </c>
      <c r="D205" s="635" t="s">
        <v>267</v>
      </c>
      <c r="E205" s="647" t="s">
        <v>1376</v>
      </c>
      <c r="F205" s="647"/>
      <c r="G205" s="636"/>
      <c r="H205" s="636"/>
      <c r="I205" s="636"/>
      <c r="J205" s="636"/>
      <c r="K205" s="636"/>
      <c r="L205" s="636"/>
      <c r="M205" s="636"/>
      <c r="N205" s="636" t="s">
        <v>1246</v>
      </c>
      <c r="O205" s="636" t="s">
        <v>1246</v>
      </c>
      <c r="P205" s="636" t="s">
        <v>1269</v>
      </c>
      <c r="Q205" s="637">
        <v>45747</v>
      </c>
    </row>
    <row r="206" spans="1:17" s="629" customFormat="1" x14ac:dyDescent="0.25">
      <c r="A206" s="639" t="s">
        <v>1244</v>
      </c>
      <c r="B206" s="635" t="s">
        <v>1325</v>
      </c>
      <c r="C206" s="635" t="s">
        <v>242</v>
      </c>
      <c r="D206" s="635" t="s">
        <v>270</v>
      </c>
      <c r="E206" s="647" t="s">
        <v>1377</v>
      </c>
      <c r="F206" s="647"/>
      <c r="G206" s="636"/>
      <c r="H206" s="636"/>
      <c r="I206" s="636"/>
      <c r="J206" s="636"/>
      <c r="K206" s="636"/>
      <c r="L206" s="636"/>
      <c r="M206" s="636"/>
      <c r="N206" s="636" t="s">
        <v>1246</v>
      </c>
      <c r="O206" s="636" t="s">
        <v>1246</v>
      </c>
      <c r="P206" s="636" t="s">
        <v>1269</v>
      </c>
      <c r="Q206" s="637">
        <v>45747</v>
      </c>
    </row>
    <row r="207" spans="1:17" s="629" customFormat="1" x14ac:dyDescent="0.25">
      <c r="A207" s="639" t="s">
        <v>1244</v>
      </c>
      <c r="B207" s="635" t="s">
        <v>1325</v>
      </c>
      <c r="C207" s="635" t="s">
        <v>242</v>
      </c>
      <c r="D207" s="635" t="s">
        <v>273</v>
      </c>
      <c r="E207" s="647" t="s">
        <v>1378</v>
      </c>
      <c r="F207" s="647"/>
      <c r="G207" s="636"/>
      <c r="H207" s="636"/>
      <c r="I207" s="636"/>
      <c r="J207" s="636"/>
      <c r="K207" s="636"/>
      <c r="L207" s="636"/>
      <c r="M207" s="636"/>
      <c r="N207" s="636" t="s">
        <v>1246</v>
      </c>
      <c r="O207" s="636" t="s">
        <v>1246</v>
      </c>
      <c r="P207" s="636" t="s">
        <v>1269</v>
      </c>
      <c r="Q207" s="637">
        <v>45747</v>
      </c>
    </row>
    <row r="208" spans="1:17" s="629" customFormat="1" x14ac:dyDescent="0.25">
      <c r="A208" s="639" t="s">
        <v>1244</v>
      </c>
      <c r="B208" s="635" t="s">
        <v>1325</v>
      </c>
      <c r="C208" s="635" t="s">
        <v>242</v>
      </c>
      <c r="D208" s="635" t="s">
        <v>276</v>
      </c>
      <c r="E208" s="647" t="s">
        <v>1379</v>
      </c>
      <c r="F208" s="647"/>
      <c r="G208" s="636"/>
      <c r="H208" s="636"/>
      <c r="I208" s="636"/>
      <c r="J208" s="636"/>
      <c r="K208" s="636"/>
      <c r="L208" s="636"/>
      <c r="M208" s="636"/>
      <c r="N208" s="636" t="s">
        <v>1246</v>
      </c>
      <c r="O208" s="636" t="s">
        <v>1246</v>
      </c>
      <c r="P208" s="636" t="s">
        <v>1269</v>
      </c>
      <c r="Q208" s="637">
        <v>45747</v>
      </c>
    </row>
    <row r="209" spans="1:17" s="629" customFormat="1" x14ac:dyDescent="0.25">
      <c r="A209" s="639" t="s">
        <v>1244</v>
      </c>
      <c r="B209" s="635" t="s">
        <v>1325</v>
      </c>
      <c r="C209" s="635" t="s">
        <v>242</v>
      </c>
      <c r="D209" s="635" t="s">
        <v>279</v>
      </c>
      <c r="E209" s="647" t="s">
        <v>1380</v>
      </c>
      <c r="F209" s="647"/>
      <c r="G209" s="636"/>
      <c r="H209" s="636"/>
      <c r="I209" s="636"/>
      <c r="J209" s="636"/>
      <c r="K209" s="636"/>
      <c r="L209" s="636"/>
      <c r="M209" s="636"/>
      <c r="N209" s="636" t="s">
        <v>1246</v>
      </c>
      <c r="O209" s="636" t="s">
        <v>1246</v>
      </c>
      <c r="P209" s="636" t="s">
        <v>1269</v>
      </c>
      <c r="Q209" s="637">
        <v>45747</v>
      </c>
    </row>
    <row r="210" spans="1:17" s="629" customFormat="1" x14ac:dyDescent="0.25">
      <c r="A210" s="639" t="s">
        <v>1244</v>
      </c>
      <c r="B210" s="635" t="s">
        <v>1325</v>
      </c>
      <c r="C210" s="635" t="s">
        <v>242</v>
      </c>
      <c r="D210" s="635" t="s">
        <v>282</v>
      </c>
      <c r="E210" s="647" t="s">
        <v>1373</v>
      </c>
      <c r="F210" s="647"/>
      <c r="G210" s="636"/>
      <c r="H210" s="636"/>
      <c r="I210" s="636"/>
      <c r="J210" s="636"/>
      <c r="K210" s="636"/>
      <c r="L210" s="636"/>
      <c r="M210" s="636"/>
      <c r="N210" s="636" t="s">
        <v>1246</v>
      </c>
      <c r="O210" s="636" t="s">
        <v>1246</v>
      </c>
      <c r="P210" s="636" t="s">
        <v>1269</v>
      </c>
      <c r="Q210" s="637">
        <v>45747</v>
      </c>
    </row>
    <row r="211" spans="1:17" s="629" customFormat="1" x14ac:dyDescent="0.25">
      <c r="A211" s="639" t="s">
        <v>1244</v>
      </c>
      <c r="B211" s="635" t="s">
        <v>1325</v>
      </c>
      <c r="C211" s="635" t="s">
        <v>286</v>
      </c>
      <c r="D211" s="635" t="s">
        <v>1381</v>
      </c>
      <c r="E211" s="647" t="s">
        <v>1382</v>
      </c>
      <c r="F211" s="647"/>
      <c r="G211" s="636"/>
      <c r="H211" s="636"/>
      <c r="I211" s="636"/>
      <c r="J211" s="636"/>
      <c r="K211" s="636"/>
      <c r="L211" s="636"/>
      <c r="M211" s="636"/>
      <c r="N211" s="636" t="s">
        <v>1292</v>
      </c>
      <c r="O211" s="636" t="s">
        <v>1293</v>
      </c>
      <c r="P211" s="636" t="s">
        <v>1251</v>
      </c>
      <c r="Q211" s="637">
        <v>45747</v>
      </c>
    </row>
    <row r="212" spans="1:17" s="629" customFormat="1" x14ac:dyDescent="0.25">
      <c r="A212" s="639" t="s">
        <v>1244</v>
      </c>
      <c r="B212" s="635" t="s">
        <v>1325</v>
      </c>
      <c r="C212" s="635" t="s">
        <v>286</v>
      </c>
      <c r="D212" s="635" t="s">
        <v>1383</v>
      </c>
      <c r="E212" s="647" t="s">
        <v>1384</v>
      </c>
      <c r="F212" s="647"/>
      <c r="G212" s="636"/>
      <c r="H212" s="636"/>
      <c r="I212" s="636"/>
      <c r="J212" s="636"/>
      <c r="K212" s="636"/>
      <c r="L212" s="636"/>
      <c r="M212" s="636"/>
      <c r="N212" s="636" t="s">
        <v>1292</v>
      </c>
      <c r="O212" s="636" t="s">
        <v>1293</v>
      </c>
      <c r="P212" s="636" t="s">
        <v>1251</v>
      </c>
      <c r="Q212" s="637">
        <v>45747</v>
      </c>
    </row>
    <row r="213" spans="1:17" s="629" customFormat="1" x14ac:dyDescent="0.25">
      <c r="A213" s="639" t="s">
        <v>1244</v>
      </c>
      <c r="B213" s="635" t="s">
        <v>1367</v>
      </c>
      <c r="C213" s="635" t="s">
        <v>305</v>
      </c>
      <c r="D213" s="635" t="s">
        <v>306</v>
      </c>
      <c r="E213" s="647" t="s">
        <v>1342</v>
      </c>
      <c r="F213" s="647"/>
      <c r="G213" s="636"/>
      <c r="H213" s="636"/>
      <c r="I213" s="636"/>
      <c r="J213" s="636"/>
      <c r="K213" s="636"/>
      <c r="L213" s="636"/>
      <c r="M213" s="636"/>
      <c r="N213" s="636" t="s">
        <v>1261</v>
      </c>
      <c r="O213" s="636" t="s">
        <v>1262</v>
      </c>
      <c r="P213" s="636" t="s">
        <v>1251</v>
      </c>
      <c r="Q213" s="637">
        <v>45747</v>
      </c>
    </row>
    <row r="214" spans="1:17" s="629" customFormat="1" x14ac:dyDescent="0.25">
      <c r="A214" s="639" t="s">
        <v>1244</v>
      </c>
      <c r="B214" s="635" t="s">
        <v>1325</v>
      </c>
      <c r="C214" s="635" t="s">
        <v>1958</v>
      </c>
      <c r="D214" s="635" t="s">
        <v>1959</v>
      </c>
      <c r="E214" s="647" t="s">
        <v>1404</v>
      </c>
      <c r="F214" s="647"/>
      <c r="G214" s="636"/>
      <c r="H214" s="636"/>
      <c r="I214" s="636"/>
      <c r="J214" s="636"/>
      <c r="K214" s="636"/>
      <c r="L214" s="636"/>
      <c r="M214" s="636"/>
      <c r="N214" s="636" t="s">
        <v>1257</v>
      </c>
      <c r="O214" s="636" t="s">
        <v>1258</v>
      </c>
      <c r="P214" s="636" t="s">
        <v>1269</v>
      </c>
      <c r="Q214" s="637">
        <v>45747</v>
      </c>
    </row>
    <row r="215" spans="1:17" s="629" customFormat="1" x14ac:dyDescent="0.25">
      <c r="A215" s="639" t="s">
        <v>1244</v>
      </c>
      <c r="B215" s="635" t="s">
        <v>1325</v>
      </c>
      <c r="C215" s="635" t="s">
        <v>1958</v>
      </c>
      <c r="D215" s="635" t="s">
        <v>2043</v>
      </c>
      <c r="E215" s="647" t="s">
        <v>2063</v>
      </c>
      <c r="F215" s="647"/>
      <c r="G215" s="636"/>
      <c r="H215" s="636"/>
      <c r="I215" s="636"/>
      <c r="J215" s="636"/>
      <c r="K215" s="636"/>
      <c r="L215" s="636"/>
      <c r="M215" s="636"/>
      <c r="N215" s="636" t="s">
        <v>1257</v>
      </c>
      <c r="O215" s="636" t="s">
        <v>1258</v>
      </c>
      <c r="P215" s="636" t="s">
        <v>1269</v>
      </c>
      <c r="Q215" s="637">
        <v>45747</v>
      </c>
    </row>
    <row r="216" spans="1:17" s="629" customFormat="1" x14ac:dyDescent="0.25">
      <c r="A216" s="639" t="s">
        <v>1244</v>
      </c>
      <c r="B216" s="635" t="s">
        <v>1325</v>
      </c>
      <c r="C216" s="635" t="s">
        <v>1958</v>
      </c>
      <c r="D216" s="635" t="s">
        <v>2199</v>
      </c>
      <c r="E216" s="647" t="s">
        <v>2063</v>
      </c>
      <c r="F216" s="647"/>
      <c r="G216" s="636"/>
      <c r="H216" s="636"/>
      <c r="I216" s="636"/>
      <c r="J216" s="636"/>
      <c r="K216" s="636"/>
      <c r="L216" s="636"/>
      <c r="M216" s="636"/>
      <c r="N216" s="636" t="s">
        <v>1257</v>
      </c>
      <c r="O216" s="636" t="s">
        <v>1258</v>
      </c>
      <c r="P216" s="636" t="s">
        <v>1269</v>
      </c>
      <c r="Q216" s="637">
        <v>45747</v>
      </c>
    </row>
    <row r="217" spans="1:17" s="629" customFormat="1" x14ac:dyDescent="0.25">
      <c r="A217" s="639" t="s">
        <v>1244</v>
      </c>
      <c r="B217" s="635" t="s">
        <v>1325</v>
      </c>
      <c r="C217" s="635" t="s">
        <v>1958</v>
      </c>
      <c r="D217" s="635" t="s">
        <v>2335</v>
      </c>
      <c r="E217" s="647" t="s">
        <v>2063</v>
      </c>
      <c r="F217" s="647"/>
      <c r="G217" s="636"/>
      <c r="H217" s="636"/>
      <c r="I217" s="636"/>
      <c r="J217" s="636"/>
      <c r="K217" s="636"/>
      <c r="L217" s="636"/>
      <c r="M217" s="636"/>
      <c r="N217" s="636" t="s">
        <v>1257</v>
      </c>
      <c r="O217" s="636" t="s">
        <v>1258</v>
      </c>
      <c r="P217" s="636" t="s">
        <v>1269</v>
      </c>
      <c r="Q217" s="637">
        <v>45747</v>
      </c>
    </row>
    <row r="218" spans="1:17" s="629" customFormat="1" x14ac:dyDescent="0.25">
      <c r="A218" s="639" t="s">
        <v>1244</v>
      </c>
      <c r="B218" s="635" t="s">
        <v>1325</v>
      </c>
      <c r="C218" s="635" t="s">
        <v>322</v>
      </c>
      <c r="D218" s="635" t="s">
        <v>1385</v>
      </c>
      <c r="E218" s="647" t="s">
        <v>1338</v>
      </c>
      <c r="F218" s="647"/>
      <c r="G218" s="636"/>
      <c r="H218" s="636"/>
      <c r="I218" s="636"/>
      <c r="J218" s="636"/>
      <c r="K218" s="636"/>
      <c r="L218" s="636"/>
      <c r="M218" s="636"/>
      <c r="N218" s="636" t="s">
        <v>1300</v>
      </c>
      <c r="O218" s="636" t="s">
        <v>1301</v>
      </c>
      <c r="P218" s="636"/>
      <c r="Q218" s="637">
        <v>45747</v>
      </c>
    </row>
    <row r="219" spans="1:17" s="629" customFormat="1" x14ac:dyDescent="0.25">
      <c r="A219" s="639" t="s">
        <v>1244</v>
      </c>
      <c r="B219" s="635" t="s">
        <v>1325</v>
      </c>
      <c r="C219" s="635" t="s">
        <v>331</v>
      </c>
      <c r="D219" s="635" t="s">
        <v>1386</v>
      </c>
      <c r="E219" s="647" t="s">
        <v>1363</v>
      </c>
      <c r="F219" s="647"/>
      <c r="G219" s="636"/>
      <c r="H219" s="636"/>
      <c r="I219" s="636"/>
      <c r="J219" s="636"/>
      <c r="K219" s="636"/>
      <c r="L219" s="636"/>
      <c r="M219" s="636"/>
      <c r="N219" s="636" t="s">
        <v>1254</v>
      </c>
      <c r="O219" s="636" t="s">
        <v>1255</v>
      </c>
      <c r="P219" s="636" t="s">
        <v>1269</v>
      </c>
      <c r="Q219" s="637">
        <v>45747</v>
      </c>
    </row>
    <row r="220" spans="1:17" s="629" customFormat="1" x14ac:dyDescent="0.25">
      <c r="A220" s="639" t="s">
        <v>1244</v>
      </c>
      <c r="B220" s="635" t="s">
        <v>1325</v>
      </c>
      <c r="C220" s="635" t="s">
        <v>331</v>
      </c>
      <c r="D220" s="635" t="s">
        <v>1387</v>
      </c>
      <c r="E220" s="647" t="s">
        <v>1333</v>
      </c>
      <c r="F220" s="647"/>
      <c r="G220" s="636"/>
      <c r="H220" s="636"/>
      <c r="I220" s="636"/>
      <c r="J220" s="636"/>
      <c r="K220" s="636"/>
      <c r="L220" s="636"/>
      <c r="M220" s="636"/>
      <c r="N220" s="636" t="s">
        <v>1254</v>
      </c>
      <c r="O220" s="636" t="s">
        <v>1255</v>
      </c>
      <c r="P220" s="636" t="s">
        <v>1269</v>
      </c>
      <c r="Q220" s="637">
        <v>45747</v>
      </c>
    </row>
    <row r="221" spans="1:17" s="629" customFormat="1" x14ac:dyDescent="0.25">
      <c r="A221" s="639" t="s">
        <v>1244</v>
      </c>
      <c r="B221" s="635" t="s">
        <v>1325</v>
      </c>
      <c r="C221" s="635" t="s">
        <v>362</v>
      </c>
      <c r="D221" s="635" t="s">
        <v>363</v>
      </c>
      <c r="E221" s="647" t="s">
        <v>1388</v>
      </c>
      <c r="F221" s="647"/>
      <c r="G221" s="636"/>
      <c r="H221" s="636"/>
      <c r="I221" s="636"/>
      <c r="J221" s="636"/>
      <c r="K221" s="636"/>
      <c r="L221" s="636"/>
      <c r="M221" s="636"/>
      <c r="N221" s="636" t="s">
        <v>1254</v>
      </c>
      <c r="O221" s="636" t="s">
        <v>1255</v>
      </c>
      <c r="P221" s="636" t="s">
        <v>1269</v>
      </c>
      <c r="Q221" s="637">
        <v>45747</v>
      </c>
    </row>
    <row r="222" spans="1:17" s="629" customFormat="1" x14ac:dyDescent="0.25">
      <c r="A222" s="639" t="s">
        <v>1244</v>
      </c>
      <c r="B222" s="635" t="s">
        <v>1325</v>
      </c>
      <c r="C222" s="635" t="s">
        <v>362</v>
      </c>
      <c r="D222" s="635" t="s">
        <v>364</v>
      </c>
      <c r="E222" s="647" t="s">
        <v>1389</v>
      </c>
      <c r="F222" s="647"/>
      <c r="G222" s="636"/>
      <c r="H222" s="636"/>
      <c r="I222" s="636"/>
      <c r="J222" s="636"/>
      <c r="K222" s="636"/>
      <c r="L222" s="636"/>
      <c r="M222" s="636"/>
      <c r="N222" s="636" t="s">
        <v>1254</v>
      </c>
      <c r="O222" s="636" t="s">
        <v>1255</v>
      </c>
      <c r="P222" s="636" t="s">
        <v>1269</v>
      </c>
      <c r="Q222" s="637">
        <v>45747</v>
      </c>
    </row>
    <row r="223" spans="1:17" s="629" customFormat="1" x14ac:dyDescent="0.25">
      <c r="A223" s="639" t="s">
        <v>1244</v>
      </c>
      <c r="B223" s="635" t="s">
        <v>1325</v>
      </c>
      <c r="C223" s="635" t="s">
        <v>390</v>
      </c>
      <c r="D223" s="635" t="s">
        <v>391</v>
      </c>
      <c r="E223" s="647" t="s">
        <v>1390</v>
      </c>
      <c r="F223" s="647"/>
      <c r="G223" s="636"/>
      <c r="H223" s="636"/>
      <c r="I223" s="636"/>
      <c r="J223" s="636"/>
      <c r="K223" s="636"/>
      <c r="L223" s="636"/>
      <c r="M223" s="636"/>
      <c r="N223" s="636" t="s">
        <v>1257</v>
      </c>
      <c r="O223" s="636" t="s">
        <v>1258</v>
      </c>
      <c r="P223" s="636" t="s">
        <v>1269</v>
      </c>
      <c r="Q223" s="637">
        <v>45747</v>
      </c>
    </row>
    <row r="224" spans="1:17" s="629" customFormat="1" x14ac:dyDescent="0.25">
      <c r="A224" s="639" t="s">
        <v>1244</v>
      </c>
      <c r="B224" s="635" t="s">
        <v>1325</v>
      </c>
      <c r="C224" s="635" t="s">
        <v>390</v>
      </c>
      <c r="D224" s="635" t="s">
        <v>394</v>
      </c>
      <c r="E224" s="647" t="s">
        <v>1391</v>
      </c>
      <c r="F224" s="647"/>
      <c r="G224" s="636"/>
      <c r="H224" s="636"/>
      <c r="I224" s="636"/>
      <c r="J224" s="636"/>
      <c r="K224" s="636"/>
      <c r="L224" s="636"/>
      <c r="M224" s="636"/>
      <c r="N224" s="636" t="s">
        <v>1257</v>
      </c>
      <c r="O224" s="636" t="s">
        <v>1258</v>
      </c>
      <c r="P224" s="636" t="s">
        <v>1269</v>
      </c>
      <c r="Q224" s="637">
        <v>45747</v>
      </c>
    </row>
    <row r="225" spans="1:17" s="629" customFormat="1" x14ac:dyDescent="0.25">
      <c r="A225" s="639" t="s">
        <v>1244</v>
      </c>
      <c r="B225" s="635" t="s">
        <v>1325</v>
      </c>
      <c r="C225" s="635" t="s">
        <v>483</v>
      </c>
      <c r="D225" s="635" t="s">
        <v>1394</v>
      </c>
      <c r="E225" s="647" t="s">
        <v>1395</v>
      </c>
      <c r="F225" s="647"/>
      <c r="G225" s="636"/>
      <c r="H225" s="636"/>
      <c r="I225" s="636"/>
      <c r="J225" s="636"/>
      <c r="K225" s="636"/>
      <c r="L225" s="636"/>
      <c r="M225" s="636"/>
      <c r="N225" s="636" t="s">
        <v>1259</v>
      </c>
      <c r="O225" s="636" t="s">
        <v>1260</v>
      </c>
      <c r="P225" s="636" t="s">
        <v>1269</v>
      </c>
      <c r="Q225" s="637">
        <v>45747</v>
      </c>
    </row>
    <row r="226" spans="1:17" s="629" customFormat="1" x14ac:dyDescent="0.25">
      <c r="A226" s="639" t="s">
        <v>1244</v>
      </c>
      <c r="B226" s="635" t="s">
        <v>1325</v>
      </c>
      <c r="C226" s="635" t="s">
        <v>483</v>
      </c>
      <c r="D226" s="635" t="s">
        <v>1396</v>
      </c>
      <c r="E226" s="647" t="s">
        <v>1389</v>
      </c>
      <c r="F226" s="647"/>
      <c r="G226" s="636"/>
      <c r="H226" s="636"/>
      <c r="I226" s="636"/>
      <c r="J226" s="636"/>
      <c r="K226" s="636"/>
      <c r="L226" s="636"/>
      <c r="M226" s="636"/>
      <c r="N226" s="636" t="s">
        <v>1259</v>
      </c>
      <c r="O226" s="636" t="s">
        <v>1260</v>
      </c>
      <c r="P226" s="636" t="s">
        <v>1269</v>
      </c>
      <c r="Q226" s="637">
        <v>45747</v>
      </c>
    </row>
    <row r="227" spans="1:17" s="629" customFormat="1" x14ac:dyDescent="0.25">
      <c r="A227" s="639" t="s">
        <v>1244</v>
      </c>
      <c r="B227" s="635" t="s">
        <v>1325</v>
      </c>
      <c r="C227" s="635" t="s">
        <v>483</v>
      </c>
      <c r="D227" s="635" t="s">
        <v>488</v>
      </c>
      <c r="E227" s="647" t="s">
        <v>1397</v>
      </c>
      <c r="F227" s="647"/>
      <c r="G227" s="636"/>
      <c r="H227" s="636"/>
      <c r="I227" s="636"/>
      <c r="J227" s="636"/>
      <c r="K227" s="636"/>
      <c r="L227" s="636"/>
      <c r="M227" s="636"/>
      <c r="N227" s="636" t="s">
        <v>1259</v>
      </c>
      <c r="O227" s="636" t="s">
        <v>1260</v>
      </c>
      <c r="P227" s="636" t="s">
        <v>1269</v>
      </c>
      <c r="Q227" s="637">
        <v>45747</v>
      </c>
    </row>
    <row r="228" spans="1:17" s="629" customFormat="1" x14ac:dyDescent="0.25">
      <c r="A228" s="639" t="s">
        <v>1244</v>
      </c>
      <c r="B228" s="635" t="s">
        <v>1325</v>
      </c>
      <c r="C228" s="635" t="s">
        <v>483</v>
      </c>
      <c r="D228" s="635" t="s">
        <v>491</v>
      </c>
      <c r="E228" s="647" t="s">
        <v>1399</v>
      </c>
      <c r="F228" s="647"/>
      <c r="G228" s="636"/>
      <c r="H228" s="636"/>
      <c r="I228" s="636"/>
      <c r="J228" s="636"/>
      <c r="K228" s="636"/>
      <c r="L228" s="636"/>
      <c r="M228" s="636"/>
      <c r="N228" s="636" t="s">
        <v>1259</v>
      </c>
      <c r="O228" s="636" t="s">
        <v>1260</v>
      </c>
      <c r="P228" s="636" t="s">
        <v>1269</v>
      </c>
      <c r="Q228" s="637">
        <v>45747</v>
      </c>
    </row>
    <row r="229" spans="1:17" s="629" customFormat="1" x14ac:dyDescent="0.25">
      <c r="A229" s="639" t="s">
        <v>1244</v>
      </c>
      <c r="B229" s="635" t="s">
        <v>1325</v>
      </c>
      <c r="C229" s="635" t="s">
        <v>483</v>
      </c>
      <c r="D229" s="635" t="s">
        <v>1806</v>
      </c>
      <c r="E229" s="647" t="s">
        <v>1812</v>
      </c>
      <c r="F229" s="647"/>
      <c r="G229" s="636"/>
      <c r="H229" s="636"/>
      <c r="I229" s="636"/>
      <c r="J229" s="636"/>
      <c r="K229" s="636"/>
      <c r="L229" s="636"/>
      <c r="M229" s="636"/>
      <c r="N229" s="636" t="s">
        <v>1259</v>
      </c>
      <c r="O229" s="636" t="s">
        <v>1260</v>
      </c>
      <c r="P229" s="636" t="s">
        <v>1269</v>
      </c>
      <c r="Q229" s="637">
        <v>45747</v>
      </c>
    </row>
    <row r="230" spans="1:17" s="629" customFormat="1" x14ac:dyDescent="0.25">
      <c r="A230" s="639" t="s">
        <v>1317</v>
      </c>
      <c r="B230" s="635" t="s">
        <v>1325</v>
      </c>
      <c r="C230" s="635" t="s">
        <v>204</v>
      </c>
      <c r="D230" s="635" t="s">
        <v>2184</v>
      </c>
      <c r="E230" s="647" t="s">
        <v>1344</v>
      </c>
      <c r="F230" s="647"/>
      <c r="G230" s="636"/>
      <c r="H230" s="636"/>
      <c r="I230" s="636"/>
      <c r="J230" s="636"/>
      <c r="K230" s="636"/>
      <c r="L230" s="636"/>
      <c r="M230" s="636"/>
      <c r="N230" s="636" t="s">
        <v>1300</v>
      </c>
      <c r="O230" s="636" t="s">
        <v>1320</v>
      </c>
      <c r="P230" s="636" t="s">
        <v>1269</v>
      </c>
      <c r="Q230" s="637">
        <v>45722</v>
      </c>
    </row>
    <row r="231" spans="1:17" s="629" customFormat="1" x14ac:dyDescent="0.25">
      <c r="A231" s="639" t="s">
        <v>1317</v>
      </c>
      <c r="B231" s="635" t="s">
        <v>1325</v>
      </c>
      <c r="C231" s="635" t="s">
        <v>206</v>
      </c>
      <c r="D231" s="635" t="s">
        <v>1401</v>
      </c>
      <c r="E231" s="647" t="s">
        <v>1402</v>
      </c>
      <c r="F231" s="647"/>
      <c r="G231" s="636"/>
      <c r="H231" s="636"/>
      <c r="I231" s="636"/>
      <c r="J231" s="636"/>
      <c r="K231" s="636"/>
      <c r="L231" s="636"/>
      <c r="M231" s="636"/>
      <c r="N231" s="636" t="s">
        <v>1261</v>
      </c>
      <c r="O231" s="636" t="s">
        <v>1403</v>
      </c>
      <c r="P231" s="636" t="s">
        <v>1269</v>
      </c>
      <c r="Q231" s="637">
        <v>45726</v>
      </c>
    </row>
    <row r="232" spans="1:17" s="629" customFormat="1" x14ac:dyDescent="0.25">
      <c r="A232" s="639" t="s">
        <v>1317</v>
      </c>
      <c r="B232" s="635" t="s">
        <v>1325</v>
      </c>
      <c r="C232" s="635" t="s">
        <v>214</v>
      </c>
      <c r="D232" s="635" t="s">
        <v>215</v>
      </c>
      <c r="E232" s="647" t="s">
        <v>1344</v>
      </c>
      <c r="F232" s="647"/>
      <c r="G232" s="636"/>
      <c r="H232" s="636"/>
      <c r="I232" s="636"/>
      <c r="J232" s="636"/>
      <c r="K232" s="636"/>
      <c r="L232" s="636"/>
      <c r="M232" s="636"/>
      <c r="N232" s="636" t="s">
        <v>1254</v>
      </c>
      <c r="O232" s="636" t="s">
        <v>1319</v>
      </c>
      <c r="P232" s="636" t="s">
        <v>1269</v>
      </c>
      <c r="Q232" s="637">
        <v>45723</v>
      </c>
    </row>
    <row r="233" spans="1:17" s="629" customFormat="1" x14ac:dyDescent="0.25">
      <c r="A233" s="639" t="s">
        <v>1317</v>
      </c>
      <c r="B233" s="635" t="s">
        <v>1325</v>
      </c>
      <c r="C233" s="635" t="s">
        <v>214</v>
      </c>
      <c r="D233" s="635" t="s">
        <v>2190</v>
      </c>
      <c r="E233" s="647" t="s">
        <v>1344</v>
      </c>
      <c r="F233" s="647"/>
      <c r="G233" s="636"/>
      <c r="H233" s="636"/>
      <c r="I233" s="636"/>
      <c r="J233" s="636"/>
      <c r="K233" s="636"/>
      <c r="L233" s="636"/>
      <c r="M233" s="636"/>
      <c r="N233" s="636" t="s">
        <v>1254</v>
      </c>
      <c r="O233" s="636" t="s">
        <v>1319</v>
      </c>
      <c r="P233" s="636" t="s">
        <v>1269</v>
      </c>
      <c r="Q233" s="637">
        <v>45723</v>
      </c>
    </row>
    <row r="234" spans="1:17" s="629" customFormat="1" x14ac:dyDescent="0.25">
      <c r="A234" s="639" t="s">
        <v>1317</v>
      </c>
      <c r="B234" s="635" t="s">
        <v>1325</v>
      </c>
      <c r="C234" s="635" t="s">
        <v>2412</v>
      </c>
      <c r="D234" s="635" t="s">
        <v>1405</v>
      </c>
      <c r="E234" s="647" t="s">
        <v>1406</v>
      </c>
      <c r="F234" s="647"/>
      <c r="G234" s="636"/>
      <c r="H234" s="636"/>
      <c r="I234" s="636"/>
      <c r="J234" s="636"/>
      <c r="K234" s="636"/>
      <c r="L234" s="636"/>
      <c r="M234" s="636"/>
      <c r="N234" s="636" t="s">
        <v>1259</v>
      </c>
      <c r="O234" s="636" t="s">
        <v>2413</v>
      </c>
      <c r="P234" s="636" t="s">
        <v>1269</v>
      </c>
      <c r="Q234" s="637">
        <v>45723</v>
      </c>
    </row>
    <row r="235" spans="1:17" s="629" customFormat="1" x14ac:dyDescent="0.25">
      <c r="A235" s="639" t="s">
        <v>1317</v>
      </c>
      <c r="B235" s="635" t="s">
        <v>1325</v>
      </c>
      <c r="C235" s="635" t="s">
        <v>2412</v>
      </c>
      <c r="D235" s="635" t="s">
        <v>1407</v>
      </c>
      <c r="E235" s="647" t="s">
        <v>1408</v>
      </c>
      <c r="F235" s="647"/>
      <c r="G235" s="636"/>
      <c r="H235" s="636"/>
      <c r="I235" s="636"/>
      <c r="J235" s="636"/>
      <c r="K235" s="636"/>
      <c r="L235" s="636"/>
      <c r="M235" s="636"/>
      <c r="N235" s="636" t="s">
        <v>1259</v>
      </c>
      <c r="O235" s="636" t="s">
        <v>2413</v>
      </c>
      <c r="P235" s="636" t="s">
        <v>1269</v>
      </c>
      <c r="Q235" s="637">
        <v>45723</v>
      </c>
    </row>
    <row r="236" spans="1:17" s="629" customFormat="1" x14ac:dyDescent="0.25">
      <c r="A236" s="639" t="s">
        <v>1317</v>
      </c>
      <c r="B236" s="635" t="s">
        <v>1325</v>
      </c>
      <c r="C236" s="635" t="s">
        <v>222</v>
      </c>
      <c r="D236" s="635" t="s">
        <v>223</v>
      </c>
      <c r="E236" s="647" t="s">
        <v>1342</v>
      </c>
      <c r="F236" s="647"/>
      <c r="G236" s="636"/>
      <c r="H236" s="636"/>
      <c r="I236" s="636"/>
      <c r="J236" s="636"/>
      <c r="K236" s="636"/>
      <c r="L236" s="636"/>
      <c r="M236" s="636"/>
      <c r="N236" s="636" t="s">
        <v>1259</v>
      </c>
      <c r="O236" s="636" t="s">
        <v>2413</v>
      </c>
      <c r="P236" s="636" t="s">
        <v>1269</v>
      </c>
      <c r="Q236" s="637">
        <v>45723</v>
      </c>
    </row>
    <row r="237" spans="1:17" s="629" customFormat="1" x14ac:dyDescent="0.25">
      <c r="A237" s="639" t="s">
        <v>1317</v>
      </c>
      <c r="B237" s="635" t="s">
        <v>1325</v>
      </c>
      <c r="C237" s="635" t="s">
        <v>222</v>
      </c>
      <c r="D237" s="635" t="s">
        <v>226</v>
      </c>
      <c r="E237" s="647" t="s">
        <v>1409</v>
      </c>
      <c r="F237" s="647"/>
      <c r="G237" s="636"/>
      <c r="H237" s="636"/>
      <c r="I237" s="636"/>
      <c r="J237" s="636"/>
      <c r="K237" s="636"/>
      <c r="L237" s="636"/>
      <c r="M237" s="636"/>
      <c r="N237" s="636" t="s">
        <v>1259</v>
      </c>
      <c r="O237" s="636" t="s">
        <v>2413</v>
      </c>
      <c r="P237" s="636" t="s">
        <v>1269</v>
      </c>
      <c r="Q237" s="637">
        <v>45723</v>
      </c>
    </row>
    <row r="238" spans="1:17" s="629" customFormat="1" x14ac:dyDescent="0.25">
      <c r="A238" s="639" t="s">
        <v>1317</v>
      </c>
      <c r="B238" s="635" t="s">
        <v>1325</v>
      </c>
      <c r="C238" s="635" t="s">
        <v>222</v>
      </c>
      <c r="D238" s="635" t="s">
        <v>2193</v>
      </c>
      <c r="E238" s="647" t="s">
        <v>1342</v>
      </c>
      <c r="F238" s="647"/>
      <c r="G238" s="636"/>
      <c r="H238" s="636"/>
      <c r="I238" s="636"/>
      <c r="J238" s="636"/>
      <c r="K238" s="636"/>
      <c r="L238" s="636"/>
      <c r="M238" s="636"/>
      <c r="N238" s="636" t="s">
        <v>1259</v>
      </c>
      <c r="O238" s="636" t="s">
        <v>2413</v>
      </c>
      <c r="P238" s="636" t="s">
        <v>1269</v>
      </c>
      <c r="Q238" s="637">
        <v>45723</v>
      </c>
    </row>
    <row r="239" spans="1:17" s="629" customFormat="1" x14ac:dyDescent="0.25">
      <c r="A239" s="639" t="s">
        <v>1317</v>
      </c>
      <c r="B239" s="635" t="s">
        <v>1325</v>
      </c>
      <c r="C239" s="635" t="s">
        <v>229</v>
      </c>
      <c r="D239" s="635" t="s">
        <v>1410</v>
      </c>
      <c r="E239" s="647" t="s">
        <v>1411</v>
      </c>
      <c r="F239" s="647"/>
      <c r="G239" s="636"/>
      <c r="H239" s="636"/>
      <c r="I239" s="636"/>
      <c r="J239" s="636"/>
      <c r="K239" s="636"/>
      <c r="L239" s="636"/>
      <c r="M239" s="636"/>
      <c r="N239" s="636" t="s">
        <v>1249</v>
      </c>
      <c r="O239" s="636" t="s">
        <v>2408</v>
      </c>
      <c r="P239" s="636" t="s">
        <v>1269</v>
      </c>
      <c r="Q239" s="637">
        <v>45722</v>
      </c>
    </row>
    <row r="240" spans="1:17" s="629" customFormat="1" x14ac:dyDescent="0.25">
      <c r="A240" s="639" t="s">
        <v>1317</v>
      </c>
      <c r="B240" s="635" t="s">
        <v>1325</v>
      </c>
      <c r="C240" s="635" t="s">
        <v>229</v>
      </c>
      <c r="D240" s="635" t="s">
        <v>232</v>
      </c>
      <c r="E240" s="647" t="s">
        <v>1411</v>
      </c>
      <c r="F240" s="647"/>
      <c r="G240" s="636"/>
      <c r="H240" s="636"/>
      <c r="I240" s="636"/>
      <c r="J240" s="636"/>
      <c r="K240" s="636"/>
      <c r="L240" s="636"/>
      <c r="M240" s="636"/>
      <c r="N240" s="636" t="s">
        <v>1249</v>
      </c>
      <c r="O240" s="636" t="s">
        <v>2408</v>
      </c>
      <c r="P240" s="636" t="s">
        <v>1269</v>
      </c>
      <c r="Q240" s="637">
        <v>45722</v>
      </c>
    </row>
    <row r="241" spans="1:17" s="629" customFormat="1" x14ac:dyDescent="0.25">
      <c r="A241" s="639" t="s">
        <v>1317</v>
      </c>
      <c r="B241" s="635" t="s">
        <v>1325</v>
      </c>
      <c r="C241" s="635" t="s">
        <v>1827</v>
      </c>
      <c r="D241" s="635" t="s">
        <v>1828</v>
      </c>
      <c r="E241" s="647" t="s">
        <v>1877</v>
      </c>
      <c r="F241" s="647"/>
      <c r="G241" s="636"/>
      <c r="H241" s="636"/>
      <c r="I241" s="636"/>
      <c r="J241" s="636"/>
      <c r="K241" s="636"/>
      <c r="L241" s="636"/>
      <c r="M241" s="636"/>
      <c r="N241" s="636" t="s">
        <v>1257</v>
      </c>
      <c r="O241" s="636" t="s">
        <v>1318</v>
      </c>
      <c r="P241" s="636" t="s">
        <v>1269</v>
      </c>
      <c r="Q241" s="637">
        <v>45726</v>
      </c>
    </row>
    <row r="242" spans="1:17" s="629" customFormat="1" x14ac:dyDescent="0.25">
      <c r="A242" s="639" t="s">
        <v>1317</v>
      </c>
      <c r="B242" s="635" t="s">
        <v>1325</v>
      </c>
      <c r="C242" s="635" t="s">
        <v>2526</v>
      </c>
      <c r="D242" s="635" t="s">
        <v>2527</v>
      </c>
      <c r="E242" s="647" t="s">
        <v>1342</v>
      </c>
      <c r="F242" s="647"/>
      <c r="G242" s="636"/>
      <c r="H242" s="636"/>
      <c r="I242" s="636"/>
      <c r="J242" s="636"/>
      <c r="K242" s="636"/>
      <c r="L242" s="636" t="s">
        <v>1247</v>
      </c>
      <c r="M242" s="636" t="s">
        <v>1478</v>
      </c>
      <c r="N242" s="636"/>
      <c r="O242" s="636"/>
      <c r="P242" s="636" t="s">
        <v>1269</v>
      </c>
      <c r="Q242" s="637">
        <v>45674</v>
      </c>
    </row>
    <row r="243" spans="1:17" s="629" customFormat="1" x14ac:dyDescent="0.25">
      <c r="A243" s="639" t="s">
        <v>1317</v>
      </c>
      <c r="B243" s="635" t="s">
        <v>1325</v>
      </c>
      <c r="C243" s="635" t="s">
        <v>2526</v>
      </c>
      <c r="D243" s="635" t="s">
        <v>2527</v>
      </c>
      <c r="E243" s="647" t="s">
        <v>1342</v>
      </c>
      <c r="F243" s="647"/>
      <c r="G243" s="636"/>
      <c r="H243" s="636"/>
      <c r="I243" s="636"/>
      <c r="J243" s="636"/>
      <c r="K243" s="636"/>
      <c r="L243" s="636" t="s">
        <v>1247</v>
      </c>
      <c r="M243" s="636" t="s">
        <v>1478</v>
      </c>
      <c r="N243" s="636"/>
      <c r="O243" s="636"/>
      <c r="P243" s="636" t="s">
        <v>1269</v>
      </c>
      <c r="Q243" s="637">
        <v>45726</v>
      </c>
    </row>
    <row r="244" spans="1:17" s="629" customFormat="1" x14ac:dyDescent="0.25">
      <c r="A244" s="639" t="s">
        <v>1317</v>
      </c>
      <c r="B244" s="635" t="s">
        <v>1325</v>
      </c>
      <c r="C244" s="635" t="s">
        <v>242</v>
      </c>
      <c r="D244" s="635" t="s">
        <v>255</v>
      </c>
      <c r="E244" s="647" t="s">
        <v>1373</v>
      </c>
      <c r="F244" s="647"/>
      <c r="G244" s="636"/>
      <c r="H244" s="636"/>
      <c r="I244" s="636"/>
      <c r="J244" s="636"/>
      <c r="K244" s="636"/>
      <c r="L244" s="636"/>
      <c r="M244" s="636"/>
      <c r="N244" s="636" t="s">
        <v>1246</v>
      </c>
      <c r="O244" s="636" t="s">
        <v>2414</v>
      </c>
      <c r="P244" s="636" t="s">
        <v>1269</v>
      </c>
      <c r="Q244" s="637">
        <v>45722</v>
      </c>
    </row>
    <row r="245" spans="1:17" s="629" customFormat="1" x14ac:dyDescent="0.25">
      <c r="A245" s="639" t="s">
        <v>1317</v>
      </c>
      <c r="B245" s="635" t="s">
        <v>1325</v>
      </c>
      <c r="C245" s="635" t="s">
        <v>2415</v>
      </c>
      <c r="D245" s="635" t="s">
        <v>1878</v>
      </c>
      <c r="E245" s="647" t="s">
        <v>1879</v>
      </c>
      <c r="F245" s="647"/>
      <c r="G245" s="636"/>
      <c r="H245" s="636"/>
      <c r="I245" s="636"/>
      <c r="J245" s="636"/>
      <c r="K245" s="636"/>
      <c r="L245" s="636"/>
      <c r="M245" s="636"/>
      <c r="N245" s="636" t="s">
        <v>1254</v>
      </c>
      <c r="O245" s="636" t="s">
        <v>1319</v>
      </c>
      <c r="P245" s="636" t="s">
        <v>1269</v>
      </c>
      <c r="Q245" s="637">
        <v>45726</v>
      </c>
    </row>
    <row r="246" spans="1:17" s="629" customFormat="1" x14ac:dyDescent="0.25">
      <c r="A246" s="639" t="s">
        <v>1317</v>
      </c>
      <c r="B246" s="635" t="s">
        <v>1325</v>
      </c>
      <c r="C246" s="635" t="s">
        <v>286</v>
      </c>
      <c r="D246" s="635" t="s">
        <v>1833</v>
      </c>
      <c r="E246" s="647" t="s">
        <v>1880</v>
      </c>
      <c r="F246" s="647"/>
      <c r="G246" s="636"/>
      <c r="H246" s="636"/>
      <c r="I246" s="636"/>
      <c r="J246" s="636"/>
      <c r="K246" s="636"/>
      <c r="L246" s="636"/>
      <c r="M246" s="636"/>
      <c r="N246" s="636" t="s">
        <v>1261</v>
      </c>
      <c r="O246" s="636" t="s">
        <v>1403</v>
      </c>
      <c r="P246" s="636" t="s">
        <v>1251</v>
      </c>
      <c r="Q246" s="637">
        <v>45726</v>
      </c>
    </row>
    <row r="247" spans="1:17" s="629" customFormat="1" x14ac:dyDescent="0.25">
      <c r="A247" s="639" t="s">
        <v>1317</v>
      </c>
      <c r="B247" s="635" t="s">
        <v>1325</v>
      </c>
      <c r="C247" s="635" t="s">
        <v>286</v>
      </c>
      <c r="D247" s="635" t="s">
        <v>1383</v>
      </c>
      <c r="E247" s="647" t="s">
        <v>1384</v>
      </c>
      <c r="F247" s="647"/>
      <c r="G247" s="636"/>
      <c r="H247" s="636"/>
      <c r="I247" s="636"/>
      <c r="J247" s="636"/>
      <c r="K247" s="636"/>
      <c r="L247" s="636"/>
      <c r="M247" s="636"/>
      <c r="N247" s="636" t="s">
        <v>1261</v>
      </c>
      <c r="O247" s="636" t="s">
        <v>1403</v>
      </c>
      <c r="P247" s="636" t="s">
        <v>1251</v>
      </c>
      <c r="Q247" s="637">
        <v>45726</v>
      </c>
    </row>
    <row r="248" spans="1:17" s="629" customFormat="1" x14ac:dyDescent="0.25">
      <c r="A248" s="639" t="s">
        <v>1317</v>
      </c>
      <c r="B248" s="635" t="s">
        <v>1325</v>
      </c>
      <c r="C248" s="635" t="s">
        <v>1102</v>
      </c>
      <c r="D248" s="635" t="s">
        <v>2321</v>
      </c>
      <c r="E248" s="647" t="s">
        <v>2422</v>
      </c>
      <c r="F248" s="647"/>
      <c r="G248" s="636"/>
      <c r="H248" s="636"/>
      <c r="I248" s="636"/>
      <c r="J248" s="636"/>
      <c r="K248" s="636"/>
      <c r="L248" s="636"/>
      <c r="M248" s="636"/>
      <c r="N248" s="636" t="s">
        <v>1259</v>
      </c>
      <c r="O248" s="636" t="s">
        <v>2413</v>
      </c>
      <c r="P248" s="636" t="s">
        <v>1269</v>
      </c>
      <c r="Q248" s="637">
        <v>45726</v>
      </c>
    </row>
    <row r="249" spans="1:17" s="629" customFormat="1" x14ac:dyDescent="0.25">
      <c r="A249" s="639" t="s">
        <v>1317</v>
      </c>
      <c r="B249" s="635" t="s">
        <v>1325</v>
      </c>
      <c r="C249" s="635" t="s">
        <v>1102</v>
      </c>
      <c r="D249" s="635" t="s">
        <v>2324</v>
      </c>
      <c r="E249" s="647" t="s">
        <v>2423</v>
      </c>
      <c r="F249" s="647"/>
      <c r="G249" s="636"/>
      <c r="H249" s="636"/>
      <c r="I249" s="636"/>
      <c r="J249" s="636"/>
      <c r="K249" s="636"/>
      <c r="L249" s="636"/>
      <c r="M249" s="636"/>
      <c r="N249" s="636" t="s">
        <v>1259</v>
      </c>
      <c r="O249" s="636" t="s">
        <v>2413</v>
      </c>
      <c r="P249" s="636" t="s">
        <v>1269</v>
      </c>
      <c r="Q249" s="637">
        <v>45726</v>
      </c>
    </row>
    <row r="250" spans="1:17" s="629" customFormat="1" x14ac:dyDescent="0.25">
      <c r="A250" s="639" t="s">
        <v>1317</v>
      </c>
      <c r="B250" s="635" t="s">
        <v>1325</v>
      </c>
      <c r="C250" s="635" t="s">
        <v>1102</v>
      </c>
      <c r="D250" s="635" t="s">
        <v>1413</v>
      </c>
      <c r="E250" s="647" t="s">
        <v>1346</v>
      </c>
      <c r="F250" s="647"/>
      <c r="G250" s="636"/>
      <c r="H250" s="636"/>
      <c r="I250" s="636"/>
      <c r="J250" s="636"/>
      <c r="K250" s="636"/>
      <c r="L250" s="636"/>
      <c r="M250" s="636"/>
      <c r="N250" s="636" t="s">
        <v>1259</v>
      </c>
      <c r="O250" s="636" t="s">
        <v>2413</v>
      </c>
      <c r="P250" s="636" t="s">
        <v>1269</v>
      </c>
      <c r="Q250" s="637">
        <v>45726</v>
      </c>
    </row>
    <row r="251" spans="1:17" s="629" customFormat="1" x14ac:dyDescent="0.25">
      <c r="A251" s="639" t="s">
        <v>1317</v>
      </c>
      <c r="B251" s="635" t="s">
        <v>1325</v>
      </c>
      <c r="C251" s="635" t="s">
        <v>1102</v>
      </c>
      <c r="D251" s="635" t="s">
        <v>1414</v>
      </c>
      <c r="E251" s="647" t="s">
        <v>1415</v>
      </c>
      <c r="F251" s="647"/>
      <c r="G251" s="636"/>
      <c r="H251" s="636"/>
      <c r="I251" s="636"/>
      <c r="J251" s="636"/>
      <c r="K251" s="636"/>
      <c r="L251" s="636"/>
      <c r="M251" s="636"/>
      <c r="N251" s="636" t="s">
        <v>1259</v>
      </c>
      <c r="O251" s="636" t="s">
        <v>2413</v>
      </c>
      <c r="P251" s="636" t="s">
        <v>1269</v>
      </c>
      <c r="Q251" s="637">
        <v>45726</v>
      </c>
    </row>
    <row r="252" spans="1:17" s="629" customFormat="1" x14ac:dyDescent="0.25">
      <c r="A252" s="639" t="s">
        <v>1317</v>
      </c>
      <c r="B252" s="635" t="s">
        <v>1325</v>
      </c>
      <c r="C252" s="635" t="s">
        <v>1102</v>
      </c>
      <c r="D252" s="635" t="s">
        <v>1416</v>
      </c>
      <c r="E252" s="647" t="s">
        <v>1417</v>
      </c>
      <c r="F252" s="647"/>
      <c r="G252" s="636"/>
      <c r="H252" s="636"/>
      <c r="I252" s="636"/>
      <c r="J252" s="636"/>
      <c r="K252" s="636"/>
      <c r="L252" s="636"/>
      <c r="M252" s="636"/>
      <c r="N252" s="636" t="s">
        <v>1259</v>
      </c>
      <c r="O252" s="636" t="s">
        <v>2413</v>
      </c>
      <c r="P252" s="636" t="s">
        <v>1269</v>
      </c>
      <c r="Q252" s="637">
        <v>45726</v>
      </c>
    </row>
    <row r="253" spans="1:17" s="629" customFormat="1" x14ac:dyDescent="0.25">
      <c r="A253" s="639" t="s">
        <v>1317</v>
      </c>
      <c r="B253" s="635" t="s">
        <v>1325</v>
      </c>
      <c r="C253" s="635" t="s">
        <v>2416</v>
      </c>
      <c r="D253" s="635" t="s">
        <v>310</v>
      </c>
      <c r="E253" s="647" t="s">
        <v>1418</v>
      </c>
      <c r="F253" s="647"/>
      <c r="G253" s="636"/>
      <c r="H253" s="636"/>
      <c r="I253" s="636"/>
      <c r="J253" s="636"/>
      <c r="K253" s="636"/>
      <c r="L253" s="636"/>
      <c r="M253" s="636"/>
      <c r="N253" s="636" t="s">
        <v>1300</v>
      </c>
      <c r="O253" s="636" t="s">
        <v>1320</v>
      </c>
      <c r="P253" s="636" t="s">
        <v>1269</v>
      </c>
      <c r="Q253" s="637">
        <v>45722</v>
      </c>
    </row>
    <row r="254" spans="1:17" s="629" customFormat="1" x14ac:dyDescent="0.25">
      <c r="A254" s="639" t="s">
        <v>1317</v>
      </c>
      <c r="B254" s="635" t="s">
        <v>1325</v>
      </c>
      <c r="C254" s="635" t="s">
        <v>2416</v>
      </c>
      <c r="D254" s="635" t="s">
        <v>313</v>
      </c>
      <c r="E254" s="647" t="s">
        <v>1419</v>
      </c>
      <c r="F254" s="647"/>
      <c r="G254" s="636"/>
      <c r="H254" s="636"/>
      <c r="I254" s="636"/>
      <c r="J254" s="636"/>
      <c r="K254" s="636"/>
      <c r="L254" s="636"/>
      <c r="M254" s="636"/>
      <c r="N254" s="636" t="s">
        <v>1300</v>
      </c>
      <c r="O254" s="636" t="s">
        <v>1320</v>
      </c>
      <c r="P254" s="636" t="s">
        <v>1269</v>
      </c>
      <c r="Q254" s="637">
        <v>45722</v>
      </c>
    </row>
    <row r="255" spans="1:17" s="629" customFormat="1" x14ac:dyDescent="0.25">
      <c r="A255" s="639" t="s">
        <v>1317</v>
      </c>
      <c r="B255" s="635" t="s">
        <v>1325</v>
      </c>
      <c r="C255" s="635" t="s">
        <v>2416</v>
      </c>
      <c r="D255" s="635" t="s">
        <v>1813</v>
      </c>
      <c r="E255" s="647" t="s">
        <v>1814</v>
      </c>
      <c r="F255" s="647"/>
      <c r="G255" s="636"/>
      <c r="H255" s="636"/>
      <c r="I255" s="636"/>
      <c r="J255" s="636"/>
      <c r="K255" s="636"/>
      <c r="L255" s="636"/>
      <c r="M255" s="636"/>
      <c r="N255" s="636" t="s">
        <v>1300</v>
      </c>
      <c r="O255" s="636" t="s">
        <v>1320</v>
      </c>
      <c r="P255" s="636" t="s">
        <v>1269</v>
      </c>
      <c r="Q255" s="637">
        <v>45722</v>
      </c>
    </row>
    <row r="256" spans="1:17" s="629" customFormat="1" x14ac:dyDescent="0.25">
      <c r="A256" s="639" t="s">
        <v>1317</v>
      </c>
      <c r="B256" s="635" t="s">
        <v>1325</v>
      </c>
      <c r="C256" s="635" t="s">
        <v>2416</v>
      </c>
      <c r="D256" s="635" t="s">
        <v>316</v>
      </c>
      <c r="E256" s="647" t="s">
        <v>1339</v>
      </c>
      <c r="F256" s="647"/>
      <c r="G256" s="636"/>
      <c r="H256" s="636"/>
      <c r="I256" s="636"/>
      <c r="J256" s="636"/>
      <c r="K256" s="636"/>
      <c r="L256" s="636"/>
      <c r="M256" s="636"/>
      <c r="N256" s="636" t="s">
        <v>1300</v>
      </c>
      <c r="O256" s="636" t="s">
        <v>1320</v>
      </c>
      <c r="P256" s="636" t="s">
        <v>1269</v>
      </c>
      <c r="Q256" s="637">
        <v>45722</v>
      </c>
    </row>
    <row r="257" spans="1:17" s="629" customFormat="1" x14ac:dyDescent="0.25">
      <c r="A257" s="639" t="s">
        <v>1317</v>
      </c>
      <c r="B257" s="635" t="s">
        <v>1325</v>
      </c>
      <c r="C257" s="635" t="s">
        <v>2416</v>
      </c>
      <c r="D257" s="635" t="s">
        <v>319</v>
      </c>
      <c r="E257" s="647" t="s">
        <v>1370</v>
      </c>
      <c r="F257" s="647"/>
      <c r="G257" s="636"/>
      <c r="H257" s="636"/>
      <c r="I257" s="636"/>
      <c r="J257" s="636"/>
      <c r="K257" s="636"/>
      <c r="L257" s="636"/>
      <c r="M257" s="636"/>
      <c r="N257" s="636" t="s">
        <v>1300</v>
      </c>
      <c r="O257" s="636" t="s">
        <v>1320</v>
      </c>
      <c r="P257" s="636" t="s">
        <v>1269</v>
      </c>
      <c r="Q257" s="637">
        <v>45722</v>
      </c>
    </row>
    <row r="258" spans="1:17" s="629" customFormat="1" x14ac:dyDescent="0.25">
      <c r="A258" s="639" t="s">
        <v>1317</v>
      </c>
      <c r="B258" s="635" t="s">
        <v>1325</v>
      </c>
      <c r="C258" s="635" t="s">
        <v>325</v>
      </c>
      <c r="D258" s="635" t="s">
        <v>1420</v>
      </c>
      <c r="E258" s="647" t="s">
        <v>1404</v>
      </c>
      <c r="F258" s="647"/>
      <c r="G258" s="636"/>
      <c r="H258" s="636"/>
      <c r="I258" s="636"/>
      <c r="J258" s="636"/>
      <c r="K258" s="636"/>
      <c r="L258" s="636"/>
      <c r="M258" s="636"/>
      <c r="N258" s="636" t="s">
        <v>1300</v>
      </c>
      <c r="O258" s="636" t="s">
        <v>1320</v>
      </c>
      <c r="P258" s="636" t="s">
        <v>1269</v>
      </c>
      <c r="Q258" s="637">
        <v>45726</v>
      </c>
    </row>
    <row r="259" spans="1:17" s="629" customFormat="1" x14ac:dyDescent="0.25">
      <c r="A259" s="639" t="s">
        <v>1317</v>
      </c>
      <c r="B259" s="635" t="s">
        <v>1325</v>
      </c>
      <c r="C259" s="635" t="s">
        <v>325</v>
      </c>
      <c r="D259" s="635" t="s">
        <v>1421</v>
      </c>
      <c r="E259" s="647" t="s">
        <v>1422</v>
      </c>
      <c r="F259" s="647"/>
      <c r="G259" s="636"/>
      <c r="H259" s="636"/>
      <c r="I259" s="636"/>
      <c r="J259" s="636"/>
      <c r="K259" s="636"/>
      <c r="L259" s="636"/>
      <c r="M259" s="636"/>
      <c r="N259" s="636" t="s">
        <v>1300</v>
      </c>
      <c r="O259" s="636" t="s">
        <v>1320</v>
      </c>
      <c r="P259" s="636" t="s">
        <v>1269</v>
      </c>
      <c r="Q259" s="637">
        <v>45726</v>
      </c>
    </row>
    <row r="260" spans="1:17" s="629" customFormat="1" x14ac:dyDescent="0.25">
      <c r="A260" s="639" t="s">
        <v>1317</v>
      </c>
      <c r="B260" s="635" t="s">
        <v>1325</v>
      </c>
      <c r="C260" s="635" t="s">
        <v>1105</v>
      </c>
      <c r="D260" s="635" t="s">
        <v>2006</v>
      </c>
      <c r="E260" s="647" t="s">
        <v>2064</v>
      </c>
      <c r="F260" s="647"/>
      <c r="G260" s="636"/>
      <c r="H260" s="636"/>
      <c r="I260" s="636"/>
      <c r="J260" s="636"/>
      <c r="K260" s="636"/>
      <c r="L260" s="636"/>
      <c r="M260" s="636"/>
      <c r="N260" s="636" t="s">
        <v>1257</v>
      </c>
      <c r="O260" s="636" t="s">
        <v>1318</v>
      </c>
      <c r="P260" s="636" t="s">
        <v>1269</v>
      </c>
      <c r="Q260" s="637">
        <v>45723</v>
      </c>
    </row>
    <row r="261" spans="1:17" s="629" customFormat="1" x14ac:dyDescent="0.25">
      <c r="A261" s="639" t="s">
        <v>1317</v>
      </c>
      <c r="B261" s="635" t="s">
        <v>1325</v>
      </c>
      <c r="C261" s="635" t="s">
        <v>336</v>
      </c>
      <c r="D261" s="635" t="s">
        <v>1423</v>
      </c>
      <c r="E261" s="647" t="s">
        <v>1373</v>
      </c>
      <c r="F261" s="647"/>
      <c r="G261" s="636"/>
      <c r="H261" s="636"/>
      <c r="I261" s="636"/>
      <c r="J261" s="636"/>
      <c r="K261" s="636"/>
      <c r="L261" s="636"/>
      <c r="M261" s="636"/>
      <c r="N261" s="636" t="s">
        <v>1257</v>
      </c>
      <c r="O261" s="636" t="s">
        <v>1318</v>
      </c>
      <c r="P261" s="636" t="s">
        <v>1269</v>
      </c>
      <c r="Q261" s="637">
        <v>45726</v>
      </c>
    </row>
    <row r="262" spans="1:17" s="629" customFormat="1" x14ac:dyDescent="0.25">
      <c r="A262" s="639" t="s">
        <v>1317</v>
      </c>
      <c r="B262" s="635" t="s">
        <v>1325</v>
      </c>
      <c r="C262" s="635" t="s">
        <v>336</v>
      </c>
      <c r="D262" s="635" t="s">
        <v>1424</v>
      </c>
      <c r="E262" s="647" t="s">
        <v>1373</v>
      </c>
      <c r="F262" s="647"/>
      <c r="G262" s="636"/>
      <c r="H262" s="636"/>
      <c r="I262" s="636"/>
      <c r="J262" s="636"/>
      <c r="K262" s="636"/>
      <c r="L262" s="636"/>
      <c r="M262" s="636"/>
      <c r="N262" s="636" t="s">
        <v>1257</v>
      </c>
      <c r="O262" s="636" t="s">
        <v>1318</v>
      </c>
      <c r="P262" s="636" t="s">
        <v>1269</v>
      </c>
      <c r="Q262" s="637">
        <v>45726</v>
      </c>
    </row>
    <row r="263" spans="1:17" s="629" customFormat="1" x14ac:dyDescent="0.25">
      <c r="A263" s="639" t="s">
        <v>1317</v>
      </c>
      <c r="B263" s="635" t="s">
        <v>1325</v>
      </c>
      <c r="C263" s="635" t="s">
        <v>336</v>
      </c>
      <c r="D263" s="635" t="s">
        <v>1425</v>
      </c>
      <c r="E263" s="647" t="s">
        <v>1373</v>
      </c>
      <c r="F263" s="647"/>
      <c r="G263" s="636"/>
      <c r="H263" s="636"/>
      <c r="I263" s="636"/>
      <c r="J263" s="636"/>
      <c r="K263" s="636"/>
      <c r="L263" s="636"/>
      <c r="M263" s="636"/>
      <c r="N263" s="636" t="s">
        <v>1257</v>
      </c>
      <c r="O263" s="636" t="s">
        <v>1318</v>
      </c>
      <c r="P263" s="636" t="s">
        <v>1269</v>
      </c>
      <c r="Q263" s="637">
        <v>45726</v>
      </c>
    </row>
    <row r="264" spans="1:17" s="629" customFormat="1" x14ac:dyDescent="0.25">
      <c r="A264" s="639" t="s">
        <v>1317</v>
      </c>
      <c r="B264" s="635" t="s">
        <v>1325</v>
      </c>
      <c r="C264" s="635" t="s">
        <v>336</v>
      </c>
      <c r="D264" s="635" t="s">
        <v>1426</v>
      </c>
      <c r="E264" s="647" t="s">
        <v>1427</v>
      </c>
      <c r="F264" s="647"/>
      <c r="G264" s="636"/>
      <c r="H264" s="636"/>
      <c r="I264" s="636"/>
      <c r="J264" s="636"/>
      <c r="K264" s="636"/>
      <c r="L264" s="636"/>
      <c r="M264" s="636"/>
      <c r="N264" s="636" t="s">
        <v>1257</v>
      </c>
      <c r="O264" s="636" t="s">
        <v>1318</v>
      </c>
      <c r="P264" s="636" t="s">
        <v>1269</v>
      </c>
      <c r="Q264" s="637">
        <v>45726</v>
      </c>
    </row>
    <row r="265" spans="1:17" s="629" customFormat="1" x14ac:dyDescent="0.25">
      <c r="A265" s="639" t="s">
        <v>1317</v>
      </c>
      <c r="B265" s="635" t="s">
        <v>1325</v>
      </c>
      <c r="C265" s="635" t="s">
        <v>1428</v>
      </c>
      <c r="D265" s="635" t="s">
        <v>501</v>
      </c>
      <c r="E265" s="647" t="s">
        <v>1429</v>
      </c>
      <c r="F265" s="647"/>
      <c r="G265" s="636"/>
      <c r="H265" s="636"/>
      <c r="I265" s="636"/>
      <c r="J265" s="636"/>
      <c r="K265" s="636"/>
      <c r="L265" s="636"/>
      <c r="M265" s="636"/>
      <c r="N265" s="636" t="s">
        <v>1259</v>
      </c>
      <c r="O265" s="636" t="s">
        <v>2413</v>
      </c>
      <c r="P265" s="636" t="s">
        <v>1269</v>
      </c>
      <c r="Q265" s="637">
        <v>45722</v>
      </c>
    </row>
    <row r="266" spans="1:17" s="629" customFormat="1" x14ac:dyDescent="0.25">
      <c r="A266" s="639" t="s">
        <v>1317</v>
      </c>
      <c r="B266" s="635" t="s">
        <v>1325</v>
      </c>
      <c r="C266" s="635" t="s">
        <v>1428</v>
      </c>
      <c r="D266" s="635" t="s">
        <v>504</v>
      </c>
      <c r="E266" s="647" t="s">
        <v>1430</v>
      </c>
      <c r="F266" s="647"/>
      <c r="G266" s="636"/>
      <c r="H266" s="636"/>
      <c r="I266" s="636"/>
      <c r="J266" s="636"/>
      <c r="K266" s="636"/>
      <c r="L266" s="636"/>
      <c r="M266" s="636"/>
      <c r="N266" s="636" t="s">
        <v>1259</v>
      </c>
      <c r="O266" s="636" t="s">
        <v>2413</v>
      </c>
      <c r="P266" s="636" t="s">
        <v>1269</v>
      </c>
      <c r="Q266" s="637">
        <v>45722</v>
      </c>
    </row>
    <row r="267" spans="1:17" s="629" customFormat="1" x14ac:dyDescent="0.25">
      <c r="A267" s="639" t="s">
        <v>1317</v>
      </c>
      <c r="B267" s="635" t="s">
        <v>1325</v>
      </c>
      <c r="C267" s="635" t="s">
        <v>1428</v>
      </c>
      <c r="D267" s="635" t="s">
        <v>507</v>
      </c>
      <c r="E267" s="647" t="s">
        <v>1430</v>
      </c>
      <c r="F267" s="647"/>
      <c r="G267" s="636"/>
      <c r="H267" s="636"/>
      <c r="I267" s="636"/>
      <c r="J267" s="636"/>
      <c r="K267" s="636"/>
      <c r="L267" s="636"/>
      <c r="M267" s="636"/>
      <c r="N267" s="636" t="s">
        <v>1259</v>
      </c>
      <c r="O267" s="636" t="s">
        <v>2413</v>
      </c>
      <c r="P267" s="636" t="s">
        <v>1269</v>
      </c>
      <c r="Q267" s="637">
        <v>45722</v>
      </c>
    </row>
    <row r="268" spans="1:17" s="629" customFormat="1" x14ac:dyDescent="0.25">
      <c r="A268" s="639" t="s">
        <v>1317</v>
      </c>
      <c r="B268" s="635" t="s">
        <v>1325</v>
      </c>
      <c r="C268" s="635" t="s">
        <v>520</v>
      </c>
      <c r="D268" s="635" t="s">
        <v>293</v>
      </c>
      <c r="E268" s="647" t="s">
        <v>1431</v>
      </c>
      <c r="F268" s="647"/>
      <c r="G268" s="636"/>
      <c r="H268" s="636"/>
      <c r="I268" s="636"/>
      <c r="J268" s="636"/>
      <c r="K268" s="636"/>
      <c r="L268" s="636"/>
      <c r="M268" s="636"/>
      <c r="N268" s="636" t="s">
        <v>1259</v>
      </c>
      <c r="O268" s="636" t="s">
        <v>2413</v>
      </c>
      <c r="P268" s="636" t="s">
        <v>1269</v>
      </c>
      <c r="Q268" s="637">
        <v>45723</v>
      </c>
    </row>
    <row r="269" spans="1:17" s="629" customFormat="1" x14ac:dyDescent="0.25">
      <c r="A269" s="639" t="s">
        <v>1317</v>
      </c>
      <c r="B269" s="635" t="s">
        <v>1325</v>
      </c>
      <c r="C269" s="635" t="s">
        <v>520</v>
      </c>
      <c r="D269" s="635" t="s">
        <v>296</v>
      </c>
      <c r="E269" s="647" t="s">
        <v>1431</v>
      </c>
      <c r="F269" s="647"/>
      <c r="G269" s="636"/>
      <c r="H269" s="636"/>
      <c r="I269" s="636"/>
      <c r="J269" s="636"/>
      <c r="K269" s="636"/>
      <c r="L269" s="636"/>
      <c r="M269" s="636"/>
      <c r="N269" s="636" t="s">
        <v>1259</v>
      </c>
      <c r="O269" s="636" t="s">
        <v>2413</v>
      </c>
      <c r="P269" s="636" t="s">
        <v>1269</v>
      </c>
      <c r="Q269" s="637">
        <v>45723</v>
      </c>
    </row>
    <row r="270" spans="1:17" s="629" customFormat="1" x14ac:dyDescent="0.25">
      <c r="A270" s="639" t="s">
        <v>1317</v>
      </c>
      <c r="B270" s="635" t="s">
        <v>1325</v>
      </c>
      <c r="C270" s="635" t="s">
        <v>520</v>
      </c>
      <c r="D270" s="635" t="s">
        <v>299</v>
      </c>
      <c r="E270" s="647" t="s">
        <v>1431</v>
      </c>
      <c r="F270" s="647"/>
      <c r="G270" s="636"/>
      <c r="H270" s="636"/>
      <c r="I270" s="636"/>
      <c r="J270" s="636"/>
      <c r="K270" s="636"/>
      <c r="L270" s="636"/>
      <c r="M270" s="636"/>
      <c r="N270" s="636" t="s">
        <v>1259</v>
      </c>
      <c r="O270" s="636" t="s">
        <v>2413</v>
      </c>
      <c r="P270" s="636" t="s">
        <v>1269</v>
      </c>
      <c r="Q270" s="637">
        <v>45723</v>
      </c>
    </row>
    <row r="271" spans="1:17" s="629" customFormat="1" x14ac:dyDescent="0.25">
      <c r="A271" s="639" t="s">
        <v>1317</v>
      </c>
      <c r="B271" s="635" t="s">
        <v>1325</v>
      </c>
      <c r="C271" s="635" t="s">
        <v>520</v>
      </c>
      <c r="D271" s="635" t="s">
        <v>302</v>
      </c>
      <c r="E271" s="647" t="s">
        <v>1431</v>
      </c>
      <c r="F271" s="647"/>
      <c r="G271" s="636"/>
      <c r="H271" s="636"/>
      <c r="I271" s="636"/>
      <c r="J271" s="636"/>
      <c r="K271" s="636"/>
      <c r="L271" s="636"/>
      <c r="M271" s="636"/>
      <c r="N271" s="636" t="s">
        <v>1259</v>
      </c>
      <c r="O271" s="636" t="s">
        <v>2413</v>
      </c>
      <c r="P271" s="636" t="s">
        <v>1269</v>
      </c>
      <c r="Q271" s="637">
        <v>45723</v>
      </c>
    </row>
    <row r="272" spans="1:17" s="629" customFormat="1" x14ac:dyDescent="0.25">
      <c r="A272" s="639" t="s">
        <v>1317</v>
      </c>
      <c r="B272" s="635" t="s">
        <v>1325</v>
      </c>
      <c r="C272" s="635" t="s">
        <v>520</v>
      </c>
      <c r="D272" s="635" t="s">
        <v>1856</v>
      </c>
      <c r="E272" s="647" t="s">
        <v>1431</v>
      </c>
      <c r="F272" s="647"/>
      <c r="G272" s="636"/>
      <c r="H272" s="636"/>
      <c r="I272" s="636"/>
      <c r="J272" s="636"/>
      <c r="K272" s="636"/>
      <c r="L272" s="636"/>
      <c r="M272" s="636"/>
      <c r="N272" s="636" t="s">
        <v>1259</v>
      </c>
      <c r="O272" s="636" t="s">
        <v>2413</v>
      </c>
      <c r="P272" s="636" t="s">
        <v>1269</v>
      </c>
      <c r="Q272" s="637">
        <v>45723</v>
      </c>
    </row>
    <row r="273" spans="1:17" s="629" customFormat="1" x14ac:dyDescent="0.25">
      <c r="A273" s="639" t="s">
        <v>1317</v>
      </c>
      <c r="B273" s="635" t="s">
        <v>1325</v>
      </c>
      <c r="C273" s="635" t="s">
        <v>346</v>
      </c>
      <c r="D273" s="635" t="s">
        <v>1433</v>
      </c>
      <c r="E273" s="647" t="s">
        <v>1388</v>
      </c>
      <c r="F273" s="647"/>
      <c r="G273" s="636"/>
      <c r="H273" s="636"/>
      <c r="I273" s="636"/>
      <c r="J273" s="636"/>
      <c r="K273" s="636"/>
      <c r="L273" s="636"/>
      <c r="M273" s="636"/>
      <c r="N273" s="636" t="s">
        <v>1254</v>
      </c>
      <c r="O273" s="636" t="s">
        <v>1319</v>
      </c>
      <c r="P273" s="636" t="s">
        <v>1269</v>
      </c>
      <c r="Q273" s="637">
        <v>45723</v>
      </c>
    </row>
    <row r="274" spans="1:17" s="629" customFormat="1" x14ac:dyDescent="0.25">
      <c r="A274" s="639" t="s">
        <v>1317</v>
      </c>
      <c r="B274" s="635" t="s">
        <v>1325</v>
      </c>
      <c r="C274" s="635" t="s">
        <v>346</v>
      </c>
      <c r="D274" s="635" t="s">
        <v>1434</v>
      </c>
      <c r="E274" s="647" t="s">
        <v>1337</v>
      </c>
      <c r="F274" s="647"/>
      <c r="G274" s="636"/>
      <c r="H274" s="636"/>
      <c r="I274" s="636"/>
      <c r="J274" s="636"/>
      <c r="K274" s="636"/>
      <c r="L274" s="636"/>
      <c r="M274" s="636"/>
      <c r="N274" s="636" t="s">
        <v>1254</v>
      </c>
      <c r="O274" s="636" t="s">
        <v>1319</v>
      </c>
      <c r="P274" s="636" t="s">
        <v>1269</v>
      </c>
      <c r="Q274" s="637">
        <v>45723</v>
      </c>
    </row>
    <row r="275" spans="1:17" s="629" customFormat="1" x14ac:dyDescent="0.25">
      <c r="A275" s="639" t="s">
        <v>1317</v>
      </c>
      <c r="B275" s="635" t="s">
        <v>1325</v>
      </c>
      <c r="C275" s="635" t="s">
        <v>346</v>
      </c>
      <c r="D275" s="635" t="s">
        <v>2202</v>
      </c>
      <c r="E275" s="647" t="s">
        <v>1408</v>
      </c>
      <c r="F275" s="647"/>
      <c r="G275" s="636"/>
      <c r="H275" s="636"/>
      <c r="I275" s="636"/>
      <c r="J275" s="636"/>
      <c r="K275" s="636"/>
      <c r="L275" s="636"/>
      <c r="M275" s="636"/>
      <c r="N275" s="636" t="s">
        <v>1254</v>
      </c>
      <c r="O275" s="636" t="s">
        <v>1319</v>
      </c>
      <c r="P275" s="636" t="s">
        <v>1269</v>
      </c>
      <c r="Q275" s="637">
        <v>45723</v>
      </c>
    </row>
    <row r="276" spans="1:17" s="629" customFormat="1" x14ac:dyDescent="0.25">
      <c r="A276" s="639" t="s">
        <v>1317</v>
      </c>
      <c r="B276" s="635" t="s">
        <v>1325</v>
      </c>
      <c r="C276" s="635" t="s">
        <v>357</v>
      </c>
      <c r="D276" s="635" t="s">
        <v>1435</v>
      </c>
      <c r="E276" s="647" t="s">
        <v>1346</v>
      </c>
      <c r="F276" s="647"/>
      <c r="G276" s="636"/>
      <c r="H276" s="636"/>
      <c r="I276" s="636"/>
      <c r="J276" s="636"/>
      <c r="K276" s="636"/>
      <c r="L276" s="636"/>
      <c r="M276" s="636"/>
      <c r="N276" s="636" t="s">
        <v>1300</v>
      </c>
      <c r="O276" s="636" t="s">
        <v>1320</v>
      </c>
      <c r="P276" s="636" t="s">
        <v>1269</v>
      </c>
      <c r="Q276" s="637">
        <v>45726</v>
      </c>
    </row>
    <row r="277" spans="1:17" s="629" customFormat="1" x14ac:dyDescent="0.25">
      <c r="A277" s="639" t="s">
        <v>1317</v>
      </c>
      <c r="B277" s="635" t="s">
        <v>1325</v>
      </c>
      <c r="C277" s="635" t="s">
        <v>367</v>
      </c>
      <c r="D277" s="635" t="s">
        <v>1212</v>
      </c>
      <c r="E277" s="647" t="s">
        <v>1436</v>
      </c>
      <c r="F277" s="647"/>
      <c r="G277" s="636"/>
      <c r="H277" s="636"/>
      <c r="I277" s="636"/>
      <c r="J277" s="636"/>
      <c r="K277" s="636"/>
      <c r="L277" s="636"/>
      <c r="M277" s="636"/>
      <c r="N277" s="636" t="s">
        <v>1257</v>
      </c>
      <c r="O277" s="636" t="s">
        <v>1318</v>
      </c>
      <c r="P277" s="636" t="s">
        <v>1269</v>
      </c>
      <c r="Q277" s="637">
        <v>45722</v>
      </c>
    </row>
    <row r="278" spans="1:17" s="629" customFormat="1" x14ac:dyDescent="0.25">
      <c r="A278" s="639" t="s">
        <v>1317</v>
      </c>
      <c r="B278" s="635" t="s">
        <v>1325</v>
      </c>
      <c r="C278" s="635" t="s">
        <v>367</v>
      </c>
      <c r="D278" s="635" t="s">
        <v>368</v>
      </c>
      <c r="E278" s="647" t="s">
        <v>1437</v>
      </c>
      <c r="F278" s="647"/>
      <c r="G278" s="636"/>
      <c r="H278" s="636"/>
      <c r="I278" s="636"/>
      <c r="J278" s="636"/>
      <c r="K278" s="636"/>
      <c r="L278" s="636"/>
      <c r="M278" s="636"/>
      <c r="N278" s="636" t="s">
        <v>1257</v>
      </c>
      <c r="O278" s="636" t="s">
        <v>1318</v>
      </c>
      <c r="P278" s="636" t="s">
        <v>1269</v>
      </c>
      <c r="Q278" s="637">
        <v>45722</v>
      </c>
    </row>
    <row r="279" spans="1:17" s="629" customFormat="1" x14ac:dyDescent="0.25">
      <c r="A279" s="639" t="s">
        <v>1317</v>
      </c>
      <c r="B279" s="635" t="s">
        <v>1325</v>
      </c>
      <c r="C279" s="635" t="s">
        <v>367</v>
      </c>
      <c r="D279" s="635" t="s">
        <v>1836</v>
      </c>
      <c r="E279" s="647" t="s">
        <v>1881</v>
      </c>
      <c r="F279" s="647"/>
      <c r="G279" s="636"/>
      <c r="H279" s="636"/>
      <c r="I279" s="636"/>
      <c r="J279" s="636"/>
      <c r="K279" s="636"/>
      <c r="L279" s="636"/>
      <c r="M279" s="636"/>
      <c r="N279" s="636" t="s">
        <v>1257</v>
      </c>
      <c r="O279" s="636" t="s">
        <v>1318</v>
      </c>
      <c r="P279" s="636" t="s">
        <v>1269</v>
      </c>
      <c r="Q279" s="637">
        <v>45722</v>
      </c>
    </row>
    <row r="280" spans="1:17" s="629" customFormat="1" x14ac:dyDescent="0.25">
      <c r="A280" s="639" t="s">
        <v>1317</v>
      </c>
      <c r="B280" s="635" t="s">
        <v>1325</v>
      </c>
      <c r="C280" s="635" t="s">
        <v>367</v>
      </c>
      <c r="D280" s="635" t="s">
        <v>1839</v>
      </c>
      <c r="E280" s="647" t="s">
        <v>1882</v>
      </c>
      <c r="F280" s="647"/>
      <c r="G280" s="636"/>
      <c r="H280" s="636"/>
      <c r="I280" s="636"/>
      <c r="J280" s="636"/>
      <c r="K280" s="636"/>
      <c r="L280" s="636"/>
      <c r="M280" s="636"/>
      <c r="N280" s="636" t="s">
        <v>1257</v>
      </c>
      <c r="O280" s="636" t="s">
        <v>1318</v>
      </c>
      <c r="P280" s="636" t="s">
        <v>1269</v>
      </c>
      <c r="Q280" s="637">
        <v>45722</v>
      </c>
    </row>
    <row r="281" spans="1:17" s="629" customFormat="1" x14ac:dyDescent="0.25">
      <c r="A281" s="639" t="s">
        <v>1317</v>
      </c>
      <c r="B281" s="635" t="s">
        <v>1325</v>
      </c>
      <c r="C281" s="635" t="s">
        <v>374</v>
      </c>
      <c r="D281" s="635" t="s">
        <v>1438</v>
      </c>
      <c r="E281" s="647" t="s">
        <v>1439</v>
      </c>
      <c r="F281" s="647"/>
      <c r="G281" s="636"/>
      <c r="H281" s="636"/>
      <c r="I281" s="636"/>
      <c r="J281" s="636"/>
      <c r="K281" s="636"/>
      <c r="L281" s="636"/>
      <c r="M281" s="636"/>
      <c r="N281" s="636" t="s">
        <v>1259</v>
      </c>
      <c r="O281" s="636" t="s">
        <v>2413</v>
      </c>
      <c r="P281" s="636" t="s">
        <v>1269</v>
      </c>
      <c r="Q281" s="637">
        <v>45723</v>
      </c>
    </row>
    <row r="282" spans="1:17" s="629" customFormat="1" x14ac:dyDescent="0.25">
      <c r="A282" s="639" t="s">
        <v>1317</v>
      </c>
      <c r="B282" s="635" t="s">
        <v>1325</v>
      </c>
      <c r="C282" s="635" t="s">
        <v>374</v>
      </c>
      <c r="D282" s="635" t="s">
        <v>377</v>
      </c>
      <c r="E282" s="647" t="s">
        <v>1439</v>
      </c>
      <c r="F282" s="647"/>
      <c r="G282" s="636"/>
      <c r="H282" s="636"/>
      <c r="I282" s="636"/>
      <c r="J282" s="636"/>
      <c r="K282" s="636"/>
      <c r="L282" s="636"/>
      <c r="M282" s="636"/>
      <c r="N282" s="636" t="s">
        <v>1259</v>
      </c>
      <c r="O282" s="636" t="s">
        <v>2413</v>
      </c>
      <c r="P282" s="636" t="s">
        <v>1269</v>
      </c>
      <c r="Q282" s="637">
        <v>45723</v>
      </c>
    </row>
    <row r="283" spans="1:17" s="629" customFormat="1" x14ac:dyDescent="0.25">
      <c r="A283" s="639" t="s">
        <v>1317</v>
      </c>
      <c r="B283" s="635" t="s">
        <v>1325</v>
      </c>
      <c r="C283" s="635" t="s">
        <v>374</v>
      </c>
      <c r="D283" s="635" t="s">
        <v>1883</v>
      </c>
      <c r="E283" s="647" t="s">
        <v>1340</v>
      </c>
      <c r="F283" s="647"/>
      <c r="G283" s="636"/>
      <c r="H283" s="636"/>
      <c r="I283" s="636"/>
      <c r="J283" s="636"/>
      <c r="K283" s="636"/>
      <c r="L283" s="636"/>
      <c r="M283" s="636"/>
      <c r="N283" s="636" t="s">
        <v>1259</v>
      </c>
      <c r="O283" s="636" t="s">
        <v>2413</v>
      </c>
      <c r="P283" s="636" t="s">
        <v>1269</v>
      </c>
      <c r="Q283" s="637">
        <v>45723</v>
      </c>
    </row>
    <row r="284" spans="1:17" s="629" customFormat="1" x14ac:dyDescent="0.25">
      <c r="A284" s="639" t="s">
        <v>1317</v>
      </c>
      <c r="B284" s="635" t="s">
        <v>1325</v>
      </c>
      <c r="C284" s="635" t="s">
        <v>2417</v>
      </c>
      <c r="D284" s="635" t="s">
        <v>1441</v>
      </c>
      <c r="E284" s="647" t="s">
        <v>1440</v>
      </c>
      <c r="F284" s="647"/>
      <c r="G284" s="636"/>
      <c r="H284" s="636"/>
      <c r="I284" s="636"/>
      <c r="J284" s="636"/>
      <c r="K284" s="636"/>
      <c r="L284" s="636"/>
      <c r="M284" s="636"/>
      <c r="N284" s="636" t="s">
        <v>1257</v>
      </c>
      <c r="O284" s="636" t="s">
        <v>1318</v>
      </c>
      <c r="P284" s="636" t="s">
        <v>1269</v>
      </c>
      <c r="Q284" s="637">
        <v>45726</v>
      </c>
    </row>
    <row r="285" spans="1:17" s="629" customFormat="1" x14ac:dyDescent="0.25">
      <c r="A285" s="639" t="s">
        <v>1317</v>
      </c>
      <c r="B285" s="635" t="s">
        <v>1325</v>
      </c>
      <c r="C285" s="635" t="s">
        <v>2417</v>
      </c>
      <c r="D285" s="635" t="s">
        <v>443</v>
      </c>
      <c r="E285" s="647" t="s">
        <v>1442</v>
      </c>
      <c r="F285" s="647"/>
      <c r="G285" s="636"/>
      <c r="H285" s="636"/>
      <c r="I285" s="636"/>
      <c r="J285" s="636"/>
      <c r="K285" s="636"/>
      <c r="L285" s="636"/>
      <c r="M285" s="636"/>
      <c r="N285" s="636" t="s">
        <v>1257</v>
      </c>
      <c r="O285" s="636" t="s">
        <v>1318</v>
      </c>
      <c r="P285" s="636" t="s">
        <v>1269</v>
      </c>
      <c r="Q285" s="637">
        <v>45726</v>
      </c>
    </row>
    <row r="286" spans="1:17" s="629" customFormat="1" x14ac:dyDescent="0.25">
      <c r="A286" s="639" t="s">
        <v>1317</v>
      </c>
      <c r="B286" s="635" t="s">
        <v>1325</v>
      </c>
      <c r="C286" s="635" t="s">
        <v>2417</v>
      </c>
      <c r="D286" s="635" t="s">
        <v>446</v>
      </c>
      <c r="E286" s="647" t="s">
        <v>1443</v>
      </c>
      <c r="F286" s="647"/>
      <c r="G286" s="636"/>
      <c r="H286" s="636"/>
      <c r="I286" s="636"/>
      <c r="J286" s="636"/>
      <c r="K286" s="636"/>
      <c r="L286" s="636"/>
      <c r="M286" s="636"/>
      <c r="N286" s="636" t="s">
        <v>1257</v>
      </c>
      <c r="O286" s="636" t="s">
        <v>1318</v>
      </c>
      <c r="P286" s="636" t="s">
        <v>1269</v>
      </c>
      <c r="Q286" s="637">
        <v>45726</v>
      </c>
    </row>
    <row r="287" spans="1:17" s="629" customFormat="1" x14ac:dyDescent="0.25">
      <c r="A287" s="639" t="s">
        <v>1317</v>
      </c>
      <c r="B287" s="635" t="s">
        <v>1325</v>
      </c>
      <c r="C287" s="635" t="s">
        <v>2417</v>
      </c>
      <c r="D287" s="635" t="s">
        <v>449</v>
      </c>
      <c r="E287" s="647" t="s">
        <v>1444</v>
      </c>
      <c r="F287" s="647"/>
      <c r="G287" s="636"/>
      <c r="H287" s="636"/>
      <c r="I287" s="636"/>
      <c r="J287" s="636"/>
      <c r="K287" s="636"/>
      <c r="L287" s="636"/>
      <c r="M287" s="636"/>
      <c r="N287" s="636" t="s">
        <v>1257</v>
      </c>
      <c r="O287" s="636" t="s">
        <v>1318</v>
      </c>
      <c r="P287" s="636" t="s">
        <v>1269</v>
      </c>
      <c r="Q287" s="637">
        <v>45726</v>
      </c>
    </row>
    <row r="288" spans="1:17" s="629" customFormat="1" x14ac:dyDescent="0.25">
      <c r="A288" s="639" t="s">
        <v>1317</v>
      </c>
      <c r="B288" s="635" t="s">
        <v>1325</v>
      </c>
      <c r="C288" s="635" t="s">
        <v>452</v>
      </c>
      <c r="D288" s="635" t="s">
        <v>1445</v>
      </c>
      <c r="E288" s="647" t="s">
        <v>1369</v>
      </c>
      <c r="F288" s="647"/>
      <c r="G288" s="636"/>
      <c r="H288" s="636"/>
      <c r="I288" s="636"/>
      <c r="J288" s="636"/>
      <c r="K288" s="636"/>
      <c r="L288" s="636"/>
      <c r="M288" s="636"/>
      <c r="N288" s="636" t="s">
        <v>1254</v>
      </c>
      <c r="O288" s="636" t="s">
        <v>1319</v>
      </c>
      <c r="P288" s="636" t="s">
        <v>1269</v>
      </c>
      <c r="Q288" s="637">
        <v>45726</v>
      </c>
    </row>
    <row r="289" spans="1:17" s="629" customFormat="1" x14ac:dyDescent="0.25">
      <c r="A289" s="639" t="s">
        <v>1317</v>
      </c>
      <c r="B289" s="635" t="s">
        <v>1325</v>
      </c>
      <c r="C289" s="635" t="s">
        <v>455</v>
      </c>
      <c r="D289" s="635" t="s">
        <v>1446</v>
      </c>
      <c r="E289" s="647" t="s">
        <v>1447</v>
      </c>
      <c r="F289" s="647"/>
      <c r="G289" s="636"/>
      <c r="H289" s="636"/>
      <c r="I289" s="636"/>
      <c r="J289" s="636"/>
      <c r="K289" s="636"/>
      <c r="L289" s="636"/>
      <c r="M289" s="636"/>
      <c r="N289" s="636" t="s">
        <v>1257</v>
      </c>
      <c r="O289" s="636" t="s">
        <v>1318</v>
      </c>
      <c r="P289" s="636" t="s">
        <v>1269</v>
      </c>
      <c r="Q289" s="637">
        <v>45722</v>
      </c>
    </row>
    <row r="290" spans="1:17" s="629" customFormat="1" x14ac:dyDescent="0.25">
      <c r="A290" s="639" t="s">
        <v>1317</v>
      </c>
      <c r="B290" s="635" t="s">
        <v>1325</v>
      </c>
      <c r="C290" s="635" t="s">
        <v>455</v>
      </c>
      <c r="D290" s="635" t="s">
        <v>1448</v>
      </c>
      <c r="E290" s="647" t="s">
        <v>1449</v>
      </c>
      <c r="F290" s="647"/>
      <c r="G290" s="636"/>
      <c r="H290" s="636"/>
      <c r="I290" s="636"/>
      <c r="J290" s="636"/>
      <c r="K290" s="636"/>
      <c r="L290" s="636"/>
      <c r="M290" s="636"/>
      <c r="N290" s="636" t="s">
        <v>1257</v>
      </c>
      <c r="O290" s="636" t="s">
        <v>1318</v>
      </c>
      <c r="P290" s="636" t="s">
        <v>1269</v>
      </c>
      <c r="Q290" s="637">
        <v>45722</v>
      </c>
    </row>
    <row r="291" spans="1:17" s="629" customFormat="1" x14ac:dyDescent="0.25">
      <c r="A291" s="639" t="s">
        <v>1317</v>
      </c>
      <c r="B291" s="635" t="s">
        <v>1325</v>
      </c>
      <c r="C291" s="635" t="s">
        <v>455</v>
      </c>
      <c r="D291" s="635" t="s">
        <v>1450</v>
      </c>
      <c r="E291" s="647" t="s">
        <v>1451</v>
      </c>
      <c r="F291" s="647"/>
      <c r="G291" s="636"/>
      <c r="H291" s="636"/>
      <c r="I291" s="636"/>
      <c r="J291" s="636"/>
      <c r="K291" s="636"/>
      <c r="L291" s="636"/>
      <c r="M291" s="636"/>
      <c r="N291" s="636" t="s">
        <v>1257</v>
      </c>
      <c r="O291" s="636" t="s">
        <v>1318</v>
      </c>
      <c r="P291" s="636" t="s">
        <v>1269</v>
      </c>
      <c r="Q291" s="637">
        <v>45722</v>
      </c>
    </row>
    <row r="292" spans="1:17" s="629" customFormat="1" x14ac:dyDescent="0.25">
      <c r="A292" s="639" t="s">
        <v>1317</v>
      </c>
      <c r="B292" s="635" t="s">
        <v>1325</v>
      </c>
      <c r="C292" s="635" t="s">
        <v>455</v>
      </c>
      <c r="D292" s="635" t="s">
        <v>1453</v>
      </c>
      <c r="E292" s="647" t="s">
        <v>1436</v>
      </c>
      <c r="F292" s="647"/>
      <c r="G292" s="636"/>
      <c r="H292" s="636"/>
      <c r="I292" s="636"/>
      <c r="J292" s="636"/>
      <c r="K292" s="636"/>
      <c r="L292" s="636"/>
      <c r="M292" s="636"/>
      <c r="N292" s="636" t="s">
        <v>1257</v>
      </c>
      <c r="O292" s="636" t="s">
        <v>1318</v>
      </c>
      <c r="P292" s="636" t="s">
        <v>1269</v>
      </c>
      <c r="Q292" s="637">
        <v>45722</v>
      </c>
    </row>
    <row r="293" spans="1:17" s="629" customFormat="1" x14ac:dyDescent="0.25">
      <c r="A293" s="639" t="s">
        <v>1317</v>
      </c>
      <c r="B293" s="635" t="s">
        <v>1325</v>
      </c>
      <c r="C293" s="635" t="s">
        <v>455</v>
      </c>
      <c r="D293" s="635" t="s">
        <v>1454</v>
      </c>
      <c r="E293" s="647" t="s">
        <v>1455</v>
      </c>
      <c r="F293" s="647"/>
      <c r="G293" s="636"/>
      <c r="H293" s="636"/>
      <c r="I293" s="636"/>
      <c r="J293" s="636"/>
      <c r="K293" s="636"/>
      <c r="L293" s="636"/>
      <c r="M293" s="636"/>
      <c r="N293" s="636" t="s">
        <v>1257</v>
      </c>
      <c r="O293" s="636" t="s">
        <v>1318</v>
      </c>
      <c r="P293" s="636" t="s">
        <v>1269</v>
      </c>
      <c r="Q293" s="637">
        <v>45722</v>
      </c>
    </row>
    <row r="294" spans="1:17" s="629" customFormat="1" x14ac:dyDescent="0.25">
      <c r="A294" s="639" t="s">
        <v>1317</v>
      </c>
      <c r="B294" s="635" t="s">
        <v>1325</v>
      </c>
      <c r="C294" s="635" t="s">
        <v>455</v>
      </c>
      <c r="D294" s="635" t="s">
        <v>466</v>
      </c>
      <c r="E294" s="647" t="s">
        <v>1456</v>
      </c>
      <c r="F294" s="647"/>
      <c r="G294" s="636"/>
      <c r="H294" s="636"/>
      <c r="I294" s="636"/>
      <c r="J294" s="636"/>
      <c r="K294" s="636"/>
      <c r="L294" s="636"/>
      <c r="M294" s="636"/>
      <c r="N294" s="636" t="s">
        <v>1257</v>
      </c>
      <c r="O294" s="636" t="s">
        <v>1318</v>
      </c>
      <c r="P294" s="636" t="s">
        <v>1269</v>
      </c>
      <c r="Q294" s="637">
        <v>45722</v>
      </c>
    </row>
    <row r="295" spans="1:17" s="629" customFormat="1" x14ac:dyDescent="0.25">
      <c r="A295" s="639" t="s">
        <v>1317</v>
      </c>
      <c r="B295" s="635" t="s">
        <v>1325</v>
      </c>
      <c r="C295" s="635" t="s">
        <v>455</v>
      </c>
      <c r="D295" s="635" t="s">
        <v>2366</v>
      </c>
      <c r="E295" s="647" t="s">
        <v>2424</v>
      </c>
      <c r="F295" s="647"/>
      <c r="G295" s="636"/>
      <c r="H295" s="636"/>
      <c r="I295" s="636"/>
      <c r="J295" s="636"/>
      <c r="K295" s="636"/>
      <c r="L295" s="636"/>
      <c r="M295" s="636"/>
      <c r="N295" s="636" t="s">
        <v>1257</v>
      </c>
      <c r="O295" s="636" t="s">
        <v>1318</v>
      </c>
      <c r="P295" s="636" t="s">
        <v>1269</v>
      </c>
      <c r="Q295" s="637">
        <v>45722</v>
      </c>
    </row>
    <row r="296" spans="1:17" s="629" customFormat="1" x14ac:dyDescent="0.25">
      <c r="A296" s="639" t="s">
        <v>1317</v>
      </c>
      <c r="B296" s="635" t="s">
        <v>1325</v>
      </c>
      <c r="C296" s="635" t="s">
        <v>455</v>
      </c>
      <c r="D296" s="635" t="s">
        <v>2369</v>
      </c>
      <c r="E296" s="647" t="s">
        <v>2425</v>
      </c>
      <c r="F296" s="647"/>
      <c r="G296" s="636"/>
      <c r="H296" s="636"/>
      <c r="I296" s="636"/>
      <c r="J296" s="636"/>
      <c r="K296" s="636"/>
      <c r="L296" s="636"/>
      <c r="M296" s="636"/>
      <c r="N296" s="636" t="s">
        <v>1257</v>
      </c>
      <c r="O296" s="636" t="s">
        <v>1318</v>
      </c>
      <c r="P296" s="636" t="s">
        <v>1269</v>
      </c>
      <c r="Q296" s="637">
        <v>45722</v>
      </c>
    </row>
    <row r="297" spans="1:17" s="629" customFormat="1" x14ac:dyDescent="0.25">
      <c r="A297" s="639" t="s">
        <v>1317</v>
      </c>
      <c r="B297" s="635" t="s">
        <v>1325</v>
      </c>
      <c r="C297" s="635" t="s">
        <v>455</v>
      </c>
      <c r="D297" s="635" t="s">
        <v>2373</v>
      </c>
      <c r="E297" s="647" t="s">
        <v>2425</v>
      </c>
      <c r="F297" s="647"/>
      <c r="G297" s="636"/>
      <c r="H297" s="636"/>
      <c r="I297" s="636"/>
      <c r="J297" s="636"/>
      <c r="K297" s="636"/>
      <c r="L297" s="636"/>
      <c r="M297" s="636"/>
      <c r="N297" s="636" t="s">
        <v>1257</v>
      </c>
      <c r="O297" s="636" t="s">
        <v>1318</v>
      </c>
      <c r="P297" s="636" t="s">
        <v>1269</v>
      </c>
      <c r="Q297" s="637">
        <v>45722</v>
      </c>
    </row>
    <row r="298" spans="1:17" s="629" customFormat="1" x14ac:dyDescent="0.25">
      <c r="A298" s="639" t="s">
        <v>1317</v>
      </c>
      <c r="B298" s="635" t="s">
        <v>1325</v>
      </c>
      <c r="C298" s="635" t="s">
        <v>1129</v>
      </c>
      <c r="D298" s="635" t="s">
        <v>382</v>
      </c>
      <c r="E298" s="647" t="s">
        <v>1373</v>
      </c>
      <c r="F298" s="647"/>
      <c r="G298" s="636"/>
      <c r="H298" s="636"/>
      <c r="I298" s="636"/>
      <c r="J298" s="636"/>
      <c r="K298" s="636"/>
      <c r="L298" s="636"/>
      <c r="M298" s="636"/>
      <c r="N298" s="636" t="s">
        <v>1254</v>
      </c>
      <c r="O298" s="636" t="s">
        <v>1319</v>
      </c>
      <c r="P298" s="636" t="s">
        <v>1269</v>
      </c>
      <c r="Q298" s="637">
        <v>45723</v>
      </c>
    </row>
    <row r="299" spans="1:17" s="629" customFormat="1" x14ac:dyDescent="0.25">
      <c r="A299" s="639" t="s">
        <v>1317</v>
      </c>
      <c r="B299" s="635" t="s">
        <v>1325</v>
      </c>
      <c r="C299" s="635" t="s">
        <v>1129</v>
      </c>
      <c r="D299" s="635" t="s">
        <v>385</v>
      </c>
      <c r="E299" s="647" t="s">
        <v>1457</v>
      </c>
      <c r="F299" s="647"/>
      <c r="G299" s="636"/>
      <c r="H299" s="636"/>
      <c r="I299" s="636"/>
      <c r="J299" s="636"/>
      <c r="K299" s="636"/>
      <c r="L299" s="636"/>
      <c r="M299" s="636"/>
      <c r="N299" s="636" t="s">
        <v>1254</v>
      </c>
      <c r="O299" s="636" t="s">
        <v>1319</v>
      </c>
      <c r="P299" s="636" t="s">
        <v>1269</v>
      </c>
      <c r="Q299" s="637">
        <v>45723</v>
      </c>
    </row>
    <row r="300" spans="1:17" s="629" customFormat="1" x14ac:dyDescent="0.25">
      <c r="A300" s="639" t="s">
        <v>1317</v>
      </c>
      <c r="B300" s="635" t="s">
        <v>1325</v>
      </c>
      <c r="C300" s="635" t="s">
        <v>2418</v>
      </c>
      <c r="D300" s="635" t="s">
        <v>1458</v>
      </c>
      <c r="E300" s="647" t="s">
        <v>1342</v>
      </c>
      <c r="F300" s="647"/>
      <c r="G300" s="636"/>
      <c r="H300" s="636"/>
      <c r="I300" s="636"/>
      <c r="J300" s="636"/>
      <c r="K300" s="636"/>
      <c r="L300" s="636"/>
      <c r="M300" s="636"/>
      <c r="N300" s="636" t="s">
        <v>1300</v>
      </c>
      <c r="O300" s="636" t="s">
        <v>1320</v>
      </c>
      <c r="P300" s="636" t="s">
        <v>1269</v>
      </c>
      <c r="Q300" s="637">
        <v>45726</v>
      </c>
    </row>
    <row r="301" spans="1:17" s="629" customFormat="1" x14ac:dyDescent="0.25">
      <c r="A301" s="639" t="s">
        <v>1317</v>
      </c>
      <c r="B301" s="635" t="s">
        <v>1325</v>
      </c>
      <c r="C301" s="635" t="s">
        <v>2418</v>
      </c>
      <c r="D301" s="635" t="s">
        <v>1459</v>
      </c>
      <c r="E301" s="647" t="s">
        <v>1460</v>
      </c>
      <c r="F301" s="647"/>
      <c r="G301" s="636"/>
      <c r="H301" s="636"/>
      <c r="I301" s="636"/>
      <c r="J301" s="636"/>
      <c r="K301" s="636"/>
      <c r="L301" s="636"/>
      <c r="M301" s="636"/>
      <c r="N301" s="636" t="s">
        <v>1300</v>
      </c>
      <c r="O301" s="636" t="s">
        <v>1320</v>
      </c>
      <c r="P301" s="636" t="s">
        <v>1269</v>
      </c>
      <c r="Q301" s="637">
        <v>45726</v>
      </c>
    </row>
    <row r="302" spans="1:17" s="629" customFormat="1" x14ac:dyDescent="0.25">
      <c r="A302" s="639" t="s">
        <v>1317</v>
      </c>
      <c r="B302" s="635" t="s">
        <v>1325</v>
      </c>
      <c r="C302" s="635" t="s">
        <v>2418</v>
      </c>
      <c r="D302" s="635" t="s">
        <v>1461</v>
      </c>
      <c r="E302" s="647" t="s">
        <v>1457</v>
      </c>
      <c r="F302" s="647"/>
      <c r="G302" s="636"/>
      <c r="H302" s="636"/>
      <c r="I302" s="636"/>
      <c r="J302" s="636"/>
      <c r="K302" s="636"/>
      <c r="L302" s="636"/>
      <c r="M302" s="636"/>
      <c r="N302" s="636" t="s">
        <v>1300</v>
      </c>
      <c r="O302" s="636" t="s">
        <v>1320</v>
      </c>
      <c r="P302" s="636" t="s">
        <v>1269</v>
      </c>
      <c r="Q302" s="637">
        <v>45726</v>
      </c>
    </row>
    <row r="303" spans="1:17" s="629" customFormat="1" x14ac:dyDescent="0.25">
      <c r="A303" s="639" t="s">
        <v>1317</v>
      </c>
      <c r="B303" s="635" t="s">
        <v>1325</v>
      </c>
      <c r="C303" s="635" t="s">
        <v>2418</v>
      </c>
      <c r="D303" s="635" t="s">
        <v>1462</v>
      </c>
      <c r="E303" s="647" t="s">
        <v>1337</v>
      </c>
      <c r="F303" s="647"/>
      <c r="G303" s="636"/>
      <c r="H303" s="636"/>
      <c r="I303" s="636"/>
      <c r="J303" s="636"/>
      <c r="K303" s="636"/>
      <c r="L303" s="636"/>
      <c r="M303" s="636"/>
      <c r="N303" s="636" t="s">
        <v>1300</v>
      </c>
      <c r="O303" s="636" t="s">
        <v>1320</v>
      </c>
      <c r="P303" s="636" t="s">
        <v>1269</v>
      </c>
      <c r="Q303" s="637">
        <v>45726</v>
      </c>
    </row>
    <row r="304" spans="1:17" s="629" customFormat="1" x14ac:dyDescent="0.25">
      <c r="A304" s="639" t="s">
        <v>1317</v>
      </c>
      <c r="B304" s="635" t="s">
        <v>1325</v>
      </c>
      <c r="C304" s="635" t="s">
        <v>483</v>
      </c>
      <c r="D304" s="635" t="s">
        <v>1394</v>
      </c>
      <c r="E304" s="647" t="s">
        <v>1395</v>
      </c>
      <c r="F304" s="647"/>
      <c r="G304" s="636"/>
      <c r="H304" s="636"/>
      <c r="I304" s="636"/>
      <c r="J304" s="636"/>
      <c r="K304" s="636"/>
      <c r="L304" s="636"/>
      <c r="M304" s="636"/>
      <c r="N304" s="636" t="s">
        <v>1259</v>
      </c>
      <c r="O304" s="636" t="s">
        <v>2413</v>
      </c>
      <c r="P304" s="636" t="s">
        <v>1269</v>
      </c>
      <c r="Q304" s="637">
        <v>45722</v>
      </c>
    </row>
    <row r="305" spans="1:17" s="629" customFormat="1" x14ac:dyDescent="0.25">
      <c r="A305" s="639" t="s">
        <v>1317</v>
      </c>
      <c r="B305" s="635" t="s">
        <v>1325</v>
      </c>
      <c r="C305" s="635" t="s">
        <v>483</v>
      </c>
      <c r="D305" s="635" t="s">
        <v>1396</v>
      </c>
      <c r="E305" s="647" t="s">
        <v>1389</v>
      </c>
      <c r="F305" s="647"/>
      <c r="G305" s="636"/>
      <c r="H305" s="636"/>
      <c r="I305" s="636"/>
      <c r="J305" s="636"/>
      <c r="K305" s="636"/>
      <c r="L305" s="636"/>
      <c r="M305" s="636"/>
      <c r="N305" s="636" t="s">
        <v>1259</v>
      </c>
      <c r="O305" s="636" t="s">
        <v>2413</v>
      </c>
      <c r="P305" s="636" t="s">
        <v>1269</v>
      </c>
      <c r="Q305" s="637">
        <v>45722</v>
      </c>
    </row>
    <row r="306" spans="1:17" s="629" customFormat="1" x14ac:dyDescent="0.25">
      <c r="A306" s="639" t="s">
        <v>1317</v>
      </c>
      <c r="B306" s="635" t="s">
        <v>1325</v>
      </c>
      <c r="C306" s="635" t="s">
        <v>483</v>
      </c>
      <c r="D306" s="635" t="s">
        <v>488</v>
      </c>
      <c r="E306" s="647" t="s">
        <v>1397</v>
      </c>
      <c r="F306" s="647"/>
      <c r="G306" s="636"/>
      <c r="H306" s="636"/>
      <c r="I306" s="636"/>
      <c r="J306" s="636"/>
      <c r="K306" s="636"/>
      <c r="L306" s="636"/>
      <c r="M306" s="636"/>
      <c r="N306" s="636" t="s">
        <v>1259</v>
      </c>
      <c r="O306" s="636" t="s">
        <v>2413</v>
      </c>
      <c r="P306" s="636" t="s">
        <v>1269</v>
      </c>
      <c r="Q306" s="637">
        <v>45722</v>
      </c>
    </row>
    <row r="307" spans="1:17" s="629" customFormat="1" x14ac:dyDescent="0.25">
      <c r="A307" s="639" t="s">
        <v>1317</v>
      </c>
      <c r="B307" s="635" t="s">
        <v>1325</v>
      </c>
      <c r="C307" s="635" t="s">
        <v>483</v>
      </c>
      <c r="D307" s="635" t="s">
        <v>491</v>
      </c>
      <c r="E307" s="647" t="s">
        <v>1399</v>
      </c>
      <c r="F307" s="647"/>
      <c r="G307" s="636"/>
      <c r="H307" s="636"/>
      <c r="I307" s="636"/>
      <c r="J307" s="636"/>
      <c r="K307" s="636"/>
      <c r="L307" s="636"/>
      <c r="M307" s="636"/>
      <c r="N307" s="636" t="s">
        <v>1259</v>
      </c>
      <c r="O307" s="636" t="s">
        <v>2413</v>
      </c>
      <c r="P307" s="636" t="s">
        <v>1269</v>
      </c>
      <c r="Q307" s="637">
        <v>45722</v>
      </c>
    </row>
    <row r="308" spans="1:17" s="629" customFormat="1" x14ac:dyDescent="0.25">
      <c r="A308" s="639" t="s">
        <v>1317</v>
      </c>
      <c r="B308" s="635" t="s">
        <v>1325</v>
      </c>
      <c r="C308" s="635" t="s">
        <v>483</v>
      </c>
      <c r="D308" s="635" t="s">
        <v>1806</v>
      </c>
      <c r="E308" s="647" t="s">
        <v>1812</v>
      </c>
      <c r="F308" s="647"/>
      <c r="G308" s="636"/>
      <c r="H308" s="636"/>
      <c r="I308" s="636"/>
      <c r="J308" s="636"/>
      <c r="K308" s="636"/>
      <c r="L308" s="636"/>
      <c r="M308" s="636"/>
      <c r="N308" s="636" t="s">
        <v>1259</v>
      </c>
      <c r="O308" s="636" t="s">
        <v>2413</v>
      </c>
      <c r="P308" s="636" t="s">
        <v>1269</v>
      </c>
      <c r="Q308" s="637">
        <v>45722</v>
      </c>
    </row>
    <row r="309" spans="1:17" s="629" customFormat="1" x14ac:dyDescent="0.25">
      <c r="A309" s="639" t="s">
        <v>1317</v>
      </c>
      <c r="B309" s="635" t="s">
        <v>1325</v>
      </c>
      <c r="C309" s="635" t="s">
        <v>494</v>
      </c>
      <c r="D309" s="635" t="s">
        <v>495</v>
      </c>
      <c r="E309" s="647" t="s">
        <v>1342</v>
      </c>
      <c r="F309" s="647"/>
      <c r="G309" s="636"/>
      <c r="H309" s="636"/>
      <c r="I309" s="636"/>
      <c r="J309" s="636"/>
      <c r="K309" s="636"/>
      <c r="L309" s="636"/>
      <c r="M309" s="636"/>
      <c r="N309" s="636" t="s">
        <v>1254</v>
      </c>
      <c r="O309" s="636" t="s">
        <v>1319</v>
      </c>
      <c r="P309" s="636" t="s">
        <v>1269</v>
      </c>
      <c r="Q309" s="637">
        <v>45723</v>
      </c>
    </row>
    <row r="310" spans="1:17" s="629" customFormat="1" x14ac:dyDescent="0.25">
      <c r="A310" s="639" t="s">
        <v>1317</v>
      </c>
      <c r="B310" s="635" t="s">
        <v>1325</v>
      </c>
      <c r="C310" s="635" t="s">
        <v>494</v>
      </c>
      <c r="D310" s="635" t="s">
        <v>2556</v>
      </c>
      <c r="E310" s="647" t="s">
        <v>1369</v>
      </c>
      <c r="F310" s="647"/>
      <c r="G310" s="636"/>
      <c r="H310" s="636"/>
      <c r="I310" s="636"/>
      <c r="J310" s="636"/>
      <c r="K310" s="636"/>
      <c r="L310" s="636"/>
      <c r="M310" s="636"/>
      <c r="N310" s="636" t="s">
        <v>1254</v>
      </c>
      <c r="O310" s="636" t="s">
        <v>1319</v>
      </c>
      <c r="P310" s="636" t="s">
        <v>1269</v>
      </c>
      <c r="Q310" s="637">
        <v>45692</v>
      </c>
    </row>
    <row r="311" spans="1:17" s="629" customFormat="1" x14ac:dyDescent="0.25">
      <c r="A311" s="639" t="s">
        <v>1317</v>
      </c>
      <c r="B311" s="635" t="s">
        <v>1325</v>
      </c>
      <c r="C311" s="635" t="s">
        <v>499</v>
      </c>
      <c r="D311" s="635" t="s">
        <v>1868</v>
      </c>
      <c r="E311" s="647" t="s">
        <v>1342</v>
      </c>
      <c r="F311" s="647"/>
      <c r="G311" s="636"/>
      <c r="H311" s="636"/>
      <c r="I311" s="636"/>
      <c r="J311" s="636"/>
      <c r="K311" s="636"/>
      <c r="L311" s="636"/>
      <c r="M311" s="636"/>
      <c r="N311" s="636" t="s">
        <v>1300</v>
      </c>
      <c r="O311" s="636" t="s">
        <v>1320</v>
      </c>
      <c r="P311" s="636" t="s">
        <v>1269</v>
      </c>
      <c r="Q311" s="637">
        <v>45723</v>
      </c>
    </row>
    <row r="312" spans="1:17" s="629" customFormat="1" x14ac:dyDescent="0.25">
      <c r="A312" s="639" t="s">
        <v>1268</v>
      </c>
      <c r="B312" s="635" t="s">
        <v>1245</v>
      </c>
      <c r="C312" s="635" t="s">
        <v>15</v>
      </c>
      <c r="D312" s="635" t="s">
        <v>2034</v>
      </c>
      <c r="E312" s="647" t="s">
        <v>1337</v>
      </c>
      <c r="F312" s="647"/>
      <c r="G312" s="636"/>
      <c r="H312" s="636"/>
      <c r="I312" s="636"/>
      <c r="J312" s="636"/>
      <c r="K312" s="636"/>
      <c r="L312" s="636"/>
      <c r="M312" s="636"/>
      <c r="N312" s="636" t="s">
        <v>1259</v>
      </c>
      <c r="O312" s="636" t="s">
        <v>1259</v>
      </c>
      <c r="P312" s="636" t="s">
        <v>1269</v>
      </c>
      <c r="Q312" s="637">
        <v>45747</v>
      </c>
    </row>
    <row r="313" spans="1:17" s="629" customFormat="1" x14ac:dyDescent="0.25">
      <c r="A313" s="639" t="s">
        <v>1268</v>
      </c>
      <c r="B313" s="635" t="s">
        <v>1245</v>
      </c>
      <c r="C313" s="635" t="s">
        <v>15</v>
      </c>
      <c r="D313" s="635" t="s">
        <v>2037</v>
      </c>
      <c r="E313" s="647" t="s">
        <v>1337</v>
      </c>
      <c r="F313" s="647"/>
      <c r="G313" s="636"/>
      <c r="H313" s="636"/>
      <c r="I313" s="636"/>
      <c r="J313" s="636"/>
      <c r="K313" s="636"/>
      <c r="L313" s="636"/>
      <c r="M313" s="636"/>
      <c r="N313" s="636" t="s">
        <v>1259</v>
      </c>
      <c r="O313" s="636" t="s">
        <v>1259</v>
      </c>
      <c r="P313" s="636" t="s">
        <v>1269</v>
      </c>
      <c r="Q313" s="637">
        <v>45747</v>
      </c>
    </row>
    <row r="314" spans="1:17" s="629" customFormat="1" x14ac:dyDescent="0.25">
      <c r="A314" s="639" t="s">
        <v>1268</v>
      </c>
      <c r="B314" s="635" t="s">
        <v>1245</v>
      </c>
      <c r="C314" s="635" t="s">
        <v>15</v>
      </c>
      <c r="D314" s="635" t="s">
        <v>2507</v>
      </c>
      <c r="E314" s="647" t="s">
        <v>1337</v>
      </c>
      <c r="F314" s="647"/>
      <c r="G314" s="636"/>
      <c r="H314" s="636"/>
      <c r="I314" s="636"/>
      <c r="J314" s="636"/>
      <c r="K314" s="636"/>
      <c r="L314" s="636"/>
      <c r="M314" s="636"/>
      <c r="N314" s="636" t="s">
        <v>1259</v>
      </c>
      <c r="O314" s="636" t="s">
        <v>1259</v>
      </c>
      <c r="P314" s="636" t="s">
        <v>1269</v>
      </c>
      <c r="Q314" s="637">
        <v>45702</v>
      </c>
    </row>
    <row r="315" spans="1:17" s="629" customFormat="1" x14ac:dyDescent="0.25">
      <c r="A315" s="639" t="s">
        <v>1268</v>
      </c>
      <c r="B315" s="635" t="s">
        <v>1245</v>
      </c>
      <c r="C315" s="635" t="s">
        <v>15</v>
      </c>
      <c r="D315" s="635" t="s">
        <v>151</v>
      </c>
      <c r="E315" s="647" t="s">
        <v>1463</v>
      </c>
      <c r="F315" s="647"/>
      <c r="G315" s="636"/>
      <c r="H315" s="636"/>
      <c r="I315" s="636"/>
      <c r="J315" s="636"/>
      <c r="K315" s="636"/>
      <c r="L315" s="636"/>
      <c r="M315" s="636"/>
      <c r="N315" s="636" t="s">
        <v>1300</v>
      </c>
      <c r="O315" s="636" t="s">
        <v>1300</v>
      </c>
      <c r="P315" s="636" t="s">
        <v>1269</v>
      </c>
      <c r="Q315" s="637">
        <v>45747</v>
      </c>
    </row>
    <row r="316" spans="1:17" s="629" customFormat="1" x14ac:dyDescent="0.25">
      <c r="A316" s="639" t="s">
        <v>1268</v>
      </c>
      <c r="B316" s="635" t="s">
        <v>1245</v>
      </c>
      <c r="C316" s="635" t="s">
        <v>15</v>
      </c>
      <c r="D316" s="635" t="s">
        <v>1206</v>
      </c>
      <c r="E316" s="647" t="s">
        <v>1337</v>
      </c>
      <c r="F316" s="647"/>
      <c r="G316" s="636"/>
      <c r="H316" s="636"/>
      <c r="I316" s="636"/>
      <c r="J316" s="636"/>
      <c r="K316" s="636"/>
      <c r="L316" s="636"/>
      <c r="M316" s="636"/>
      <c r="N316" s="636" t="s">
        <v>1300</v>
      </c>
      <c r="O316" s="636" t="s">
        <v>1300</v>
      </c>
      <c r="P316" s="636" t="s">
        <v>1269</v>
      </c>
      <c r="Q316" s="637">
        <v>45747</v>
      </c>
    </row>
    <row r="317" spans="1:17" s="629" customFormat="1" x14ac:dyDescent="0.25">
      <c r="A317" s="639" t="s">
        <v>1268</v>
      </c>
      <c r="B317" s="635" t="s">
        <v>1278</v>
      </c>
      <c r="C317" s="635" t="s">
        <v>22</v>
      </c>
      <c r="D317" s="635" t="s">
        <v>1815</v>
      </c>
      <c r="E317" s="647" t="s">
        <v>1342</v>
      </c>
      <c r="F317" s="647"/>
      <c r="G317" s="636"/>
      <c r="H317" s="636"/>
      <c r="I317" s="636"/>
      <c r="J317" s="636"/>
      <c r="K317" s="636"/>
      <c r="L317" s="636"/>
      <c r="M317" s="636"/>
      <c r="N317" s="636" t="s">
        <v>1254</v>
      </c>
      <c r="O317" s="636" t="s">
        <v>1254</v>
      </c>
      <c r="P317" s="636" t="s">
        <v>1269</v>
      </c>
      <c r="Q317" s="637">
        <v>45747</v>
      </c>
    </row>
    <row r="318" spans="1:17" s="629" customFormat="1" x14ac:dyDescent="0.25">
      <c r="A318" s="639" t="s">
        <v>1268</v>
      </c>
      <c r="B318" s="635" t="s">
        <v>1278</v>
      </c>
      <c r="C318" s="635" t="s">
        <v>23</v>
      </c>
      <c r="D318" s="635" t="s">
        <v>2065</v>
      </c>
      <c r="E318" s="647" t="s">
        <v>1342</v>
      </c>
      <c r="F318" s="647"/>
      <c r="G318" s="636"/>
      <c r="H318" s="636"/>
      <c r="I318" s="636"/>
      <c r="J318" s="636"/>
      <c r="K318" s="636"/>
      <c r="L318" s="636"/>
      <c r="M318" s="636"/>
      <c r="N318" s="636" t="s">
        <v>1254</v>
      </c>
      <c r="O318" s="636" t="s">
        <v>1254</v>
      </c>
      <c r="P318" s="636" t="s">
        <v>1269</v>
      </c>
      <c r="Q318" s="637">
        <v>45747</v>
      </c>
    </row>
    <row r="319" spans="1:17" s="629" customFormat="1" x14ac:dyDescent="0.25">
      <c r="A319" s="639" t="s">
        <v>1268</v>
      </c>
      <c r="B319" s="635" t="s">
        <v>1278</v>
      </c>
      <c r="C319" s="635" t="s">
        <v>1285</v>
      </c>
      <c r="D319" s="635" t="s">
        <v>2346</v>
      </c>
      <c r="E319" s="647" t="s">
        <v>2386</v>
      </c>
      <c r="F319" s="647"/>
      <c r="G319" s="636"/>
      <c r="H319" s="636"/>
      <c r="I319" s="636"/>
      <c r="J319" s="636"/>
      <c r="K319" s="636"/>
      <c r="L319" s="636"/>
      <c r="M319" s="636"/>
      <c r="N319" s="636" t="s">
        <v>1276</v>
      </c>
      <c r="O319" s="636" t="s">
        <v>1276</v>
      </c>
      <c r="P319" s="636" t="s">
        <v>1269</v>
      </c>
      <c r="Q319" s="637">
        <v>45747</v>
      </c>
    </row>
    <row r="320" spans="1:17" s="629" customFormat="1" x14ac:dyDescent="0.25">
      <c r="A320" s="639" t="s">
        <v>1271</v>
      </c>
      <c r="B320" s="635" t="s">
        <v>1245</v>
      </c>
      <c r="C320" s="635" t="s">
        <v>6</v>
      </c>
      <c r="D320" s="635" t="s">
        <v>1334</v>
      </c>
      <c r="E320" s="647" t="s">
        <v>1335</v>
      </c>
      <c r="F320" s="647"/>
      <c r="G320" s="636"/>
      <c r="H320" s="636"/>
      <c r="I320" s="636"/>
      <c r="J320" s="636"/>
      <c r="K320" s="636"/>
      <c r="L320" s="636"/>
      <c r="M320" s="636"/>
      <c r="N320" s="636" t="s">
        <v>1259</v>
      </c>
      <c r="O320" s="636" t="s">
        <v>1321</v>
      </c>
      <c r="P320" s="636" t="s">
        <v>1283</v>
      </c>
      <c r="Q320" s="637">
        <v>45736</v>
      </c>
    </row>
    <row r="321" spans="1:17" s="629" customFormat="1" x14ac:dyDescent="0.25">
      <c r="A321" s="639" t="s">
        <v>1271</v>
      </c>
      <c r="B321" s="635" t="s">
        <v>1245</v>
      </c>
      <c r="C321" s="635" t="s">
        <v>11</v>
      </c>
      <c r="D321" s="635" t="s">
        <v>2067</v>
      </c>
      <c r="E321" s="647" t="s">
        <v>1346</v>
      </c>
      <c r="F321" s="647"/>
      <c r="G321" s="636"/>
      <c r="H321" s="636"/>
      <c r="I321" s="636"/>
      <c r="J321" s="636"/>
      <c r="K321" s="636"/>
      <c r="L321" s="636"/>
      <c r="M321" s="636"/>
      <c r="N321" s="636" t="s">
        <v>1254</v>
      </c>
      <c r="O321" s="636" t="s">
        <v>1273</v>
      </c>
      <c r="P321" s="636" t="s">
        <v>1251</v>
      </c>
      <c r="Q321" s="637">
        <v>45736</v>
      </c>
    </row>
    <row r="322" spans="1:17" s="629" customFormat="1" x14ac:dyDescent="0.25">
      <c r="A322" s="639" t="s">
        <v>1271</v>
      </c>
      <c r="B322" s="635" t="s">
        <v>1245</v>
      </c>
      <c r="C322" s="635" t="s">
        <v>12</v>
      </c>
      <c r="D322" s="635" t="s">
        <v>71</v>
      </c>
      <c r="E322" s="647" t="s">
        <v>1347</v>
      </c>
      <c r="F322" s="647"/>
      <c r="G322" s="636"/>
      <c r="H322" s="636"/>
      <c r="I322" s="636"/>
      <c r="J322" s="636"/>
      <c r="K322" s="636"/>
      <c r="L322" s="636"/>
      <c r="M322" s="636"/>
      <c r="N322" s="636" t="s">
        <v>1249</v>
      </c>
      <c r="O322" s="636" t="s">
        <v>1272</v>
      </c>
      <c r="P322" s="636" t="s">
        <v>1251</v>
      </c>
      <c r="Q322" s="637">
        <v>45736</v>
      </c>
    </row>
    <row r="323" spans="1:17" s="629" customFormat="1" x14ac:dyDescent="0.25">
      <c r="A323" s="639" t="s">
        <v>1271</v>
      </c>
      <c r="B323" s="635" t="s">
        <v>1245</v>
      </c>
      <c r="C323" s="635" t="s">
        <v>12</v>
      </c>
      <c r="D323" s="635" t="s">
        <v>1200</v>
      </c>
      <c r="E323" s="647" t="s">
        <v>1348</v>
      </c>
      <c r="F323" s="647"/>
      <c r="G323" s="636"/>
      <c r="H323" s="636"/>
      <c r="I323" s="636"/>
      <c r="J323" s="636"/>
      <c r="K323" s="636"/>
      <c r="L323" s="636"/>
      <c r="M323" s="636"/>
      <c r="N323" s="636" t="s">
        <v>1249</v>
      </c>
      <c r="O323" s="636" t="s">
        <v>1272</v>
      </c>
      <c r="P323" s="636" t="s">
        <v>1251</v>
      </c>
      <c r="Q323" s="637">
        <v>45736</v>
      </c>
    </row>
    <row r="324" spans="1:17" s="629" customFormat="1" x14ac:dyDescent="0.25">
      <c r="A324" s="639" t="s">
        <v>1271</v>
      </c>
      <c r="B324" s="635" t="s">
        <v>1265</v>
      </c>
      <c r="C324" s="635" t="s">
        <v>18</v>
      </c>
      <c r="D324" s="635" t="s">
        <v>156</v>
      </c>
      <c r="E324" s="647" t="s">
        <v>1346</v>
      </c>
      <c r="F324" s="647"/>
      <c r="G324" s="636"/>
      <c r="H324" s="636"/>
      <c r="I324" s="636"/>
      <c r="J324" s="636"/>
      <c r="K324" s="636"/>
      <c r="L324" s="636"/>
      <c r="M324" s="636"/>
      <c r="N324" s="636" t="s">
        <v>1257</v>
      </c>
      <c r="O324" s="636" t="s">
        <v>1323</v>
      </c>
      <c r="P324" s="636" t="s">
        <v>1251</v>
      </c>
      <c r="Q324" s="637">
        <v>45736</v>
      </c>
    </row>
    <row r="325" spans="1:17" s="629" customFormat="1" x14ac:dyDescent="0.25">
      <c r="A325" s="639" t="s">
        <v>1271</v>
      </c>
      <c r="B325" s="635" t="s">
        <v>1245</v>
      </c>
      <c r="C325" s="635" t="s">
        <v>19</v>
      </c>
      <c r="D325" s="635" t="s">
        <v>2040</v>
      </c>
      <c r="E325" s="647" t="s">
        <v>2062</v>
      </c>
      <c r="F325" s="647"/>
      <c r="G325" s="636"/>
      <c r="H325" s="636"/>
      <c r="I325" s="636"/>
      <c r="J325" s="636"/>
      <c r="K325" s="636"/>
      <c r="L325" s="636"/>
      <c r="M325" s="636"/>
      <c r="N325" s="636" t="s">
        <v>1246</v>
      </c>
      <c r="O325" s="636" t="s">
        <v>1274</v>
      </c>
      <c r="P325" s="636" t="s">
        <v>1251</v>
      </c>
      <c r="Q325" s="637">
        <v>45736</v>
      </c>
    </row>
    <row r="326" spans="1:17" s="629" customFormat="1" x14ac:dyDescent="0.25">
      <c r="A326" s="639" t="s">
        <v>1271</v>
      </c>
      <c r="B326" s="635" t="s">
        <v>1325</v>
      </c>
      <c r="C326" s="635" t="s">
        <v>206</v>
      </c>
      <c r="D326" s="635" t="s">
        <v>1401</v>
      </c>
      <c r="E326" s="647" t="s">
        <v>1402</v>
      </c>
      <c r="F326" s="647"/>
      <c r="G326" s="636"/>
      <c r="H326" s="636"/>
      <c r="I326" s="636"/>
      <c r="J326" s="636"/>
      <c r="K326" s="636"/>
      <c r="L326" s="636"/>
      <c r="M326" s="636"/>
      <c r="N326" s="636" t="s">
        <v>1470</v>
      </c>
      <c r="O326" s="636" t="s">
        <v>1471</v>
      </c>
      <c r="P326" s="636" t="s">
        <v>1251</v>
      </c>
      <c r="Q326" s="637">
        <v>45736</v>
      </c>
    </row>
    <row r="327" spans="1:17" s="629" customFormat="1" x14ac:dyDescent="0.25">
      <c r="A327" s="639" t="s">
        <v>1271</v>
      </c>
      <c r="B327" s="635" t="s">
        <v>1325</v>
      </c>
      <c r="C327" s="635" t="s">
        <v>1827</v>
      </c>
      <c r="D327" s="635" t="s">
        <v>1828</v>
      </c>
      <c r="E327" s="647" t="s">
        <v>1877</v>
      </c>
      <c r="F327" s="647"/>
      <c r="G327" s="636"/>
      <c r="H327" s="636"/>
      <c r="I327" s="636"/>
      <c r="J327" s="636"/>
      <c r="K327" s="636"/>
      <c r="L327" s="636"/>
      <c r="M327" s="636"/>
      <c r="N327" s="636" t="s">
        <v>1254</v>
      </c>
      <c r="O327" s="636" t="s">
        <v>1273</v>
      </c>
      <c r="P327" s="636" t="s">
        <v>1269</v>
      </c>
      <c r="Q327" s="637">
        <v>45736</v>
      </c>
    </row>
    <row r="328" spans="1:17" s="629" customFormat="1" x14ac:dyDescent="0.25">
      <c r="A328" s="639" t="s">
        <v>1271</v>
      </c>
      <c r="B328" s="635" t="s">
        <v>1325</v>
      </c>
      <c r="C328" s="635" t="s">
        <v>362</v>
      </c>
      <c r="D328" s="635" t="s">
        <v>363</v>
      </c>
      <c r="E328" s="647" t="s">
        <v>1388</v>
      </c>
      <c r="F328" s="647"/>
      <c r="G328" s="636"/>
      <c r="H328" s="636"/>
      <c r="I328" s="636"/>
      <c r="J328" s="636"/>
      <c r="K328" s="636"/>
      <c r="L328" s="636"/>
      <c r="M328" s="636"/>
      <c r="N328" s="636" t="s">
        <v>1259</v>
      </c>
      <c r="O328" s="636" t="s">
        <v>1321</v>
      </c>
      <c r="P328" s="636" t="s">
        <v>1269</v>
      </c>
      <c r="Q328" s="637">
        <v>45736</v>
      </c>
    </row>
    <row r="329" spans="1:17" s="629" customFormat="1" x14ac:dyDescent="0.25">
      <c r="A329" s="639" t="s">
        <v>1271</v>
      </c>
      <c r="B329" s="635" t="s">
        <v>1325</v>
      </c>
      <c r="C329" s="635" t="s">
        <v>362</v>
      </c>
      <c r="D329" s="635" t="s">
        <v>364</v>
      </c>
      <c r="E329" s="647" t="s">
        <v>1389</v>
      </c>
      <c r="F329" s="647"/>
      <c r="G329" s="636"/>
      <c r="H329" s="636"/>
      <c r="I329" s="636"/>
      <c r="J329" s="636"/>
      <c r="K329" s="636"/>
      <c r="L329" s="636"/>
      <c r="M329" s="636"/>
      <c r="N329" s="636" t="s">
        <v>1259</v>
      </c>
      <c r="O329" s="636" t="s">
        <v>1321</v>
      </c>
      <c r="P329" s="636" t="s">
        <v>1269</v>
      </c>
      <c r="Q329" s="637">
        <v>45736</v>
      </c>
    </row>
    <row r="330" spans="1:17" s="629" customFormat="1" ht="15" customHeight="1" x14ac:dyDescent="0.25">
      <c r="A330" s="1750" t="s">
        <v>1234</v>
      </c>
      <c r="B330" s="1753" t="s">
        <v>510</v>
      </c>
      <c r="C330" s="1754"/>
      <c r="D330" s="1759" t="s">
        <v>1472</v>
      </c>
      <c r="E330" s="1762" t="s">
        <v>1473</v>
      </c>
      <c r="F330" s="1763"/>
      <c r="G330" s="648"/>
      <c r="H330" s="648"/>
      <c r="I330" s="648"/>
      <c r="J330" s="649"/>
      <c r="K330" s="1768" t="s">
        <v>1474</v>
      </c>
      <c r="L330" s="1768"/>
      <c r="M330" s="1768"/>
      <c r="N330" s="1768"/>
      <c r="O330" s="1769"/>
      <c r="P330" s="1770" t="s">
        <v>1238</v>
      </c>
      <c r="Q330" s="1762" t="s">
        <v>1239</v>
      </c>
    </row>
    <row r="331" spans="1:17" s="629" customFormat="1" ht="15" customHeight="1" x14ac:dyDescent="0.25">
      <c r="A331" s="1751"/>
      <c r="B331" s="1755"/>
      <c r="C331" s="1756"/>
      <c r="D331" s="1760"/>
      <c r="E331" s="1764"/>
      <c r="F331" s="1765"/>
      <c r="G331" s="648"/>
      <c r="H331" s="648"/>
      <c r="I331" s="648"/>
      <c r="J331" s="650"/>
      <c r="K331" s="650"/>
      <c r="L331" s="1775" t="s">
        <v>1475</v>
      </c>
      <c r="M331" s="1775"/>
      <c r="N331" s="1775" t="s">
        <v>1476</v>
      </c>
      <c r="O331" s="1776"/>
      <c r="P331" s="1771"/>
      <c r="Q331" s="1764"/>
    </row>
    <row r="332" spans="1:17" s="629" customFormat="1" ht="15" customHeight="1" x14ac:dyDescent="0.25">
      <c r="A332" s="1751"/>
      <c r="B332" s="1755"/>
      <c r="C332" s="1756"/>
      <c r="D332" s="1760"/>
      <c r="E332" s="1764"/>
      <c r="F332" s="1765"/>
      <c r="G332" s="648"/>
      <c r="H332" s="648"/>
      <c r="I332" s="648"/>
      <c r="J332" s="650"/>
      <c r="K332" s="648"/>
      <c r="L332" s="1775" t="s">
        <v>1242</v>
      </c>
      <c r="M332" s="1775"/>
      <c r="N332" s="1775" t="s">
        <v>1242</v>
      </c>
      <c r="O332" s="1776"/>
      <c r="P332" s="1771"/>
      <c r="Q332" s="1764"/>
    </row>
    <row r="333" spans="1:17" s="629" customFormat="1" ht="15" customHeight="1" x14ac:dyDescent="0.25">
      <c r="A333" s="1752"/>
      <c r="B333" s="1757"/>
      <c r="C333" s="1758"/>
      <c r="D333" s="1761"/>
      <c r="E333" s="1766"/>
      <c r="F333" s="1767"/>
      <c r="G333" s="648"/>
      <c r="H333" s="648"/>
      <c r="I333" s="648"/>
      <c r="J333" s="650"/>
      <c r="K333" s="648"/>
      <c r="L333" s="651" t="s">
        <v>1243</v>
      </c>
      <c r="M333" s="651" t="s">
        <v>1234</v>
      </c>
      <c r="N333" s="651" t="s">
        <v>1243</v>
      </c>
      <c r="O333" s="652" t="s">
        <v>1234</v>
      </c>
      <c r="P333" s="1772"/>
      <c r="Q333" s="1766"/>
    </row>
    <row r="334" spans="1:17" s="629" customFormat="1" ht="15" customHeight="1" x14ac:dyDescent="0.25">
      <c r="A334" s="640" t="s">
        <v>1317</v>
      </c>
      <c r="B334" s="635" t="s">
        <v>1325</v>
      </c>
      <c r="C334" s="635" t="s">
        <v>204</v>
      </c>
      <c r="D334" s="635" t="s">
        <v>2068</v>
      </c>
      <c r="E334" s="635" t="s">
        <v>2069</v>
      </c>
      <c r="F334" s="635"/>
      <c r="G334" s="635"/>
      <c r="H334" s="635"/>
      <c r="I334" s="635"/>
      <c r="J334" s="636"/>
      <c r="K334" s="636"/>
      <c r="L334" s="636" t="s">
        <v>1247</v>
      </c>
      <c r="M334" s="636" t="s">
        <v>1432</v>
      </c>
      <c r="N334" s="636"/>
      <c r="O334" s="636"/>
      <c r="P334" s="636" t="s">
        <v>1269</v>
      </c>
      <c r="Q334" s="637">
        <v>45677</v>
      </c>
    </row>
    <row r="335" spans="1:17" s="629" customFormat="1" ht="15" customHeight="1" x14ac:dyDescent="0.25">
      <c r="A335" s="640" t="s">
        <v>1317</v>
      </c>
      <c r="B335" s="635" t="s">
        <v>1325</v>
      </c>
      <c r="C335" s="635" t="s">
        <v>204</v>
      </c>
      <c r="D335" s="635" t="s">
        <v>2068</v>
      </c>
      <c r="E335" s="635" t="s">
        <v>2069</v>
      </c>
      <c r="F335" s="635"/>
      <c r="G335" s="635"/>
      <c r="H335" s="635"/>
      <c r="I335" s="635"/>
      <c r="J335" s="636"/>
      <c r="K335" s="636"/>
      <c r="L335" s="636" t="s">
        <v>1247</v>
      </c>
      <c r="M335" s="636" t="s">
        <v>1432</v>
      </c>
      <c r="N335" s="636"/>
      <c r="O335" s="636"/>
      <c r="P335" s="636" t="s">
        <v>1269</v>
      </c>
      <c r="Q335" s="637">
        <v>45722</v>
      </c>
    </row>
    <row r="336" spans="1:17" s="629" customFormat="1" ht="15" customHeight="1" x14ac:dyDescent="0.25">
      <c r="A336" s="640" t="s">
        <v>1317</v>
      </c>
      <c r="B336" s="635" t="s">
        <v>1325</v>
      </c>
      <c r="C336" s="635" t="s">
        <v>2519</v>
      </c>
      <c r="D336" s="635" t="s">
        <v>2586</v>
      </c>
      <c r="E336" s="635" t="s">
        <v>1342</v>
      </c>
      <c r="F336" s="635"/>
      <c r="G336" s="635"/>
      <c r="H336" s="635"/>
      <c r="I336" s="635"/>
      <c r="J336" s="636"/>
      <c r="K336" s="636"/>
      <c r="L336" s="636"/>
      <c r="M336" s="636"/>
      <c r="N336" s="636" t="s">
        <v>1247</v>
      </c>
      <c r="O336" s="636" t="s">
        <v>1478</v>
      </c>
      <c r="P336" s="636" t="s">
        <v>1269</v>
      </c>
      <c r="Q336" s="637">
        <v>45695</v>
      </c>
    </row>
    <row r="337" spans="1:17" s="629" customFormat="1" ht="15" customHeight="1" x14ac:dyDescent="0.25">
      <c r="A337" s="640" t="s">
        <v>1317</v>
      </c>
      <c r="B337" s="635" t="s">
        <v>1325</v>
      </c>
      <c r="C337" s="635" t="s">
        <v>2519</v>
      </c>
      <c r="D337" s="635" t="s">
        <v>2586</v>
      </c>
      <c r="E337" s="635" t="s">
        <v>1342</v>
      </c>
      <c r="F337" s="635"/>
      <c r="G337" s="635"/>
      <c r="H337" s="635"/>
      <c r="I337" s="635"/>
      <c r="J337" s="636"/>
      <c r="K337" s="636"/>
      <c r="L337" s="636"/>
      <c r="M337" s="636"/>
      <c r="N337" s="636" t="s">
        <v>1247</v>
      </c>
      <c r="O337" s="636" t="s">
        <v>1478</v>
      </c>
      <c r="P337" s="636" t="s">
        <v>1269</v>
      </c>
      <c r="Q337" s="637">
        <v>45740</v>
      </c>
    </row>
    <row r="338" spans="1:17" s="629" customFormat="1" ht="15" customHeight="1" x14ac:dyDescent="0.25">
      <c r="A338" s="640" t="s">
        <v>1317</v>
      </c>
      <c r="B338" s="635" t="s">
        <v>1325</v>
      </c>
      <c r="C338" s="635" t="s">
        <v>222</v>
      </c>
      <c r="D338" s="635" t="s">
        <v>2070</v>
      </c>
      <c r="E338" s="635" t="s">
        <v>1463</v>
      </c>
      <c r="F338" s="635"/>
      <c r="G338" s="635"/>
      <c r="H338" s="635"/>
      <c r="I338" s="635"/>
      <c r="J338" s="636"/>
      <c r="K338" s="636"/>
      <c r="L338" s="636" t="s">
        <v>1247</v>
      </c>
      <c r="M338" s="636" t="s">
        <v>1432</v>
      </c>
      <c r="N338" s="636"/>
      <c r="O338" s="636"/>
      <c r="P338" s="636" t="s">
        <v>1269</v>
      </c>
      <c r="Q338" s="637">
        <v>45684</v>
      </c>
    </row>
    <row r="339" spans="1:17" s="629" customFormat="1" ht="15" customHeight="1" x14ac:dyDescent="0.25">
      <c r="A339" s="640" t="s">
        <v>1317</v>
      </c>
      <c r="B339" s="635" t="s">
        <v>1325</v>
      </c>
      <c r="C339" s="635" t="s">
        <v>222</v>
      </c>
      <c r="D339" s="635" t="s">
        <v>2070</v>
      </c>
      <c r="E339" s="635" t="s">
        <v>1463</v>
      </c>
      <c r="F339" s="635"/>
      <c r="G339" s="635"/>
      <c r="H339" s="635"/>
      <c r="I339" s="635"/>
      <c r="J339" s="636"/>
      <c r="K339" s="636"/>
      <c r="L339" s="636" t="s">
        <v>1247</v>
      </c>
      <c r="M339" s="636" t="s">
        <v>1432</v>
      </c>
      <c r="N339" s="636"/>
      <c r="O339" s="636"/>
      <c r="P339" s="636" t="s">
        <v>1269</v>
      </c>
      <c r="Q339" s="637">
        <v>45723</v>
      </c>
    </row>
    <row r="340" spans="1:17" s="629" customFormat="1" ht="15" customHeight="1" x14ac:dyDescent="0.25">
      <c r="A340" s="640" t="s">
        <v>1317</v>
      </c>
      <c r="B340" s="635" t="s">
        <v>1325</v>
      </c>
      <c r="C340" s="635" t="s">
        <v>2526</v>
      </c>
      <c r="D340" s="635" t="s">
        <v>2527</v>
      </c>
      <c r="E340" s="635" t="s">
        <v>1342</v>
      </c>
      <c r="F340" s="635"/>
      <c r="G340" s="635"/>
      <c r="H340" s="635"/>
      <c r="I340" s="635"/>
      <c r="J340" s="636"/>
      <c r="K340" s="636"/>
      <c r="L340" s="636"/>
      <c r="M340" s="636"/>
      <c r="N340" s="636" t="s">
        <v>1247</v>
      </c>
      <c r="O340" s="636" t="s">
        <v>1478</v>
      </c>
      <c r="P340" s="636" t="s">
        <v>1269</v>
      </c>
      <c r="Q340" s="637">
        <v>45674</v>
      </c>
    </row>
    <row r="341" spans="1:17" s="629" customFormat="1" ht="15" customHeight="1" x14ac:dyDescent="0.25">
      <c r="A341" s="640" t="s">
        <v>1317</v>
      </c>
      <c r="B341" s="635" t="s">
        <v>1325</v>
      </c>
      <c r="C341" s="635" t="s">
        <v>2526</v>
      </c>
      <c r="D341" s="635" t="s">
        <v>2527</v>
      </c>
      <c r="E341" s="635" t="s">
        <v>1342</v>
      </c>
      <c r="F341" s="635"/>
      <c r="G341" s="635"/>
      <c r="H341" s="635"/>
      <c r="I341" s="635"/>
      <c r="J341" s="636"/>
      <c r="K341" s="636"/>
      <c r="L341" s="636"/>
      <c r="M341" s="636"/>
      <c r="N341" s="636" t="s">
        <v>1247</v>
      </c>
      <c r="O341" s="636" t="s">
        <v>1478</v>
      </c>
      <c r="P341" s="636" t="s">
        <v>1269</v>
      </c>
      <c r="Q341" s="637">
        <v>45726</v>
      </c>
    </row>
    <row r="342" spans="1:17" s="629" customFormat="1" ht="15" customHeight="1" x14ac:dyDescent="0.25">
      <c r="A342" s="640" t="s">
        <v>1317</v>
      </c>
      <c r="B342" s="635" t="s">
        <v>1325</v>
      </c>
      <c r="C342" s="635" t="s">
        <v>2416</v>
      </c>
      <c r="D342" s="635" t="s">
        <v>2420</v>
      </c>
      <c r="E342" s="635" t="s">
        <v>1342</v>
      </c>
      <c r="F342" s="635"/>
      <c r="G342" s="635"/>
      <c r="H342" s="635"/>
      <c r="I342" s="635"/>
      <c r="J342" s="636"/>
      <c r="K342" s="636"/>
      <c r="L342" s="636"/>
      <c r="M342" s="636"/>
      <c r="N342" s="636" t="s">
        <v>1247</v>
      </c>
      <c r="O342" s="636" t="s">
        <v>1478</v>
      </c>
      <c r="P342" s="636" t="s">
        <v>1269</v>
      </c>
      <c r="Q342" s="637">
        <v>45692</v>
      </c>
    </row>
    <row r="343" spans="1:17" s="629" customFormat="1" ht="15" customHeight="1" x14ac:dyDescent="0.25">
      <c r="A343" s="640" t="s">
        <v>1317</v>
      </c>
      <c r="B343" s="635" t="s">
        <v>1325</v>
      </c>
      <c r="C343" s="635" t="s">
        <v>2416</v>
      </c>
      <c r="D343" s="635" t="s">
        <v>2420</v>
      </c>
      <c r="E343" s="635" t="s">
        <v>1342</v>
      </c>
      <c r="F343" s="635"/>
      <c r="G343" s="635"/>
      <c r="H343" s="635"/>
      <c r="I343" s="635"/>
      <c r="J343" s="636"/>
      <c r="K343" s="636"/>
      <c r="L343" s="636"/>
      <c r="M343" s="636"/>
      <c r="N343" s="636" t="s">
        <v>1247</v>
      </c>
      <c r="O343" s="636" t="s">
        <v>1478</v>
      </c>
      <c r="P343" s="636" t="s">
        <v>1269</v>
      </c>
      <c r="Q343" s="637">
        <v>45722</v>
      </c>
    </row>
    <row r="344" spans="1:17" s="629" customFormat="1" ht="15" customHeight="1" x14ac:dyDescent="0.25">
      <c r="A344" s="640" t="s">
        <v>1317</v>
      </c>
      <c r="B344" s="635" t="s">
        <v>1325</v>
      </c>
      <c r="C344" s="635" t="s">
        <v>1105</v>
      </c>
      <c r="D344" s="635" t="s">
        <v>2071</v>
      </c>
      <c r="E344" s="635" t="s">
        <v>1477</v>
      </c>
      <c r="F344" s="635"/>
      <c r="G344" s="635"/>
      <c r="H344" s="635"/>
      <c r="I344" s="635"/>
      <c r="J344" s="636"/>
      <c r="K344" s="636"/>
      <c r="L344" s="636" t="s">
        <v>1247</v>
      </c>
      <c r="M344" s="636" t="s">
        <v>1432</v>
      </c>
      <c r="N344" s="636"/>
      <c r="O344" s="636"/>
      <c r="P344" s="636" t="s">
        <v>1269</v>
      </c>
      <c r="Q344" s="637">
        <v>45723</v>
      </c>
    </row>
    <row r="345" spans="1:17" s="629" customFormat="1" ht="15" customHeight="1" x14ac:dyDescent="0.25">
      <c r="A345" s="640" t="s">
        <v>1317</v>
      </c>
      <c r="B345" s="635" t="s">
        <v>1325</v>
      </c>
      <c r="C345" s="635" t="s">
        <v>1105</v>
      </c>
      <c r="D345" s="635" t="s">
        <v>2071</v>
      </c>
      <c r="E345" s="635" t="s">
        <v>1477</v>
      </c>
      <c r="F345" s="635"/>
      <c r="G345" s="635"/>
      <c r="H345" s="635"/>
      <c r="I345" s="635"/>
      <c r="J345" s="636"/>
      <c r="K345" s="636"/>
      <c r="L345" s="636" t="s">
        <v>1247</v>
      </c>
      <c r="M345" s="636" t="s">
        <v>1432</v>
      </c>
      <c r="N345" s="636"/>
      <c r="O345" s="636"/>
      <c r="P345" s="636" t="s">
        <v>1269</v>
      </c>
      <c r="Q345" s="637">
        <v>45747</v>
      </c>
    </row>
    <row r="346" spans="1:17" s="629" customFormat="1" ht="15" customHeight="1" x14ac:dyDescent="0.25">
      <c r="A346" s="640" t="s">
        <v>1317</v>
      </c>
      <c r="B346" s="635" t="s">
        <v>1325</v>
      </c>
      <c r="C346" s="635" t="s">
        <v>1105</v>
      </c>
      <c r="D346" s="635" t="s">
        <v>2587</v>
      </c>
      <c r="E346" s="635" t="s">
        <v>2588</v>
      </c>
      <c r="F346" s="635"/>
      <c r="G346" s="635"/>
      <c r="H346" s="635"/>
      <c r="I346" s="635"/>
      <c r="J346" s="636"/>
      <c r="K346" s="636"/>
      <c r="L346" s="636" t="s">
        <v>1247</v>
      </c>
      <c r="M346" s="636" t="s">
        <v>1432</v>
      </c>
      <c r="N346" s="636"/>
      <c r="O346" s="636"/>
      <c r="P346" s="636" t="s">
        <v>1269</v>
      </c>
      <c r="Q346" s="637">
        <v>45695</v>
      </c>
    </row>
    <row r="347" spans="1:17" s="629" customFormat="1" ht="15" customHeight="1" x14ac:dyDescent="0.25">
      <c r="A347" s="640" t="s">
        <v>1317</v>
      </c>
      <c r="B347" s="635" t="s">
        <v>1325</v>
      </c>
      <c r="C347" s="635" t="s">
        <v>1105</v>
      </c>
      <c r="D347" s="635" t="s">
        <v>2587</v>
      </c>
      <c r="E347" s="635" t="s">
        <v>2588</v>
      </c>
      <c r="F347" s="635"/>
      <c r="G347" s="635"/>
      <c r="H347" s="635"/>
      <c r="I347" s="635"/>
      <c r="J347" s="636"/>
      <c r="K347" s="636"/>
      <c r="L347" s="636" t="s">
        <v>1247</v>
      </c>
      <c r="M347" s="636" t="s">
        <v>1432</v>
      </c>
      <c r="N347" s="636"/>
      <c r="O347" s="636"/>
      <c r="P347" s="636" t="s">
        <v>1269</v>
      </c>
      <c r="Q347" s="637">
        <v>45744</v>
      </c>
    </row>
    <row r="348" spans="1:17" s="629" customFormat="1" ht="15" customHeight="1" x14ac:dyDescent="0.25">
      <c r="A348" s="640" t="s">
        <v>1317</v>
      </c>
      <c r="B348" s="635" t="s">
        <v>1325</v>
      </c>
      <c r="C348" s="635" t="s">
        <v>1428</v>
      </c>
      <c r="D348" s="635" t="s">
        <v>2072</v>
      </c>
      <c r="E348" s="635" t="s">
        <v>2073</v>
      </c>
      <c r="F348" s="635"/>
      <c r="G348" s="635"/>
      <c r="H348" s="635"/>
      <c r="I348" s="635"/>
      <c r="J348" s="636"/>
      <c r="K348" s="636"/>
      <c r="L348" s="636"/>
      <c r="M348" s="636"/>
      <c r="N348" s="636" t="s">
        <v>1247</v>
      </c>
      <c r="O348" s="636" t="s">
        <v>2421</v>
      </c>
      <c r="P348" s="636" t="s">
        <v>1269</v>
      </c>
      <c r="Q348" s="637">
        <v>45722</v>
      </c>
    </row>
    <row r="349" spans="1:17" s="629" customFormat="1" ht="15" customHeight="1" x14ac:dyDescent="0.25">
      <c r="A349" s="640" t="s">
        <v>1317</v>
      </c>
      <c r="B349" s="635" t="s">
        <v>1325</v>
      </c>
      <c r="C349" s="635" t="s">
        <v>346</v>
      </c>
      <c r="D349" s="635" t="s">
        <v>2074</v>
      </c>
      <c r="E349" s="635" t="s">
        <v>1477</v>
      </c>
      <c r="F349" s="635"/>
      <c r="G349" s="635"/>
      <c r="H349" s="635"/>
      <c r="I349" s="635"/>
      <c r="J349" s="636"/>
      <c r="K349" s="636"/>
      <c r="L349" s="636" t="s">
        <v>1247</v>
      </c>
      <c r="M349" s="636" t="s">
        <v>1478</v>
      </c>
      <c r="N349" s="636"/>
      <c r="O349" s="636"/>
      <c r="P349" s="636" t="s">
        <v>1269</v>
      </c>
      <c r="Q349" s="637">
        <v>45695</v>
      </c>
    </row>
    <row r="350" spans="1:17" s="629" customFormat="1" ht="15" customHeight="1" x14ac:dyDescent="0.25">
      <c r="A350" s="1750" t="s">
        <v>1234</v>
      </c>
      <c r="B350" s="653"/>
      <c r="C350" s="1793" t="s">
        <v>1479</v>
      </c>
      <c r="D350" s="1796" t="s">
        <v>1480</v>
      </c>
      <c r="E350" s="1737" t="s">
        <v>1328</v>
      </c>
      <c r="F350" s="1799"/>
      <c r="G350" s="654"/>
      <c r="H350" s="654"/>
      <c r="I350" s="655"/>
      <c r="J350" s="1802" t="s">
        <v>1481</v>
      </c>
      <c r="K350" s="1802"/>
      <c r="L350" s="1802"/>
      <c r="M350" s="1802"/>
      <c r="N350" s="1802"/>
      <c r="O350" s="1803"/>
      <c r="P350" s="1777" t="s">
        <v>1238</v>
      </c>
      <c r="Q350" s="1737" t="s">
        <v>1239</v>
      </c>
    </row>
    <row r="351" spans="1:17" s="629" customFormat="1" ht="15" customHeight="1" x14ac:dyDescent="0.25">
      <c r="A351" s="1751"/>
      <c r="B351" s="653"/>
      <c r="C351" s="1794"/>
      <c r="D351" s="1797"/>
      <c r="E351" s="1738"/>
      <c r="F351" s="1800"/>
      <c r="G351" s="654"/>
      <c r="H351" s="654"/>
      <c r="I351" s="655"/>
      <c r="J351" s="1740" t="s">
        <v>1240</v>
      </c>
      <c r="K351" s="1740"/>
      <c r="L351" s="656"/>
      <c r="M351" s="1740" t="s">
        <v>1241</v>
      </c>
      <c r="N351" s="1740"/>
      <c r="O351" s="657"/>
      <c r="P351" s="1778"/>
      <c r="Q351" s="1738"/>
    </row>
    <row r="352" spans="1:17" s="629" customFormat="1" ht="15" customHeight="1" x14ac:dyDescent="0.25">
      <c r="A352" s="1751"/>
      <c r="B352" s="653"/>
      <c r="C352" s="1794"/>
      <c r="D352" s="1797"/>
      <c r="E352" s="1738"/>
      <c r="F352" s="1800"/>
      <c r="G352" s="654"/>
      <c r="H352" s="654"/>
      <c r="I352" s="655"/>
      <c r="J352" s="1740" t="s">
        <v>1242</v>
      </c>
      <c r="K352" s="1740"/>
      <c r="L352" s="656"/>
      <c r="M352" s="1740" t="s">
        <v>1482</v>
      </c>
      <c r="N352" s="1740"/>
      <c r="O352" s="657"/>
      <c r="P352" s="1778"/>
      <c r="Q352" s="1738"/>
    </row>
    <row r="353" spans="1:17" s="629" customFormat="1" ht="15" customHeight="1" x14ac:dyDescent="0.25">
      <c r="A353" s="1752"/>
      <c r="B353" s="653"/>
      <c r="C353" s="1795"/>
      <c r="D353" s="1798"/>
      <c r="E353" s="1739"/>
      <c r="F353" s="1801"/>
      <c r="G353" s="654"/>
      <c r="H353" s="654"/>
      <c r="I353" s="655"/>
      <c r="J353" s="658" t="s">
        <v>1243</v>
      </c>
      <c r="K353" s="658" t="s">
        <v>1234</v>
      </c>
      <c r="L353" s="658"/>
      <c r="M353" s="658" t="s">
        <v>1243</v>
      </c>
      <c r="N353" s="658" t="s">
        <v>1234</v>
      </c>
      <c r="O353" s="659"/>
      <c r="P353" s="1779"/>
      <c r="Q353" s="1739"/>
    </row>
    <row r="354" spans="1:17" s="629" customFormat="1" ht="15" customHeight="1" x14ac:dyDescent="0.25">
      <c r="A354" s="640" t="s">
        <v>1317</v>
      </c>
      <c r="B354" s="635" t="s">
        <v>522</v>
      </c>
      <c r="C354" s="635" t="s">
        <v>401</v>
      </c>
      <c r="D354" s="660" t="s">
        <v>402</v>
      </c>
      <c r="E354" s="635" t="s">
        <v>1363</v>
      </c>
      <c r="F354" s="635"/>
      <c r="G354" s="635"/>
      <c r="H354" s="635"/>
      <c r="I354" s="661"/>
      <c r="J354" s="661"/>
      <c r="K354" s="661"/>
      <c r="L354" s="661"/>
      <c r="M354" s="661" t="s">
        <v>1261</v>
      </c>
      <c r="N354" s="661" t="s">
        <v>1403</v>
      </c>
      <c r="O354" s="661"/>
      <c r="P354" s="661" t="s">
        <v>1269</v>
      </c>
      <c r="Q354" s="637">
        <v>45692</v>
      </c>
    </row>
    <row r="355" spans="1:17" s="629" customFormat="1" ht="15" customHeight="1" x14ac:dyDescent="0.25">
      <c r="A355" s="640" t="s">
        <v>1317</v>
      </c>
      <c r="B355" s="635" t="s">
        <v>522</v>
      </c>
      <c r="C355" s="635" t="s">
        <v>406</v>
      </c>
      <c r="D355" s="660" t="s">
        <v>407</v>
      </c>
      <c r="E355" s="635" t="s">
        <v>2426</v>
      </c>
      <c r="F355" s="635"/>
      <c r="G355" s="635"/>
      <c r="H355" s="635"/>
      <c r="I355" s="661"/>
      <c r="J355" s="661"/>
      <c r="K355" s="661"/>
      <c r="L355" s="661"/>
      <c r="M355" s="661" t="s">
        <v>1261</v>
      </c>
      <c r="N355" s="661" t="s">
        <v>1403</v>
      </c>
      <c r="O355" s="661"/>
      <c r="P355" s="661" t="s">
        <v>1269</v>
      </c>
      <c r="Q355" s="637">
        <v>45692</v>
      </c>
    </row>
    <row r="356" spans="1:17" s="629" customFormat="1" ht="15" customHeight="1" x14ac:dyDescent="0.25">
      <c r="A356" s="640" t="s">
        <v>1317</v>
      </c>
      <c r="B356" s="635" t="s">
        <v>522</v>
      </c>
      <c r="C356" s="635" t="s">
        <v>410</v>
      </c>
      <c r="D356" s="660" t="s">
        <v>411</v>
      </c>
      <c r="E356" s="635" t="s">
        <v>1485</v>
      </c>
      <c r="F356" s="635"/>
      <c r="G356" s="635"/>
      <c r="H356" s="635"/>
      <c r="I356" s="661"/>
      <c r="J356" s="661"/>
      <c r="K356" s="661"/>
      <c r="L356" s="661"/>
      <c r="M356" s="661" t="s">
        <v>2075</v>
      </c>
      <c r="N356" s="661" t="s">
        <v>2076</v>
      </c>
      <c r="O356" s="661"/>
      <c r="P356" s="661"/>
      <c r="Q356" s="637">
        <v>45736</v>
      </c>
    </row>
    <row r="357" spans="1:17" s="629" customFormat="1" ht="15" customHeight="1" x14ac:dyDescent="0.25">
      <c r="A357" s="640" t="s">
        <v>1317</v>
      </c>
      <c r="B357" s="635" t="s">
        <v>522</v>
      </c>
      <c r="C357" s="635" t="s">
        <v>414</v>
      </c>
      <c r="D357" s="660" t="s">
        <v>415</v>
      </c>
      <c r="E357" s="635" t="s">
        <v>1486</v>
      </c>
      <c r="F357" s="635"/>
      <c r="G357" s="635"/>
      <c r="H357" s="635"/>
      <c r="I357" s="661"/>
      <c r="J357" s="661"/>
      <c r="K357" s="661"/>
      <c r="L357" s="661"/>
      <c r="M357" s="661" t="s">
        <v>1254</v>
      </c>
      <c r="N357" s="661" t="s">
        <v>1319</v>
      </c>
      <c r="O357" s="661"/>
      <c r="P357" s="661" t="s">
        <v>1283</v>
      </c>
      <c r="Q357" s="637">
        <v>45736</v>
      </c>
    </row>
    <row r="358" spans="1:17" s="629" customFormat="1" ht="15" customHeight="1" x14ac:dyDescent="0.25">
      <c r="A358" s="640" t="s">
        <v>1317</v>
      </c>
      <c r="B358" s="635" t="s">
        <v>522</v>
      </c>
      <c r="C358" s="635" t="s">
        <v>1487</v>
      </c>
      <c r="D358" s="660" t="s">
        <v>431</v>
      </c>
      <c r="E358" s="635" t="s">
        <v>1337</v>
      </c>
      <c r="F358" s="635"/>
      <c r="G358" s="635"/>
      <c r="H358" s="635"/>
      <c r="I358" s="661"/>
      <c r="J358" s="661"/>
      <c r="K358" s="661"/>
      <c r="L358" s="661"/>
      <c r="M358" s="661" t="s">
        <v>1300</v>
      </c>
      <c r="N358" s="661" t="s">
        <v>1320</v>
      </c>
      <c r="O358" s="661"/>
      <c r="P358" s="661" t="s">
        <v>1269</v>
      </c>
      <c r="Q358" s="637">
        <v>45692</v>
      </c>
    </row>
    <row r="359" spans="1:17" s="629" customFormat="1" ht="15" customHeight="1" x14ac:dyDescent="0.25">
      <c r="A359" s="640" t="s">
        <v>1317</v>
      </c>
      <c r="B359" s="635" t="s">
        <v>522</v>
      </c>
      <c r="C359" s="635" t="s">
        <v>1488</v>
      </c>
      <c r="D359" s="660" t="s">
        <v>434</v>
      </c>
      <c r="E359" s="635" t="s">
        <v>1337</v>
      </c>
      <c r="F359" s="635"/>
      <c r="G359" s="635"/>
      <c r="H359" s="635"/>
      <c r="I359" s="661"/>
      <c r="J359" s="661"/>
      <c r="K359" s="661"/>
      <c r="L359" s="661"/>
      <c r="M359" s="661" t="s">
        <v>1257</v>
      </c>
      <c r="N359" s="661" t="s">
        <v>1318</v>
      </c>
      <c r="O359" s="661"/>
      <c r="P359" s="661" t="s">
        <v>1269</v>
      </c>
      <c r="Q359" s="637">
        <v>45692</v>
      </c>
    </row>
    <row r="360" spans="1:17" s="629" customFormat="1" ht="15" customHeight="1" x14ac:dyDescent="0.25">
      <c r="A360" s="640" t="s">
        <v>1317</v>
      </c>
      <c r="B360" s="635" t="s">
        <v>522</v>
      </c>
      <c r="C360" s="635" t="s">
        <v>437</v>
      </c>
      <c r="D360" s="660" t="s">
        <v>438</v>
      </c>
      <c r="E360" s="635" t="s">
        <v>1489</v>
      </c>
      <c r="F360" s="635"/>
      <c r="G360" s="635"/>
      <c r="H360" s="635"/>
      <c r="I360" s="661"/>
      <c r="J360" s="661"/>
      <c r="K360" s="661"/>
      <c r="L360" s="661"/>
      <c r="M360" s="661" t="s">
        <v>1282</v>
      </c>
      <c r="N360" s="661" t="s">
        <v>2419</v>
      </c>
      <c r="O360" s="661"/>
      <c r="P360" s="661" t="s">
        <v>1283</v>
      </c>
      <c r="Q360" s="637">
        <v>45736</v>
      </c>
    </row>
    <row r="361" spans="1:17" s="629" customFormat="1" ht="15" customHeight="1" x14ac:dyDescent="0.25">
      <c r="A361" s="640" t="s">
        <v>1317</v>
      </c>
      <c r="B361" s="635" t="s">
        <v>522</v>
      </c>
      <c r="C361" s="635" t="s">
        <v>437</v>
      </c>
      <c r="D361" s="660" t="s">
        <v>438</v>
      </c>
      <c r="E361" s="635" t="s">
        <v>1490</v>
      </c>
      <c r="F361" s="635"/>
      <c r="G361" s="635"/>
      <c r="H361" s="635"/>
      <c r="I361" s="661"/>
      <c r="J361" s="661"/>
      <c r="K361" s="661"/>
      <c r="L361" s="661"/>
      <c r="M361" s="661" t="s">
        <v>1282</v>
      </c>
      <c r="N361" s="661" t="s">
        <v>2419</v>
      </c>
      <c r="O361" s="661"/>
      <c r="P361" s="661" t="s">
        <v>1283</v>
      </c>
      <c r="Q361" s="637">
        <v>45736</v>
      </c>
    </row>
    <row r="362" spans="1:17" s="629" customFormat="1" ht="15" customHeight="1" x14ac:dyDescent="0.25">
      <c r="A362" s="640" t="s">
        <v>1317</v>
      </c>
      <c r="B362" s="635" t="s">
        <v>522</v>
      </c>
      <c r="C362" s="635" t="s">
        <v>2547</v>
      </c>
      <c r="D362" s="660" t="s">
        <v>2548</v>
      </c>
      <c r="E362" s="635" t="s">
        <v>2589</v>
      </c>
      <c r="F362" s="635"/>
      <c r="G362" s="635"/>
      <c r="H362" s="635"/>
      <c r="I362" s="661"/>
      <c r="J362" s="661"/>
      <c r="K362" s="661"/>
      <c r="L362" s="661"/>
      <c r="M362" s="661" t="s">
        <v>1257</v>
      </c>
      <c r="N362" s="661" t="s">
        <v>1318</v>
      </c>
      <c r="O362" s="661"/>
      <c r="P362" s="661" t="s">
        <v>1269</v>
      </c>
      <c r="Q362" s="637">
        <v>45736</v>
      </c>
    </row>
    <row r="363" spans="1:17" s="629" customFormat="1" ht="15" customHeight="1" x14ac:dyDescent="0.25">
      <c r="A363" s="640" t="s">
        <v>1317</v>
      </c>
      <c r="B363" s="635" t="s">
        <v>522</v>
      </c>
      <c r="C363" s="635" t="s">
        <v>2547</v>
      </c>
      <c r="D363" s="660" t="s">
        <v>2548</v>
      </c>
      <c r="E363" s="635" t="s">
        <v>2590</v>
      </c>
      <c r="F363" s="635"/>
      <c r="G363" s="635"/>
      <c r="H363" s="635"/>
      <c r="I363" s="661"/>
      <c r="J363" s="661"/>
      <c r="K363" s="661"/>
      <c r="L363" s="661"/>
      <c r="M363" s="661" t="s">
        <v>1257</v>
      </c>
      <c r="N363" s="661" t="s">
        <v>1318</v>
      </c>
      <c r="O363" s="661"/>
      <c r="P363" s="661" t="s">
        <v>1269</v>
      </c>
      <c r="Q363" s="637">
        <v>45736</v>
      </c>
    </row>
    <row r="364" spans="1:17" s="629" customFormat="1" ht="15" customHeight="1" x14ac:dyDescent="0.25">
      <c r="A364" s="640" t="s">
        <v>1317</v>
      </c>
      <c r="B364" s="635" t="s">
        <v>522</v>
      </c>
      <c r="C364" s="635" t="s">
        <v>2547</v>
      </c>
      <c r="D364" s="660" t="s">
        <v>2548</v>
      </c>
      <c r="E364" s="635" t="s">
        <v>2591</v>
      </c>
      <c r="F364" s="635"/>
      <c r="G364" s="635"/>
      <c r="H364" s="635"/>
      <c r="I364" s="661"/>
      <c r="J364" s="661"/>
      <c r="K364" s="661"/>
      <c r="L364" s="661"/>
      <c r="M364" s="661" t="s">
        <v>1257</v>
      </c>
      <c r="N364" s="661" t="s">
        <v>1318</v>
      </c>
      <c r="O364" s="661"/>
      <c r="P364" s="661" t="s">
        <v>1269</v>
      </c>
      <c r="Q364" s="637">
        <v>45736</v>
      </c>
    </row>
    <row r="365" spans="1:17" s="629" customFormat="1" ht="15" customHeight="1" x14ac:dyDescent="0.25">
      <c r="A365" s="640" t="s">
        <v>1317</v>
      </c>
      <c r="B365" s="635" t="s">
        <v>522</v>
      </c>
      <c r="C365" s="635" t="s">
        <v>1491</v>
      </c>
      <c r="D365" s="660" t="s">
        <v>1492</v>
      </c>
      <c r="E365" s="635" t="s">
        <v>1493</v>
      </c>
      <c r="F365" s="635"/>
      <c r="G365" s="635"/>
      <c r="H365" s="635"/>
      <c r="I365" s="661"/>
      <c r="J365" s="661"/>
      <c r="K365" s="661"/>
      <c r="L365" s="661"/>
      <c r="M365" s="661" t="s">
        <v>1261</v>
      </c>
      <c r="N365" s="661" t="s">
        <v>1403</v>
      </c>
      <c r="O365" s="661"/>
      <c r="P365" s="661" t="s">
        <v>1269</v>
      </c>
      <c r="Q365" s="637">
        <v>45736</v>
      </c>
    </row>
    <row r="366" spans="1:17" s="629" customFormat="1" ht="15" customHeight="1" x14ac:dyDescent="0.25">
      <c r="A366" s="640" t="s">
        <v>1317</v>
      </c>
      <c r="B366" s="635" t="s">
        <v>522</v>
      </c>
      <c r="C366" s="635" t="s">
        <v>1491</v>
      </c>
      <c r="D366" s="660" t="s">
        <v>1492</v>
      </c>
      <c r="E366" s="635" t="s">
        <v>1494</v>
      </c>
      <c r="F366" s="635"/>
      <c r="G366" s="635"/>
      <c r="H366" s="635"/>
      <c r="I366" s="661"/>
      <c r="J366" s="661"/>
      <c r="K366" s="661"/>
      <c r="L366" s="661"/>
      <c r="M366" s="661" t="s">
        <v>1261</v>
      </c>
      <c r="N366" s="661" t="s">
        <v>1403</v>
      </c>
      <c r="O366" s="661"/>
      <c r="P366" s="661" t="s">
        <v>1269</v>
      </c>
      <c r="Q366" s="637">
        <v>45736</v>
      </c>
    </row>
    <row r="367" spans="1:17" s="629" customFormat="1" ht="15" customHeight="1" x14ac:dyDescent="0.25">
      <c r="A367" s="640" t="s">
        <v>1268</v>
      </c>
      <c r="B367" s="635" t="s">
        <v>522</v>
      </c>
      <c r="C367" s="635" t="s">
        <v>2537</v>
      </c>
      <c r="D367" s="660" t="s">
        <v>2538</v>
      </c>
      <c r="E367" s="635" t="s">
        <v>2592</v>
      </c>
      <c r="F367" s="635"/>
      <c r="G367" s="635"/>
      <c r="H367" s="635"/>
      <c r="I367" s="661"/>
      <c r="J367" s="661"/>
      <c r="K367" s="661"/>
      <c r="L367" s="661"/>
      <c r="M367" s="661" t="s">
        <v>1247</v>
      </c>
      <c r="N367" s="661" t="s">
        <v>1247</v>
      </c>
      <c r="O367" s="661"/>
      <c r="P367" s="661" t="s">
        <v>1269</v>
      </c>
      <c r="Q367" s="637">
        <v>45747</v>
      </c>
    </row>
    <row r="368" spans="1:17" s="629" customFormat="1" ht="15" customHeight="1" x14ac:dyDescent="0.25">
      <c r="A368" s="640" t="s">
        <v>1268</v>
      </c>
      <c r="B368" s="635" t="s">
        <v>522</v>
      </c>
      <c r="C368" s="635" t="s">
        <v>2537</v>
      </c>
      <c r="D368" s="660" t="s">
        <v>2538</v>
      </c>
      <c r="E368" s="635" t="s">
        <v>2593</v>
      </c>
      <c r="F368" s="635"/>
      <c r="G368" s="635"/>
      <c r="H368" s="635"/>
      <c r="I368" s="661"/>
      <c r="J368" s="661"/>
      <c r="K368" s="661"/>
      <c r="L368" s="661"/>
      <c r="M368" s="661" t="s">
        <v>1254</v>
      </c>
      <c r="N368" s="661" t="s">
        <v>1254</v>
      </c>
      <c r="O368" s="661"/>
      <c r="P368" s="661" t="s">
        <v>1269</v>
      </c>
      <c r="Q368" s="637">
        <v>45747</v>
      </c>
    </row>
    <row r="369" spans="1:17" s="629" customFormat="1" ht="15" customHeight="1" x14ac:dyDescent="0.25">
      <c r="A369" s="640" t="s">
        <v>1268</v>
      </c>
      <c r="B369" s="635" t="s">
        <v>522</v>
      </c>
      <c r="C369" s="635" t="s">
        <v>1864</v>
      </c>
      <c r="D369" s="660" t="s">
        <v>1862</v>
      </c>
      <c r="E369" s="635" t="s">
        <v>1884</v>
      </c>
      <c r="F369" s="635"/>
      <c r="G369" s="635"/>
      <c r="H369" s="635"/>
      <c r="I369" s="661"/>
      <c r="J369" s="661"/>
      <c r="K369" s="661"/>
      <c r="L369" s="661"/>
      <c r="M369" s="661" t="s">
        <v>1300</v>
      </c>
      <c r="N369" s="661" t="s">
        <v>1300</v>
      </c>
      <c r="O369" s="661"/>
      <c r="P369" s="661" t="s">
        <v>1269</v>
      </c>
      <c r="Q369" s="637">
        <v>45747</v>
      </c>
    </row>
    <row r="370" spans="1:17" s="629" customFormat="1" ht="15" customHeight="1" x14ac:dyDescent="0.25">
      <c r="A370" s="640" t="s">
        <v>1268</v>
      </c>
      <c r="B370" s="635" t="s">
        <v>522</v>
      </c>
      <c r="C370" s="635" t="s">
        <v>1864</v>
      </c>
      <c r="D370" s="660" t="s">
        <v>1862</v>
      </c>
      <c r="E370" s="635" t="s">
        <v>1483</v>
      </c>
      <c r="F370" s="635"/>
      <c r="G370" s="635"/>
      <c r="H370" s="635"/>
      <c r="I370" s="661"/>
      <c r="J370" s="661"/>
      <c r="K370" s="661"/>
      <c r="L370" s="661"/>
      <c r="M370" s="661" t="s">
        <v>1300</v>
      </c>
      <c r="N370" s="661" t="s">
        <v>1300</v>
      </c>
      <c r="O370" s="661"/>
      <c r="P370" s="661" t="s">
        <v>1269</v>
      </c>
      <c r="Q370" s="637">
        <v>45747</v>
      </c>
    </row>
    <row r="371" spans="1:17" s="629" customFormat="1" ht="15" customHeight="1" x14ac:dyDescent="0.25">
      <c r="A371" s="640" t="s">
        <v>1268</v>
      </c>
      <c r="B371" s="635" t="s">
        <v>522</v>
      </c>
      <c r="C371" s="635" t="s">
        <v>1864</v>
      </c>
      <c r="D371" s="660" t="s">
        <v>1862</v>
      </c>
      <c r="E371" s="635" t="s">
        <v>1467</v>
      </c>
      <c r="F371" s="635"/>
      <c r="G371" s="635"/>
      <c r="H371" s="635"/>
      <c r="I371" s="661"/>
      <c r="J371" s="661"/>
      <c r="K371" s="661"/>
      <c r="L371" s="661"/>
      <c r="M371" s="661" t="s">
        <v>1300</v>
      </c>
      <c r="N371" s="661" t="s">
        <v>1300</v>
      </c>
      <c r="O371" s="661"/>
      <c r="P371" s="661" t="s">
        <v>1269</v>
      </c>
      <c r="Q371" s="637">
        <v>45747</v>
      </c>
    </row>
    <row r="372" spans="1:17" s="629" customFormat="1" ht="15" customHeight="1" x14ac:dyDescent="0.25">
      <c r="A372" s="640" t="s">
        <v>1268</v>
      </c>
      <c r="B372" s="635" t="s">
        <v>522</v>
      </c>
      <c r="C372" s="635" t="s">
        <v>418</v>
      </c>
      <c r="D372" s="660" t="s">
        <v>419</v>
      </c>
      <c r="E372" s="635" t="s">
        <v>1495</v>
      </c>
      <c r="F372" s="635"/>
      <c r="G372" s="635"/>
      <c r="H372" s="635"/>
      <c r="I372" s="661"/>
      <c r="J372" s="661"/>
      <c r="K372" s="661"/>
      <c r="L372" s="661"/>
      <c r="M372" s="661" t="s">
        <v>1261</v>
      </c>
      <c r="N372" s="661" t="s">
        <v>1261</v>
      </c>
      <c r="O372" s="661"/>
      <c r="P372" s="661" t="s">
        <v>1269</v>
      </c>
      <c r="Q372" s="637">
        <v>45747</v>
      </c>
    </row>
    <row r="373" spans="1:17" s="629" customFormat="1" ht="15" customHeight="1" x14ac:dyDescent="0.25">
      <c r="A373" s="640" t="s">
        <v>1268</v>
      </c>
      <c r="B373" s="635" t="s">
        <v>522</v>
      </c>
      <c r="C373" s="635" t="s">
        <v>418</v>
      </c>
      <c r="D373" s="660" t="s">
        <v>419</v>
      </c>
      <c r="E373" s="635" t="s">
        <v>1496</v>
      </c>
      <c r="F373" s="635"/>
      <c r="G373" s="635"/>
      <c r="H373" s="635"/>
      <c r="I373" s="661"/>
      <c r="J373" s="661"/>
      <c r="K373" s="661"/>
      <c r="L373" s="661"/>
      <c r="M373" s="661" t="s">
        <v>1261</v>
      </c>
      <c r="N373" s="661" t="s">
        <v>1261</v>
      </c>
      <c r="O373" s="661"/>
      <c r="P373" s="661" t="s">
        <v>1269</v>
      </c>
      <c r="Q373" s="637">
        <v>45747</v>
      </c>
    </row>
    <row r="374" spans="1:17" s="629" customFormat="1" ht="15" customHeight="1" x14ac:dyDescent="0.25">
      <c r="A374" s="640" t="s">
        <v>1268</v>
      </c>
      <c r="B374" s="635" t="s">
        <v>522</v>
      </c>
      <c r="C374" s="635" t="s">
        <v>2542</v>
      </c>
      <c r="D374" s="660" t="s">
        <v>2543</v>
      </c>
      <c r="E374" s="635" t="s">
        <v>2594</v>
      </c>
      <c r="F374" s="635"/>
      <c r="G374" s="635"/>
      <c r="H374" s="635"/>
      <c r="I374" s="661"/>
      <c r="J374" s="661"/>
      <c r="K374" s="661"/>
      <c r="L374" s="661"/>
      <c r="M374" s="661" t="s">
        <v>1257</v>
      </c>
      <c r="N374" s="661" t="s">
        <v>1257</v>
      </c>
      <c r="O374" s="661"/>
      <c r="P374" s="661" t="s">
        <v>1269</v>
      </c>
      <c r="Q374" s="637">
        <v>45695</v>
      </c>
    </row>
    <row r="375" spans="1:17" s="629" customFormat="1" ht="15" customHeight="1" x14ac:dyDescent="0.25">
      <c r="A375" s="640" t="s">
        <v>1268</v>
      </c>
      <c r="B375" s="635" t="s">
        <v>522</v>
      </c>
      <c r="C375" s="635" t="s">
        <v>2542</v>
      </c>
      <c r="D375" s="660" t="s">
        <v>2543</v>
      </c>
      <c r="E375" s="635" t="s">
        <v>2594</v>
      </c>
      <c r="F375" s="635"/>
      <c r="G375" s="635"/>
      <c r="H375" s="635"/>
      <c r="I375" s="661"/>
      <c r="J375" s="661"/>
      <c r="K375" s="661"/>
      <c r="L375" s="661"/>
      <c r="M375" s="661" t="s">
        <v>1257</v>
      </c>
      <c r="N375" s="661" t="s">
        <v>1257</v>
      </c>
      <c r="O375" s="661"/>
      <c r="P375" s="661" t="s">
        <v>1269</v>
      </c>
      <c r="Q375" s="637">
        <v>45747</v>
      </c>
    </row>
    <row r="376" spans="1:17" s="629" customFormat="1" ht="15" customHeight="1" x14ac:dyDescent="0.25">
      <c r="A376" s="640" t="s">
        <v>1268</v>
      </c>
      <c r="B376" s="635" t="s">
        <v>522</v>
      </c>
      <c r="C376" s="635" t="s">
        <v>2542</v>
      </c>
      <c r="D376" s="660" t="s">
        <v>2543</v>
      </c>
      <c r="E376" s="635" t="s">
        <v>1884</v>
      </c>
      <c r="F376" s="635"/>
      <c r="G376" s="635"/>
      <c r="H376" s="635"/>
      <c r="I376" s="661"/>
      <c r="J376" s="661"/>
      <c r="K376" s="661"/>
      <c r="L376" s="661"/>
      <c r="M376" s="661" t="s">
        <v>1247</v>
      </c>
      <c r="N376" s="661" t="s">
        <v>1247</v>
      </c>
      <c r="O376" s="661"/>
      <c r="P376" s="661" t="s">
        <v>1269</v>
      </c>
      <c r="Q376" s="637">
        <v>45747</v>
      </c>
    </row>
    <row r="377" spans="1:17" s="629" customFormat="1" ht="15" customHeight="1" x14ac:dyDescent="0.25">
      <c r="A377" s="640" t="s">
        <v>1268</v>
      </c>
      <c r="B377" s="635" t="s">
        <v>522</v>
      </c>
      <c r="C377" s="635" t="s">
        <v>2542</v>
      </c>
      <c r="D377" s="660" t="s">
        <v>2543</v>
      </c>
      <c r="E377" s="635" t="s">
        <v>1884</v>
      </c>
      <c r="F377" s="635"/>
      <c r="G377" s="635"/>
      <c r="H377" s="635"/>
      <c r="I377" s="661"/>
      <c r="J377" s="661" t="s">
        <v>1247</v>
      </c>
      <c r="K377" s="661" t="s">
        <v>1247</v>
      </c>
      <c r="L377" s="661"/>
      <c r="M377" s="661"/>
      <c r="N377" s="661"/>
      <c r="O377" s="661"/>
      <c r="P377" s="661" t="s">
        <v>1269</v>
      </c>
      <c r="Q377" s="637">
        <v>45695</v>
      </c>
    </row>
    <row r="378" spans="1:17" s="629" customFormat="1" ht="15" customHeight="1" x14ac:dyDescent="0.25">
      <c r="A378" s="1750" t="s">
        <v>1234</v>
      </c>
      <c r="B378" s="653"/>
      <c r="C378" s="1804" t="s">
        <v>1497</v>
      </c>
      <c r="D378" s="1804"/>
      <c r="E378" s="662"/>
      <c r="F378" s="663"/>
      <c r="G378" s="658"/>
      <c r="H378" s="658"/>
      <c r="I378" s="658"/>
      <c r="J378" s="658"/>
      <c r="K378" s="664"/>
      <c r="L378" s="1802" t="s">
        <v>1498</v>
      </c>
      <c r="M378" s="1802"/>
      <c r="N378" s="1802"/>
      <c r="O378" s="657"/>
      <c r="P378" s="1796" t="s">
        <v>1238</v>
      </c>
      <c r="Q378" s="1737" t="s">
        <v>1331</v>
      </c>
    </row>
    <row r="379" spans="1:17" s="629" customFormat="1" ht="15" customHeight="1" x14ac:dyDescent="0.25">
      <c r="A379" s="1751"/>
      <c r="B379" s="653"/>
      <c r="C379" s="1805"/>
      <c r="D379" s="1805"/>
      <c r="E379" s="662"/>
      <c r="F379" s="663"/>
      <c r="G379" s="658"/>
      <c r="H379" s="658"/>
      <c r="I379" s="658"/>
      <c r="J379" s="658"/>
      <c r="K379" s="664"/>
      <c r="L379" s="1740" t="s">
        <v>1242</v>
      </c>
      <c r="M379" s="1740"/>
      <c r="N379" s="1740"/>
      <c r="O379" s="657"/>
      <c r="P379" s="1797"/>
      <c r="Q379" s="1738"/>
    </row>
    <row r="380" spans="1:17" s="629" customFormat="1" ht="15" customHeight="1" x14ac:dyDescent="0.25">
      <c r="A380" s="1752"/>
      <c r="B380" s="653"/>
      <c r="C380" s="1806"/>
      <c r="D380" s="1806"/>
      <c r="E380" s="662"/>
      <c r="F380" s="663"/>
      <c r="G380" s="658"/>
      <c r="H380" s="658"/>
      <c r="I380" s="658"/>
      <c r="J380" s="658"/>
      <c r="K380" s="664"/>
      <c r="L380" s="658" t="s">
        <v>1243</v>
      </c>
      <c r="M380" s="658"/>
      <c r="N380" s="658" t="s">
        <v>1234</v>
      </c>
      <c r="O380" s="658"/>
      <c r="P380" s="1798"/>
      <c r="Q380" s="1739"/>
    </row>
    <row r="381" spans="1:17" s="629" customFormat="1" ht="15" customHeight="1" x14ac:dyDescent="0.25">
      <c r="A381" s="639" t="s">
        <v>1244</v>
      </c>
      <c r="B381" s="635" t="s">
        <v>1245</v>
      </c>
      <c r="C381" s="635" t="s">
        <v>14</v>
      </c>
      <c r="D381" s="660" t="s">
        <v>1499</v>
      </c>
      <c r="E381" s="665"/>
      <c r="F381" s="666"/>
      <c r="G381" s="667"/>
      <c r="H381" s="667"/>
      <c r="I381" s="667"/>
      <c r="J381" s="668"/>
      <c r="K381" s="668"/>
      <c r="L381" s="661"/>
      <c r="M381" s="661"/>
      <c r="N381" s="661" t="s">
        <v>1500</v>
      </c>
      <c r="O381" s="661" t="s">
        <v>1501</v>
      </c>
      <c r="P381" s="669" t="s">
        <v>1251</v>
      </c>
      <c r="Q381" s="637">
        <v>45747</v>
      </c>
    </row>
    <row r="382" spans="1:17" s="629" customFormat="1" ht="15" customHeight="1" x14ac:dyDescent="0.25">
      <c r="A382" s="639" t="s">
        <v>1244</v>
      </c>
      <c r="B382" s="635" t="s">
        <v>1367</v>
      </c>
      <c r="C382" s="635" t="s">
        <v>175</v>
      </c>
      <c r="D382" s="660" t="s">
        <v>1504</v>
      </c>
      <c r="E382" s="665"/>
      <c r="F382" s="666"/>
      <c r="G382" s="667"/>
      <c r="H382" s="667"/>
      <c r="I382" s="667"/>
      <c r="J382" s="668"/>
      <c r="K382" s="668"/>
      <c r="L382" s="661"/>
      <c r="M382" s="661"/>
      <c r="N382" s="661" t="s">
        <v>1500</v>
      </c>
      <c r="O382" s="661" t="s">
        <v>1501</v>
      </c>
      <c r="P382" s="669" t="s">
        <v>1251</v>
      </c>
      <c r="Q382" s="637">
        <v>45747</v>
      </c>
    </row>
    <row r="383" spans="1:17" s="629" customFormat="1" ht="15" customHeight="1" x14ac:dyDescent="0.25">
      <c r="A383" s="639" t="s">
        <v>1244</v>
      </c>
      <c r="B383" s="635" t="s">
        <v>1325</v>
      </c>
      <c r="C383" s="635" t="s">
        <v>242</v>
      </c>
      <c r="D383" s="660" t="s">
        <v>1502</v>
      </c>
      <c r="E383" s="665"/>
      <c r="F383" s="666"/>
      <c r="G383" s="667"/>
      <c r="H383" s="667"/>
      <c r="I383" s="667"/>
      <c r="J383" s="668"/>
      <c r="K383" s="668"/>
      <c r="L383" s="661"/>
      <c r="M383" s="661"/>
      <c r="N383" s="661" t="s">
        <v>1500</v>
      </c>
      <c r="O383" s="661" t="s">
        <v>1501</v>
      </c>
      <c r="P383" s="669" t="s">
        <v>1269</v>
      </c>
      <c r="Q383" s="637">
        <v>45747</v>
      </c>
    </row>
    <row r="384" spans="1:17" s="629" customFormat="1" ht="15" customHeight="1" x14ac:dyDescent="0.25">
      <c r="A384" s="639" t="s">
        <v>1244</v>
      </c>
      <c r="B384" s="635" t="s">
        <v>1325</v>
      </c>
      <c r="C384" s="635" t="s">
        <v>2049</v>
      </c>
      <c r="D384" s="660" t="s">
        <v>2050</v>
      </c>
      <c r="E384" s="665"/>
      <c r="F384" s="666"/>
      <c r="G384" s="667"/>
      <c r="H384" s="667"/>
      <c r="I384" s="667"/>
      <c r="J384" s="668"/>
      <c r="K384" s="668"/>
      <c r="L384" s="661"/>
      <c r="M384" s="661"/>
      <c r="N384" s="661" t="s">
        <v>2595</v>
      </c>
      <c r="O384" s="661" t="s">
        <v>2596</v>
      </c>
      <c r="P384" s="669" t="s">
        <v>1269</v>
      </c>
      <c r="Q384" s="637">
        <v>45747</v>
      </c>
    </row>
    <row r="385" spans="1:17" s="629" customFormat="1" ht="15" customHeight="1" x14ac:dyDescent="0.25">
      <c r="A385" s="639" t="s">
        <v>1271</v>
      </c>
      <c r="B385" s="635" t="s">
        <v>1245</v>
      </c>
      <c r="C385" s="635" t="s">
        <v>12</v>
      </c>
      <c r="D385" s="660" t="s">
        <v>1503</v>
      </c>
      <c r="E385" s="665"/>
      <c r="F385" s="666"/>
      <c r="G385" s="667"/>
      <c r="H385" s="667"/>
      <c r="I385" s="667"/>
      <c r="J385" s="668"/>
      <c r="K385" s="668"/>
      <c r="L385" s="661"/>
      <c r="M385" s="661"/>
      <c r="N385" s="661" t="s">
        <v>1500</v>
      </c>
      <c r="O385" s="661" t="s">
        <v>2427</v>
      </c>
      <c r="P385" s="669" t="s">
        <v>1251</v>
      </c>
      <c r="Q385" s="637">
        <v>45736</v>
      </c>
    </row>
    <row r="386" spans="1:17" s="629" customFormat="1" ht="15" customHeight="1" thickBot="1" x14ac:dyDescent="0.3">
      <c r="A386" s="639" t="s">
        <v>1271</v>
      </c>
      <c r="B386" s="635" t="s">
        <v>1245</v>
      </c>
      <c r="C386" s="635" t="s">
        <v>14</v>
      </c>
      <c r="D386" s="660" t="s">
        <v>1499</v>
      </c>
      <c r="E386" s="665"/>
      <c r="F386" s="666"/>
      <c r="G386" s="667"/>
      <c r="H386" s="667"/>
      <c r="I386" s="667"/>
      <c r="J386" s="668"/>
      <c r="K386" s="668"/>
      <c r="L386" s="661"/>
      <c r="M386" s="661"/>
      <c r="N386" s="661" t="s">
        <v>1500</v>
      </c>
      <c r="O386" s="661" t="s">
        <v>2427</v>
      </c>
      <c r="P386" s="669" t="s">
        <v>1251</v>
      </c>
      <c r="Q386" s="637">
        <v>45736</v>
      </c>
    </row>
    <row r="387" spans="1:17" s="629" customFormat="1" ht="15" customHeight="1" x14ac:dyDescent="0.25">
      <c r="A387" s="1781" t="s">
        <v>1234</v>
      </c>
      <c r="B387" s="670"/>
      <c r="C387" s="1774" t="s">
        <v>1505</v>
      </c>
      <c r="D387" s="1774"/>
      <c r="E387" s="670"/>
      <c r="F387" s="670"/>
      <c r="G387" s="670"/>
      <c r="H387" s="670"/>
      <c r="I387" s="670"/>
      <c r="J387" s="670"/>
      <c r="K387" s="670"/>
      <c r="L387" s="1786" t="s">
        <v>1506</v>
      </c>
      <c r="M387" s="1786"/>
      <c r="N387" s="1786"/>
      <c r="O387" s="671"/>
      <c r="P387" s="1787" t="s">
        <v>1238</v>
      </c>
      <c r="Q387" s="1790" t="s">
        <v>1331</v>
      </c>
    </row>
    <row r="388" spans="1:17" s="629" customFormat="1" x14ac:dyDescent="0.25">
      <c r="A388" s="1782"/>
      <c r="B388" s="672"/>
      <c r="C388" s="1784"/>
      <c r="D388" s="1784"/>
      <c r="E388" s="672"/>
      <c r="F388" s="672"/>
      <c r="G388" s="672"/>
      <c r="H388" s="672"/>
      <c r="I388" s="672"/>
      <c r="J388" s="672"/>
      <c r="K388" s="672"/>
      <c r="L388" s="1749" t="s">
        <v>1242</v>
      </c>
      <c r="M388" s="1749"/>
      <c r="N388" s="1749"/>
      <c r="O388" s="673"/>
      <c r="P388" s="1788"/>
      <c r="Q388" s="1791"/>
    </row>
    <row r="389" spans="1:17" s="629" customFormat="1" ht="15.75" thickBot="1" x14ac:dyDescent="0.3">
      <c r="A389" s="1783"/>
      <c r="B389" s="674"/>
      <c r="C389" s="1785"/>
      <c r="D389" s="1785"/>
      <c r="E389" s="674"/>
      <c r="F389" s="674"/>
      <c r="G389" s="674"/>
      <c r="H389" s="674"/>
      <c r="I389" s="674"/>
      <c r="J389" s="674"/>
      <c r="K389" s="674"/>
      <c r="L389" s="646" t="s">
        <v>1243</v>
      </c>
      <c r="M389" s="646"/>
      <c r="N389" s="646" t="s">
        <v>1234</v>
      </c>
      <c r="O389" s="644"/>
      <c r="P389" s="1789"/>
      <c r="Q389" s="1792"/>
    </row>
    <row r="390" spans="1:17" s="629" customFormat="1" x14ac:dyDescent="0.25">
      <c r="A390" s="675" t="s">
        <v>1244</v>
      </c>
      <c r="B390" s="676" t="s">
        <v>1505</v>
      </c>
      <c r="C390" s="676" t="s">
        <v>1507</v>
      </c>
      <c r="D390" s="676"/>
      <c r="E390" s="676"/>
      <c r="F390" s="676"/>
      <c r="G390" s="676"/>
      <c r="H390" s="676"/>
      <c r="I390" s="676"/>
      <c r="J390" s="668"/>
      <c r="K390" s="667"/>
      <c r="L390" s="661"/>
      <c r="M390" s="667"/>
      <c r="N390" s="661" t="s">
        <v>1300</v>
      </c>
      <c r="O390" s="667" t="s">
        <v>1508</v>
      </c>
      <c r="P390" s="669" t="s">
        <v>1283</v>
      </c>
      <c r="Q390" s="637">
        <v>45747</v>
      </c>
    </row>
    <row r="391" spans="1:17" s="629" customFormat="1" x14ac:dyDescent="0.25">
      <c r="A391" s="675" t="s">
        <v>1244</v>
      </c>
      <c r="B391" s="676" t="s">
        <v>1505</v>
      </c>
      <c r="C391" s="676" t="s">
        <v>910</v>
      </c>
      <c r="D391" s="676"/>
      <c r="E391" s="676"/>
      <c r="F391" s="676"/>
      <c r="G391" s="676"/>
      <c r="H391" s="676"/>
      <c r="I391" s="676"/>
      <c r="J391" s="668"/>
      <c r="K391" s="667"/>
      <c r="L391" s="661"/>
      <c r="M391" s="667"/>
      <c r="N391" s="661" t="s">
        <v>1259</v>
      </c>
      <c r="O391" s="667" t="s">
        <v>1512</v>
      </c>
      <c r="P391" s="669" t="s">
        <v>1269</v>
      </c>
      <c r="Q391" s="637">
        <v>45747</v>
      </c>
    </row>
    <row r="392" spans="1:17" s="629" customFormat="1" x14ac:dyDescent="0.25">
      <c r="A392" s="675" t="s">
        <v>1244</v>
      </c>
      <c r="B392" s="676" t="s">
        <v>1505</v>
      </c>
      <c r="C392" s="676" t="s">
        <v>1509</v>
      </c>
      <c r="D392" s="676"/>
      <c r="E392" s="676"/>
      <c r="F392" s="676"/>
      <c r="G392" s="676"/>
      <c r="H392" s="676"/>
      <c r="I392" s="676"/>
      <c r="J392" s="668"/>
      <c r="K392" s="667"/>
      <c r="L392" s="661"/>
      <c r="M392" s="667"/>
      <c r="N392" s="661" t="s">
        <v>1300</v>
      </c>
      <c r="O392" s="667" t="s">
        <v>1508</v>
      </c>
      <c r="P392" s="669" t="s">
        <v>1269</v>
      </c>
      <c r="Q392" s="637">
        <v>45747</v>
      </c>
    </row>
    <row r="393" spans="1:17" s="629" customFormat="1" x14ac:dyDescent="0.25">
      <c r="A393" s="675" t="s">
        <v>1244</v>
      </c>
      <c r="B393" s="676" t="s">
        <v>1505</v>
      </c>
      <c r="C393" s="676" t="s">
        <v>2583</v>
      </c>
      <c r="D393" s="676"/>
      <c r="E393" s="676"/>
      <c r="F393" s="676"/>
      <c r="G393" s="676"/>
      <c r="H393" s="676"/>
      <c r="I393" s="676"/>
      <c r="J393" s="668"/>
      <c r="K393" s="667"/>
      <c r="L393" s="661"/>
      <c r="M393" s="667"/>
      <c r="N393" s="661" t="s">
        <v>1300</v>
      </c>
      <c r="O393" s="667" t="s">
        <v>1508</v>
      </c>
      <c r="P393" s="669" t="s">
        <v>1269</v>
      </c>
      <c r="Q393" s="637">
        <v>45747</v>
      </c>
    </row>
    <row r="394" spans="1:17" s="629" customFormat="1" x14ac:dyDescent="0.25">
      <c r="A394" s="675" t="s">
        <v>1244</v>
      </c>
      <c r="B394" s="676" t="s">
        <v>1505</v>
      </c>
      <c r="C394" s="676" t="s">
        <v>205</v>
      </c>
      <c r="D394" s="676" t="s">
        <v>1510</v>
      </c>
      <c r="E394" s="676"/>
      <c r="F394" s="676"/>
      <c r="G394" s="676"/>
      <c r="H394" s="676"/>
      <c r="I394" s="676"/>
      <c r="J394" s="668"/>
      <c r="K394" s="667"/>
      <c r="L394" s="661"/>
      <c r="M394" s="667"/>
      <c r="N394" s="661" t="s">
        <v>1300</v>
      </c>
      <c r="O394" s="667" t="s">
        <v>1508</v>
      </c>
      <c r="P394" s="669" t="s">
        <v>1269</v>
      </c>
      <c r="Q394" s="637">
        <v>45747</v>
      </c>
    </row>
    <row r="395" spans="1:17" s="629" customFormat="1" x14ac:dyDescent="0.25">
      <c r="A395" s="675" t="s">
        <v>1244</v>
      </c>
      <c r="B395" s="676" t="s">
        <v>1505</v>
      </c>
      <c r="C395" s="676" t="s">
        <v>899</v>
      </c>
      <c r="D395" s="676"/>
      <c r="E395" s="676"/>
      <c r="F395" s="676"/>
      <c r="G395" s="676"/>
      <c r="H395" s="676"/>
      <c r="I395" s="676"/>
      <c r="J395" s="668"/>
      <c r="K395" s="667"/>
      <c r="L395" s="661"/>
      <c r="M395" s="667"/>
      <c r="N395" s="661" t="s">
        <v>1259</v>
      </c>
      <c r="O395" s="667" t="s">
        <v>1512</v>
      </c>
      <c r="P395" s="669" t="s">
        <v>1269</v>
      </c>
      <c r="Q395" s="637">
        <v>45747</v>
      </c>
    </row>
    <row r="396" spans="1:17" s="629" customFormat="1" x14ac:dyDescent="0.25">
      <c r="A396" s="675" t="s">
        <v>1244</v>
      </c>
      <c r="B396" s="676" t="s">
        <v>1505</v>
      </c>
      <c r="C396" s="676" t="s">
        <v>523</v>
      </c>
      <c r="D396" s="676"/>
      <c r="E396" s="676"/>
      <c r="F396" s="676"/>
      <c r="G396" s="676"/>
      <c r="H396" s="676"/>
      <c r="I396" s="676"/>
      <c r="J396" s="668"/>
      <c r="K396" s="667"/>
      <c r="L396" s="661"/>
      <c r="M396" s="667"/>
      <c r="N396" s="661" t="s">
        <v>1259</v>
      </c>
      <c r="O396" s="667" t="s">
        <v>1512</v>
      </c>
      <c r="P396" s="669" t="s">
        <v>1269</v>
      </c>
      <c r="Q396" s="637">
        <v>45747</v>
      </c>
    </row>
    <row r="397" spans="1:17" s="629" customFormat="1" x14ac:dyDescent="0.25">
      <c r="A397" s="675" t="s">
        <v>1244</v>
      </c>
      <c r="B397" s="676" t="s">
        <v>1505</v>
      </c>
      <c r="C397" s="676" t="s">
        <v>524</v>
      </c>
      <c r="D397" s="676"/>
      <c r="E397" s="676"/>
      <c r="F397" s="676"/>
      <c r="G397" s="676"/>
      <c r="H397" s="676"/>
      <c r="I397" s="676"/>
      <c r="J397" s="668"/>
      <c r="K397" s="667"/>
      <c r="L397" s="661"/>
      <c r="M397" s="667"/>
      <c r="N397" s="661" t="s">
        <v>1259</v>
      </c>
      <c r="O397" s="667" t="s">
        <v>1512</v>
      </c>
      <c r="P397" s="669" t="s">
        <v>1269</v>
      </c>
      <c r="Q397" s="637">
        <v>45747</v>
      </c>
    </row>
    <row r="398" spans="1:17" s="629" customFormat="1" x14ac:dyDescent="0.25">
      <c r="A398" s="675" t="s">
        <v>1244</v>
      </c>
      <c r="B398" s="676" t="s">
        <v>1505</v>
      </c>
      <c r="C398" s="676" t="s">
        <v>1513</v>
      </c>
      <c r="D398" s="676"/>
      <c r="E398" s="676"/>
      <c r="F398" s="676"/>
      <c r="G398" s="676"/>
      <c r="H398" s="676"/>
      <c r="I398" s="676"/>
      <c r="J398" s="668"/>
      <c r="K398" s="667"/>
      <c r="L398" s="661"/>
      <c r="M398" s="667"/>
      <c r="N398" s="661" t="s">
        <v>1259</v>
      </c>
      <c r="O398" s="667" t="s">
        <v>1512</v>
      </c>
      <c r="P398" s="669" t="s">
        <v>1269</v>
      </c>
      <c r="Q398" s="637">
        <v>45747</v>
      </c>
    </row>
    <row r="399" spans="1:17" s="629" customFormat="1" x14ac:dyDescent="0.25">
      <c r="A399" s="675" t="s">
        <v>1244</v>
      </c>
      <c r="B399" s="676" t="s">
        <v>1505</v>
      </c>
      <c r="C399" s="676" t="s">
        <v>1514</v>
      </c>
      <c r="D399" s="676"/>
      <c r="E399" s="676"/>
      <c r="F399" s="676"/>
      <c r="G399" s="676"/>
      <c r="H399" s="676"/>
      <c r="I399" s="676"/>
      <c r="J399" s="668"/>
      <c r="K399" s="667"/>
      <c r="L399" s="661"/>
      <c r="M399" s="667"/>
      <c r="N399" s="661" t="s">
        <v>1249</v>
      </c>
      <c r="O399" s="667" t="s">
        <v>1515</v>
      </c>
      <c r="P399" s="669"/>
      <c r="Q399" s="637">
        <v>45747</v>
      </c>
    </row>
    <row r="400" spans="1:17" s="629" customFormat="1" x14ac:dyDescent="0.25">
      <c r="A400" s="675" t="s">
        <v>1244</v>
      </c>
      <c r="B400" s="676" t="s">
        <v>1505</v>
      </c>
      <c r="C400" s="676" t="s">
        <v>525</v>
      </c>
      <c r="D400" s="676"/>
      <c r="E400" s="676"/>
      <c r="F400" s="676"/>
      <c r="G400" s="676"/>
      <c r="H400" s="676"/>
      <c r="I400" s="676"/>
      <c r="J400" s="668"/>
      <c r="K400" s="667"/>
      <c r="L400" s="661"/>
      <c r="M400" s="667"/>
      <c r="N400" s="661" t="s">
        <v>1259</v>
      </c>
      <c r="O400" s="667" t="s">
        <v>1512</v>
      </c>
      <c r="P400" s="669" t="s">
        <v>1269</v>
      </c>
      <c r="Q400" s="637">
        <v>45747</v>
      </c>
    </row>
    <row r="401" spans="1:17" s="629" customFormat="1" x14ac:dyDescent="0.25">
      <c r="A401" s="675" t="s">
        <v>1244</v>
      </c>
      <c r="B401" s="676" t="s">
        <v>1505</v>
      </c>
      <c r="C401" s="676" t="s">
        <v>526</v>
      </c>
      <c r="D401" s="676"/>
      <c r="E401" s="676"/>
      <c r="F401" s="676"/>
      <c r="G401" s="676"/>
      <c r="H401" s="676"/>
      <c r="I401" s="676"/>
      <c r="J401" s="668"/>
      <c r="K401" s="667"/>
      <c r="L401" s="661"/>
      <c r="M401" s="667"/>
      <c r="N401" s="661" t="s">
        <v>1246</v>
      </c>
      <c r="O401" s="667" t="s">
        <v>1511</v>
      </c>
      <c r="P401" s="669"/>
      <c r="Q401" s="637">
        <v>45747</v>
      </c>
    </row>
    <row r="402" spans="1:17" s="629" customFormat="1" x14ac:dyDescent="0.25">
      <c r="A402" s="675" t="s">
        <v>1244</v>
      </c>
      <c r="B402" s="676" t="s">
        <v>1505</v>
      </c>
      <c r="C402" s="676" t="s">
        <v>527</v>
      </c>
      <c r="D402" s="676"/>
      <c r="E402" s="676"/>
      <c r="F402" s="676"/>
      <c r="G402" s="676"/>
      <c r="H402" s="676"/>
      <c r="I402" s="676"/>
      <c r="J402" s="668"/>
      <c r="K402" s="667"/>
      <c r="L402" s="661"/>
      <c r="M402" s="667"/>
      <c r="N402" s="661" t="s">
        <v>1246</v>
      </c>
      <c r="O402" s="667" t="s">
        <v>1511</v>
      </c>
      <c r="P402" s="669"/>
      <c r="Q402" s="637">
        <v>45747</v>
      </c>
    </row>
    <row r="403" spans="1:17" s="629" customFormat="1" x14ac:dyDescent="0.25">
      <c r="A403" s="675" t="s">
        <v>1244</v>
      </c>
      <c r="B403" s="676" t="s">
        <v>1505</v>
      </c>
      <c r="C403" s="676" t="s">
        <v>528</v>
      </c>
      <c r="D403" s="676"/>
      <c r="E403" s="676"/>
      <c r="F403" s="676"/>
      <c r="G403" s="676"/>
      <c r="H403" s="676"/>
      <c r="I403" s="676"/>
      <c r="J403" s="668"/>
      <c r="K403" s="667"/>
      <c r="L403" s="661"/>
      <c r="M403" s="667"/>
      <c r="N403" s="661" t="s">
        <v>1249</v>
      </c>
      <c r="O403" s="667" t="s">
        <v>1515</v>
      </c>
      <c r="P403" s="669" t="s">
        <v>1269</v>
      </c>
      <c r="Q403" s="637">
        <v>45747</v>
      </c>
    </row>
    <row r="404" spans="1:17" s="629" customFormat="1" x14ac:dyDescent="0.25">
      <c r="A404" s="675" t="s">
        <v>1244</v>
      </c>
      <c r="B404" s="676" t="s">
        <v>1505</v>
      </c>
      <c r="C404" s="676" t="s">
        <v>529</v>
      </c>
      <c r="D404" s="676"/>
      <c r="E404" s="676"/>
      <c r="F404" s="676"/>
      <c r="G404" s="676"/>
      <c r="H404" s="676"/>
      <c r="I404" s="676"/>
      <c r="J404" s="668"/>
      <c r="K404" s="667"/>
      <c r="L404" s="661"/>
      <c r="M404" s="667"/>
      <c r="N404" s="661" t="s">
        <v>1249</v>
      </c>
      <c r="O404" s="667" t="s">
        <v>1515</v>
      </c>
      <c r="P404" s="669" t="s">
        <v>1269</v>
      </c>
      <c r="Q404" s="637">
        <v>45747</v>
      </c>
    </row>
    <row r="405" spans="1:17" s="629" customFormat="1" x14ac:dyDescent="0.25">
      <c r="A405" s="675" t="s">
        <v>1244</v>
      </c>
      <c r="B405" s="676" t="s">
        <v>1505</v>
      </c>
      <c r="C405" s="676" t="s">
        <v>901</v>
      </c>
      <c r="D405" s="676"/>
      <c r="E405" s="676"/>
      <c r="F405" s="676"/>
      <c r="G405" s="676"/>
      <c r="H405" s="676"/>
      <c r="I405" s="676"/>
      <c r="J405" s="668"/>
      <c r="K405" s="667"/>
      <c r="L405" s="661"/>
      <c r="M405" s="667"/>
      <c r="N405" s="661" t="s">
        <v>1249</v>
      </c>
      <c r="O405" s="667" t="s">
        <v>1515</v>
      </c>
      <c r="P405" s="669"/>
      <c r="Q405" s="637">
        <v>45747</v>
      </c>
    </row>
    <row r="406" spans="1:17" s="629" customFormat="1" x14ac:dyDescent="0.25">
      <c r="A406" s="675" t="s">
        <v>1244</v>
      </c>
      <c r="B406" s="676" t="s">
        <v>1505</v>
      </c>
      <c r="C406" s="676" t="s">
        <v>1516</v>
      </c>
      <c r="D406" s="676"/>
      <c r="E406" s="676"/>
      <c r="F406" s="676"/>
      <c r="G406" s="676"/>
      <c r="H406" s="676"/>
      <c r="I406" s="676"/>
      <c r="J406" s="668"/>
      <c r="K406" s="667"/>
      <c r="L406" s="661"/>
      <c r="M406" s="667"/>
      <c r="N406" s="661" t="s">
        <v>1249</v>
      </c>
      <c r="O406" s="667" t="s">
        <v>1515</v>
      </c>
      <c r="P406" s="669" t="s">
        <v>1269</v>
      </c>
      <c r="Q406" s="637">
        <v>45747</v>
      </c>
    </row>
    <row r="407" spans="1:17" s="629" customFormat="1" x14ac:dyDescent="0.25">
      <c r="A407" s="675" t="s">
        <v>1244</v>
      </c>
      <c r="B407" s="676" t="s">
        <v>1505</v>
      </c>
      <c r="C407" s="676" t="s">
        <v>530</v>
      </c>
      <c r="D407" s="676"/>
      <c r="E407" s="676"/>
      <c r="F407" s="676"/>
      <c r="G407" s="676"/>
      <c r="H407" s="676"/>
      <c r="I407" s="676"/>
      <c r="J407" s="668"/>
      <c r="K407" s="667"/>
      <c r="L407" s="661"/>
      <c r="M407" s="667"/>
      <c r="N407" s="661" t="s">
        <v>1259</v>
      </c>
      <c r="O407" s="667" t="s">
        <v>1512</v>
      </c>
      <c r="P407" s="669" t="s">
        <v>1269</v>
      </c>
      <c r="Q407" s="637">
        <v>45747</v>
      </c>
    </row>
    <row r="408" spans="1:17" s="629" customFormat="1" x14ac:dyDescent="0.25">
      <c r="A408" s="675" t="s">
        <v>1244</v>
      </c>
      <c r="B408" s="676" t="s">
        <v>1505</v>
      </c>
      <c r="C408" s="676" t="s">
        <v>531</v>
      </c>
      <c r="D408" s="676"/>
      <c r="E408" s="676"/>
      <c r="F408" s="676"/>
      <c r="G408" s="676"/>
      <c r="H408" s="676"/>
      <c r="I408" s="676"/>
      <c r="J408" s="668"/>
      <c r="K408" s="667"/>
      <c r="L408" s="661"/>
      <c r="M408" s="667"/>
      <c r="N408" s="661" t="s">
        <v>1257</v>
      </c>
      <c r="O408" s="667" t="s">
        <v>1531</v>
      </c>
      <c r="P408" s="669" t="s">
        <v>1269</v>
      </c>
      <c r="Q408" s="637">
        <v>45747</v>
      </c>
    </row>
    <row r="409" spans="1:17" s="629" customFormat="1" x14ac:dyDescent="0.25">
      <c r="A409" s="675" t="s">
        <v>1244</v>
      </c>
      <c r="B409" s="676" t="s">
        <v>1505</v>
      </c>
      <c r="C409" s="676" t="s">
        <v>532</v>
      </c>
      <c r="D409" s="676"/>
      <c r="E409" s="676"/>
      <c r="F409" s="676"/>
      <c r="G409" s="676"/>
      <c r="H409" s="676"/>
      <c r="I409" s="676"/>
      <c r="J409" s="668"/>
      <c r="K409" s="667"/>
      <c r="L409" s="661"/>
      <c r="M409" s="667"/>
      <c r="N409" s="661" t="s">
        <v>1300</v>
      </c>
      <c r="O409" s="667" t="s">
        <v>1508</v>
      </c>
      <c r="P409" s="669"/>
      <c r="Q409" s="637">
        <v>45747</v>
      </c>
    </row>
    <row r="410" spans="1:17" s="629" customFormat="1" x14ac:dyDescent="0.25">
      <c r="A410" s="675" t="s">
        <v>1244</v>
      </c>
      <c r="B410" s="676" t="s">
        <v>1505</v>
      </c>
      <c r="C410" s="676" t="s">
        <v>1517</v>
      </c>
      <c r="D410" s="676"/>
      <c r="E410" s="676"/>
      <c r="F410" s="676"/>
      <c r="G410" s="676"/>
      <c r="H410" s="676"/>
      <c r="I410" s="676"/>
      <c r="J410" s="668"/>
      <c r="K410" s="667"/>
      <c r="L410" s="661"/>
      <c r="M410" s="667"/>
      <c r="N410" s="661" t="s">
        <v>1249</v>
      </c>
      <c r="O410" s="667" t="s">
        <v>1515</v>
      </c>
      <c r="P410" s="669" t="s">
        <v>1269</v>
      </c>
      <c r="Q410" s="637">
        <v>45747</v>
      </c>
    </row>
    <row r="411" spans="1:17" s="629" customFormat="1" x14ac:dyDescent="0.25">
      <c r="A411" s="675" t="s">
        <v>1244</v>
      </c>
      <c r="B411" s="676" t="s">
        <v>1505</v>
      </c>
      <c r="C411" s="676" t="s">
        <v>533</v>
      </c>
      <c r="D411" s="676"/>
      <c r="E411" s="676"/>
      <c r="F411" s="676"/>
      <c r="G411" s="676"/>
      <c r="H411" s="676"/>
      <c r="I411" s="676"/>
      <c r="J411" s="668"/>
      <c r="K411" s="667"/>
      <c r="L411" s="661"/>
      <c r="M411" s="667"/>
      <c r="N411" s="661" t="s">
        <v>1249</v>
      </c>
      <c r="O411" s="667" t="s">
        <v>1515</v>
      </c>
      <c r="P411" s="669" t="s">
        <v>1269</v>
      </c>
      <c r="Q411" s="637">
        <v>45747</v>
      </c>
    </row>
    <row r="412" spans="1:17" s="629" customFormat="1" x14ac:dyDescent="0.25">
      <c r="A412" s="675" t="s">
        <v>1244</v>
      </c>
      <c r="B412" s="676" t="s">
        <v>1505</v>
      </c>
      <c r="C412" s="676" t="s">
        <v>534</v>
      </c>
      <c r="D412" s="676"/>
      <c r="E412" s="676"/>
      <c r="F412" s="676"/>
      <c r="G412" s="676"/>
      <c r="H412" s="676"/>
      <c r="I412" s="676"/>
      <c r="J412" s="668"/>
      <c r="K412" s="667"/>
      <c r="L412" s="661"/>
      <c r="M412" s="667"/>
      <c r="N412" s="661" t="s">
        <v>1246</v>
      </c>
      <c r="O412" s="667" t="s">
        <v>1511</v>
      </c>
      <c r="P412" s="669" t="s">
        <v>1251</v>
      </c>
      <c r="Q412" s="637">
        <v>45747</v>
      </c>
    </row>
    <row r="413" spans="1:17" s="629" customFormat="1" x14ac:dyDescent="0.25">
      <c r="A413" s="675" t="s">
        <v>1244</v>
      </c>
      <c r="B413" s="676" t="s">
        <v>1505</v>
      </c>
      <c r="C413" s="676" t="s">
        <v>535</v>
      </c>
      <c r="D413" s="676"/>
      <c r="E413" s="676"/>
      <c r="F413" s="676"/>
      <c r="G413" s="676"/>
      <c r="H413" s="676"/>
      <c r="I413" s="676"/>
      <c r="J413" s="668"/>
      <c r="K413" s="667"/>
      <c r="L413" s="661"/>
      <c r="M413" s="667"/>
      <c r="N413" s="661" t="s">
        <v>1249</v>
      </c>
      <c r="O413" s="667" t="s">
        <v>1515</v>
      </c>
      <c r="P413" s="669" t="s">
        <v>1283</v>
      </c>
      <c r="Q413" s="637">
        <v>45747</v>
      </c>
    </row>
    <row r="414" spans="1:17" s="629" customFormat="1" x14ac:dyDescent="0.25">
      <c r="A414" s="675" t="s">
        <v>1244</v>
      </c>
      <c r="B414" s="676" t="s">
        <v>1505</v>
      </c>
      <c r="C414" s="676" t="s">
        <v>2584</v>
      </c>
      <c r="D414" s="676"/>
      <c r="E414" s="676"/>
      <c r="F414" s="676"/>
      <c r="G414" s="676"/>
      <c r="H414" s="676"/>
      <c r="I414" s="676"/>
      <c r="J414" s="668"/>
      <c r="K414" s="667"/>
      <c r="L414" s="661"/>
      <c r="M414" s="667"/>
      <c r="N414" s="661" t="s">
        <v>1257</v>
      </c>
      <c r="O414" s="667" t="s">
        <v>1531</v>
      </c>
      <c r="P414" s="669" t="s">
        <v>1269</v>
      </c>
      <c r="Q414" s="637">
        <v>45747</v>
      </c>
    </row>
    <row r="415" spans="1:17" s="629" customFormat="1" x14ac:dyDescent="0.25">
      <c r="A415" s="675" t="s">
        <v>1244</v>
      </c>
      <c r="B415" s="676" t="s">
        <v>1505</v>
      </c>
      <c r="C415" s="676" t="s">
        <v>1518</v>
      </c>
      <c r="D415" s="676"/>
      <c r="E415" s="676"/>
      <c r="F415" s="676"/>
      <c r="G415" s="676"/>
      <c r="H415" s="676"/>
      <c r="I415" s="676"/>
      <c r="J415" s="668"/>
      <c r="K415" s="667"/>
      <c r="L415" s="661"/>
      <c r="M415" s="667"/>
      <c r="N415" s="661" t="s">
        <v>1259</v>
      </c>
      <c r="O415" s="667" t="s">
        <v>1512</v>
      </c>
      <c r="P415" s="669" t="s">
        <v>1269</v>
      </c>
      <c r="Q415" s="637">
        <v>45747</v>
      </c>
    </row>
    <row r="416" spans="1:17" s="629" customFormat="1" x14ac:dyDescent="0.25">
      <c r="A416" s="675" t="s">
        <v>1244</v>
      </c>
      <c r="B416" s="676" t="s">
        <v>1505</v>
      </c>
      <c r="C416" s="676" t="s">
        <v>536</v>
      </c>
      <c r="D416" s="676"/>
      <c r="E416" s="676"/>
      <c r="F416" s="676"/>
      <c r="G416" s="676"/>
      <c r="H416" s="676"/>
      <c r="I416" s="676"/>
      <c r="J416" s="668"/>
      <c r="K416" s="667"/>
      <c r="L416" s="661"/>
      <c r="M416" s="667"/>
      <c r="N416" s="661" t="s">
        <v>1249</v>
      </c>
      <c r="O416" s="667" t="s">
        <v>1515</v>
      </c>
      <c r="P416" s="669" t="s">
        <v>1269</v>
      </c>
      <c r="Q416" s="637">
        <v>45747</v>
      </c>
    </row>
    <row r="417" spans="1:17" s="629" customFormat="1" x14ac:dyDescent="0.25">
      <c r="A417" s="675" t="s">
        <v>1244</v>
      </c>
      <c r="B417" s="676" t="s">
        <v>1505</v>
      </c>
      <c r="C417" s="676" t="s">
        <v>1519</v>
      </c>
      <c r="D417" s="676"/>
      <c r="E417" s="676"/>
      <c r="F417" s="676"/>
      <c r="G417" s="676"/>
      <c r="H417" s="676"/>
      <c r="I417" s="676"/>
      <c r="J417" s="668"/>
      <c r="K417" s="667"/>
      <c r="L417" s="661"/>
      <c r="M417" s="667"/>
      <c r="N417" s="661" t="s">
        <v>1259</v>
      </c>
      <c r="O417" s="667" t="s">
        <v>1512</v>
      </c>
      <c r="P417" s="669" t="s">
        <v>1269</v>
      </c>
      <c r="Q417" s="637">
        <v>45747</v>
      </c>
    </row>
    <row r="418" spans="1:17" s="629" customFormat="1" x14ac:dyDescent="0.25">
      <c r="A418" s="675" t="s">
        <v>1244</v>
      </c>
      <c r="B418" s="676" t="s">
        <v>1505</v>
      </c>
      <c r="C418" s="676" t="s">
        <v>537</v>
      </c>
      <c r="D418" s="676"/>
      <c r="E418" s="676"/>
      <c r="F418" s="676"/>
      <c r="G418" s="676"/>
      <c r="H418" s="676"/>
      <c r="I418" s="676"/>
      <c r="J418" s="668"/>
      <c r="K418" s="667"/>
      <c r="L418" s="661"/>
      <c r="M418" s="667"/>
      <c r="N418" s="661" t="s">
        <v>1249</v>
      </c>
      <c r="O418" s="667" t="s">
        <v>1515</v>
      </c>
      <c r="P418" s="669" t="s">
        <v>1283</v>
      </c>
      <c r="Q418" s="637">
        <v>45747</v>
      </c>
    </row>
    <row r="419" spans="1:17" s="629" customFormat="1" x14ac:dyDescent="0.25">
      <c r="A419" s="675" t="s">
        <v>1244</v>
      </c>
      <c r="B419" s="676" t="s">
        <v>1505</v>
      </c>
      <c r="C419" s="676" t="s">
        <v>538</v>
      </c>
      <c r="D419" s="676"/>
      <c r="E419" s="676"/>
      <c r="F419" s="676"/>
      <c r="G419" s="676"/>
      <c r="H419" s="676"/>
      <c r="I419" s="676"/>
      <c r="J419" s="668"/>
      <c r="K419" s="667"/>
      <c r="L419" s="661"/>
      <c r="M419" s="667"/>
      <c r="N419" s="661" t="s">
        <v>1249</v>
      </c>
      <c r="O419" s="667" t="s">
        <v>1515</v>
      </c>
      <c r="P419" s="669" t="s">
        <v>1269</v>
      </c>
      <c r="Q419" s="637">
        <v>45747</v>
      </c>
    </row>
    <row r="420" spans="1:17" s="629" customFormat="1" x14ac:dyDescent="0.25">
      <c r="A420" s="675" t="s">
        <v>1244</v>
      </c>
      <c r="B420" s="676" t="s">
        <v>1505</v>
      </c>
      <c r="C420" s="676" t="s">
        <v>1520</v>
      </c>
      <c r="D420" s="676"/>
      <c r="E420" s="676"/>
      <c r="F420" s="676"/>
      <c r="G420" s="676"/>
      <c r="H420" s="676"/>
      <c r="I420" s="676"/>
      <c r="J420" s="668"/>
      <c r="K420" s="667"/>
      <c r="L420" s="661"/>
      <c r="M420" s="667"/>
      <c r="N420" s="661" t="s">
        <v>1249</v>
      </c>
      <c r="O420" s="667" t="s">
        <v>1515</v>
      </c>
      <c r="P420" s="669" t="s">
        <v>1269</v>
      </c>
      <c r="Q420" s="637">
        <v>45747</v>
      </c>
    </row>
    <row r="421" spans="1:17" s="629" customFormat="1" x14ac:dyDescent="0.25">
      <c r="A421" s="675" t="s">
        <v>1244</v>
      </c>
      <c r="B421" s="676" t="s">
        <v>1505</v>
      </c>
      <c r="C421" s="676" t="s">
        <v>937</v>
      </c>
      <c r="D421" s="676"/>
      <c r="E421" s="676"/>
      <c r="F421" s="676"/>
      <c r="G421" s="676"/>
      <c r="H421" s="676"/>
      <c r="I421" s="676"/>
      <c r="J421" s="668"/>
      <c r="K421" s="667"/>
      <c r="L421" s="661"/>
      <c r="M421" s="667"/>
      <c r="N421" s="661" t="s">
        <v>1300</v>
      </c>
      <c r="O421" s="667" t="s">
        <v>1508</v>
      </c>
      <c r="P421" s="669" t="s">
        <v>1269</v>
      </c>
      <c r="Q421" s="637">
        <v>45747</v>
      </c>
    </row>
    <row r="422" spans="1:17" s="629" customFormat="1" x14ac:dyDescent="0.25">
      <c r="A422" s="675" t="s">
        <v>1244</v>
      </c>
      <c r="B422" s="676" t="s">
        <v>1505</v>
      </c>
      <c r="C422" s="676" t="s">
        <v>1521</v>
      </c>
      <c r="D422" s="676" t="s">
        <v>1522</v>
      </c>
      <c r="E422" s="676"/>
      <c r="F422" s="676"/>
      <c r="G422" s="676"/>
      <c r="H422" s="676"/>
      <c r="I422" s="676"/>
      <c r="J422" s="668"/>
      <c r="K422" s="667"/>
      <c r="L422" s="661"/>
      <c r="M422" s="667"/>
      <c r="N422" s="661" t="s">
        <v>1259</v>
      </c>
      <c r="O422" s="667" t="s">
        <v>1512</v>
      </c>
      <c r="P422" s="669" t="s">
        <v>1269</v>
      </c>
      <c r="Q422" s="637">
        <v>45747</v>
      </c>
    </row>
    <row r="423" spans="1:17" s="629" customFormat="1" x14ac:dyDescent="0.25">
      <c r="A423" s="675" t="s">
        <v>1244</v>
      </c>
      <c r="B423" s="676" t="s">
        <v>1505</v>
      </c>
      <c r="C423" s="676" t="s">
        <v>539</v>
      </c>
      <c r="D423" s="676"/>
      <c r="E423" s="676"/>
      <c r="F423" s="676"/>
      <c r="G423" s="676"/>
      <c r="H423" s="676"/>
      <c r="I423" s="676"/>
      <c r="J423" s="668"/>
      <c r="K423" s="667"/>
      <c r="L423" s="661"/>
      <c r="M423" s="667"/>
      <c r="N423" s="661" t="s">
        <v>1249</v>
      </c>
      <c r="O423" s="667" t="s">
        <v>1515</v>
      </c>
      <c r="P423" s="669" t="s">
        <v>1269</v>
      </c>
      <c r="Q423" s="637">
        <v>45747</v>
      </c>
    </row>
    <row r="424" spans="1:17" s="629" customFormat="1" x14ac:dyDescent="0.25">
      <c r="A424" s="675" t="s">
        <v>1244</v>
      </c>
      <c r="B424" s="676" t="s">
        <v>1505</v>
      </c>
      <c r="C424" s="676" t="s">
        <v>2410</v>
      </c>
      <c r="D424" s="676" t="s">
        <v>2411</v>
      </c>
      <c r="E424" s="676"/>
      <c r="F424" s="676"/>
      <c r="G424" s="676"/>
      <c r="H424" s="676"/>
      <c r="I424" s="676"/>
      <c r="J424" s="668"/>
      <c r="K424" s="667"/>
      <c r="L424" s="661"/>
      <c r="M424" s="667"/>
      <c r="N424" s="661" t="s">
        <v>1300</v>
      </c>
      <c r="O424" s="667" t="s">
        <v>1508</v>
      </c>
      <c r="P424" s="669" t="s">
        <v>1269</v>
      </c>
      <c r="Q424" s="637">
        <v>45747</v>
      </c>
    </row>
    <row r="425" spans="1:17" s="629" customFormat="1" x14ac:dyDescent="0.25">
      <c r="A425" s="675" t="s">
        <v>1244</v>
      </c>
      <c r="B425" s="676" t="s">
        <v>1505</v>
      </c>
      <c r="C425" s="676" t="s">
        <v>540</v>
      </c>
      <c r="D425" s="676"/>
      <c r="E425" s="676"/>
      <c r="F425" s="676"/>
      <c r="G425" s="676"/>
      <c r="H425" s="676"/>
      <c r="I425" s="676"/>
      <c r="J425" s="668"/>
      <c r="K425" s="667"/>
      <c r="L425" s="661"/>
      <c r="M425" s="667"/>
      <c r="N425" s="661" t="s">
        <v>1259</v>
      </c>
      <c r="O425" s="667" t="s">
        <v>1512</v>
      </c>
      <c r="P425" s="669" t="s">
        <v>1269</v>
      </c>
      <c r="Q425" s="637">
        <v>45747</v>
      </c>
    </row>
    <row r="426" spans="1:17" s="629" customFormat="1" x14ac:dyDescent="0.25">
      <c r="A426" s="675" t="s">
        <v>1244</v>
      </c>
      <c r="B426" s="676" t="s">
        <v>1505</v>
      </c>
      <c r="C426" s="676" t="s">
        <v>1523</v>
      </c>
      <c r="D426" s="676" t="s">
        <v>1524</v>
      </c>
      <c r="E426" s="676"/>
      <c r="F426" s="676"/>
      <c r="G426" s="676"/>
      <c r="H426" s="676"/>
      <c r="I426" s="676"/>
      <c r="J426" s="668"/>
      <c r="K426" s="667"/>
      <c r="L426" s="661"/>
      <c r="M426" s="667"/>
      <c r="N426" s="661" t="s">
        <v>1249</v>
      </c>
      <c r="O426" s="667" t="s">
        <v>1515</v>
      </c>
      <c r="P426" s="669"/>
      <c r="Q426" s="637">
        <v>45747</v>
      </c>
    </row>
    <row r="427" spans="1:17" s="629" customFormat="1" x14ac:dyDescent="0.25">
      <c r="A427" s="675" t="s">
        <v>1244</v>
      </c>
      <c r="B427" s="676" t="s">
        <v>1505</v>
      </c>
      <c r="C427" s="676" t="s">
        <v>1525</v>
      </c>
      <c r="D427" s="676"/>
      <c r="E427" s="676"/>
      <c r="F427" s="676"/>
      <c r="G427" s="676"/>
      <c r="H427" s="676"/>
      <c r="I427" s="676"/>
      <c r="J427" s="668"/>
      <c r="K427" s="667"/>
      <c r="L427" s="661"/>
      <c r="M427" s="667"/>
      <c r="N427" s="661" t="s">
        <v>1300</v>
      </c>
      <c r="O427" s="667" t="s">
        <v>1508</v>
      </c>
      <c r="P427" s="669"/>
      <c r="Q427" s="637">
        <v>45747</v>
      </c>
    </row>
    <row r="428" spans="1:17" s="629" customFormat="1" x14ac:dyDescent="0.25">
      <c r="A428" s="675" t="s">
        <v>1244</v>
      </c>
      <c r="B428" s="676" t="s">
        <v>1505</v>
      </c>
      <c r="C428" s="676" t="s">
        <v>541</v>
      </c>
      <c r="D428" s="676"/>
      <c r="E428" s="676"/>
      <c r="F428" s="676"/>
      <c r="G428" s="676"/>
      <c r="H428" s="676"/>
      <c r="I428" s="676"/>
      <c r="J428" s="668"/>
      <c r="K428" s="667"/>
      <c r="L428" s="661"/>
      <c r="M428" s="667"/>
      <c r="N428" s="661" t="s">
        <v>1249</v>
      </c>
      <c r="O428" s="667" t="s">
        <v>1515</v>
      </c>
      <c r="P428" s="669"/>
      <c r="Q428" s="637">
        <v>45747</v>
      </c>
    </row>
    <row r="429" spans="1:17" s="629" customFormat="1" x14ac:dyDescent="0.25">
      <c r="A429" s="675" t="s">
        <v>1244</v>
      </c>
      <c r="B429" s="676" t="s">
        <v>1505</v>
      </c>
      <c r="C429" s="676" t="s">
        <v>371</v>
      </c>
      <c r="D429" s="676" t="s">
        <v>1526</v>
      </c>
      <c r="E429" s="676"/>
      <c r="F429" s="676"/>
      <c r="G429" s="676"/>
      <c r="H429" s="676"/>
      <c r="I429" s="676"/>
      <c r="J429" s="668"/>
      <c r="K429" s="667"/>
      <c r="L429" s="661"/>
      <c r="M429" s="667"/>
      <c r="N429" s="661" t="s">
        <v>1300</v>
      </c>
      <c r="O429" s="667" t="s">
        <v>1508</v>
      </c>
      <c r="P429" s="669" t="s">
        <v>1251</v>
      </c>
      <c r="Q429" s="637">
        <v>45747</v>
      </c>
    </row>
    <row r="430" spans="1:17" s="629" customFormat="1" x14ac:dyDescent="0.25">
      <c r="A430" s="675" t="s">
        <v>1244</v>
      </c>
      <c r="B430" s="676" t="s">
        <v>1505</v>
      </c>
      <c r="C430" s="676" t="s">
        <v>1527</v>
      </c>
      <c r="D430" s="676"/>
      <c r="E430" s="676"/>
      <c r="F430" s="676"/>
      <c r="G430" s="676"/>
      <c r="H430" s="676"/>
      <c r="I430" s="676"/>
      <c r="J430" s="668"/>
      <c r="K430" s="667"/>
      <c r="L430" s="661"/>
      <c r="M430" s="667"/>
      <c r="N430" s="661" t="s">
        <v>1259</v>
      </c>
      <c r="O430" s="667" t="s">
        <v>1512</v>
      </c>
      <c r="P430" s="669"/>
      <c r="Q430" s="637">
        <v>45747</v>
      </c>
    </row>
    <row r="431" spans="1:17" s="629" customFormat="1" x14ac:dyDescent="0.25">
      <c r="A431" s="675" t="s">
        <v>1244</v>
      </c>
      <c r="B431" s="676" t="s">
        <v>1505</v>
      </c>
      <c r="C431" s="676" t="s">
        <v>1528</v>
      </c>
      <c r="D431" s="676" t="s">
        <v>1528</v>
      </c>
      <c r="E431" s="676"/>
      <c r="F431" s="676"/>
      <c r="G431" s="676"/>
      <c r="H431" s="676"/>
      <c r="I431" s="676"/>
      <c r="J431" s="668"/>
      <c r="K431" s="667"/>
      <c r="L431" s="661"/>
      <c r="M431" s="667"/>
      <c r="N431" s="661" t="s">
        <v>1259</v>
      </c>
      <c r="O431" s="667" t="s">
        <v>1512</v>
      </c>
      <c r="P431" s="669" t="s">
        <v>1251</v>
      </c>
      <c r="Q431" s="637">
        <v>45747</v>
      </c>
    </row>
    <row r="432" spans="1:17" s="629" customFormat="1" x14ac:dyDescent="0.25">
      <c r="A432" s="675" t="s">
        <v>1244</v>
      </c>
      <c r="B432" s="676" t="s">
        <v>1505</v>
      </c>
      <c r="C432" s="676" t="s">
        <v>2597</v>
      </c>
      <c r="D432" s="676" t="s">
        <v>2597</v>
      </c>
      <c r="E432" s="676"/>
      <c r="F432" s="676"/>
      <c r="G432" s="676"/>
      <c r="H432" s="676"/>
      <c r="I432" s="676"/>
      <c r="J432" s="668"/>
      <c r="K432" s="667"/>
      <c r="L432" s="661"/>
      <c r="M432" s="667"/>
      <c r="N432" s="661" t="s">
        <v>1259</v>
      </c>
      <c r="O432" s="667" t="s">
        <v>1512</v>
      </c>
      <c r="P432" s="669" t="s">
        <v>1269</v>
      </c>
      <c r="Q432" s="637">
        <v>45747</v>
      </c>
    </row>
    <row r="433" spans="1:17" s="629" customFormat="1" x14ac:dyDescent="0.25">
      <c r="A433" s="675" t="s">
        <v>1244</v>
      </c>
      <c r="B433" s="676" t="s">
        <v>1505</v>
      </c>
      <c r="C433" s="676" t="s">
        <v>915</v>
      </c>
      <c r="D433" s="676"/>
      <c r="E433" s="676"/>
      <c r="F433" s="676"/>
      <c r="G433" s="676"/>
      <c r="H433" s="676"/>
      <c r="I433" s="676"/>
      <c r="J433" s="668"/>
      <c r="K433" s="667"/>
      <c r="L433" s="661"/>
      <c r="M433" s="667"/>
      <c r="N433" s="661" t="s">
        <v>1300</v>
      </c>
      <c r="O433" s="667" t="s">
        <v>1508</v>
      </c>
      <c r="P433" s="669" t="s">
        <v>1269</v>
      </c>
      <c r="Q433" s="637">
        <v>45747</v>
      </c>
    </row>
    <row r="434" spans="1:17" s="629" customFormat="1" x14ac:dyDescent="0.25">
      <c r="A434" s="675" t="s">
        <v>1244</v>
      </c>
      <c r="B434" s="676" t="s">
        <v>1505</v>
      </c>
      <c r="C434" s="676" t="s">
        <v>916</v>
      </c>
      <c r="D434" s="676"/>
      <c r="E434" s="676"/>
      <c r="F434" s="676"/>
      <c r="G434" s="676"/>
      <c r="H434" s="676"/>
      <c r="I434" s="676"/>
      <c r="J434" s="668"/>
      <c r="K434" s="667"/>
      <c r="L434" s="661"/>
      <c r="M434" s="667"/>
      <c r="N434" s="661" t="s">
        <v>1249</v>
      </c>
      <c r="O434" s="667" t="s">
        <v>1515</v>
      </c>
      <c r="P434" s="669" t="s">
        <v>1269</v>
      </c>
      <c r="Q434" s="637">
        <v>45747</v>
      </c>
    </row>
    <row r="435" spans="1:17" s="629" customFormat="1" x14ac:dyDescent="0.25">
      <c r="A435" s="675" t="s">
        <v>1244</v>
      </c>
      <c r="B435" s="676" t="s">
        <v>1505</v>
      </c>
      <c r="C435" s="676" t="s">
        <v>902</v>
      </c>
      <c r="D435" s="676"/>
      <c r="E435" s="676"/>
      <c r="F435" s="676"/>
      <c r="G435" s="676"/>
      <c r="H435" s="676"/>
      <c r="I435" s="676"/>
      <c r="J435" s="668"/>
      <c r="K435" s="667"/>
      <c r="L435" s="661"/>
      <c r="M435" s="667"/>
      <c r="N435" s="661" t="s">
        <v>1259</v>
      </c>
      <c r="O435" s="667" t="s">
        <v>1512</v>
      </c>
      <c r="P435" s="669" t="s">
        <v>1269</v>
      </c>
      <c r="Q435" s="637">
        <v>45747</v>
      </c>
    </row>
    <row r="436" spans="1:17" s="629" customFormat="1" x14ac:dyDescent="0.25">
      <c r="A436" s="675" t="s">
        <v>1244</v>
      </c>
      <c r="B436" s="676" t="s">
        <v>1505</v>
      </c>
      <c r="C436" s="676" t="s">
        <v>900</v>
      </c>
      <c r="D436" s="676"/>
      <c r="E436" s="676"/>
      <c r="F436" s="676"/>
      <c r="G436" s="676"/>
      <c r="H436" s="676"/>
      <c r="I436" s="676"/>
      <c r="J436" s="668"/>
      <c r="K436" s="667"/>
      <c r="L436" s="661"/>
      <c r="M436" s="667"/>
      <c r="N436" s="661" t="s">
        <v>1249</v>
      </c>
      <c r="O436" s="667" t="s">
        <v>1515</v>
      </c>
      <c r="P436" s="669" t="s">
        <v>1269</v>
      </c>
      <c r="Q436" s="637">
        <v>45747</v>
      </c>
    </row>
    <row r="437" spans="1:17" s="629" customFormat="1" x14ac:dyDescent="0.25">
      <c r="A437" s="675" t="s">
        <v>1244</v>
      </c>
      <c r="B437" s="676" t="s">
        <v>1505</v>
      </c>
      <c r="C437" s="676" t="s">
        <v>542</v>
      </c>
      <c r="D437" s="676"/>
      <c r="E437" s="676"/>
      <c r="F437" s="676"/>
      <c r="G437" s="676"/>
      <c r="H437" s="676"/>
      <c r="I437" s="676"/>
      <c r="J437" s="668"/>
      <c r="K437" s="667"/>
      <c r="L437" s="661"/>
      <c r="M437" s="667"/>
      <c r="N437" s="661" t="s">
        <v>1300</v>
      </c>
      <c r="O437" s="667" t="s">
        <v>1508</v>
      </c>
      <c r="P437" s="669" t="s">
        <v>1269</v>
      </c>
      <c r="Q437" s="637">
        <v>45747</v>
      </c>
    </row>
    <row r="438" spans="1:17" s="629" customFormat="1" x14ac:dyDescent="0.25">
      <c r="A438" s="675" t="s">
        <v>1244</v>
      </c>
      <c r="B438" s="676" t="s">
        <v>1505</v>
      </c>
      <c r="C438" s="676" t="s">
        <v>543</v>
      </c>
      <c r="D438" s="676"/>
      <c r="E438" s="676"/>
      <c r="F438" s="676"/>
      <c r="G438" s="676"/>
      <c r="H438" s="676"/>
      <c r="I438" s="676"/>
      <c r="J438" s="668"/>
      <c r="K438" s="667"/>
      <c r="L438" s="661"/>
      <c r="M438" s="667"/>
      <c r="N438" s="661" t="s">
        <v>1249</v>
      </c>
      <c r="O438" s="667" t="s">
        <v>1515</v>
      </c>
      <c r="P438" s="669" t="s">
        <v>1251</v>
      </c>
      <c r="Q438" s="637">
        <v>45747</v>
      </c>
    </row>
    <row r="439" spans="1:17" s="629" customFormat="1" x14ac:dyDescent="0.25">
      <c r="A439" s="675" t="s">
        <v>1244</v>
      </c>
      <c r="B439" s="676" t="s">
        <v>1505</v>
      </c>
      <c r="C439" s="676" t="s">
        <v>1818</v>
      </c>
      <c r="D439" s="676"/>
      <c r="E439" s="676"/>
      <c r="F439" s="676"/>
      <c r="G439" s="676"/>
      <c r="H439" s="676"/>
      <c r="I439" s="676"/>
      <c r="J439" s="668"/>
      <c r="K439" s="667"/>
      <c r="L439" s="661"/>
      <c r="M439" s="667"/>
      <c r="N439" s="661" t="s">
        <v>1300</v>
      </c>
      <c r="O439" s="667" t="s">
        <v>1508</v>
      </c>
      <c r="P439" s="669" t="s">
        <v>1269</v>
      </c>
      <c r="Q439" s="637">
        <v>45747</v>
      </c>
    </row>
    <row r="440" spans="1:17" s="629" customFormat="1" x14ac:dyDescent="0.25">
      <c r="A440" s="675" t="s">
        <v>1244</v>
      </c>
      <c r="B440" s="676" t="s">
        <v>1505</v>
      </c>
      <c r="C440" s="676" t="s">
        <v>1552</v>
      </c>
      <c r="D440" s="676" t="s">
        <v>1552</v>
      </c>
      <c r="E440" s="676"/>
      <c r="F440" s="676"/>
      <c r="G440" s="676"/>
      <c r="H440" s="676"/>
      <c r="I440" s="676"/>
      <c r="J440" s="668"/>
      <c r="K440" s="667"/>
      <c r="L440" s="661"/>
      <c r="M440" s="667"/>
      <c r="N440" s="661" t="s">
        <v>1254</v>
      </c>
      <c r="O440" s="667" t="s">
        <v>2428</v>
      </c>
      <c r="P440" s="669" t="s">
        <v>1269</v>
      </c>
      <c r="Q440" s="637">
        <v>45747</v>
      </c>
    </row>
    <row r="441" spans="1:17" s="629" customFormat="1" x14ac:dyDescent="0.25">
      <c r="A441" s="675" t="s">
        <v>1244</v>
      </c>
      <c r="B441" s="676" t="s">
        <v>1505</v>
      </c>
      <c r="C441" s="676" t="s">
        <v>544</v>
      </c>
      <c r="D441" s="676"/>
      <c r="E441" s="676"/>
      <c r="F441" s="676"/>
      <c r="G441" s="676"/>
      <c r="H441" s="676"/>
      <c r="I441" s="676"/>
      <c r="J441" s="668"/>
      <c r="K441" s="667"/>
      <c r="L441" s="661"/>
      <c r="M441" s="667"/>
      <c r="N441" s="661" t="s">
        <v>2429</v>
      </c>
      <c r="O441" s="667" t="s">
        <v>2430</v>
      </c>
      <c r="P441" s="669" t="s">
        <v>1269</v>
      </c>
      <c r="Q441" s="637">
        <v>45747</v>
      </c>
    </row>
    <row r="442" spans="1:17" s="629" customFormat="1" x14ac:dyDescent="0.25">
      <c r="A442" s="675" t="s">
        <v>1244</v>
      </c>
      <c r="B442" s="676" t="s">
        <v>1505</v>
      </c>
      <c r="C442" s="676" t="s">
        <v>1553</v>
      </c>
      <c r="D442" s="676" t="s">
        <v>1554</v>
      </c>
      <c r="E442" s="676"/>
      <c r="F442" s="676"/>
      <c r="G442" s="676"/>
      <c r="H442" s="676"/>
      <c r="I442" s="676"/>
      <c r="J442" s="668"/>
      <c r="K442" s="667"/>
      <c r="L442" s="661"/>
      <c r="M442" s="667"/>
      <c r="N442" s="661" t="s">
        <v>1257</v>
      </c>
      <c r="O442" s="667" t="s">
        <v>1531</v>
      </c>
      <c r="P442" s="669" t="s">
        <v>1269</v>
      </c>
      <c r="Q442" s="637">
        <v>45747</v>
      </c>
    </row>
    <row r="443" spans="1:17" s="629" customFormat="1" x14ac:dyDescent="0.25">
      <c r="A443" s="675" t="s">
        <v>1244</v>
      </c>
      <c r="B443" s="676" t="s">
        <v>1505</v>
      </c>
      <c r="C443" s="676" t="s">
        <v>1555</v>
      </c>
      <c r="D443" s="676" t="s">
        <v>1556</v>
      </c>
      <c r="E443" s="676"/>
      <c r="F443" s="676"/>
      <c r="G443" s="676"/>
      <c r="H443" s="676"/>
      <c r="I443" s="676"/>
      <c r="J443" s="668"/>
      <c r="K443" s="667"/>
      <c r="L443" s="661"/>
      <c r="M443" s="667"/>
      <c r="N443" s="661" t="s">
        <v>1254</v>
      </c>
      <c r="O443" s="667" t="s">
        <v>2428</v>
      </c>
      <c r="P443" s="669" t="s">
        <v>1269</v>
      </c>
      <c r="Q443" s="637">
        <v>45747</v>
      </c>
    </row>
    <row r="444" spans="1:17" s="629" customFormat="1" x14ac:dyDescent="0.25">
      <c r="A444" s="675" t="s">
        <v>1244</v>
      </c>
      <c r="B444" s="676" t="s">
        <v>1505</v>
      </c>
      <c r="C444" s="676" t="s">
        <v>471</v>
      </c>
      <c r="D444" s="676" t="s">
        <v>471</v>
      </c>
      <c r="E444" s="676"/>
      <c r="F444" s="676"/>
      <c r="G444" s="676"/>
      <c r="H444" s="676"/>
      <c r="I444" s="676"/>
      <c r="J444" s="668"/>
      <c r="K444" s="667"/>
      <c r="L444" s="661"/>
      <c r="M444" s="667"/>
      <c r="N444" s="661" t="s">
        <v>1259</v>
      </c>
      <c r="O444" s="667" t="s">
        <v>1512</v>
      </c>
      <c r="P444" s="669" t="s">
        <v>1251</v>
      </c>
      <c r="Q444" s="637">
        <v>45747</v>
      </c>
    </row>
    <row r="445" spans="1:17" s="629" customFormat="1" x14ac:dyDescent="0.25">
      <c r="A445" s="675" t="s">
        <v>1244</v>
      </c>
      <c r="B445" s="676" t="s">
        <v>1505</v>
      </c>
      <c r="C445" s="676" t="s">
        <v>1529</v>
      </c>
      <c r="D445" s="676"/>
      <c r="E445" s="676"/>
      <c r="F445" s="676"/>
      <c r="G445" s="676"/>
      <c r="H445" s="676"/>
      <c r="I445" s="676"/>
      <c r="J445" s="668"/>
      <c r="K445" s="667"/>
      <c r="L445" s="661"/>
      <c r="M445" s="667"/>
      <c r="N445" s="661" t="s">
        <v>1259</v>
      </c>
      <c r="O445" s="667" t="s">
        <v>1512</v>
      </c>
      <c r="P445" s="669" t="s">
        <v>1269</v>
      </c>
      <c r="Q445" s="637">
        <v>45747</v>
      </c>
    </row>
    <row r="446" spans="1:17" s="629" customFormat="1" x14ac:dyDescent="0.25">
      <c r="A446" s="675" t="s">
        <v>1244</v>
      </c>
      <c r="B446" s="676" t="s">
        <v>1505</v>
      </c>
      <c r="C446" s="676" t="s">
        <v>1530</v>
      </c>
      <c r="D446" s="676"/>
      <c r="E446" s="676"/>
      <c r="F446" s="676"/>
      <c r="G446" s="676"/>
      <c r="H446" s="676"/>
      <c r="I446" s="676"/>
      <c r="J446" s="668"/>
      <c r="K446" s="667"/>
      <c r="L446" s="661"/>
      <c r="M446" s="667"/>
      <c r="N446" s="661" t="s">
        <v>1259</v>
      </c>
      <c r="O446" s="667" t="s">
        <v>1512</v>
      </c>
      <c r="P446" s="669" t="s">
        <v>1283</v>
      </c>
      <c r="Q446" s="637">
        <v>45747</v>
      </c>
    </row>
    <row r="447" spans="1:17" s="629" customFormat="1" x14ac:dyDescent="0.25">
      <c r="A447" s="675" t="s">
        <v>1244</v>
      </c>
      <c r="B447" s="676" t="s">
        <v>1505</v>
      </c>
      <c r="C447" s="676" t="s">
        <v>913</v>
      </c>
      <c r="D447" s="676"/>
      <c r="E447" s="676"/>
      <c r="F447" s="676"/>
      <c r="G447" s="676"/>
      <c r="H447" s="676"/>
      <c r="I447" s="676"/>
      <c r="J447" s="668"/>
      <c r="K447" s="667"/>
      <c r="L447" s="661"/>
      <c r="M447" s="667"/>
      <c r="N447" s="661" t="s">
        <v>1300</v>
      </c>
      <c r="O447" s="667" t="s">
        <v>1508</v>
      </c>
      <c r="P447" s="669" t="s">
        <v>1269</v>
      </c>
      <c r="Q447" s="637">
        <v>45747</v>
      </c>
    </row>
    <row r="448" spans="1:17" s="629" customFormat="1" x14ac:dyDescent="0.25">
      <c r="A448" s="675" t="s">
        <v>1244</v>
      </c>
      <c r="B448" s="676" t="s">
        <v>1505</v>
      </c>
      <c r="C448" s="676" t="s">
        <v>545</v>
      </c>
      <c r="D448" s="676"/>
      <c r="E448" s="676"/>
      <c r="F448" s="676"/>
      <c r="G448" s="676"/>
      <c r="H448" s="676"/>
      <c r="I448" s="676"/>
      <c r="J448" s="668"/>
      <c r="K448" s="667"/>
      <c r="L448" s="661"/>
      <c r="M448" s="667"/>
      <c r="N448" s="661" t="s">
        <v>1300</v>
      </c>
      <c r="O448" s="667" t="s">
        <v>1508</v>
      </c>
      <c r="P448" s="669" t="s">
        <v>1269</v>
      </c>
      <c r="Q448" s="637">
        <v>45747</v>
      </c>
    </row>
    <row r="449" spans="1:17" s="629" customFormat="1" x14ac:dyDescent="0.25">
      <c r="A449" s="675" t="s">
        <v>1317</v>
      </c>
      <c r="B449" s="676" t="s">
        <v>1505</v>
      </c>
      <c r="C449" s="676" t="s">
        <v>29</v>
      </c>
      <c r="D449" s="676" t="s">
        <v>1532</v>
      </c>
      <c r="E449" s="676"/>
      <c r="F449" s="676"/>
      <c r="G449" s="676"/>
      <c r="H449" s="676"/>
      <c r="I449" s="676"/>
      <c r="J449" s="668"/>
      <c r="K449" s="667"/>
      <c r="L449" s="661"/>
      <c r="M449" s="667"/>
      <c r="N449" s="661" t="s">
        <v>1300</v>
      </c>
      <c r="O449" s="667" t="s">
        <v>1533</v>
      </c>
      <c r="P449" s="669" t="s">
        <v>1251</v>
      </c>
      <c r="Q449" s="637">
        <v>45694</v>
      </c>
    </row>
    <row r="450" spans="1:17" s="629" customFormat="1" x14ac:dyDescent="0.25">
      <c r="A450" s="675" t="s">
        <v>1317</v>
      </c>
      <c r="B450" s="676" t="s">
        <v>1505</v>
      </c>
      <c r="C450" s="676" t="s">
        <v>2598</v>
      </c>
      <c r="D450" s="676" t="s">
        <v>2599</v>
      </c>
      <c r="E450" s="676"/>
      <c r="F450" s="676"/>
      <c r="G450" s="676"/>
      <c r="H450" s="676"/>
      <c r="I450" s="676"/>
      <c r="J450" s="668"/>
      <c r="K450" s="667"/>
      <c r="L450" s="661"/>
      <c r="M450" s="667"/>
      <c r="N450" s="661" t="s">
        <v>1300</v>
      </c>
      <c r="O450" s="667" t="s">
        <v>1533</v>
      </c>
      <c r="P450" s="669" t="s">
        <v>1269</v>
      </c>
      <c r="Q450" s="637">
        <v>45670</v>
      </c>
    </row>
    <row r="451" spans="1:17" s="629" customFormat="1" x14ac:dyDescent="0.25">
      <c r="A451" s="675" t="s">
        <v>1317</v>
      </c>
      <c r="B451" s="676" t="s">
        <v>1505</v>
      </c>
      <c r="C451" s="676" t="s">
        <v>2598</v>
      </c>
      <c r="D451" s="676" t="s">
        <v>2599</v>
      </c>
      <c r="E451" s="676"/>
      <c r="F451" s="676"/>
      <c r="G451" s="676"/>
      <c r="H451" s="676"/>
      <c r="I451" s="676"/>
      <c r="J451" s="668"/>
      <c r="K451" s="667"/>
      <c r="L451" s="661"/>
      <c r="M451" s="667"/>
      <c r="N451" s="661" t="s">
        <v>1300</v>
      </c>
      <c r="O451" s="667" t="s">
        <v>1533</v>
      </c>
      <c r="P451" s="669" t="s">
        <v>1269</v>
      </c>
      <c r="Q451" s="637">
        <v>45693</v>
      </c>
    </row>
    <row r="452" spans="1:17" s="629" customFormat="1" x14ac:dyDescent="0.25">
      <c r="A452" s="675" t="s">
        <v>1317</v>
      </c>
      <c r="B452" s="676" t="s">
        <v>1505</v>
      </c>
      <c r="C452" s="676" t="s">
        <v>2077</v>
      </c>
      <c r="D452" s="676"/>
      <c r="E452" s="676"/>
      <c r="F452" s="676"/>
      <c r="G452" s="676"/>
      <c r="H452" s="676"/>
      <c r="I452" s="676"/>
      <c r="J452" s="668"/>
      <c r="K452" s="667"/>
      <c r="L452" s="661"/>
      <c r="M452" s="667"/>
      <c r="N452" s="661" t="s">
        <v>1300</v>
      </c>
      <c r="O452" s="667" t="s">
        <v>1533</v>
      </c>
      <c r="P452" s="669" t="s">
        <v>1269</v>
      </c>
      <c r="Q452" s="637">
        <v>45694</v>
      </c>
    </row>
    <row r="453" spans="1:17" s="629" customFormat="1" x14ac:dyDescent="0.25">
      <c r="A453" s="675" t="s">
        <v>1317</v>
      </c>
      <c r="B453" s="676" t="s">
        <v>1505</v>
      </c>
      <c r="C453" s="676" t="s">
        <v>1534</v>
      </c>
      <c r="D453" s="676" t="s">
        <v>1535</v>
      </c>
      <c r="E453" s="676"/>
      <c r="F453" s="676"/>
      <c r="G453" s="676"/>
      <c r="H453" s="676"/>
      <c r="I453" s="676"/>
      <c r="J453" s="668"/>
      <c r="K453" s="667"/>
      <c r="L453" s="661"/>
      <c r="M453" s="667"/>
      <c r="N453" s="661" t="s">
        <v>1259</v>
      </c>
      <c r="O453" s="667" t="s">
        <v>1536</v>
      </c>
      <c r="P453" s="669" t="s">
        <v>1269</v>
      </c>
      <c r="Q453" s="637">
        <v>45694</v>
      </c>
    </row>
    <row r="454" spans="1:17" s="629" customFormat="1" x14ac:dyDescent="0.25">
      <c r="A454" s="675" t="s">
        <v>1317</v>
      </c>
      <c r="B454" s="676" t="s">
        <v>1505</v>
      </c>
      <c r="C454" s="676" t="s">
        <v>1537</v>
      </c>
      <c r="D454" s="676" t="s">
        <v>219</v>
      </c>
      <c r="E454" s="676"/>
      <c r="F454" s="676"/>
      <c r="G454" s="676"/>
      <c r="H454" s="676"/>
      <c r="I454" s="676"/>
      <c r="J454" s="668"/>
      <c r="K454" s="667"/>
      <c r="L454" s="661"/>
      <c r="M454" s="667"/>
      <c r="N454" s="661" t="s">
        <v>1259</v>
      </c>
      <c r="O454" s="667" t="s">
        <v>1536</v>
      </c>
      <c r="P454" s="669" t="s">
        <v>1269</v>
      </c>
      <c r="Q454" s="637">
        <v>45694</v>
      </c>
    </row>
    <row r="455" spans="1:17" s="629" customFormat="1" x14ac:dyDescent="0.25">
      <c r="A455" s="675" t="s">
        <v>1317</v>
      </c>
      <c r="B455" s="676" t="s">
        <v>1505</v>
      </c>
      <c r="C455" s="676" t="s">
        <v>1537</v>
      </c>
      <c r="D455" s="676" t="s">
        <v>219</v>
      </c>
      <c r="E455" s="676"/>
      <c r="F455" s="676"/>
      <c r="G455" s="676"/>
      <c r="H455" s="676"/>
      <c r="I455" s="676"/>
      <c r="J455" s="668"/>
      <c r="K455" s="667"/>
      <c r="L455" s="661"/>
      <c r="M455" s="667"/>
      <c r="N455" s="661" t="s">
        <v>1300</v>
      </c>
      <c r="O455" s="667" t="s">
        <v>1533</v>
      </c>
      <c r="P455" s="669" t="s">
        <v>1269</v>
      </c>
      <c r="Q455" s="637">
        <v>45694</v>
      </c>
    </row>
    <row r="456" spans="1:17" s="629" customFormat="1" x14ac:dyDescent="0.25">
      <c r="A456" s="675" t="s">
        <v>1317</v>
      </c>
      <c r="B456" s="676" t="s">
        <v>1505</v>
      </c>
      <c r="C456" s="676" t="s">
        <v>220</v>
      </c>
      <c r="D456" s="676" t="s">
        <v>1538</v>
      </c>
      <c r="E456" s="676"/>
      <c r="F456" s="676"/>
      <c r="G456" s="676"/>
      <c r="H456" s="676"/>
      <c r="I456" s="676"/>
      <c r="J456" s="668"/>
      <c r="K456" s="667"/>
      <c r="L456" s="661"/>
      <c r="M456" s="667"/>
      <c r="N456" s="661" t="s">
        <v>1261</v>
      </c>
      <c r="O456" s="667" t="s">
        <v>1539</v>
      </c>
      <c r="P456" s="669" t="s">
        <v>1269</v>
      </c>
      <c r="Q456" s="637">
        <v>45694</v>
      </c>
    </row>
    <row r="457" spans="1:17" s="629" customFormat="1" x14ac:dyDescent="0.25">
      <c r="A457" s="675" t="s">
        <v>1317</v>
      </c>
      <c r="B457" s="676" t="s">
        <v>1505</v>
      </c>
      <c r="C457" s="676" t="s">
        <v>1540</v>
      </c>
      <c r="D457" s="676" t="s">
        <v>1541</v>
      </c>
      <c r="E457" s="676"/>
      <c r="F457" s="676"/>
      <c r="G457" s="676"/>
      <c r="H457" s="676"/>
      <c r="I457" s="676"/>
      <c r="J457" s="668"/>
      <c r="K457" s="667"/>
      <c r="L457" s="661"/>
      <c r="M457" s="667"/>
      <c r="N457" s="661" t="s">
        <v>1254</v>
      </c>
      <c r="O457" s="667" t="s">
        <v>1542</v>
      </c>
      <c r="P457" s="669" t="s">
        <v>1269</v>
      </c>
      <c r="Q457" s="637">
        <v>45693</v>
      </c>
    </row>
    <row r="458" spans="1:17" s="629" customFormat="1" x14ac:dyDescent="0.25">
      <c r="A458" s="675" t="s">
        <v>1317</v>
      </c>
      <c r="B458" s="676" t="s">
        <v>1505</v>
      </c>
      <c r="C458" s="676" t="s">
        <v>546</v>
      </c>
      <c r="D458" s="676"/>
      <c r="E458" s="676"/>
      <c r="F458" s="676"/>
      <c r="G458" s="676"/>
      <c r="H458" s="676"/>
      <c r="I458" s="676"/>
      <c r="J458" s="668"/>
      <c r="K458" s="667"/>
      <c r="L458" s="661"/>
      <c r="M458" s="667"/>
      <c r="N458" s="661" t="s">
        <v>1257</v>
      </c>
      <c r="O458" s="667" t="s">
        <v>1543</v>
      </c>
      <c r="P458" s="669" t="s">
        <v>1269</v>
      </c>
      <c r="Q458" s="637">
        <v>45693</v>
      </c>
    </row>
    <row r="459" spans="1:17" s="629" customFormat="1" x14ac:dyDescent="0.25">
      <c r="A459" s="675" t="s">
        <v>1317</v>
      </c>
      <c r="B459" s="676" t="s">
        <v>1505</v>
      </c>
      <c r="C459" s="676" t="s">
        <v>291</v>
      </c>
      <c r="D459" s="676" t="s">
        <v>1544</v>
      </c>
      <c r="E459" s="676"/>
      <c r="F459" s="676"/>
      <c r="G459" s="676"/>
      <c r="H459" s="676"/>
      <c r="I459" s="676"/>
      <c r="J459" s="668"/>
      <c r="K459" s="667"/>
      <c r="L459" s="661"/>
      <c r="M459" s="667"/>
      <c r="N459" s="661" t="s">
        <v>1254</v>
      </c>
      <c r="O459" s="667" t="s">
        <v>1542</v>
      </c>
      <c r="P459" s="669" t="s">
        <v>1269</v>
      </c>
      <c r="Q459" s="637">
        <v>45693</v>
      </c>
    </row>
    <row r="460" spans="1:17" s="629" customFormat="1" x14ac:dyDescent="0.25">
      <c r="A460" s="675" t="s">
        <v>1317</v>
      </c>
      <c r="B460" s="676" t="s">
        <v>1505</v>
      </c>
      <c r="C460" s="676" t="s">
        <v>547</v>
      </c>
      <c r="D460" s="676" t="s">
        <v>1545</v>
      </c>
      <c r="E460" s="676"/>
      <c r="F460" s="676"/>
      <c r="G460" s="676"/>
      <c r="H460" s="676"/>
      <c r="I460" s="676"/>
      <c r="J460" s="668"/>
      <c r="K460" s="667"/>
      <c r="L460" s="661"/>
      <c r="M460" s="667"/>
      <c r="N460" s="661" t="s">
        <v>1254</v>
      </c>
      <c r="O460" s="667" t="s">
        <v>1542</v>
      </c>
      <c r="P460" s="669" t="s">
        <v>1269</v>
      </c>
      <c r="Q460" s="637">
        <v>45693</v>
      </c>
    </row>
    <row r="461" spans="1:17" s="629" customFormat="1" x14ac:dyDescent="0.25">
      <c r="A461" s="675" t="s">
        <v>1317</v>
      </c>
      <c r="B461" s="676" t="s">
        <v>1505</v>
      </c>
      <c r="C461" s="676" t="s">
        <v>547</v>
      </c>
      <c r="D461" s="676" t="s">
        <v>1545</v>
      </c>
      <c r="E461" s="676"/>
      <c r="F461" s="676"/>
      <c r="G461" s="676"/>
      <c r="H461" s="676"/>
      <c r="I461" s="676"/>
      <c r="J461" s="668"/>
      <c r="K461" s="667"/>
      <c r="L461" s="661"/>
      <c r="M461" s="667"/>
      <c r="N461" s="661" t="s">
        <v>1261</v>
      </c>
      <c r="O461" s="667" t="s">
        <v>1539</v>
      </c>
      <c r="P461" s="669" t="s">
        <v>1269</v>
      </c>
      <c r="Q461" s="637">
        <v>45693</v>
      </c>
    </row>
    <row r="462" spans="1:17" s="629" customFormat="1" x14ac:dyDescent="0.25">
      <c r="A462" s="675" t="s">
        <v>1317</v>
      </c>
      <c r="B462" s="676" t="s">
        <v>1505</v>
      </c>
      <c r="C462" s="676" t="s">
        <v>360</v>
      </c>
      <c r="D462" s="676" t="s">
        <v>360</v>
      </c>
      <c r="E462" s="676"/>
      <c r="F462" s="676"/>
      <c r="G462" s="676"/>
      <c r="H462" s="676"/>
      <c r="I462" s="676"/>
      <c r="J462" s="668"/>
      <c r="K462" s="667"/>
      <c r="L462" s="661"/>
      <c r="M462" s="667"/>
      <c r="N462" s="661" t="s">
        <v>1259</v>
      </c>
      <c r="O462" s="667" t="s">
        <v>1536</v>
      </c>
      <c r="P462" s="669" t="s">
        <v>1269</v>
      </c>
      <c r="Q462" s="637">
        <v>45693</v>
      </c>
    </row>
    <row r="463" spans="1:17" s="629" customFormat="1" x14ac:dyDescent="0.25">
      <c r="A463" s="675" t="s">
        <v>1317</v>
      </c>
      <c r="B463" s="676" t="s">
        <v>1505</v>
      </c>
      <c r="C463" s="676" t="s">
        <v>2600</v>
      </c>
      <c r="D463" s="676" t="s">
        <v>2601</v>
      </c>
      <c r="E463" s="676"/>
      <c r="F463" s="676"/>
      <c r="G463" s="676"/>
      <c r="H463" s="676"/>
      <c r="I463" s="676"/>
      <c r="J463" s="668"/>
      <c r="K463" s="667"/>
      <c r="L463" s="661"/>
      <c r="M463" s="667"/>
      <c r="N463" s="661" t="s">
        <v>1254</v>
      </c>
      <c r="O463" s="667" t="s">
        <v>1542</v>
      </c>
      <c r="P463" s="669" t="s">
        <v>1269</v>
      </c>
      <c r="Q463" s="637">
        <v>45694</v>
      </c>
    </row>
    <row r="464" spans="1:17" s="629" customFormat="1" x14ac:dyDescent="0.25">
      <c r="A464" s="675" t="s">
        <v>1317</v>
      </c>
      <c r="B464" s="676" t="s">
        <v>1505</v>
      </c>
      <c r="C464" s="676" t="s">
        <v>361</v>
      </c>
      <c r="D464" s="676" t="s">
        <v>1546</v>
      </c>
      <c r="E464" s="676"/>
      <c r="F464" s="676"/>
      <c r="G464" s="676"/>
      <c r="H464" s="676"/>
      <c r="I464" s="676"/>
      <c r="J464" s="668"/>
      <c r="K464" s="667"/>
      <c r="L464" s="661"/>
      <c r="M464" s="667"/>
      <c r="N464" s="661" t="s">
        <v>1254</v>
      </c>
      <c r="O464" s="667" t="s">
        <v>1542</v>
      </c>
      <c r="P464" s="669" t="s">
        <v>1269</v>
      </c>
      <c r="Q464" s="637">
        <v>45694</v>
      </c>
    </row>
    <row r="465" spans="1:17" s="629" customFormat="1" x14ac:dyDescent="0.25">
      <c r="A465" s="675" t="s">
        <v>1317</v>
      </c>
      <c r="B465" s="676" t="s">
        <v>1505</v>
      </c>
      <c r="C465" s="676" t="s">
        <v>372</v>
      </c>
      <c r="D465" s="676" t="s">
        <v>372</v>
      </c>
      <c r="E465" s="676"/>
      <c r="F465" s="676"/>
      <c r="G465" s="676"/>
      <c r="H465" s="676"/>
      <c r="I465" s="676"/>
      <c r="J465" s="668"/>
      <c r="K465" s="667"/>
      <c r="L465" s="661"/>
      <c r="M465" s="667"/>
      <c r="N465" s="661" t="s">
        <v>1257</v>
      </c>
      <c r="O465" s="667" t="s">
        <v>1543</v>
      </c>
      <c r="P465" s="669" t="s">
        <v>1269</v>
      </c>
      <c r="Q465" s="637">
        <v>45694</v>
      </c>
    </row>
    <row r="466" spans="1:17" s="629" customFormat="1" x14ac:dyDescent="0.25">
      <c r="A466" s="675" t="s">
        <v>1317</v>
      </c>
      <c r="B466" s="676" t="s">
        <v>1505</v>
      </c>
      <c r="C466" s="676" t="s">
        <v>373</v>
      </c>
      <c r="D466" s="676" t="s">
        <v>1547</v>
      </c>
      <c r="E466" s="676"/>
      <c r="F466" s="676"/>
      <c r="G466" s="676"/>
      <c r="H466" s="676"/>
      <c r="I466" s="676"/>
      <c r="J466" s="668"/>
      <c r="K466" s="667"/>
      <c r="L466" s="661"/>
      <c r="M466" s="667"/>
      <c r="N466" s="661" t="s">
        <v>1259</v>
      </c>
      <c r="O466" s="667" t="s">
        <v>1536</v>
      </c>
      <c r="P466" s="669" t="s">
        <v>1269</v>
      </c>
      <c r="Q466" s="637">
        <v>45693</v>
      </c>
    </row>
    <row r="467" spans="1:17" s="629" customFormat="1" x14ac:dyDescent="0.25">
      <c r="A467" s="675" t="s">
        <v>1317</v>
      </c>
      <c r="B467" s="676" t="s">
        <v>1505</v>
      </c>
      <c r="C467" s="676" t="s">
        <v>1548</v>
      </c>
      <c r="D467" s="676" t="s">
        <v>1549</v>
      </c>
      <c r="E467" s="676"/>
      <c r="F467" s="676"/>
      <c r="G467" s="676"/>
      <c r="H467" s="676"/>
      <c r="I467" s="676"/>
      <c r="J467" s="668"/>
      <c r="K467" s="667"/>
      <c r="L467" s="661"/>
      <c r="M467" s="667"/>
      <c r="N467" s="661" t="s">
        <v>1259</v>
      </c>
      <c r="O467" s="667" t="s">
        <v>1536</v>
      </c>
      <c r="P467" s="669" t="s">
        <v>1269</v>
      </c>
      <c r="Q467" s="637">
        <v>45693</v>
      </c>
    </row>
    <row r="468" spans="1:17" s="629" customFormat="1" x14ac:dyDescent="0.25">
      <c r="A468" s="675" t="s">
        <v>1317</v>
      </c>
      <c r="B468" s="676" t="s">
        <v>1505</v>
      </c>
      <c r="C468" s="676" t="s">
        <v>1550</v>
      </c>
      <c r="D468" s="676" t="s">
        <v>1551</v>
      </c>
      <c r="E468" s="676"/>
      <c r="F468" s="676"/>
      <c r="G468" s="676"/>
      <c r="H468" s="676"/>
      <c r="I468" s="676"/>
      <c r="J468" s="668"/>
      <c r="K468" s="667"/>
      <c r="L468" s="661"/>
      <c r="M468" s="667"/>
      <c r="N468" s="661" t="s">
        <v>1300</v>
      </c>
      <c r="O468" s="667" t="s">
        <v>1533</v>
      </c>
      <c r="P468" s="669" t="s">
        <v>1269</v>
      </c>
      <c r="Q468" s="637">
        <v>45694</v>
      </c>
    </row>
    <row r="469" spans="1:17" s="629" customFormat="1" x14ac:dyDescent="0.25">
      <c r="A469" s="675" t="s">
        <v>1317</v>
      </c>
      <c r="B469" s="676" t="s">
        <v>1505</v>
      </c>
      <c r="C469" s="676" t="s">
        <v>470</v>
      </c>
      <c r="D469" s="676" t="s">
        <v>1557</v>
      </c>
      <c r="E469" s="676"/>
      <c r="F469" s="676"/>
      <c r="G469" s="676"/>
      <c r="H469" s="676"/>
      <c r="I469" s="676"/>
      <c r="J469" s="668"/>
      <c r="K469" s="667"/>
      <c r="L469" s="661"/>
      <c r="M469" s="667"/>
      <c r="N469" s="661" t="s">
        <v>1300</v>
      </c>
      <c r="O469" s="667" t="s">
        <v>1533</v>
      </c>
      <c r="P469" s="669" t="s">
        <v>1269</v>
      </c>
      <c r="Q469" s="637">
        <v>45693</v>
      </c>
    </row>
    <row r="470" spans="1:17" s="629" customFormat="1" x14ac:dyDescent="0.25">
      <c r="A470" s="675" t="s">
        <v>1317</v>
      </c>
      <c r="B470" s="676" t="s">
        <v>1505</v>
      </c>
      <c r="C470" s="676" t="s">
        <v>471</v>
      </c>
      <c r="D470" s="676" t="s">
        <v>471</v>
      </c>
      <c r="E470" s="676"/>
      <c r="F470" s="676"/>
      <c r="G470" s="676"/>
      <c r="H470" s="676"/>
      <c r="I470" s="676"/>
      <c r="J470" s="668"/>
      <c r="K470" s="667"/>
      <c r="L470" s="661"/>
      <c r="M470" s="667"/>
      <c r="N470" s="661" t="s">
        <v>1300</v>
      </c>
      <c r="O470" s="667" t="s">
        <v>1533</v>
      </c>
      <c r="P470" s="669" t="s">
        <v>1269</v>
      </c>
      <c r="Q470" s="637">
        <v>45693</v>
      </c>
    </row>
    <row r="471" spans="1:17" s="629" customFormat="1" x14ac:dyDescent="0.25">
      <c r="A471" s="675" t="s">
        <v>1317</v>
      </c>
      <c r="B471" s="676" t="s">
        <v>1505</v>
      </c>
      <c r="C471" s="676" t="s">
        <v>472</v>
      </c>
      <c r="D471" s="676" t="s">
        <v>1558</v>
      </c>
      <c r="E471" s="676"/>
      <c r="F471" s="676"/>
      <c r="G471" s="676"/>
      <c r="H471" s="676"/>
      <c r="I471" s="676"/>
      <c r="J471" s="668"/>
      <c r="K471" s="667"/>
      <c r="L471" s="661"/>
      <c r="M471" s="667"/>
      <c r="N471" s="661" t="s">
        <v>1300</v>
      </c>
      <c r="O471" s="667" t="s">
        <v>1533</v>
      </c>
      <c r="P471" s="669" t="s">
        <v>1269</v>
      </c>
      <c r="Q471" s="637">
        <v>45693</v>
      </c>
    </row>
    <row r="472" spans="1:17" s="629" customFormat="1" x14ac:dyDescent="0.25">
      <c r="A472" s="675" t="s">
        <v>1317</v>
      </c>
      <c r="B472" s="676" t="s">
        <v>1505</v>
      </c>
      <c r="C472" s="676" t="s">
        <v>473</v>
      </c>
      <c r="D472" s="676" t="s">
        <v>1559</v>
      </c>
      <c r="E472" s="676"/>
      <c r="F472" s="676"/>
      <c r="G472" s="676"/>
      <c r="H472" s="676"/>
      <c r="I472" s="676"/>
      <c r="J472" s="668"/>
      <c r="K472" s="667"/>
      <c r="L472" s="661"/>
      <c r="M472" s="667"/>
      <c r="N472" s="661" t="s">
        <v>1300</v>
      </c>
      <c r="O472" s="667" t="s">
        <v>1533</v>
      </c>
      <c r="P472" s="669" t="s">
        <v>1269</v>
      </c>
      <c r="Q472" s="637">
        <v>45693</v>
      </c>
    </row>
    <row r="473" spans="1:17" s="630" customFormat="1" ht="3.75" customHeight="1" x14ac:dyDescent="0.25">
      <c r="A473" s="1780"/>
      <c r="B473" s="1780"/>
      <c r="C473" s="1780"/>
      <c r="D473" s="1780"/>
      <c r="E473" s="1780"/>
      <c r="F473" s="1780"/>
      <c r="G473" s="1780"/>
      <c r="H473" s="1780"/>
      <c r="I473" s="1780"/>
      <c r="J473" s="1780"/>
      <c r="K473" s="1780"/>
      <c r="L473" s="1780"/>
      <c r="M473" s="1780"/>
      <c r="N473" s="1780"/>
      <c r="O473" s="1780"/>
      <c r="P473" s="1780"/>
      <c r="Q473" s="1780"/>
    </row>
    <row r="474" spans="1:17" s="601" customFormat="1" ht="11.25" x14ac:dyDescent="0.2">
      <c r="A474" s="677" t="s">
        <v>1560</v>
      </c>
      <c r="B474" s="678"/>
      <c r="C474" s="678"/>
      <c r="D474" s="678"/>
      <c r="E474" s="678"/>
      <c r="F474" s="678"/>
      <c r="G474" s="678"/>
      <c r="H474" s="678"/>
      <c r="I474" s="678"/>
      <c r="J474" s="669"/>
      <c r="K474" s="679"/>
      <c r="L474" s="680"/>
      <c r="M474" s="679"/>
      <c r="N474" s="680"/>
      <c r="O474" s="679"/>
      <c r="P474" s="669"/>
      <c r="Q474" s="681"/>
    </row>
    <row r="475" spans="1:17" x14ac:dyDescent="0.25">
      <c r="A475" s="675"/>
      <c r="B475" s="675"/>
      <c r="C475" s="675"/>
      <c r="D475" s="675"/>
      <c r="E475" s="675"/>
      <c r="F475" s="675"/>
      <c r="G475" s="675"/>
      <c r="H475" s="675"/>
      <c r="I475" s="675"/>
      <c r="J475" s="668"/>
      <c r="K475" s="667"/>
      <c r="L475" s="661"/>
      <c r="M475" s="667"/>
      <c r="N475" s="661"/>
      <c r="O475" s="667"/>
      <c r="P475" s="669"/>
      <c r="Q475" s="682"/>
    </row>
    <row r="476" spans="1:17" x14ac:dyDescent="0.25">
      <c r="A476" s="675"/>
      <c r="B476" s="675"/>
      <c r="C476" s="675"/>
      <c r="D476" s="675"/>
      <c r="E476" s="675"/>
      <c r="F476" s="675"/>
      <c r="G476" s="675"/>
      <c r="H476" s="675"/>
      <c r="I476" s="675"/>
      <c r="J476" s="668"/>
      <c r="K476" s="667"/>
      <c r="L476" s="661"/>
      <c r="M476" s="667"/>
      <c r="N476" s="661"/>
      <c r="O476" s="667"/>
      <c r="P476" s="669"/>
      <c r="Q476" s="682"/>
    </row>
    <row r="477" spans="1:17" x14ac:dyDescent="0.25">
      <c r="A477" s="675"/>
      <c r="B477" s="675"/>
      <c r="C477" s="675"/>
      <c r="D477" s="675"/>
      <c r="E477" s="675"/>
      <c r="F477" s="675"/>
      <c r="G477" s="675"/>
      <c r="H477" s="675"/>
      <c r="I477" s="675"/>
      <c r="J477" s="668"/>
      <c r="K477" s="667"/>
      <c r="L477" s="661"/>
      <c r="M477" s="667"/>
      <c r="N477" s="661"/>
      <c r="O477" s="667"/>
      <c r="P477" s="669"/>
      <c r="Q477" s="682"/>
    </row>
    <row r="478" spans="1:17" x14ac:dyDescent="0.25">
      <c r="A478" s="675"/>
      <c r="B478" s="675"/>
      <c r="C478" s="675"/>
      <c r="D478" s="675"/>
      <c r="E478" s="675"/>
      <c r="F478" s="675"/>
      <c r="G478" s="675"/>
      <c r="H478" s="675"/>
      <c r="I478" s="675"/>
      <c r="J478" s="668"/>
      <c r="K478" s="667"/>
      <c r="L478" s="661"/>
      <c r="M478" s="667"/>
      <c r="N478" s="661"/>
      <c r="O478" s="667"/>
      <c r="P478" s="669"/>
      <c r="Q478" s="682"/>
    </row>
    <row r="479" spans="1:17" x14ac:dyDescent="0.25">
      <c r="A479" s="675"/>
      <c r="B479" s="675"/>
      <c r="C479" s="675"/>
      <c r="D479" s="675"/>
      <c r="E479" s="675"/>
      <c r="F479" s="675"/>
      <c r="G479" s="675"/>
      <c r="H479" s="675"/>
      <c r="I479" s="675"/>
      <c r="J479" s="668"/>
      <c r="K479" s="667"/>
      <c r="L479" s="661"/>
      <c r="M479" s="667"/>
      <c r="N479" s="661"/>
      <c r="O479" s="667"/>
      <c r="P479" s="669"/>
      <c r="Q479" s="682"/>
    </row>
    <row r="480" spans="1:17" x14ac:dyDescent="0.25">
      <c r="A480" s="675"/>
      <c r="B480" s="675"/>
      <c r="C480" s="675"/>
      <c r="D480" s="675"/>
      <c r="E480" s="675"/>
      <c r="F480" s="675"/>
      <c r="G480" s="675"/>
      <c r="H480" s="675"/>
      <c r="I480" s="675"/>
      <c r="J480" s="668"/>
      <c r="K480" s="667"/>
      <c r="L480" s="661"/>
      <c r="M480" s="667"/>
      <c r="N480" s="661"/>
      <c r="O480" s="667"/>
      <c r="P480" s="669"/>
      <c r="Q480" s="682"/>
    </row>
    <row r="481" spans="1:17" x14ac:dyDescent="0.25">
      <c r="A481" s="675"/>
      <c r="B481" s="675"/>
      <c r="C481" s="675"/>
      <c r="D481" s="675"/>
      <c r="E481" s="675"/>
      <c r="F481" s="675"/>
      <c r="G481" s="675"/>
      <c r="H481" s="675"/>
      <c r="I481" s="675"/>
      <c r="J481" s="668"/>
      <c r="K481" s="667"/>
      <c r="L481" s="661"/>
      <c r="M481" s="667"/>
      <c r="N481" s="661"/>
      <c r="O481" s="667"/>
      <c r="P481" s="669"/>
      <c r="Q481" s="682"/>
    </row>
    <row r="482" spans="1:17" x14ac:dyDescent="0.25">
      <c r="A482" s="675"/>
      <c r="B482" s="675"/>
      <c r="C482" s="675"/>
      <c r="D482" s="675"/>
      <c r="E482" s="675"/>
      <c r="F482" s="675"/>
      <c r="G482" s="675"/>
      <c r="H482" s="675"/>
      <c r="I482" s="675"/>
      <c r="J482" s="668"/>
      <c r="K482" s="667"/>
      <c r="L482" s="661"/>
      <c r="M482" s="667"/>
      <c r="N482" s="661"/>
      <c r="O482" s="667"/>
      <c r="P482" s="669"/>
      <c r="Q482" s="682"/>
    </row>
    <row r="483" spans="1:17" x14ac:dyDescent="0.25">
      <c r="A483" s="675"/>
      <c r="B483" s="675"/>
      <c r="C483" s="675"/>
      <c r="D483" s="675"/>
      <c r="E483" s="675"/>
      <c r="F483" s="675"/>
      <c r="G483" s="675"/>
      <c r="H483" s="675"/>
      <c r="I483" s="675"/>
      <c r="J483" s="668"/>
      <c r="K483" s="667"/>
      <c r="L483" s="661"/>
      <c r="M483" s="667"/>
      <c r="N483" s="661"/>
      <c r="O483" s="667"/>
      <c r="P483" s="669"/>
      <c r="Q483" s="682"/>
    </row>
    <row r="484" spans="1:17" x14ac:dyDescent="0.25">
      <c r="A484" s="675"/>
      <c r="B484" s="675"/>
      <c r="C484" s="675"/>
      <c r="D484" s="675"/>
      <c r="E484" s="675"/>
      <c r="F484" s="675"/>
      <c r="G484" s="675"/>
      <c r="H484" s="675"/>
      <c r="I484" s="675"/>
      <c r="J484" s="668"/>
      <c r="K484" s="667"/>
      <c r="L484" s="661"/>
      <c r="M484" s="667"/>
      <c r="N484" s="661"/>
      <c r="O484" s="667"/>
      <c r="P484" s="669"/>
      <c r="Q484" s="682"/>
    </row>
    <row r="485" spans="1:17" x14ac:dyDescent="0.25">
      <c r="A485" s="675"/>
      <c r="B485" s="675"/>
      <c r="C485" s="675"/>
      <c r="D485" s="675"/>
      <c r="E485" s="675"/>
      <c r="F485" s="675"/>
      <c r="G485" s="675"/>
      <c r="H485" s="675"/>
      <c r="I485" s="675"/>
      <c r="J485" s="668"/>
      <c r="K485" s="667"/>
      <c r="L485" s="661"/>
      <c r="M485" s="667"/>
      <c r="N485" s="661"/>
      <c r="O485" s="667"/>
      <c r="P485" s="669"/>
      <c r="Q485" s="682"/>
    </row>
    <row r="486" spans="1:17" x14ac:dyDescent="0.25">
      <c r="A486" s="675"/>
      <c r="B486" s="675"/>
      <c r="C486" s="675"/>
      <c r="D486" s="675"/>
      <c r="E486" s="675"/>
      <c r="F486" s="675"/>
      <c r="G486" s="675"/>
      <c r="H486" s="675"/>
      <c r="I486" s="675"/>
      <c r="J486" s="668"/>
      <c r="K486" s="667"/>
      <c r="L486" s="661"/>
      <c r="M486" s="667"/>
      <c r="N486" s="661"/>
      <c r="O486" s="667"/>
      <c r="P486" s="669"/>
      <c r="Q486" s="682"/>
    </row>
    <row r="487" spans="1:17" x14ac:dyDescent="0.25">
      <c r="A487" s="675"/>
      <c r="B487" s="675"/>
      <c r="C487" s="675"/>
      <c r="D487" s="675"/>
      <c r="E487" s="675"/>
      <c r="F487" s="675"/>
      <c r="G487" s="675"/>
      <c r="H487" s="675"/>
      <c r="I487" s="675"/>
      <c r="J487" s="668"/>
      <c r="K487" s="667"/>
      <c r="L487" s="661"/>
      <c r="M487" s="667"/>
      <c r="N487" s="661"/>
      <c r="O487" s="667"/>
      <c r="P487" s="669"/>
      <c r="Q487" s="682"/>
    </row>
    <row r="488" spans="1:17" x14ac:dyDescent="0.25">
      <c r="A488" s="675"/>
      <c r="B488" s="675"/>
      <c r="C488" s="675"/>
      <c r="D488" s="675"/>
      <c r="E488" s="675"/>
      <c r="F488" s="675"/>
      <c r="G488" s="675"/>
      <c r="H488" s="675"/>
      <c r="I488" s="675"/>
      <c r="J488" s="668"/>
      <c r="K488" s="667"/>
      <c r="L488" s="661"/>
      <c r="M488" s="667"/>
      <c r="N488" s="661"/>
      <c r="O488" s="667"/>
      <c r="P488" s="669"/>
      <c r="Q488" s="682"/>
    </row>
    <row r="489" spans="1:17" x14ac:dyDescent="0.25">
      <c r="A489" s="675"/>
      <c r="B489" s="675"/>
      <c r="C489" s="675"/>
      <c r="D489" s="675"/>
      <c r="E489" s="675"/>
      <c r="F489" s="675"/>
      <c r="G489" s="675"/>
      <c r="H489" s="675"/>
      <c r="I489" s="675"/>
      <c r="J489" s="668"/>
      <c r="K489" s="667"/>
      <c r="L489" s="661"/>
      <c r="M489" s="667"/>
      <c r="N489" s="661"/>
      <c r="O489" s="667"/>
      <c r="P489" s="669"/>
      <c r="Q489" s="682"/>
    </row>
    <row r="490" spans="1:17" x14ac:dyDescent="0.25">
      <c r="A490" s="675"/>
      <c r="B490" s="675"/>
      <c r="C490" s="675"/>
      <c r="D490" s="675"/>
      <c r="E490" s="675"/>
      <c r="F490" s="675"/>
      <c r="G490" s="675"/>
      <c r="H490" s="675"/>
      <c r="I490" s="675"/>
      <c r="J490" s="668"/>
      <c r="K490" s="667"/>
      <c r="L490" s="661"/>
      <c r="M490" s="667"/>
      <c r="N490" s="661"/>
      <c r="O490" s="667"/>
      <c r="P490" s="669"/>
      <c r="Q490" s="682"/>
    </row>
    <row r="491" spans="1:17" x14ac:dyDescent="0.25">
      <c r="A491" s="675"/>
      <c r="B491" s="675"/>
      <c r="C491" s="675"/>
      <c r="D491" s="675"/>
      <c r="E491" s="675"/>
      <c r="F491" s="675"/>
      <c r="G491" s="675"/>
      <c r="H491" s="675"/>
      <c r="I491" s="675"/>
      <c r="J491" s="668"/>
      <c r="K491" s="667"/>
      <c r="L491" s="661"/>
      <c r="M491" s="667"/>
      <c r="N491" s="661"/>
      <c r="O491" s="667"/>
      <c r="P491" s="669"/>
      <c r="Q491" s="682"/>
    </row>
    <row r="492" spans="1:17" x14ac:dyDescent="0.25">
      <c r="A492" s="675"/>
      <c r="B492" s="675"/>
      <c r="C492" s="675"/>
      <c r="D492" s="675"/>
      <c r="E492" s="675"/>
      <c r="F492" s="675"/>
      <c r="G492" s="675"/>
      <c r="H492" s="675"/>
      <c r="I492" s="675"/>
      <c r="J492" s="668"/>
      <c r="K492" s="667"/>
      <c r="L492" s="661"/>
      <c r="M492" s="667"/>
      <c r="N492" s="661"/>
      <c r="O492" s="667"/>
      <c r="P492" s="669"/>
      <c r="Q492" s="682"/>
    </row>
    <row r="493" spans="1:17" x14ac:dyDescent="0.25">
      <c r="A493" s="675"/>
      <c r="B493" s="675"/>
      <c r="C493" s="675"/>
      <c r="D493" s="675"/>
      <c r="E493" s="675"/>
      <c r="F493" s="675"/>
      <c r="G493" s="675"/>
      <c r="H493" s="675"/>
      <c r="I493" s="675"/>
      <c r="J493" s="668"/>
      <c r="K493" s="667"/>
      <c r="L493" s="661"/>
      <c r="M493" s="667"/>
      <c r="N493" s="661"/>
      <c r="O493" s="667"/>
      <c r="P493" s="669"/>
      <c r="Q493" s="682"/>
    </row>
    <row r="494" spans="1:17" x14ac:dyDescent="0.25">
      <c r="A494" s="675"/>
      <c r="B494" s="675"/>
      <c r="C494" s="675"/>
      <c r="D494" s="675"/>
      <c r="E494" s="675"/>
      <c r="F494" s="675"/>
      <c r="G494" s="675"/>
      <c r="H494" s="675"/>
      <c r="I494" s="675"/>
      <c r="J494" s="668"/>
      <c r="K494" s="667"/>
      <c r="L494" s="661"/>
      <c r="M494" s="667"/>
      <c r="N494" s="661"/>
      <c r="O494" s="667"/>
      <c r="P494" s="669"/>
      <c r="Q494" s="682"/>
    </row>
    <row r="495" spans="1:17" x14ac:dyDescent="0.25">
      <c r="A495" s="675"/>
      <c r="B495" s="675"/>
      <c r="C495" s="675"/>
      <c r="D495" s="675"/>
      <c r="E495" s="675"/>
      <c r="F495" s="675"/>
      <c r="G495" s="675"/>
      <c r="H495" s="675"/>
      <c r="I495" s="675"/>
      <c r="J495" s="668"/>
      <c r="K495" s="667"/>
      <c r="L495" s="661"/>
      <c r="M495" s="667"/>
      <c r="N495" s="661"/>
      <c r="O495" s="667"/>
      <c r="P495" s="669"/>
      <c r="Q495" s="682"/>
    </row>
    <row r="496" spans="1:17" x14ac:dyDescent="0.25">
      <c r="A496" s="675"/>
      <c r="B496" s="675"/>
      <c r="C496" s="675"/>
      <c r="D496" s="675"/>
      <c r="E496" s="675"/>
      <c r="F496" s="675"/>
      <c r="G496" s="675"/>
      <c r="H496" s="675"/>
      <c r="I496" s="675"/>
      <c r="J496" s="668"/>
      <c r="K496" s="667"/>
      <c r="L496" s="661"/>
      <c r="M496" s="667"/>
      <c r="N496" s="661"/>
      <c r="O496" s="667"/>
      <c r="P496" s="669"/>
      <c r="Q496" s="682"/>
    </row>
    <row r="497" spans="1:17" x14ac:dyDescent="0.25">
      <c r="A497" s="675"/>
      <c r="B497" s="675"/>
      <c r="C497" s="675"/>
      <c r="D497" s="675"/>
      <c r="E497" s="675"/>
      <c r="F497" s="675"/>
      <c r="G497" s="675"/>
      <c r="H497" s="675"/>
      <c r="I497" s="675"/>
      <c r="J497" s="668"/>
      <c r="K497" s="667"/>
      <c r="L497" s="661"/>
      <c r="M497" s="667"/>
      <c r="N497" s="661"/>
      <c r="O497" s="667"/>
      <c r="P497" s="669"/>
      <c r="Q497" s="682"/>
    </row>
    <row r="498" spans="1:17" x14ac:dyDescent="0.25">
      <c r="A498" s="675"/>
      <c r="B498" s="675"/>
      <c r="C498" s="675"/>
      <c r="D498" s="675"/>
      <c r="E498" s="675"/>
      <c r="F498" s="675"/>
      <c r="G498" s="675"/>
      <c r="H498" s="675"/>
      <c r="I498" s="675"/>
      <c r="J498" s="668"/>
      <c r="K498" s="667"/>
      <c r="L498" s="661"/>
      <c r="M498" s="667"/>
      <c r="N498" s="661"/>
      <c r="O498" s="667"/>
      <c r="P498" s="669"/>
      <c r="Q498" s="682"/>
    </row>
    <row r="499" spans="1:17" x14ac:dyDescent="0.25">
      <c r="A499" s="675"/>
      <c r="B499" s="675"/>
      <c r="C499" s="675"/>
      <c r="D499" s="675"/>
      <c r="E499" s="675"/>
      <c r="F499" s="675"/>
      <c r="G499" s="675"/>
      <c r="H499" s="675"/>
      <c r="I499" s="675"/>
      <c r="J499" s="668"/>
      <c r="K499" s="667"/>
      <c r="L499" s="661"/>
      <c r="M499" s="667"/>
      <c r="N499" s="661"/>
      <c r="O499" s="667"/>
      <c r="P499" s="669"/>
      <c r="Q499" s="682"/>
    </row>
    <row r="500" spans="1:17" x14ac:dyDescent="0.25">
      <c r="A500" s="675"/>
      <c r="B500" s="675"/>
      <c r="C500" s="675"/>
      <c r="D500" s="675"/>
      <c r="E500" s="675"/>
      <c r="F500" s="675"/>
      <c r="G500" s="675"/>
      <c r="H500" s="675"/>
      <c r="I500" s="675"/>
      <c r="J500" s="668"/>
      <c r="K500" s="667"/>
      <c r="L500" s="661"/>
      <c r="M500" s="667"/>
      <c r="N500" s="661"/>
      <c r="O500" s="667"/>
      <c r="P500" s="669"/>
      <c r="Q500" s="682"/>
    </row>
    <row r="501" spans="1:17" x14ac:dyDescent="0.25">
      <c r="A501" s="675"/>
      <c r="B501" s="675"/>
      <c r="C501" s="675"/>
      <c r="D501" s="675"/>
      <c r="E501" s="675"/>
      <c r="F501" s="675"/>
      <c r="G501" s="675"/>
      <c r="H501" s="675"/>
      <c r="I501" s="675"/>
      <c r="J501" s="668"/>
      <c r="K501" s="667"/>
      <c r="L501" s="661"/>
      <c r="M501" s="667"/>
      <c r="N501" s="661"/>
      <c r="O501" s="667"/>
      <c r="P501" s="669"/>
      <c r="Q501" s="682"/>
    </row>
    <row r="502" spans="1:17" x14ac:dyDescent="0.25">
      <c r="A502" s="675"/>
      <c r="B502" s="675"/>
      <c r="C502" s="675"/>
      <c r="D502" s="675"/>
      <c r="E502" s="675"/>
      <c r="F502" s="675"/>
      <c r="G502" s="675"/>
      <c r="H502" s="675"/>
      <c r="I502" s="675"/>
      <c r="J502" s="668"/>
      <c r="K502" s="667"/>
      <c r="L502" s="661"/>
      <c r="M502" s="667"/>
      <c r="N502" s="661"/>
      <c r="O502" s="667"/>
      <c r="P502" s="669"/>
      <c r="Q502" s="682"/>
    </row>
    <row r="503" spans="1:17" x14ac:dyDescent="0.25">
      <c r="A503" s="675"/>
      <c r="B503" s="675"/>
      <c r="C503" s="675"/>
      <c r="D503" s="675"/>
      <c r="E503" s="675"/>
      <c r="F503" s="675"/>
      <c r="G503" s="675"/>
      <c r="H503" s="675"/>
      <c r="I503" s="675"/>
      <c r="J503" s="668"/>
      <c r="K503" s="667"/>
      <c r="L503" s="661"/>
      <c r="M503" s="667"/>
      <c r="N503" s="661"/>
      <c r="O503" s="667"/>
      <c r="P503" s="669"/>
      <c r="Q503" s="682"/>
    </row>
    <row r="504" spans="1:17" x14ac:dyDescent="0.25">
      <c r="A504" s="675"/>
      <c r="B504" s="675"/>
      <c r="C504" s="675"/>
      <c r="D504" s="675"/>
      <c r="E504" s="675"/>
      <c r="F504" s="675"/>
      <c r="G504" s="675"/>
      <c r="H504" s="675"/>
      <c r="I504" s="675"/>
      <c r="J504" s="668"/>
      <c r="K504" s="667"/>
      <c r="L504" s="661"/>
      <c r="M504" s="667"/>
      <c r="N504" s="661"/>
      <c r="O504" s="667"/>
      <c r="P504" s="669"/>
      <c r="Q504" s="682"/>
    </row>
    <row r="505" spans="1:17" x14ac:dyDescent="0.25">
      <c r="A505" s="675"/>
      <c r="B505" s="675"/>
      <c r="C505" s="675"/>
      <c r="D505" s="675"/>
      <c r="E505" s="675"/>
      <c r="F505" s="675"/>
      <c r="G505" s="675"/>
      <c r="H505" s="675"/>
      <c r="I505" s="675"/>
      <c r="J505" s="668"/>
      <c r="K505" s="667"/>
      <c r="L505" s="661"/>
      <c r="M505" s="667"/>
      <c r="N505" s="661"/>
      <c r="O505" s="667"/>
      <c r="P505" s="669"/>
      <c r="Q505" s="682"/>
    </row>
    <row r="506" spans="1:17" x14ac:dyDescent="0.25">
      <c r="A506" s="675"/>
      <c r="B506" s="675"/>
      <c r="C506" s="675"/>
      <c r="D506" s="675"/>
      <c r="E506" s="675"/>
      <c r="F506" s="675"/>
      <c r="G506" s="675"/>
      <c r="H506" s="675"/>
      <c r="I506" s="675"/>
      <c r="J506" s="668"/>
      <c r="K506" s="667"/>
      <c r="L506" s="661"/>
      <c r="M506" s="667"/>
      <c r="N506" s="661"/>
      <c r="O506" s="667"/>
      <c r="P506" s="669"/>
      <c r="Q506" s="682"/>
    </row>
    <row r="507" spans="1:17" x14ac:dyDescent="0.25">
      <c r="A507" s="675"/>
      <c r="B507" s="675"/>
      <c r="C507" s="675"/>
      <c r="D507" s="675"/>
      <c r="E507" s="675"/>
      <c r="F507" s="675"/>
      <c r="G507" s="675"/>
      <c r="H507" s="675"/>
      <c r="I507" s="675"/>
      <c r="J507" s="668"/>
      <c r="K507" s="667"/>
      <c r="L507" s="661"/>
      <c r="M507" s="667"/>
      <c r="N507" s="661"/>
      <c r="O507" s="667"/>
      <c r="P507" s="669"/>
      <c r="Q507" s="682"/>
    </row>
    <row r="508" spans="1:17" x14ac:dyDescent="0.25">
      <c r="A508" s="675"/>
      <c r="B508" s="675"/>
      <c r="C508" s="675"/>
      <c r="D508" s="675"/>
      <c r="E508" s="675"/>
      <c r="F508" s="675"/>
      <c r="G508" s="675"/>
      <c r="H508" s="675"/>
      <c r="I508" s="675"/>
      <c r="J508" s="668"/>
      <c r="K508" s="667"/>
      <c r="L508" s="661"/>
      <c r="M508" s="667"/>
      <c r="N508" s="661"/>
      <c r="O508" s="667"/>
      <c r="P508" s="669"/>
      <c r="Q508" s="682"/>
    </row>
    <row r="509" spans="1:17" x14ac:dyDescent="0.25">
      <c r="A509" s="675"/>
      <c r="B509" s="675"/>
      <c r="C509" s="675"/>
      <c r="D509" s="675"/>
      <c r="E509" s="675"/>
      <c r="F509" s="675"/>
      <c r="G509" s="675"/>
      <c r="H509" s="675"/>
      <c r="I509" s="675"/>
      <c r="J509" s="668"/>
      <c r="K509" s="667"/>
      <c r="L509" s="661"/>
      <c r="M509" s="667"/>
      <c r="N509" s="661"/>
      <c r="O509" s="667"/>
      <c r="P509" s="669"/>
      <c r="Q509" s="682"/>
    </row>
    <row r="510" spans="1:17" x14ac:dyDescent="0.25">
      <c r="A510" s="675"/>
      <c r="B510" s="675"/>
      <c r="C510" s="675"/>
      <c r="D510" s="675"/>
      <c r="E510" s="675"/>
      <c r="F510" s="675"/>
      <c r="G510" s="675"/>
      <c r="H510" s="675"/>
      <c r="I510" s="675"/>
      <c r="J510" s="668"/>
      <c r="K510" s="667"/>
      <c r="L510" s="661"/>
      <c r="M510" s="667"/>
      <c r="N510" s="661"/>
      <c r="O510" s="667"/>
      <c r="P510" s="669"/>
      <c r="Q510" s="682"/>
    </row>
    <row r="511" spans="1:17" x14ac:dyDescent="0.25">
      <c r="A511" s="675"/>
      <c r="B511" s="675"/>
      <c r="C511" s="675"/>
      <c r="D511" s="675"/>
      <c r="E511" s="675"/>
      <c r="F511" s="675"/>
      <c r="G511" s="675"/>
      <c r="H511" s="675"/>
      <c r="I511" s="675"/>
      <c r="J511" s="668"/>
      <c r="K511" s="667"/>
      <c r="L511" s="661"/>
      <c r="M511" s="667"/>
      <c r="N511" s="661"/>
      <c r="O511" s="667"/>
      <c r="P511" s="669"/>
      <c r="Q511" s="682"/>
    </row>
    <row r="512" spans="1:17" x14ac:dyDescent="0.25">
      <c r="A512" s="675"/>
      <c r="B512" s="675"/>
      <c r="C512" s="675"/>
      <c r="D512" s="675"/>
      <c r="E512" s="675"/>
      <c r="F512" s="675"/>
      <c r="G512" s="675"/>
      <c r="H512" s="675"/>
      <c r="I512" s="675"/>
      <c r="J512" s="668"/>
      <c r="K512" s="667"/>
      <c r="L512" s="661"/>
      <c r="M512" s="667"/>
      <c r="N512" s="661"/>
      <c r="O512" s="667"/>
      <c r="P512" s="669"/>
      <c r="Q512" s="682"/>
    </row>
    <row r="513" spans="1:17" x14ac:dyDescent="0.25">
      <c r="A513" s="675"/>
      <c r="B513" s="675"/>
      <c r="C513" s="675"/>
      <c r="D513" s="675"/>
      <c r="E513" s="675"/>
      <c r="F513" s="675"/>
      <c r="G513" s="675"/>
      <c r="H513" s="675"/>
      <c r="I513" s="675"/>
      <c r="J513" s="668"/>
      <c r="K513" s="667"/>
      <c r="L513" s="661"/>
      <c r="M513" s="667"/>
      <c r="N513" s="661"/>
      <c r="O513" s="667"/>
      <c r="P513" s="669"/>
      <c r="Q513" s="682"/>
    </row>
    <row r="514" spans="1:17" x14ac:dyDescent="0.25">
      <c r="A514" s="675"/>
      <c r="B514" s="675"/>
      <c r="C514" s="675"/>
      <c r="D514" s="675"/>
      <c r="E514" s="675"/>
      <c r="F514" s="675"/>
      <c r="G514" s="675"/>
      <c r="H514" s="675"/>
      <c r="I514" s="675"/>
      <c r="J514" s="668"/>
      <c r="K514" s="667"/>
      <c r="L514" s="661"/>
      <c r="M514" s="667"/>
      <c r="N514" s="661"/>
      <c r="O514" s="667"/>
      <c r="P514" s="669"/>
      <c r="Q514" s="682"/>
    </row>
    <row r="515" spans="1:17" x14ac:dyDescent="0.25">
      <c r="A515" s="675"/>
      <c r="B515" s="675"/>
      <c r="C515" s="675"/>
      <c r="D515" s="675"/>
      <c r="E515" s="675"/>
      <c r="F515" s="675"/>
      <c r="G515" s="675"/>
      <c r="H515" s="675"/>
      <c r="I515" s="675"/>
      <c r="J515" s="668"/>
      <c r="K515" s="667"/>
      <c r="L515" s="661"/>
      <c r="M515" s="667"/>
      <c r="N515" s="661"/>
      <c r="O515" s="667"/>
      <c r="P515" s="669"/>
      <c r="Q515" s="682"/>
    </row>
    <row r="516" spans="1:17" x14ac:dyDescent="0.25">
      <c r="A516" s="675"/>
      <c r="B516" s="675"/>
      <c r="C516" s="675"/>
      <c r="D516" s="675"/>
      <c r="E516" s="675"/>
      <c r="F516" s="675"/>
      <c r="G516" s="675"/>
      <c r="H516" s="675"/>
      <c r="I516" s="675"/>
      <c r="J516" s="668"/>
      <c r="K516" s="667"/>
      <c r="L516" s="661"/>
      <c r="M516" s="667"/>
      <c r="N516" s="661"/>
      <c r="O516" s="667"/>
      <c r="P516" s="669"/>
      <c r="Q516" s="682"/>
    </row>
    <row r="517" spans="1:17" x14ac:dyDescent="0.25">
      <c r="A517" s="675"/>
      <c r="B517" s="675"/>
      <c r="C517" s="675"/>
      <c r="D517" s="675"/>
      <c r="E517" s="675"/>
      <c r="F517" s="675"/>
      <c r="G517" s="675"/>
      <c r="H517" s="675"/>
      <c r="I517" s="675"/>
      <c r="J517" s="668"/>
      <c r="K517" s="667"/>
      <c r="L517" s="661"/>
      <c r="M517" s="667"/>
      <c r="N517" s="661"/>
      <c r="O517" s="667"/>
      <c r="P517" s="669"/>
      <c r="Q517" s="682"/>
    </row>
    <row r="518" spans="1:17" x14ac:dyDescent="0.25">
      <c r="A518" s="675"/>
      <c r="B518" s="675"/>
      <c r="C518" s="675"/>
      <c r="D518" s="675"/>
      <c r="E518" s="675"/>
      <c r="F518" s="675"/>
      <c r="G518" s="675"/>
      <c r="H518" s="675"/>
      <c r="I518" s="675"/>
      <c r="J518" s="668"/>
      <c r="K518" s="667"/>
      <c r="L518" s="661"/>
      <c r="M518" s="667"/>
      <c r="N518" s="661"/>
      <c r="O518" s="667"/>
      <c r="P518" s="669"/>
      <c r="Q518" s="682"/>
    </row>
    <row r="519" spans="1:17" x14ac:dyDescent="0.25">
      <c r="A519" s="675"/>
      <c r="B519" s="675"/>
      <c r="C519" s="675"/>
      <c r="D519" s="675"/>
      <c r="E519" s="675"/>
      <c r="F519" s="675"/>
      <c r="G519" s="675"/>
      <c r="H519" s="675"/>
      <c r="I519" s="675"/>
      <c r="J519" s="668"/>
      <c r="K519" s="667"/>
      <c r="L519" s="661"/>
      <c r="M519" s="667"/>
      <c r="N519" s="661"/>
      <c r="O519" s="667"/>
      <c r="P519" s="669"/>
      <c r="Q519" s="682"/>
    </row>
    <row r="520" spans="1:17" x14ac:dyDescent="0.25">
      <c r="A520" s="675"/>
      <c r="B520" s="675"/>
      <c r="C520" s="675"/>
      <c r="D520" s="675"/>
      <c r="E520" s="675"/>
      <c r="F520" s="675"/>
      <c r="G520" s="675"/>
      <c r="H520" s="675"/>
      <c r="I520" s="675"/>
      <c r="J520" s="668"/>
      <c r="K520" s="667"/>
      <c r="L520" s="661"/>
      <c r="M520" s="667"/>
      <c r="N520" s="661"/>
      <c r="O520" s="667"/>
      <c r="P520" s="669"/>
      <c r="Q520" s="682"/>
    </row>
    <row r="521" spans="1:17" x14ac:dyDescent="0.25">
      <c r="A521" s="675"/>
      <c r="B521" s="675"/>
      <c r="C521" s="675"/>
      <c r="D521" s="675"/>
      <c r="E521" s="675"/>
      <c r="F521" s="675"/>
      <c r="G521" s="675"/>
      <c r="H521" s="675"/>
      <c r="I521" s="675"/>
      <c r="J521" s="668"/>
      <c r="K521" s="667"/>
      <c r="L521" s="661"/>
      <c r="M521" s="667"/>
      <c r="N521" s="661"/>
      <c r="O521" s="667"/>
      <c r="P521" s="669"/>
      <c r="Q521" s="682"/>
    </row>
    <row r="522" spans="1:17" x14ac:dyDescent="0.25">
      <c r="A522" s="675"/>
      <c r="B522" s="675"/>
      <c r="C522" s="675"/>
      <c r="D522" s="675"/>
      <c r="E522" s="675"/>
      <c r="F522" s="675"/>
      <c r="G522" s="675"/>
      <c r="H522" s="675"/>
      <c r="I522" s="675"/>
      <c r="J522" s="668"/>
      <c r="K522" s="667"/>
      <c r="L522" s="661"/>
      <c r="M522" s="667"/>
      <c r="N522" s="661"/>
      <c r="O522" s="667"/>
      <c r="P522" s="669"/>
      <c r="Q522" s="682"/>
    </row>
    <row r="523" spans="1:17" x14ac:dyDescent="0.25">
      <c r="A523" s="675"/>
      <c r="B523" s="675"/>
      <c r="C523" s="675"/>
      <c r="D523" s="675"/>
      <c r="E523" s="675"/>
      <c r="F523" s="675"/>
      <c r="G523" s="675"/>
      <c r="H523" s="675"/>
      <c r="I523" s="675"/>
      <c r="J523" s="668"/>
      <c r="K523" s="667"/>
      <c r="L523" s="661"/>
      <c r="M523" s="667"/>
      <c r="N523" s="661"/>
      <c r="O523" s="667"/>
      <c r="P523" s="669"/>
      <c r="Q523" s="682"/>
    </row>
    <row r="524" spans="1:17" x14ac:dyDescent="0.25">
      <c r="A524" s="675"/>
      <c r="B524" s="675"/>
      <c r="C524" s="675"/>
      <c r="D524" s="675"/>
      <c r="E524" s="675"/>
      <c r="F524" s="675"/>
      <c r="G524" s="675"/>
      <c r="H524" s="675"/>
      <c r="I524" s="675"/>
      <c r="J524" s="668"/>
      <c r="K524" s="667"/>
      <c r="L524" s="661"/>
      <c r="M524" s="667"/>
      <c r="N524" s="661"/>
      <c r="O524" s="667"/>
      <c r="P524" s="669"/>
      <c r="Q524" s="682"/>
    </row>
    <row r="525" spans="1:17" x14ac:dyDescent="0.25">
      <c r="A525" s="675"/>
      <c r="B525" s="675"/>
      <c r="C525" s="675"/>
      <c r="D525" s="675"/>
      <c r="E525" s="675"/>
      <c r="F525" s="675"/>
      <c r="G525" s="675"/>
      <c r="H525" s="675"/>
      <c r="I525" s="675"/>
      <c r="J525" s="668"/>
      <c r="K525" s="667"/>
      <c r="L525" s="661"/>
      <c r="M525" s="667"/>
      <c r="N525" s="661"/>
      <c r="O525" s="667"/>
      <c r="P525" s="669"/>
      <c r="Q525" s="682"/>
    </row>
    <row r="526" spans="1:17" x14ac:dyDescent="0.25">
      <c r="A526" s="675"/>
      <c r="B526" s="675"/>
      <c r="C526" s="675"/>
      <c r="D526" s="675"/>
      <c r="E526" s="675"/>
      <c r="F526" s="675"/>
      <c r="G526" s="675"/>
      <c r="H526" s="675"/>
      <c r="I526" s="675"/>
      <c r="J526" s="668"/>
      <c r="K526" s="667"/>
      <c r="L526" s="661"/>
      <c r="M526" s="667"/>
      <c r="N526" s="661"/>
      <c r="O526" s="667"/>
      <c r="P526" s="669"/>
      <c r="Q526" s="682"/>
    </row>
    <row r="527" spans="1:17" x14ac:dyDescent="0.25">
      <c r="A527" s="675"/>
      <c r="B527" s="675"/>
      <c r="C527" s="675"/>
      <c r="D527" s="675"/>
      <c r="E527" s="675"/>
      <c r="F527" s="675"/>
      <c r="G527" s="675"/>
      <c r="H527" s="675"/>
      <c r="I527" s="675"/>
      <c r="J527" s="668"/>
      <c r="K527" s="667"/>
      <c r="L527" s="661"/>
      <c r="M527" s="667"/>
      <c r="N527" s="661"/>
      <c r="O527" s="667"/>
      <c r="P527" s="669"/>
      <c r="Q527" s="682"/>
    </row>
  </sheetData>
  <mergeCells count="129">
    <mergeCell ref="A350:A353"/>
    <mergeCell ref="C350:C353"/>
    <mergeCell ref="D350:D353"/>
    <mergeCell ref="E350:F353"/>
    <mergeCell ref="J350:O350"/>
    <mergeCell ref="A378:A380"/>
    <mergeCell ref="C378:D380"/>
    <mergeCell ref="L378:N378"/>
    <mergeCell ref="P378:P380"/>
    <mergeCell ref="A473:F473"/>
    <mergeCell ref="G473:L473"/>
    <mergeCell ref="M473:Q473"/>
    <mergeCell ref="A387:A389"/>
    <mergeCell ref="C387:D389"/>
    <mergeCell ref="L387:N387"/>
    <mergeCell ref="P387:P389"/>
    <mergeCell ref="Q387:Q389"/>
    <mergeCell ref="L388:N388"/>
    <mergeCell ref="Q330:Q333"/>
    <mergeCell ref="L331:M331"/>
    <mergeCell ref="N331:O331"/>
    <mergeCell ref="L332:M332"/>
    <mergeCell ref="N332:O332"/>
    <mergeCell ref="P350:P353"/>
    <mergeCell ref="Q350:Q353"/>
    <mergeCell ref="J351:K351"/>
    <mergeCell ref="M351:N351"/>
    <mergeCell ref="J352:K352"/>
    <mergeCell ref="M352:N352"/>
    <mergeCell ref="D330:D333"/>
    <mergeCell ref="E330:F333"/>
    <mergeCell ref="K330:O330"/>
    <mergeCell ref="P330:P333"/>
    <mergeCell ref="A121:A123"/>
    <mergeCell ref="B121:C123"/>
    <mergeCell ref="D121:D123"/>
    <mergeCell ref="E121:F123"/>
    <mergeCell ref="G121:J121"/>
    <mergeCell ref="K121:O121"/>
    <mergeCell ref="Q378:Q380"/>
    <mergeCell ref="L379:N379"/>
    <mergeCell ref="A79:A82"/>
    <mergeCell ref="B79:E82"/>
    <mergeCell ref="H79:K79"/>
    <mergeCell ref="L79:O79"/>
    <mergeCell ref="P113:P115"/>
    <mergeCell ref="Q113:Q115"/>
    <mergeCell ref="L114:M114"/>
    <mergeCell ref="N114:O114"/>
    <mergeCell ref="L115:M115"/>
    <mergeCell ref="N115:O115"/>
    <mergeCell ref="A113:A115"/>
    <mergeCell ref="B113:E115"/>
    <mergeCell ref="F113:I115"/>
    <mergeCell ref="J113:J115"/>
    <mergeCell ref="K113:K115"/>
    <mergeCell ref="L113:O113"/>
    <mergeCell ref="P121:P123"/>
    <mergeCell ref="Q121:Q123"/>
    <mergeCell ref="G122:J122"/>
    <mergeCell ref="L122:N122"/>
    <mergeCell ref="A330:A333"/>
    <mergeCell ref="B330:C333"/>
    <mergeCell ref="Q63:Q66"/>
    <mergeCell ref="F64:G64"/>
    <mergeCell ref="H64:I64"/>
    <mergeCell ref="J64:K64"/>
    <mergeCell ref="L64:M64"/>
    <mergeCell ref="P79:P82"/>
    <mergeCell ref="Q79:Q82"/>
    <mergeCell ref="F80:G80"/>
    <mergeCell ref="H80:I80"/>
    <mergeCell ref="J80:K80"/>
    <mergeCell ref="L80:M80"/>
    <mergeCell ref="N64:O64"/>
    <mergeCell ref="F65:G65"/>
    <mergeCell ref="H65:I65"/>
    <mergeCell ref="J65:K65"/>
    <mergeCell ref="L65:M65"/>
    <mergeCell ref="N65:O65"/>
    <mergeCell ref="N80:O80"/>
    <mergeCell ref="F81:G81"/>
    <mergeCell ref="H81:I81"/>
    <mergeCell ref="J81:K81"/>
    <mergeCell ref="L81:M81"/>
    <mergeCell ref="N81:O81"/>
    <mergeCell ref="A53:A56"/>
    <mergeCell ref="B53:E56"/>
    <mergeCell ref="H53:K53"/>
    <mergeCell ref="L53:O53"/>
    <mergeCell ref="A63:A66"/>
    <mergeCell ref="B63:E66"/>
    <mergeCell ref="H63:K63"/>
    <mergeCell ref="L63:O63"/>
    <mergeCell ref="P63:P66"/>
    <mergeCell ref="P53:P56"/>
    <mergeCell ref="Q53:Q56"/>
    <mergeCell ref="F54:G54"/>
    <mergeCell ref="H54:I54"/>
    <mergeCell ref="J54:K54"/>
    <mergeCell ref="L54:M54"/>
    <mergeCell ref="N6:O6"/>
    <mergeCell ref="F7:G7"/>
    <mergeCell ref="H7:I7"/>
    <mergeCell ref="J7:K7"/>
    <mergeCell ref="L7:M7"/>
    <mergeCell ref="N7:O7"/>
    <mergeCell ref="N54:O54"/>
    <mergeCell ref="F55:G55"/>
    <mergeCell ref="H55:I55"/>
    <mergeCell ref="J55:K55"/>
    <mergeCell ref="L55:M55"/>
    <mergeCell ref="N55:O55"/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F27" sqref="F27"/>
    </sheetView>
  </sheetViews>
  <sheetFormatPr defaultColWidth="11.42578125" defaultRowHeight="15" x14ac:dyDescent="0.25"/>
  <cols>
    <col min="1" max="1" width="18.85546875" style="1017" customWidth="1"/>
    <col min="2" max="2" width="18.7109375" style="1017" customWidth="1"/>
    <col min="3" max="3" width="2" style="1017" bestFit="1" customWidth="1"/>
    <col min="4" max="4" width="19.5703125" style="1017" bestFit="1" customWidth="1"/>
    <col min="5" max="5" width="2" style="1017" bestFit="1" customWidth="1"/>
    <col min="6" max="6" width="18.85546875" style="1017" customWidth="1"/>
    <col min="7" max="7" width="11.42578125" style="1017"/>
    <col min="8" max="8" width="13.140625" style="1017" bestFit="1" customWidth="1"/>
    <col min="9" max="16384" width="11.42578125" style="1017"/>
  </cols>
  <sheetData>
    <row r="1" spans="1:6" ht="18.75" x14ac:dyDescent="0.3">
      <c r="A1" s="2105" t="s">
        <v>1774</v>
      </c>
      <c r="B1" s="2106"/>
      <c r="C1" s="2106"/>
      <c r="D1" s="2106"/>
      <c r="E1" s="2106"/>
      <c r="F1" s="2107"/>
    </row>
    <row r="2" spans="1:6" ht="15.75" x14ac:dyDescent="0.25">
      <c r="A2" s="2108" t="s">
        <v>2565</v>
      </c>
      <c r="B2" s="2109"/>
      <c r="C2" s="2109"/>
      <c r="D2" s="2109"/>
      <c r="E2" s="2109"/>
      <c r="F2" s="2110"/>
    </row>
    <row r="3" spans="1:6" x14ac:dyDescent="0.25">
      <c r="A3" s="2111" t="s">
        <v>1775</v>
      </c>
      <c r="B3" s="2112"/>
      <c r="C3" s="2112"/>
      <c r="D3" s="2112"/>
      <c r="E3" s="2112"/>
      <c r="F3" s="2113"/>
    </row>
    <row r="4" spans="1:6" ht="8.25" customHeight="1" x14ac:dyDescent="0.25">
      <c r="A4" s="1018"/>
      <c r="B4" s="1019"/>
      <c r="C4" s="1019"/>
      <c r="D4" s="1020"/>
      <c r="E4" s="1020"/>
      <c r="F4" s="1021"/>
    </row>
    <row r="5" spans="1:6" x14ac:dyDescent="0.25">
      <c r="A5" s="1022" t="s">
        <v>1776</v>
      </c>
      <c r="B5" s="1023" t="s">
        <v>1777</v>
      </c>
      <c r="C5" s="1024"/>
      <c r="D5" s="1023" t="s">
        <v>1778</v>
      </c>
      <c r="E5" s="1025"/>
      <c r="F5" s="1026" t="s">
        <v>783</v>
      </c>
    </row>
    <row r="6" spans="1:6" x14ac:dyDescent="0.25">
      <c r="A6" s="1027" t="s">
        <v>1779</v>
      </c>
      <c r="B6" s="1028">
        <v>62128.338974799997</v>
      </c>
      <c r="C6" s="1029"/>
      <c r="D6" s="1028">
        <v>432158.25558360002</v>
      </c>
      <c r="E6" s="1029"/>
      <c r="F6" s="1030">
        <f>+D6+B6</f>
        <v>494286.59455840004</v>
      </c>
    </row>
    <row r="7" spans="1:6" x14ac:dyDescent="0.25">
      <c r="A7" s="1027" t="s">
        <v>747</v>
      </c>
      <c r="B7" s="1028">
        <v>7350.1834952000008</v>
      </c>
      <c r="C7" s="1031"/>
      <c r="D7" s="1028">
        <v>2512685.1871757992</v>
      </c>
      <c r="E7" s="1029"/>
      <c r="F7" s="1030">
        <f t="shared" ref="F7:F16" si="0">+D7+B7</f>
        <v>2520035.3706709989</v>
      </c>
    </row>
    <row r="8" spans="1:6" x14ac:dyDescent="0.25">
      <c r="A8" s="1027" t="s">
        <v>748</v>
      </c>
      <c r="B8" s="1028">
        <v>11229.133313999999</v>
      </c>
      <c r="C8" s="1029"/>
      <c r="D8" s="1028">
        <v>4538707.5483890008</v>
      </c>
      <c r="E8" s="1029"/>
      <c r="F8" s="1030">
        <f t="shared" si="0"/>
        <v>4549936.6817030013</v>
      </c>
    </row>
    <row r="9" spans="1:6" x14ac:dyDescent="0.25">
      <c r="A9" s="1027" t="s">
        <v>749</v>
      </c>
      <c r="B9" s="1028">
        <v>16616.918112199997</v>
      </c>
      <c r="C9" s="1029"/>
      <c r="D9" s="1028">
        <v>1830897.8556898807</v>
      </c>
      <c r="E9" s="1029"/>
      <c r="F9" s="1030">
        <f t="shared" si="0"/>
        <v>1847514.7738020807</v>
      </c>
    </row>
    <row r="10" spans="1:6" x14ac:dyDescent="0.25">
      <c r="A10" s="1027" t="s">
        <v>751</v>
      </c>
      <c r="B10" s="1028">
        <v>1434.2289122</v>
      </c>
      <c r="C10" s="1029"/>
      <c r="D10" s="1028">
        <v>1339074.3791166001</v>
      </c>
      <c r="E10" s="1028"/>
      <c r="F10" s="1030">
        <f t="shared" si="0"/>
        <v>1340508.6080288002</v>
      </c>
    </row>
    <row r="11" spans="1:6" x14ac:dyDescent="0.25">
      <c r="A11" s="1027" t="s">
        <v>752</v>
      </c>
      <c r="B11" s="1028">
        <v>11670.939609000001</v>
      </c>
      <c r="C11" s="1031"/>
      <c r="D11" s="1028">
        <v>4728142.2050673999</v>
      </c>
      <c r="E11" s="1029"/>
      <c r="F11" s="1030">
        <f t="shared" si="0"/>
        <v>4739813.1446764003</v>
      </c>
    </row>
    <row r="12" spans="1:6" x14ac:dyDescent="0.25">
      <c r="A12" s="1027" t="s">
        <v>753</v>
      </c>
      <c r="B12" s="1028">
        <v>10107.5454718</v>
      </c>
      <c r="C12" s="1029"/>
      <c r="D12" s="1028">
        <v>4821950.0020215996</v>
      </c>
      <c r="E12" s="1029"/>
      <c r="F12" s="1030">
        <f t="shared" si="0"/>
        <v>4832057.5474933991</v>
      </c>
    </row>
    <row r="13" spans="1:6" x14ac:dyDescent="0.25">
      <c r="A13" s="1027" t="s">
        <v>754</v>
      </c>
      <c r="B13" s="1028">
        <v>11761.5226162</v>
      </c>
      <c r="C13" s="1029"/>
      <c r="D13" s="1028">
        <v>1079965.5799337998</v>
      </c>
      <c r="E13" s="1029"/>
      <c r="F13" s="1030">
        <f t="shared" si="0"/>
        <v>1091727.1025499997</v>
      </c>
    </row>
    <row r="14" spans="1:6" x14ac:dyDescent="0.25">
      <c r="A14" s="1027" t="s">
        <v>755</v>
      </c>
      <c r="B14" s="1028">
        <v>917.96774440000013</v>
      </c>
      <c r="C14" s="1029"/>
      <c r="D14" s="1028">
        <v>75324.894358000005</v>
      </c>
      <c r="E14" s="1028"/>
      <c r="F14" s="1030">
        <f t="shared" si="0"/>
        <v>76242.862102400002</v>
      </c>
    </row>
    <row r="15" spans="1:6" x14ac:dyDescent="0.25">
      <c r="A15" s="1027" t="s">
        <v>756</v>
      </c>
      <c r="B15" s="1028">
        <v>255.40500300000002</v>
      </c>
      <c r="C15" s="1029"/>
      <c r="D15" s="1028">
        <v>4493465.1975808004</v>
      </c>
      <c r="E15" s="1029"/>
      <c r="F15" s="1030">
        <f t="shared" si="0"/>
        <v>4493720.6025838004</v>
      </c>
    </row>
    <row r="16" spans="1:6" ht="15.75" thickBot="1" x14ac:dyDescent="0.3">
      <c r="A16" s="1027" t="s">
        <v>1780</v>
      </c>
      <c r="B16" s="1028">
        <v>45774.404999400002</v>
      </c>
      <c r="C16" s="1029"/>
      <c r="D16" s="1028">
        <v>6837992.5576172005</v>
      </c>
      <c r="E16" s="1029"/>
      <c r="F16" s="1030">
        <f t="shared" si="0"/>
        <v>6883766.9626166001</v>
      </c>
    </row>
    <row r="17" spans="1:6" ht="15.75" thickBot="1" x14ac:dyDescent="0.3">
      <c r="A17" s="1032" t="s">
        <v>783</v>
      </c>
      <c r="B17" s="1153">
        <f>SUM(B6:B16)</f>
        <v>179246.58825219999</v>
      </c>
      <c r="C17" s="1153">
        <f>SUM(C6:C16)</f>
        <v>0</v>
      </c>
      <c r="D17" s="1153">
        <f>SUM(D6:D16)</f>
        <v>32690363.662533686</v>
      </c>
      <c r="E17" s="1153">
        <f t="shared" ref="E17" si="1">SUM(E6:E16)</f>
        <v>0</v>
      </c>
      <c r="F17" s="1033">
        <f>+D17+B17</f>
        <v>32869610.250785887</v>
      </c>
    </row>
    <row r="18" spans="1:6" ht="6.75" customHeight="1" x14ac:dyDescent="0.25">
      <c r="A18" s="1034"/>
      <c r="B18" s="1034"/>
      <c r="C18" s="1034"/>
      <c r="D18" s="1034"/>
      <c r="E18" s="1034"/>
      <c r="F18" s="1035"/>
    </row>
    <row r="19" spans="1:6" ht="16.5" customHeight="1" x14ac:dyDescent="0.25">
      <c r="A19" s="1296" t="s">
        <v>1781</v>
      </c>
    </row>
    <row r="20" spans="1:6" x14ac:dyDescent="0.25">
      <c r="A20" s="1296" t="s">
        <v>1989</v>
      </c>
      <c r="B20" s="1036"/>
      <c r="C20" s="1036"/>
      <c r="D20" s="1036"/>
      <c r="E20" s="1036"/>
      <c r="F20" s="1036"/>
    </row>
    <row r="21" spans="1:6" x14ac:dyDescent="0.25">
      <c r="A21" s="1296" t="s">
        <v>1990</v>
      </c>
      <c r="B21" s="1036"/>
      <c r="C21" s="1036"/>
      <c r="D21" s="1036"/>
      <c r="E21" s="1036"/>
      <c r="F21" s="1036"/>
    </row>
    <row r="22" spans="1:6" x14ac:dyDescent="0.25">
      <c r="A22" s="1297" t="s">
        <v>1991</v>
      </c>
      <c r="B22" s="1036"/>
      <c r="C22" s="1036"/>
    </row>
    <row r="23" spans="1:6" x14ac:dyDescent="0.25">
      <c r="B23" s="1037"/>
      <c r="C23" s="1036"/>
    </row>
    <row r="24" spans="1:6" x14ac:dyDescent="0.25">
      <c r="A24" s="457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16" sqref="B16"/>
    </sheetView>
  </sheetViews>
  <sheetFormatPr defaultColWidth="11.42578125" defaultRowHeight="15" x14ac:dyDescent="0.25"/>
  <cols>
    <col min="1" max="1" width="44.140625" style="1038" customWidth="1"/>
    <col min="2" max="3" width="24.85546875" style="1038" customWidth="1"/>
    <col min="4" max="4" width="12.7109375" style="1038" bestFit="1" customWidth="1"/>
    <col min="5" max="16384" width="11.42578125" style="1038"/>
  </cols>
  <sheetData>
    <row r="1" spans="1:255" ht="15.75" x14ac:dyDescent="0.25">
      <c r="A1" s="2115" t="s">
        <v>745</v>
      </c>
      <c r="B1" s="2116"/>
      <c r="C1" s="2117"/>
    </row>
    <row r="2" spans="1:255" ht="15.75" x14ac:dyDescent="0.25">
      <c r="A2" s="2108" t="s">
        <v>1782</v>
      </c>
      <c r="B2" s="2109"/>
      <c r="C2" s="2110"/>
      <c r="D2" s="2114"/>
      <c r="E2" s="2114"/>
      <c r="F2" s="2114"/>
      <c r="G2" s="2114"/>
      <c r="H2" s="2114"/>
      <c r="I2" s="2114"/>
      <c r="J2" s="2114"/>
      <c r="K2" s="2114"/>
      <c r="L2" s="2114"/>
      <c r="M2" s="2114"/>
      <c r="N2" s="2114"/>
      <c r="O2" s="2114"/>
      <c r="P2" s="2114"/>
      <c r="Q2" s="2114"/>
      <c r="R2" s="2114"/>
      <c r="S2" s="2114"/>
      <c r="T2" s="2114"/>
      <c r="U2" s="2114"/>
      <c r="V2" s="2114"/>
      <c r="W2" s="2114"/>
      <c r="X2" s="2114"/>
      <c r="Y2" s="2114"/>
      <c r="Z2" s="2114"/>
      <c r="AA2" s="2114"/>
      <c r="AB2" s="2114"/>
      <c r="AC2" s="2114"/>
      <c r="AD2" s="2114"/>
      <c r="AE2" s="2114"/>
      <c r="AF2" s="2114"/>
      <c r="AG2" s="2114"/>
      <c r="AH2" s="2114"/>
      <c r="AI2" s="2114"/>
      <c r="AJ2" s="2114"/>
      <c r="AK2" s="2114"/>
      <c r="AL2" s="2114"/>
      <c r="AM2" s="2114"/>
      <c r="AN2" s="2114"/>
      <c r="AO2" s="2114"/>
      <c r="AP2" s="2114"/>
      <c r="AQ2" s="2114"/>
      <c r="AR2" s="2114"/>
      <c r="AS2" s="2114"/>
      <c r="AT2" s="2114"/>
      <c r="AU2" s="2114"/>
      <c r="AV2" s="2114"/>
      <c r="AW2" s="2114"/>
      <c r="AX2" s="2114"/>
      <c r="AY2" s="2114"/>
      <c r="AZ2" s="2114"/>
      <c r="BA2" s="2114"/>
      <c r="BB2" s="2114"/>
      <c r="BC2" s="2114"/>
      <c r="BD2" s="2114"/>
      <c r="BE2" s="2114"/>
      <c r="BF2" s="2114"/>
      <c r="BG2" s="2114"/>
      <c r="BH2" s="2114"/>
      <c r="BI2" s="2114"/>
      <c r="BJ2" s="2114"/>
      <c r="BK2" s="2114"/>
      <c r="BL2" s="2114"/>
      <c r="BM2" s="2114"/>
      <c r="BN2" s="2114"/>
      <c r="BO2" s="2114"/>
      <c r="BP2" s="2114"/>
      <c r="BQ2" s="2114"/>
      <c r="BR2" s="2114"/>
      <c r="BS2" s="2114"/>
      <c r="BT2" s="2114"/>
      <c r="BU2" s="2114"/>
      <c r="BV2" s="2114"/>
      <c r="BW2" s="2114"/>
      <c r="BX2" s="2114"/>
      <c r="BY2" s="2114"/>
      <c r="BZ2" s="2114"/>
      <c r="CA2" s="2114"/>
      <c r="CB2" s="2114"/>
      <c r="CC2" s="2114"/>
      <c r="CD2" s="2114"/>
      <c r="CE2" s="2114"/>
      <c r="CF2" s="2114"/>
      <c r="CG2" s="2114"/>
      <c r="CH2" s="2114"/>
      <c r="CI2" s="2114"/>
      <c r="CJ2" s="2114"/>
      <c r="CK2" s="2114"/>
      <c r="CL2" s="2114"/>
      <c r="CM2" s="2114"/>
      <c r="CN2" s="2114"/>
      <c r="CO2" s="2114"/>
      <c r="CP2" s="2114"/>
      <c r="CQ2" s="2114"/>
      <c r="CR2" s="2114"/>
      <c r="CS2" s="2114"/>
      <c r="CT2" s="2114"/>
      <c r="CU2" s="2114"/>
      <c r="CV2" s="2114"/>
      <c r="CW2" s="2114"/>
      <c r="CX2" s="2114"/>
      <c r="CY2" s="2114"/>
      <c r="CZ2" s="2114"/>
      <c r="DA2" s="2114"/>
      <c r="DB2" s="2114"/>
      <c r="DC2" s="2114"/>
      <c r="DD2" s="2114"/>
      <c r="DE2" s="2114"/>
      <c r="DF2" s="2114"/>
      <c r="DG2" s="2114"/>
      <c r="DH2" s="2114"/>
      <c r="DI2" s="2114"/>
      <c r="DJ2" s="2114"/>
      <c r="DK2" s="2114"/>
      <c r="DL2" s="2114"/>
      <c r="DM2" s="2114"/>
      <c r="DN2" s="2114"/>
      <c r="DO2" s="2114"/>
      <c r="DP2" s="2114"/>
      <c r="DQ2" s="2114"/>
      <c r="DR2" s="2114"/>
      <c r="DS2" s="2114"/>
      <c r="DT2" s="2114"/>
      <c r="DU2" s="2114"/>
      <c r="DV2" s="2114"/>
      <c r="DW2" s="2114"/>
      <c r="DX2" s="2114"/>
      <c r="DY2" s="2114"/>
      <c r="DZ2" s="2114"/>
      <c r="EA2" s="2114"/>
      <c r="EB2" s="2114"/>
      <c r="EC2" s="2114"/>
      <c r="ED2" s="2114"/>
      <c r="EE2" s="2114"/>
      <c r="EF2" s="2114"/>
      <c r="EG2" s="2114"/>
      <c r="EH2" s="2114"/>
      <c r="EI2" s="2114"/>
      <c r="EJ2" s="2114"/>
      <c r="EK2" s="2114"/>
      <c r="EL2" s="2114"/>
      <c r="EM2" s="2114"/>
      <c r="EN2" s="2114"/>
      <c r="EO2" s="2114"/>
      <c r="EP2" s="2114"/>
      <c r="EQ2" s="2114"/>
      <c r="ER2" s="2114"/>
      <c r="ES2" s="2114"/>
      <c r="ET2" s="2114"/>
      <c r="EU2" s="2114"/>
      <c r="EV2" s="2114"/>
      <c r="EW2" s="2114"/>
      <c r="EX2" s="2114"/>
      <c r="EY2" s="2114"/>
      <c r="EZ2" s="2114"/>
      <c r="FA2" s="2114"/>
      <c r="FB2" s="2114"/>
      <c r="FC2" s="2114"/>
      <c r="FD2" s="2114"/>
      <c r="FE2" s="2114"/>
      <c r="FF2" s="2114"/>
      <c r="FG2" s="2114"/>
      <c r="FH2" s="2114"/>
      <c r="FI2" s="2114"/>
      <c r="FJ2" s="2114"/>
      <c r="FK2" s="2114"/>
      <c r="FL2" s="2114"/>
      <c r="FM2" s="2114"/>
      <c r="FN2" s="2114"/>
      <c r="FO2" s="2114"/>
      <c r="FP2" s="2114"/>
      <c r="FQ2" s="2114"/>
      <c r="FR2" s="2114"/>
      <c r="FS2" s="2114"/>
      <c r="FT2" s="2114"/>
      <c r="FU2" s="2114"/>
      <c r="FV2" s="2114"/>
      <c r="FW2" s="2114"/>
      <c r="FX2" s="2114"/>
      <c r="FY2" s="2114"/>
      <c r="FZ2" s="2114"/>
      <c r="GA2" s="2114"/>
      <c r="GB2" s="2114"/>
      <c r="GC2" s="2114"/>
      <c r="GD2" s="2114"/>
      <c r="GE2" s="2114"/>
      <c r="GF2" s="2114"/>
      <c r="GG2" s="2114"/>
      <c r="GH2" s="2114"/>
      <c r="GI2" s="2114"/>
      <c r="GJ2" s="2114"/>
      <c r="GK2" s="2114"/>
      <c r="GL2" s="2114"/>
      <c r="GM2" s="2114"/>
      <c r="GN2" s="2114"/>
      <c r="GO2" s="2114"/>
      <c r="GP2" s="2114"/>
      <c r="GQ2" s="2114"/>
      <c r="GR2" s="2114"/>
      <c r="GS2" s="2114"/>
      <c r="GT2" s="2114"/>
      <c r="GU2" s="2114"/>
      <c r="GV2" s="2114"/>
      <c r="GW2" s="2114"/>
      <c r="GX2" s="2114"/>
      <c r="GY2" s="2114"/>
      <c r="GZ2" s="2114"/>
      <c r="HA2" s="2114"/>
      <c r="HB2" s="2114"/>
      <c r="HC2" s="2114"/>
      <c r="HD2" s="2114"/>
      <c r="HE2" s="2114"/>
      <c r="HF2" s="2114"/>
      <c r="HG2" s="2114"/>
      <c r="HH2" s="2114"/>
      <c r="HI2" s="2114"/>
      <c r="HJ2" s="2114"/>
      <c r="HK2" s="2114"/>
      <c r="HL2" s="2114"/>
      <c r="HM2" s="2114"/>
      <c r="HN2" s="2114"/>
      <c r="HO2" s="2114"/>
      <c r="HP2" s="2114"/>
      <c r="HQ2" s="2114"/>
      <c r="HR2" s="2114"/>
      <c r="HS2" s="2114"/>
      <c r="HT2" s="2114"/>
      <c r="HU2" s="2114"/>
      <c r="HV2" s="2114"/>
      <c r="HW2" s="2114"/>
      <c r="HX2" s="2114"/>
      <c r="HY2" s="2114"/>
      <c r="HZ2" s="2114"/>
      <c r="IA2" s="2114"/>
      <c r="IB2" s="2114"/>
      <c r="IC2" s="2114"/>
      <c r="ID2" s="2114"/>
      <c r="IE2" s="2114"/>
      <c r="IF2" s="2114"/>
      <c r="IG2" s="2114"/>
      <c r="IH2" s="2114"/>
      <c r="II2" s="2114"/>
      <c r="IJ2" s="2114"/>
      <c r="IK2" s="2114"/>
      <c r="IL2" s="2114"/>
      <c r="IM2" s="2114"/>
      <c r="IN2" s="2114"/>
      <c r="IO2" s="2114"/>
      <c r="IP2" s="2114"/>
      <c r="IQ2" s="2114"/>
      <c r="IR2" s="2114"/>
      <c r="IS2" s="2114"/>
      <c r="IT2" s="2114"/>
      <c r="IU2" s="2114"/>
    </row>
    <row r="3" spans="1:255" ht="15.75" x14ac:dyDescent="0.25">
      <c r="A3" s="2108" t="s">
        <v>2565</v>
      </c>
      <c r="B3" s="2109"/>
      <c r="C3" s="2110"/>
      <c r="D3" s="2114"/>
      <c r="E3" s="2114"/>
      <c r="F3" s="2114"/>
      <c r="G3" s="2114"/>
      <c r="H3" s="2114"/>
      <c r="I3" s="2114"/>
      <c r="J3" s="2114"/>
      <c r="K3" s="2114"/>
      <c r="L3" s="2114"/>
      <c r="M3" s="2114"/>
      <c r="N3" s="2114"/>
      <c r="O3" s="2114"/>
      <c r="P3" s="2114"/>
      <c r="Q3" s="2114"/>
      <c r="R3" s="2114"/>
      <c r="S3" s="2114"/>
      <c r="T3" s="2114"/>
      <c r="U3" s="2114"/>
      <c r="V3" s="2114"/>
      <c r="W3" s="2114"/>
      <c r="X3" s="2114"/>
      <c r="Y3" s="2114"/>
      <c r="Z3" s="2114"/>
      <c r="AA3" s="2114"/>
      <c r="AB3" s="2114"/>
      <c r="AC3" s="2114"/>
      <c r="AD3" s="2114"/>
      <c r="AE3" s="2114"/>
      <c r="AF3" s="2114"/>
      <c r="AG3" s="2114"/>
      <c r="AH3" s="2114"/>
      <c r="AI3" s="2114"/>
      <c r="AJ3" s="2114"/>
      <c r="AK3" s="2114"/>
      <c r="AL3" s="2114"/>
      <c r="AM3" s="2114"/>
      <c r="AN3" s="2114"/>
      <c r="AO3" s="2114"/>
      <c r="AP3" s="2114"/>
      <c r="AQ3" s="2114"/>
      <c r="AR3" s="2114"/>
      <c r="AS3" s="2114"/>
      <c r="AT3" s="2114"/>
      <c r="AU3" s="2114"/>
      <c r="AV3" s="2114"/>
      <c r="AW3" s="2114"/>
      <c r="AX3" s="2114"/>
      <c r="AY3" s="2114"/>
      <c r="AZ3" s="2114"/>
      <c r="BA3" s="2114"/>
      <c r="BB3" s="2114"/>
      <c r="BC3" s="2114"/>
      <c r="BD3" s="2114"/>
      <c r="BE3" s="2114"/>
      <c r="BF3" s="2114"/>
      <c r="BG3" s="2114"/>
      <c r="BH3" s="2114"/>
      <c r="BI3" s="2114"/>
      <c r="BJ3" s="2114"/>
      <c r="BK3" s="2114"/>
      <c r="BL3" s="2114"/>
      <c r="BM3" s="2114"/>
      <c r="BN3" s="2114"/>
      <c r="BO3" s="2114"/>
      <c r="BP3" s="2114"/>
      <c r="BQ3" s="2114"/>
      <c r="BR3" s="2114"/>
      <c r="BS3" s="2114"/>
      <c r="BT3" s="2114"/>
      <c r="BU3" s="2114"/>
      <c r="BV3" s="2114"/>
      <c r="BW3" s="2114"/>
      <c r="BX3" s="2114"/>
      <c r="BY3" s="2114"/>
      <c r="BZ3" s="2114"/>
      <c r="CA3" s="2114"/>
      <c r="CB3" s="2114"/>
      <c r="CC3" s="2114"/>
      <c r="CD3" s="2114"/>
      <c r="CE3" s="2114"/>
      <c r="CF3" s="2114"/>
      <c r="CG3" s="2114"/>
      <c r="CH3" s="2114"/>
      <c r="CI3" s="2114"/>
      <c r="CJ3" s="2114"/>
      <c r="CK3" s="2114"/>
      <c r="CL3" s="2114"/>
      <c r="CM3" s="2114"/>
      <c r="CN3" s="2114"/>
      <c r="CO3" s="2114"/>
      <c r="CP3" s="2114"/>
      <c r="CQ3" s="2114"/>
      <c r="CR3" s="2114"/>
      <c r="CS3" s="2114"/>
      <c r="CT3" s="2114"/>
      <c r="CU3" s="2114"/>
      <c r="CV3" s="2114"/>
      <c r="CW3" s="2114"/>
      <c r="CX3" s="2114"/>
      <c r="CY3" s="2114"/>
      <c r="CZ3" s="2114"/>
      <c r="DA3" s="2114"/>
      <c r="DB3" s="2114"/>
      <c r="DC3" s="2114"/>
      <c r="DD3" s="2114"/>
      <c r="DE3" s="2114"/>
      <c r="DF3" s="2114"/>
      <c r="DG3" s="2114"/>
      <c r="DH3" s="2114"/>
      <c r="DI3" s="2114"/>
      <c r="DJ3" s="2114"/>
      <c r="DK3" s="2114"/>
      <c r="DL3" s="2114"/>
      <c r="DM3" s="2114"/>
      <c r="DN3" s="2114"/>
      <c r="DO3" s="2114"/>
      <c r="DP3" s="2114"/>
      <c r="DQ3" s="2114"/>
      <c r="DR3" s="2114"/>
      <c r="DS3" s="2114"/>
      <c r="DT3" s="2114"/>
      <c r="DU3" s="2114"/>
      <c r="DV3" s="2114"/>
      <c r="DW3" s="2114"/>
      <c r="DX3" s="2114"/>
      <c r="DY3" s="2114"/>
      <c r="DZ3" s="2114"/>
      <c r="EA3" s="2114"/>
      <c r="EB3" s="2114"/>
      <c r="EC3" s="2114"/>
      <c r="ED3" s="2114"/>
      <c r="EE3" s="2114"/>
      <c r="EF3" s="2114"/>
      <c r="EG3" s="2114"/>
      <c r="EH3" s="2114"/>
      <c r="EI3" s="2114"/>
      <c r="EJ3" s="2114"/>
      <c r="EK3" s="2114"/>
      <c r="EL3" s="2114"/>
      <c r="EM3" s="2114"/>
      <c r="EN3" s="2114"/>
      <c r="EO3" s="2114"/>
      <c r="EP3" s="2114"/>
      <c r="EQ3" s="2114"/>
      <c r="ER3" s="2114"/>
      <c r="ES3" s="2114"/>
      <c r="ET3" s="2114"/>
      <c r="EU3" s="2114"/>
      <c r="EV3" s="2114"/>
      <c r="EW3" s="2114"/>
      <c r="EX3" s="2114"/>
      <c r="EY3" s="2114"/>
      <c r="EZ3" s="2114"/>
      <c r="FA3" s="2114"/>
      <c r="FB3" s="2114"/>
      <c r="FC3" s="2114"/>
      <c r="FD3" s="2114"/>
      <c r="FE3" s="2114"/>
      <c r="FF3" s="2114"/>
      <c r="FG3" s="2114"/>
      <c r="FH3" s="2114"/>
      <c r="FI3" s="2114"/>
      <c r="FJ3" s="2114"/>
      <c r="FK3" s="2114"/>
      <c r="FL3" s="2114"/>
      <c r="FM3" s="2114"/>
      <c r="FN3" s="2114"/>
      <c r="FO3" s="2114"/>
      <c r="FP3" s="2114"/>
      <c r="FQ3" s="2114"/>
      <c r="FR3" s="2114"/>
      <c r="FS3" s="2114"/>
      <c r="FT3" s="2114"/>
      <c r="FU3" s="2114"/>
      <c r="FV3" s="2114"/>
      <c r="FW3" s="2114"/>
      <c r="FX3" s="2114"/>
      <c r="FY3" s="2114"/>
      <c r="FZ3" s="2114"/>
      <c r="GA3" s="2114"/>
      <c r="GB3" s="2114"/>
      <c r="GC3" s="2114"/>
      <c r="GD3" s="2114"/>
      <c r="GE3" s="2114"/>
      <c r="GF3" s="2114"/>
      <c r="GG3" s="2114"/>
      <c r="GH3" s="2114"/>
      <c r="GI3" s="2114"/>
      <c r="GJ3" s="2114"/>
      <c r="GK3" s="2114"/>
      <c r="GL3" s="2114"/>
      <c r="GM3" s="2114"/>
      <c r="GN3" s="2114"/>
      <c r="GO3" s="2114"/>
      <c r="GP3" s="2114"/>
      <c r="GQ3" s="2114"/>
      <c r="GR3" s="2114"/>
      <c r="GS3" s="2114"/>
      <c r="GT3" s="2114"/>
      <c r="GU3" s="2114"/>
      <c r="GV3" s="2114"/>
      <c r="GW3" s="2114"/>
      <c r="GX3" s="2114"/>
      <c r="GY3" s="2114"/>
      <c r="GZ3" s="2114"/>
      <c r="HA3" s="2114"/>
      <c r="HB3" s="2114"/>
      <c r="HC3" s="2114"/>
      <c r="HD3" s="2114"/>
      <c r="HE3" s="2114"/>
      <c r="HF3" s="2114"/>
      <c r="HG3" s="2114"/>
      <c r="HH3" s="2114"/>
      <c r="HI3" s="2114"/>
      <c r="HJ3" s="2114"/>
      <c r="HK3" s="2114"/>
      <c r="HL3" s="2114"/>
      <c r="HM3" s="2114"/>
      <c r="HN3" s="2114"/>
      <c r="HO3" s="2114"/>
      <c r="HP3" s="2114"/>
      <c r="HQ3" s="2114"/>
      <c r="HR3" s="2114"/>
      <c r="HS3" s="2114"/>
      <c r="HT3" s="2114"/>
      <c r="HU3" s="2114"/>
      <c r="HV3" s="2114"/>
      <c r="HW3" s="2114"/>
      <c r="HX3" s="2114"/>
      <c r="HY3" s="2114"/>
      <c r="HZ3" s="2114"/>
      <c r="IA3" s="2114"/>
      <c r="IB3" s="2114"/>
      <c r="IC3" s="2114"/>
      <c r="ID3" s="2114"/>
      <c r="IE3" s="2114"/>
      <c r="IF3" s="2114"/>
      <c r="IG3" s="2114"/>
      <c r="IH3" s="2114"/>
      <c r="II3" s="2114"/>
      <c r="IJ3" s="2114"/>
      <c r="IK3" s="2114"/>
      <c r="IL3" s="2114"/>
      <c r="IM3" s="2114"/>
      <c r="IN3" s="2114"/>
      <c r="IO3" s="2114"/>
      <c r="IP3" s="2114"/>
      <c r="IQ3" s="2114"/>
      <c r="IR3" s="2114"/>
      <c r="IS3" s="2114"/>
      <c r="IT3" s="2114"/>
      <c r="IU3" s="2114"/>
    </row>
    <row r="4" spans="1:255" ht="15.75" x14ac:dyDescent="0.25">
      <c r="A4" s="2108" t="s">
        <v>1783</v>
      </c>
      <c r="B4" s="2109"/>
      <c r="C4" s="2110"/>
    </row>
    <row r="5" spans="1:255" ht="6" customHeight="1" x14ac:dyDescent="0.25">
      <c r="A5" s="1039"/>
      <c r="B5" s="1040"/>
      <c r="C5" s="1041"/>
    </row>
    <row r="6" spans="1:255" x14ac:dyDescent="0.25">
      <c r="A6" s="1022" t="s">
        <v>1784</v>
      </c>
      <c r="B6" s="1023" t="s">
        <v>1785</v>
      </c>
      <c r="C6" s="1026" t="s">
        <v>1786</v>
      </c>
    </row>
    <row r="7" spans="1:255" x14ac:dyDescent="0.25">
      <c r="A7" s="1057" t="s">
        <v>979</v>
      </c>
      <c r="B7" s="1259">
        <v>4935.9456846000003</v>
      </c>
      <c r="C7" s="1043">
        <f>B7/$B$19</f>
        <v>2.7537180666753459E-2</v>
      </c>
      <c r="D7" s="1042"/>
      <c r="E7" s="1042"/>
      <c r="F7" s="1044"/>
    </row>
    <row r="8" spans="1:255" x14ac:dyDescent="0.25">
      <c r="A8" s="1057" t="s">
        <v>1030</v>
      </c>
      <c r="B8" s="1259">
        <v>6020.9660223999999</v>
      </c>
      <c r="C8" s="1043">
        <f t="shared" ref="C8:C18" si="0">B8/$B$19</f>
        <v>3.3590407946445813E-2</v>
      </c>
      <c r="D8" s="1042"/>
      <c r="E8" s="1042"/>
      <c r="F8" s="1044"/>
    </row>
    <row r="9" spans="1:255" x14ac:dyDescent="0.25">
      <c r="A9" s="1057" t="s">
        <v>980</v>
      </c>
      <c r="B9" s="1259">
        <v>694.9012616</v>
      </c>
      <c r="C9" s="1043">
        <f t="shared" si="0"/>
        <v>3.8767893346024172E-3</v>
      </c>
      <c r="D9" s="1042"/>
      <c r="E9" s="1042"/>
      <c r="F9" s="1044"/>
    </row>
    <row r="10" spans="1:255" x14ac:dyDescent="0.25">
      <c r="A10" s="1057" t="s">
        <v>1907</v>
      </c>
      <c r="B10" s="1259">
        <v>4006.3574432</v>
      </c>
      <c r="C10" s="1043">
        <f t="shared" si="0"/>
        <v>2.235109455786714E-2</v>
      </c>
      <c r="D10" s="1042"/>
      <c r="E10" s="1042"/>
      <c r="F10" s="1044"/>
    </row>
    <row r="11" spans="1:255" x14ac:dyDescent="0.25">
      <c r="A11" s="1057" t="s">
        <v>981</v>
      </c>
      <c r="B11" s="1259">
        <v>27321.429839200002</v>
      </c>
      <c r="C11" s="1043">
        <f t="shared" si="0"/>
        <v>0.15242370917966228</v>
      </c>
      <c r="D11" s="1042"/>
      <c r="E11" s="1042"/>
      <c r="F11" s="1044"/>
    </row>
    <row r="12" spans="1:255" x14ac:dyDescent="0.25">
      <c r="A12" s="1058" t="s">
        <v>624</v>
      </c>
      <c r="B12" s="1259">
        <v>1598.5394263999999</v>
      </c>
      <c r="C12" s="1043">
        <f t="shared" si="0"/>
        <v>8.9181023861433523E-3</v>
      </c>
      <c r="D12" s="1042"/>
      <c r="E12" s="1042"/>
      <c r="F12" s="1044"/>
    </row>
    <row r="13" spans="1:255" x14ac:dyDescent="0.25">
      <c r="A13" s="1058" t="s">
        <v>2619</v>
      </c>
      <c r="B13" s="1259">
        <v>86.309844600000005</v>
      </c>
      <c r="C13" s="1043">
        <f t="shared" si="0"/>
        <v>4.8151457409366155E-4</v>
      </c>
      <c r="D13" s="1042"/>
      <c r="E13" s="1042"/>
      <c r="F13" s="1044"/>
    </row>
    <row r="14" spans="1:255" x14ac:dyDescent="0.25">
      <c r="A14" s="1058" t="s">
        <v>1787</v>
      </c>
      <c r="B14" s="1259">
        <v>7340.3411102000009</v>
      </c>
      <c r="C14" s="1043">
        <f t="shared" si="0"/>
        <v>4.0951078521350368E-2</v>
      </c>
      <c r="D14" s="1042"/>
      <c r="E14" s="1042"/>
      <c r="F14" s="1044"/>
    </row>
    <row r="15" spans="1:255" x14ac:dyDescent="0.25">
      <c r="A15" s="1058" t="s">
        <v>983</v>
      </c>
      <c r="B15" s="1259">
        <v>53176.949365400011</v>
      </c>
      <c r="C15" s="1043">
        <f t="shared" si="0"/>
        <v>0.29666924142835022</v>
      </c>
      <c r="D15" s="1042"/>
      <c r="E15" s="1042"/>
      <c r="F15" s="1044"/>
    </row>
    <row r="16" spans="1:255" x14ac:dyDescent="0.25">
      <c r="A16" s="1058" t="s">
        <v>629</v>
      </c>
      <c r="B16" s="1259">
        <v>12653.6820802</v>
      </c>
      <c r="C16" s="1043">
        <f t="shared" si="0"/>
        <v>7.0593712290893174E-2</v>
      </c>
      <c r="D16" s="1042"/>
      <c r="E16" s="1042"/>
      <c r="F16" s="1044"/>
    </row>
    <row r="17" spans="1:15" x14ac:dyDescent="0.25">
      <c r="A17" s="1059" t="s">
        <v>985</v>
      </c>
      <c r="B17" s="1259">
        <v>40732.420727600002</v>
      </c>
      <c r="C17" s="1043">
        <f t="shared" si="0"/>
        <v>0.22724237668774744</v>
      </c>
      <c r="D17" s="1042"/>
      <c r="E17" s="1042"/>
      <c r="F17" s="1044"/>
    </row>
    <row r="18" spans="1:15" ht="15.75" thickBot="1" x14ac:dyDescent="0.3">
      <c r="A18" s="1057" t="s">
        <v>1788</v>
      </c>
      <c r="B18" s="1259">
        <v>20678.7454468</v>
      </c>
      <c r="C18" s="1043">
        <f t="shared" si="0"/>
        <v>0.11536479242609068</v>
      </c>
      <c r="D18" s="1042"/>
      <c r="E18" s="1042"/>
      <c r="F18" s="1044"/>
    </row>
    <row r="19" spans="1:15" ht="15.75" thickBot="1" x14ac:dyDescent="0.3">
      <c r="A19" s="1060" t="s">
        <v>783</v>
      </c>
      <c r="B19" s="1260">
        <f>SUM(B7:B18)</f>
        <v>179246.58825220002</v>
      </c>
      <c r="C19" s="2236">
        <f>SUM(C7:C18)</f>
        <v>0.99999999999999989</v>
      </c>
      <c r="D19" s="1042"/>
      <c r="E19" s="1042"/>
      <c r="F19" s="1044"/>
    </row>
    <row r="20" spans="1:15" ht="5.25" customHeight="1" thickBot="1" x14ac:dyDescent="0.3">
      <c r="A20" s="1046"/>
      <c r="B20" s="1047"/>
      <c r="C20" s="1048"/>
    </row>
    <row r="21" spans="1:15" x14ac:dyDescent="0.25">
      <c r="A21" s="1049"/>
      <c r="B21" s="1049"/>
      <c r="C21" s="1049"/>
    </row>
    <row r="22" spans="1:15" x14ac:dyDescent="0.25">
      <c r="A22" s="1296" t="s">
        <v>1989</v>
      </c>
      <c r="B22" s="1050"/>
      <c r="C22" s="1050"/>
      <c r="D22" s="1050"/>
      <c r="E22" s="1050"/>
      <c r="F22" s="1050"/>
      <c r="G22" s="1050"/>
      <c r="H22" s="1050"/>
      <c r="I22" s="1050"/>
      <c r="J22" s="1050"/>
      <c r="K22" s="1050"/>
      <c r="L22" s="1050"/>
      <c r="M22" s="1050"/>
      <c r="N22" s="1044"/>
    </row>
    <row r="23" spans="1:15" x14ac:dyDescent="0.25">
      <c r="A23" s="1297" t="s">
        <v>1991</v>
      </c>
      <c r="B23" s="1050"/>
      <c r="C23" s="1050"/>
      <c r="D23" s="1050"/>
      <c r="E23" s="1050"/>
      <c r="F23" s="1050"/>
      <c r="G23" s="1050"/>
      <c r="H23" s="1050"/>
      <c r="I23" s="1050"/>
      <c r="J23" s="1050"/>
      <c r="K23" s="1050"/>
      <c r="L23" s="1050"/>
      <c r="M23" s="1050"/>
      <c r="N23" s="1044"/>
    </row>
    <row r="24" spans="1:15" x14ac:dyDescent="0.25">
      <c r="A24" s="1154"/>
      <c r="B24" s="1261"/>
      <c r="C24" s="1050"/>
      <c r="D24" s="1050"/>
      <c r="E24" s="1050"/>
      <c r="F24" s="1050"/>
      <c r="G24" s="1050"/>
      <c r="H24" s="1050"/>
      <c r="I24" s="1050"/>
      <c r="J24" s="1050"/>
      <c r="K24" s="1050"/>
      <c r="L24" s="1050"/>
      <c r="M24" s="1050"/>
      <c r="N24" s="1044"/>
    </row>
    <row r="25" spans="1:15" x14ac:dyDescent="0.25">
      <c r="A25" s="1154"/>
      <c r="B25" s="1261"/>
      <c r="C25" s="1050"/>
      <c r="D25" s="1050"/>
      <c r="E25" s="1050"/>
      <c r="F25" s="1050"/>
      <c r="G25" s="1050"/>
      <c r="H25" s="1050"/>
      <c r="I25" s="1050"/>
      <c r="J25" s="1050"/>
      <c r="K25" s="1050"/>
      <c r="L25" s="1050"/>
      <c r="M25" s="1050"/>
      <c r="N25" s="1044"/>
    </row>
    <row r="26" spans="1:15" x14ac:dyDescent="0.25">
      <c r="A26" s="1154"/>
      <c r="B26" s="1261"/>
      <c r="C26" s="1050"/>
      <c r="D26" s="1050"/>
      <c r="E26" s="1050"/>
      <c r="F26" s="1050"/>
      <c r="G26" s="1050"/>
      <c r="H26" s="1050"/>
      <c r="I26" s="1050"/>
      <c r="J26" s="1050"/>
      <c r="K26" s="1050"/>
      <c r="L26" s="1050"/>
      <c r="M26" s="1050"/>
      <c r="N26" s="1044"/>
    </row>
    <row r="27" spans="1:15" x14ac:dyDescent="0.25">
      <c r="A27" s="1154"/>
      <c r="B27" s="1261"/>
      <c r="C27" s="1050"/>
      <c r="D27" s="1050"/>
      <c r="E27" s="1050"/>
      <c r="F27" s="1050"/>
      <c r="G27" s="1050"/>
      <c r="H27" s="1050"/>
      <c r="I27" s="1050"/>
      <c r="J27" s="1050"/>
      <c r="K27" s="1050"/>
      <c r="L27" s="1050"/>
      <c r="M27" s="1050"/>
      <c r="N27" s="1044"/>
    </row>
    <row r="28" spans="1:15" x14ac:dyDescent="0.25">
      <c r="A28" s="1154"/>
      <c r="B28" s="1261"/>
      <c r="C28" s="1050"/>
      <c r="D28" s="1050"/>
      <c r="E28" s="1050"/>
      <c r="F28" s="1050"/>
      <c r="G28" s="1050"/>
      <c r="H28" s="1050"/>
      <c r="I28" s="1050"/>
      <c r="J28" s="1050"/>
      <c r="K28" s="1050"/>
      <c r="L28" s="1050"/>
      <c r="M28" s="1050"/>
      <c r="N28" s="1044"/>
    </row>
    <row r="29" spans="1:15" x14ac:dyDescent="0.25">
      <c r="A29" s="1154"/>
      <c r="B29" s="1261"/>
      <c r="C29" s="1050"/>
      <c r="D29" s="1050"/>
      <c r="E29" s="1050"/>
      <c r="F29" s="1050"/>
      <c r="G29" s="1050"/>
      <c r="H29" s="1050"/>
      <c r="I29" s="1050"/>
      <c r="J29" s="1050"/>
      <c r="K29" s="1050"/>
      <c r="L29" s="1050"/>
      <c r="M29" s="1050"/>
      <c r="N29" s="1044"/>
    </row>
    <row r="30" spans="1:15" x14ac:dyDescent="0.25">
      <c r="A30" s="1154"/>
      <c r="B30" s="1261"/>
      <c r="C30" s="1050"/>
      <c r="D30" s="1050"/>
      <c r="E30" s="1050"/>
      <c r="F30" s="1050"/>
      <c r="G30" s="1050"/>
      <c r="H30" s="1050"/>
      <c r="I30" s="1050"/>
      <c r="J30" s="1050"/>
      <c r="K30" s="1050"/>
      <c r="L30" s="1050"/>
      <c r="M30" s="1050"/>
      <c r="N30" s="1044"/>
    </row>
    <row r="31" spans="1:15" x14ac:dyDescent="0.25">
      <c r="A31" s="1154"/>
      <c r="B31" s="1261"/>
      <c r="C31" s="1042"/>
      <c r="D31" s="1042"/>
      <c r="E31" s="1042"/>
      <c r="F31" s="1042"/>
      <c r="G31" s="1042"/>
      <c r="H31" s="1042"/>
      <c r="I31" s="1042"/>
      <c r="J31" s="1042"/>
      <c r="K31" s="1042"/>
      <c r="L31" s="1042"/>
      <c r="M31" s="1042"/>
      <c r="N31" s="1042"/>
      <c r="O31" s="1042"/>
    </row>
    <row r="32" spans="1:15" x14ac:dyDescent="0.25">
      <c r="A32" s="1154"/>
      <c r="B32" s="1261"/>
      <c r="C32" s="1042"/>
      <c r="D32" s="1042"/>
      <c r="E32" s="1042"/>
      <c r="F32" s="1042"/>
      <c r="G32" s="1042"/>
      <c r="H32" s="1042"/>
      <c r="I32" s="1042"/>
      <c r="J32" s="1042"/>
      <c r="K32" s="1042"/>
      <c r="L32" s="1042"/>
      <c r="M32" s="1042"/>
      <c r="N32" s="1042"/>
      <c r="O32" s="1042"/>
    </row>
    <row r="33" spans="1:2" x14ac:dyDescent="0.25">
      <c r="A33" s="1154"/>
      <c r="B33" s="1262"/>
    </row>
    <row r="34" spans="1:2" x14ac:dyDescent="0.25">
      <c r="A34" s="1154"/>
      <c r="B34" s="1262"/>
    </row>
    <row r="35" spans="1:2" x14ac:dyDescent="0.25">
      <c r="A35" s="1051"/>
      <c r="B35" s="1263"/>
    </row>
    <row r="36" spans="1:2" x14ac:dyDescent="0.25">
      <c r="A36" s="1051"/>
      <c r="B36" s="1051"/>
    </row>
    <row r="37" spans="1:2" x14ac:dyDescent="0.25">
      <c r="A37" s="1051"/>
      <c r="B37" s="1051"/>
    </row>
    <row r="38" spans="1:2" x14ac:dyDescent="0.25">
      <c r="A38" s="1051"/>
      <c r="B38" s="1051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9" sqref="A19"/>
    </sheetView>
  </sheetViews>
  <sheetFormatPr defaultColWidth="11.42578125" defaultRowHeight="15" x14ac:dyDescent="0.25"/>
  <cols>
    <col min="1" max="1" width="56.42578125" style="1038" customWidth="1"/>
    <col min="2" max="3" width="24.85546875" style="1038" customWidth="1"/>
    <col min="4" max="4" width="15.140625" style="1038" bestFit="1" customWidth="1"/>
    <col min="5" max="10" width="11.42578125" style="1038"/>
    <col min="11" max="11" width="14" style="1038" customWidth="1"/>
    <col min="12" max="16384" width="11.42578125" style="1038"/>
  </cols>
  <sheetData>
    <row r="1" spans="1:252" ht="15.75" x14ac:dyDescent="0.25">
      <c r="A1" s="2115" t="s">
        <v>745</v>
      </c>
      <c r="B1" s="2116"/>
      <c r="C1" s="2117"/>
    </row>
    <row r="2" spans="1:252" ht="15.75" x14ac:dyDescent="0.25">
      <c r="A2" s="2108" t="s">
        <v>1789</v>
      </c>
      <c r="B2" s="2109"/>
      <c r="C2" s="2110"/>
      <c r="D2" s="1295"/>
      <c r="E2" s="2114"/>
      <c r="F2" s="2114"/>
      <c r="G2" s="2114"/>
      <c r="H2" s="2114"/>
      <c r="I2" s="2114"/>
      <c r="J2" s="2114"/>
      <c r="K2" s="2114"/>
      <c r="L2" s="2114"/>
      <c r="M2" s="2114"/>
      <c r="N2" s="2114"/>
      <c r="O2" s="2114"/>
      <c r="P2" s="2114"/>
      <c r="Q2" s="2114"/>
      <c r="R2" s="2114"/>
      <c r="S2" s="2114"/>
      <c r="T2" s="2114"/>
      <c r="U2" s="2114"/>
      <c r="V2" s="2114"/>
      <c r="W2" s="2114"/>
      <c r="X2" s="2114"/>
      <c r="Y2" s="2114"/>
      <c r="Z2" s="2114"/>
      <c r="AA2" s="2114"/>
      <c r="AB2" s="2114"/>
      <c r="AC2" s="2114"/>
      <c r="AD2" s="2114"/>
      <c r="AE2" s="2114"/>
      <c r="AF2" s="2114"/>
      <c r="AG2" s="2114"/>
      <c r="AH2" s="2114"/>
      <c r="AI2" s="2114"/>
      <c r="AJ2" s="2114"/>
      <c r="AK2" s="2114"/>
      <c r="AL2" s="2114"/>
      <c r="AM2" s="2114"/>
      <c r="AN2" s="2114"/>
      <c r="AO2" s="2114"/>
      <c r="AP2" s="2114"/>
      <c r="AQ2" s="2114"/>
      <c r="AR2" s="2114"/>
      <c r="AS2" s="2114"/>
      <c r="AT2" s="2114"/>
      <c r="AU2" s="2114"/>
      <c r="AV2" s="2114"/>
      <c r="AW2" s="2114"/>
      <c r="AX2" s="2114"/>
      <c r="AY2" s="2114"/>
      <c r="AZ2" s="2114"/>
      <c r="BA2" s="2114"/>
      <c r="BB2" s="2114"/>
      <c r="BC2" s="2114"/>
      <c r="BD2" s="2114"/>
      <c r="BE2" s="2114"/>
      <c r="BF2" s="2114"/>
      <c r="BG2" s="2114"/>
      <c r="BH2" s="2114"/>
      <c r="BI2" s="2114"/>
      <c r="BJ2" s="2114"/>
      <c r="BK2" s="2114"/>
      <c r="BL2" s="2114"/>
      <c r="BM2" s="2114"/>
      <c r="BN2" s="2114"/>
      <c r="BO2" s="2114"/>
      <c r="BP2" s="2114"/>
      <c r="BQ2" s="2114"/>
      <c r="BR2" s="2114"/>
      <c r="BS2" s="2114"/>
      <c r="BT2" s="2114"/>
      <c r="BU2" s="2114"/>
      <c r="BV2" s="2114"/>
      <c r="BW2" s="2114"/>
      <c r="BX2" s="2114"/>
      <c r="BY2" s="2114"/>
      <c r="BZ2" s="2114"/>
      <c r="CA2" s="2114"/>
      <c r="CB2" s="2114"/>
      <c r="CC2" s="2114"/>
      <c r="CD2" s="2114"/>
      <c r="CE2" s="2114"/>
      <c r="CF2" s="2114"/>
      <c r="CG2" s="2114"/>
      <c r="CH2" s="2114"/>
      <c r="CI2" s="2114"/>
      <c r="CJ2" s="2114"/>
      <c r="CK2" s="2114"/>
      <c r="CL2" s="2114"/>
      <c r="CM2" s="2114"/>
      <c r="CN2" s="2114"/>
      <c r="CO2" s="2114"/>
      <c r="CP2" s="2114"/>
      <c r="CQ2" s="2114"/>
      <c r="CR2" s="2114"/>
      <c r="CS2" s="2114"/>
      <c r="CT2" s="2114"/>
      <c r="CU2" s="2114"/>
      <c r="CV2" s="2114"/>
      <c r="CW2" s="2114"/>
      <c r="CX2" s="2114"/>
      <c r="CY2" s="2114"/>
      <c r="CZ2" s="2114"/>
      <c r="DA2" s="2114"/>
      <c r="DB2" s="2114"/>
      <c r="DC2" s="2114"/>
      <c r="DD2" s="2114"/>
      <c r="DE2" s="2114"/>
      <c r="DF2" s="2114"/>
      <c r="DG2" s="2114"/>
      <c r="DH2" s="2114"/>
      <c r="DI2" s="2114"/>
      <c r="DJ2" s="2114"/>
      <c r="DK2" s="2114"/>
      <c r="DL2" s="2114"/>
      <c r="DM2" s="2114"/>
      <c r="DN2" s="2114"/>
      <c r="DO2" s="2114"/>
      <c r="DP2" s="2114"/>
      <c r="DQ2" s="2114"/>
      <c r="DR2" s="2114"/>
      <c r="DS2" s="2114"/>
      <c r="DT2" s="2114"/>
      <c r="DU2" s="2114"/>
      <c r="DV2" s="2114"/>
      <c r="DW2" s="2114"/>
      <c r="DX2" s="2114"/>
      <c r="DY2" s="2114"/>
      <c r="DZ2" s="2114"/>
      <c r="EA2" s="2114"/>
      <c r="EB2" s="2114"/>
      <c r="EC2" s="2114"/>
      <c r="ED2" s="2114"/>
      <c r="EE2" s="2114"/>
      <c r="EF2" s="2114"/>
      <c r="EG2" s="2114"/>
      <c r="EH2" s="2114"/>
      <c r="EI2" s="2114"/>
      <c r="EJ2" s="2114"/>
      <c r="EK2" s="2114"/>
      <c r="EL2" s="2114"/>
      <c r="EM2" s="2114"/>
      <c r="EN2" s="2114"/>
      <c r="EO2" s="2114"/>
      <c r="EP2" s="2114"/>
      <c r="EQ2" s="2114"/>
      <c r="ER2" s="2114"/>
      <c r="ES2" s="2114"/>
      <c r="ET2" s="2114"/>
      <c r="EU2" s="2114"/>
      <c r="EV2" s="2114"/>
      <c r="EW2" s="2114"/>
      <c r="EX2" s="2114"/>
      <c r="EY2" s="2114"/>
      <c r="EZ2" s="2114"/>
      <c r="FA2" s="2114"/>
      <c r="FB2" s="2114"/>
      <c r="FC2" s="2114"/>
      <c r="FD2" s="2114"/>
      <c r="FE2" s="2114"/>
      <c r="FF2" s="2114"/>
      <c r="FG2" s="2114"/>
      <c r="FH2" s="2114"/>
      <c r="FI2" s="2114"/>
      <c r="FJ2" s="2114"/>
      <c r="FK2" s="2114"/>
      <c r="FL2" s="2114"/>
      <c r="FM2" s="2114"/>
      <c r="FN2" s="2114"/>
      <c r="FO2" s="2114"/>
      <c r="FP2" s="2114"/>
      <c r="FQ2" s="2114"/>
      <c r="FR2" s="2114"/>
      <c r="FS2" s="2114"/>
      <c r="FT2" s="2114"/>
      <c r="FU2" s="2114"/>
      <c r="FV2" s="2114"/>
      <c r="FW2" s="2114"/>
      <c r="FX2" s="2114"/>
      <c r="FY2" s="2114"/>
      <c r="FZ2" s="2114"/>
      <c r="GA2" s="2114"/>
      <c r="GB2" s="2114"/>
      <c r="GC2" s="2114"/>
      <c r="GD2" s="2114"/>
      <c r="GE2" s="2114"/>
      <c r="GF2" s="2114"/>
      <c r="GG2" s="2114"/>
      <c r="GH2" s="2114"/>
      <c r="GI2" s="2114"/>
      <c r="GJ2" s="2114"/>
      <c r="GK2" s="2114"/>
      <c r="GL2" s="2114"/>
      <c r="GM2" s="2114"/>
      <c r="GN2" s="2114"/>
      <c r="GO2" s="2114"/>
      <c r="GP2" s="2114"/>
      <c r="GQ2" s="2114"/>
      <c r="GR2" s="2114"/>
      <c r="GS2" s="2114"/>
      <c r="GT2" s="2114"/>
      <c r="GU2" s="2114"/>
      <c r="GV2" s="2114"/>
      <c r="GW2" s="2114"/>
      <c r="GX2" s="2114"/>
      <c r="GY2" s="2114"/>
      <c r="GZ2" s="2114"/>
      <c r="HA2" s="2114"/>
      <c r="HB2" s="2114"/>
      <c r="HC2" s="2114"/>
      <c r="HD2" s="2114"/>
      <c r="HE2" s="2114"/>
      <c r="HF2" s="2114"/>
      <c r="HG2" s="2114"/>
      <c r="HH2" s="2114"/>
      <c r="HI2" s="2114"/>
      <c r="HJ2" s="2114"/>
      <c r="HK2" s="2114"/>
      <c r="HL2" s="2114"/>
      <c r="HM2" s="2114"/>
      <c r="HN2" s="2114"/>
      <c r="HO2" s="2114"/>
      <c r="HP2" s="2114"/>
      <c r="HQ2" s="2114"/>
      <c r="HR2" s="2114"/>
      <c r="HS2" s="2114"/>
      <c r="HT2" s="2114"/>
      <c r="HU2" s="2114"/>
      <c r="HV2" s="2114"/>
      <c r="HW2" s="2114"/>
      <c r="HX2" s="2114"/>
      <c r="HY2" s="2114"/>
      <c r="HZ2" s="2114"/>
      <c r="IA2" s="2114"/>
      <c r="IB2" s="2114"/>
      <c r="IC2" s="2114"/>
      <c r="ID2" s="2114"/>
      <c r="IE2" s="2114"/>
      <c r="IF2" s="2114"/>
      <c r="IG2" s="2114"/>
      <c r="IH2" s="2114"/>
      <c r="II2" s="2114"/>
      <c r="IJ2" s="2114"/>
      <c r="IK2" s="2114"/>
      <c r="IL2" s="2114"/>
      <c r="IM2" s="2114"/>
      <c r="IN2" s="2114"/>
      <c r="IO2" s="2114"/>
      <c r="IP2" s="2114"/>
      <c r="IQ2" s="2114"/>
      <c r="IR2" s="2114"/>
    </row>
    <row r="3" spans="1:252" ht="15.75" x14ac:dyDescent="0.25">
      <c r="A3" s="2108" t="s">
        <v>2565</v>
      </c>
      <c r="B3" s="2109"/>
      <c r="C3" s="2110"/>
      <c r="D3" s="1295"/>
      <c r="E3" s="2114"/>
      <c r="F3" s="2114"/>
      <c r="G3" s="2114"/>
      <c r="H3" s="2114"/>
      <c r="I3" s="2114"/>
      <c r="J3" s="2114"/>
      <c r="K3" s="2114"/>
      <c r="L3" s="2114"/>
      <c r="M3" s="2114"/>
      <c r="N3" s="2114"/>
      <c r="O3" s="2114"/>
      <c r="P3" s="2114"/>
      <c r="Q3" s="2114"/>
      <c r="R3" s="2114"/>
      <c r="S3" s="2114"/>
      <c r="T3" s="2114"/>
      <c r="U3" s="2114"/>
      <c r="V3" s="2114"/>
      <c r="W3" s="2114"/>
      <c r="X3" s="2114"/>
      <c r="Y3" s="2114"/>
      <c r="Z3" s="2114"/>
      <c r="AA3" s="2114"/>
      <c r="AB3" s="2114"/>
      <c r="AC3" s="2114"/>
      <c r="AD3" s="2114"/>
      <c r="AE3" s="2114"/>
      <c r="AF3" s="2114"/>
      <c r="AG3" s="2114"/>
      <c r="AH3" s="2114"/>
      <c r="AI3" s="2114"/>
      <c r="AJ3" s="2114"/>
      <c r="AK3" s="2114"/>
      <c r="AL3" s="2114"/>
      <c r="AM3" s="2114"/>
      <c r="AN3" s="2114"/>
      <c r="AO3" s="2114"/>
      <c r="AP3" s="2114"/>
      <c r="AQ3" s="2114"/>
      <c r="AR3" s="2114"/>
      <c r="AS3" s="2114"/>
      <c r="AT3" s="2114"/>
      <c r="AU3" s="2114"/>
      <c r="AV3" s="2114"/>
      <c r="AW3" s="2114"/>
      <c r="AX3" s="2114"/>
      <c r="AY3" s="2114"/>
      <c r="AZ3" s="2114"/>
      <c r="BA3" s="2114"/>
      <c r="BB3" s="2114"/>
      <c r="BC3" s="2114"/>
      <c r="BD3" s="2114"/>
      <c r="BE3" s="2114"/>
      <c r="BF3" s="2114"/>
      <c r="BG3" s="2114"/>
      <c r="BH3" s="2114"/>
      <c r="BI3" s="2114"/>
      <c r="BJ3" s="2114"/>
      <c r="BK3" s="2114"/>
      <c r="BL3" s="2114"/>
      <c r="BM3" s="2114"/>
      <c r="BN3" s="2114"/>
      <c r="BO3" s="2114"/>
      <c r="BP3" s="2114"/>
      <c r="BQ3" s="2114"/>
      <c r="BR3" s="2114"/>
      <c r="BS3" s="2114"/>
      <c r="BT3" s="2114"/>
      <c r="BU3" s="2114"/>
      <c r="BV3" s="2114"/>
      <c r="BW3" s="2114"/>
      <c r="BX3" s="2114"/>
      <c r="BY3" s="2114"/>
      <c r="BZ3" s="2114"/>
      <c r="CA3" s="2114"/>
      <c r="CB3" s="2114"/>
      <c r="CC3" s="2114"/>
      <c r="CD3" s="2114"/>
      <c r="CE3" s="2114"/>
      <c r="CF3" s="2114"/>
      <c r="CG3" s="2114"/>
      <c r="CH3" s="2114"/>
      <c r="CI3" s="2114"/>
      <c r="CJ3" s="2114"/>
      <c r="CK3" s="2114"/>
      <c r="CL3" s="2114"/>
      <c r="CM3" s="2114"/>
      <c r="CN3" s="2114"/>
      <c r="CO3" s="2114"/>
      <c r="CP3" s="2114"/>
      <c r="CQ3" s="2114"/>
      <c r="CR3" s="2114"/>
      <c r="CS3" s="2114"/>
      <c r="CT3" s="2114"/>
      <c r="CU3" s="2114"/>
      <c r="CV3" s="2114"/>
      <c r="CW3" s="2114"/>
      <c r="CX3" s="2114"/>
      <c r="CY3" s="2114"/>
      <c r="CZ3" s="2114"/>
      <c r="DA3" s="2114"/>
      <c r="DB3" s="2114"/>
      <c r="DC3" s="2114"/>
      <c r="DD3" s="2114"/>
      <c r="DE3" s="2114"/>
      <c r="DF3" s="2114"/>
      <c r="DG3" s="2114"/>
      <c r="DH3" s="2114"/>
      <c r="DI3" s="2114"/>
      <c r="DJ3" s="2114"/>
      <c r="DK3" s="2114"/>
      <c r="DL3" s="2114"/>
      <c r="DM3" s="2114"/>
      <c r="DN3" s="2114"/>
      <c r="DO3" s="2114"/>
      <c r="DP3" s="2114"/>
      <c r="DQ3" s="2114"/>
      <c r="DR3" s="2114"/>
      <c r="DS3" s="2114"/>
      <c r="DT3" s="2114"/>
      <c r="DU3" s="2114"/>
      <c r="DV3" s="2114"/>
      <c r="DW3" s="2114"/>
      <c r="DX3" s="2114"/>
      <c r="DY3" s="2114"/>
      <c r="DZ3" s="2114"/>
      <c r="EA3" s="2114"/>
      <c r="EB3" s="2114"/>
      <c r="EC3" s="2114"/>
      <c r="ED3" s="2114"/>
      <c r="EE3" s="2114"/>
      <c r="EF3" s="2114"/>
      <c r="EG3" s="2114"/>
      <c r="EH3" s="2114"/>
      <c r="EI3" s="2114"/>
      <c r="EJ3" s="2114"/>
      <c r="EK3" s="2114"/>
      <c r="EL3" s="2114"/>
      <c r="EM3" s="2114"/>
      <c r="EN3" s="2114"/>
      <c r="EO3" s="2114"/>
      <c r="EP3" s="2114"/>
      <c r="EQ3" s="2114"/>
      <c r="ER3" s="2114"/>
      <c r="ES3" s="2114"/>
      <c r="ET3" s="2114"/>
      <c r="EU3" s="2114"/>
      <c r="EV3" s="2114"/>
      <c r="EW3" s="2114"/>
      <c r="EX3" s="2114"/>
      <c r="EY3" s="2114"/>
      <c r="EZ3" s="2114"/>
      <c r="FA3" s="2114"/>
      <c r="FB3" s="2114"/>
      <c r="FC3" s="2114"/>
      <c r="FD3" s="2114"/>
      <c r="FE3" s="2114"/>
      <c r="FF3" s="2114"/>
      <c r="FG3" s="2114"/>
      <c r="FH3" s="2114"/>
      <c r="FI3" s="2114"/>
      <c r="FJ3" s="2114"/>
      <c r="FK3" s="2114"/>
      <c r="FL3" s="2114"/>
      <c r="FM3" s="2114"/>
      <c r="FN3" s="2114"/>
      <c r="FO3" s="2114"/>
      <c r="FP3" s="2114"/>
      <c r="FQ3" s="2114"/>
      <c r="FR3" s="2114"/>
      <c r="FS3" s="2114"/>
      <c r="FT3" s="2114"/>
      <c r="FU3" s="2114"/>
      <c r="FV3" s="2114"/>
      <c r="FW3" s="2114"/>
      <c r="FX3" s="2114"/>
      <c r="FY3" s="2114"/>
      <c r="FZ3" s="2114"/>
      <c r="GA3" s="2114"/>
      <c r="GB3" s="2114"/>
      <c r="GC3" s="2114"/>
      <c r="GD3" s="2114"/>
      <c r="GE3" s="2114"/>
      <c r="GF3" s="2114"/>
      <c r="GG3" s="2114"/>
      <c r="GH3" s="2114"/>
      <c r="GI3" s="2114"/>
      <c r="GJ3" s="2114"/>
      <c r="GK3" s="2114"/>
      <c r="GL3" s="2114"/>
      <c r="GM3" s="2114"/>
      <c r="GN3" s="2114"/>
      <c r="GO3" s="2114"/>
      <c r="GP3" s="2114"/>
      <c r="GQ3" s="2114"/>
      <c r="GR3" s="2114"/>
      <c r="GS3" s="2114"/>
      <c r="GT3" s="2114"/>
      <c r="GU3" s="2114"/>
      <c r="GV3" s="2114"/>
      <c r="GW3" s="2114"/>
      <c r="GX3" s="2114"/>
      <c r="GY3" s="2114"/>
      <c r="GZ3" s="2114"/>
      <c r="HA3" s="2114"/>
      <c r="HB3" s="2114"/>
      <c r="HC3" s="2114"/>
      <c r="HD3" s="2114"/>
      <c r="HE3" s="2114"/>
      <c r="HF3" s="2114"/>
      <c r="HG3" s="2114"/>
      <c r="HH3" s="2114"/>
      <c r="HI3" s="2114"/>
      <c r="HJ3" s="2114"/>
      <c r="HK3" s="2114"/>
      <c r="HL3" s="2114"/>
      <c r="HM3" s="2114"/>
      <c r="HN3" s="2114"/>
      <c r="HO3" s="2114"/>
      <c r="HP3" s="2114"/>
      <c r="HQ3" s="2114"/>
      <c r="HR3" s="2114"/>
      <c r="HS3" s="2114"/>
      <c r="HT3" s="2114"/>
      <c r="HU3" s="2114"/>
      <c r="HV3" s="2114"/>
      <c r="HW3" s="2114"/>
      <c r="HX3" s="2114"/>
      <c r="HY3" s="2114"/>
      <c r="HZ3" s="2114"/>
      <c r="IA3" s="2114"/>
      <c r="IB3" s="2114"/>
      <c r="IC3" s="2114"/>
      <c r="ID3" s="2114"/>
      <c r="IE3" s="2114"/>
      <c r="IF3" s="2114"/>
      <c r="IG3" s="2114"/>
      <c r="IH3" s="2114"/>
      <c r="II3" s="2114"/>
      <c r="IJ3" s="2114"/>
      <c r="IK3" s="2114"/>
      <c r="IL3" s="2114"/>
      <c r="IM3" s="2114"/>
      <c r="IN3" s="2114"/>
      <c r="IO3" s="2114"/>
      <c r="IP3" s="2114"/>
      <c r="IQ3" s="2114"/>
      <c r="IR3" s="2114"/>
    </row>
    <row r="4" spans="1:252" ht="15.75" x14ac:dyDescent="0.25">
      <c r="A4" s="2108" t="s">
        <v>1783</v>
      </c>
      <c r="B4" s="2109"/>
      <c r="C4" s="2110"/>
    </row>
    <row r="5" spans="1:252" ht="5.25" customHeight="1" x14ac:dyDescent="0.25">
      <c r="A5" s="1039"/>
      <c r="B5" s="1040"/>
      <c r="C5" s="1041"/>
    </row>
    <row r="6" spans="1:252" x14ac:dyDescent="0.25">
      <c r="A6" s="1022" t="s">
        <v>1784</v>
      </c>
      <c r="B6" s="1023" t="s">
        <v>1785</v>
      </c>
      <c r="C6" s="1026" t="s">
        <v>1786</v>
      </c>
    </row>
    <row r="7" spans="1:252" x14ac:dyDescent="0.25">
      <c r="A7" s="1045" t="s">
        <v>979</v>
      </c>
      <c r="B7" s="1052">
        <v>4865362.9875746006</v>
      </c>
      <c r="C7" s="1053">
        <f t="shared" ref="C7:C24" si="0">B7/$B$25</f>
        <v>0.14883171805001291</v>
      </c>
      <c r="D7" s="1042"/>
      <c r="H7" s="1154"/>
      <c r="I7" s="1258"/>
    </row>
    <row r="8" spans="1:252" x14ac:dyDescent="0.25">
      <c r="A8" s="1045" t="s">
        <v>1030</v>
      </c>
      <c r="B8" s="1052">
        <v>239804.4775798</v>
      </c>
      <c r="C8" s="1053">
        <f t="shared" si="0"/>
        <v>7.3356319940435268E-3</v>
      </c>
      <c r="D8" s="1042"/>
      <c r="H8" s="1154"/>
      <c r="I8" s="1258"/>
    </row>
    <row r="9" spans="1:252" x14ac:dyDescent="0.25">
      <c r="A9" s="1045" t="s">
        <v>980</v>
      </c>
      <c r="B9" s="1052">
        <v>902649.26973200007</v>
      </c>
      <c r="C9" s="1053">
        <f t="shared" si="0"/>
        <v>2.7612090188110186E-2</v>
      </c>
      <c r="D9" s="1042"/>
      <c r="H9" s="1154"/>
      <c r="I9" s="1258"/>
    </row>
    <row r="10" spans="1:252" x14ac:dyDescent="0.25">
      <c r="A10" s="1045" t="s">
        <v>1992</v>
      </c>
      <c r="B10" s="1052">
        <v>1716541.4712236</v>
      </c>
      <c r="C10" s="1053">
        <f t="shared" si="0"/>
        <v>5.2509096837944406E-2</v>
      </c>
      <c r="D10" s="1042"/>
      <c r="H10" s="1154"/>
      <c r="I10" s="1258"/>
    </row>
    <row r="11" spans="1:252" x14ac:dyDescent="0.25">
      <c r="A11" s="1045" t="s">
        <v>981</v>
      </c>
      <c r="B11" s="1052">
        <v>1206166.7576056002</v>
      </c>
      <c r="C11" s="1053">
        <f t="shared" si="0"/>
        <v>3.6896706627585915E-2</v>
      </c>
      <c r="D11" s="1042"/>
      <c r="H11" s="1154"/>
      <c r="I11" s="1258"/>
    </row>
    <row r="12" spans="1:252" x14ac:dyDescent="0.25">
      <c r="A12" s="1045" t="s">
        <v>982</v>
      </c>
      <c r="B12" s="1052">
        <v>14901.750865400001</v>
      </c>
      <c r="C12" s="1053">
        <f t="shared" si="0"/>
        <v>4.5584536835479894E-4</v>
      </c>
      <c r="D12" s="1042"/>
      <c r="H12" s="1154"/>
      <c r="I12" s="1258"/>
    </row>
    <row r="13" spans="1:252" ht="25.5" x14ac:dyDescent="0.25">
      <c r="A13" s="1054" t="s">
        <v>1790</v>
      </c>
      <c r="B13" s="1052">
        <v>124.5376062</v>
      </c>
      <c r="C13" s="1053">
        <f t="shared" si="0"/>
        <v>3.8096121378647171E-6</v>
      </c>
      <c r="D13" s="1042"/>
      <c r="H13" s="1154"/>
      <c r="I13" s="1258"/>
    </row>
    <row r="14" spans="1:252" x14ac:dyDescent="0.25">
      <c r="A14" s="1054" t="s">
        <v>42</v>
      </c>
      <c r="B14" s="1052">
        <v>9220.9574254000017</v>
      </c>
      <c r="C14" s="1053">
        <f t="shared" si="0"/>
        <v>2.820695884753375E-4</v>
      </c>
      <c r="D14" s="1042"/>
      <c r="H14" s="1154"/>
      <c r="I14" s="1258"/>
    </row>
    <row r="15" spans="1:252" ht="17.25" customHeight="1" x14ac:dyDescent="0.25">
      <c r="A15" s="1054" t="s">
        <v>624</v>
      </c>
      <c r="B15" s="1052">
        <v>1004867.5928354</v>
      </c>
      <c r="C15" s="1053">
        <f t="shared" si="0"/>
        <v>3.0738954243787611E-2</v>
      </c>
      <c r="D15" s="1042"/>
      <c r="H15" s="1154"/>
      <c r="I15" s="1258"/>
    </row>
    <row r="16" spans="1:252" x14ac:dyDescent="0.25">
      <c r="A16" s="1054" t="s">
        <v>1872</v>
      </c>
      <c r="B16" s="1052">
        <v>48032.274529400005</v>
      </c>
      <c r="C16" s="1053">
        <f t="shared" si="0"/>
        <v>1.4693098867067556E-3</v>
      </c>
      <c r="D16" s="1042"/>
      <c r="H16" s="1154"/>
      <c r="I16" s="1258"/>
    </row>
    <row r="17" spans="1:11" x14ac:dyDescent="0.25">
      <c r="A17" s="1054" t="s">
        <v>1787</v>
      </c>
      <c r="B17" s="1052">
        <v>2621850.3607604001</v>
      </c>
      <c r="C17" s="1053">
        <f t="shared" si="0"/>
        <v>8.0202544940339529E-2</v>
      </c>
      <c r="D17" s="1042"/>
      <c r="H17" s="1154"/>
      <c r="I17" s="1258"/>
    </row>
    <row r="18" spans="1:11" x14ac:dyDescent="0.25">
      <c r="A18" s="1054" t="s">
        <v>627</v>
      </c>
      <c r="B18" s="1052">
        <v>61396.428630600007</v>
      </c>
      <c r="C18" s="1053">
        <f t="shared" si="0"/>
        <v>1.8781200865307672E-3</v>
      </c>
      <c r="D18" s="1042"/>
      <c r="H18" s="1154"/>
      <c r="I18" s="1258"/>
    </row>
    <row r="19" spans="1:11" x14ac:dyDescent="0.25">
      <c r="A19" s="1045" t="s">
        <v>983</v>
      </c>
      <c r="B19" s="1052">
        <v>13482019.868556401</v>
      </c>
      <c r="C19" s="1053">
        <f t="shared" si="0"/>
        <v>0.41241572004927246</v>
      </c>
      <c r="D19" s="1042"/>
      <c r="H19" s="1154"/>
      <c r="I19" s="1258"/>
    </row>
    <row r="20" spans="1:11" x14ac:dyDescent="0.25">
      <c r="A20" s="1045" t="s">
        <v>1842</v>
      </c>
      <c r="B20" s="1052">
        <v>625455.94996780006</v>
      </c>
      <c r="C20" s="1053">
        <f t="shared" si="0"/>
        <v>1.9132731480886921E-2</v>
      </c>
      <c r="D20" s="1042"/>
      <c r="H20" s="1154"/>
      <c r="I20" s="1258"/>
    </row>
    <row r="21" spans="1:11" x14ac:dyDescent="0.25">
      <c r="A21" s="1045" t="s">
        <v>988</v>
      </c>
      <c r="B21" s="1052">
        <v>5339490.2727992004</v>
      </c>
      <c r="C21" s="1053">
        <f t="shared" si="0"/>
        <v>0.16333529745705377</v>
      </c>
      <c r="D21" s="1042"/>
      <c r="H21" s="1154"/>
      <c r="I21" s="1258"/>
    </row>
    <row r="22" spans="1:11" x14ac:dyDescent="0.25">
      <c r="A22" s="1045" t="s">
        <v>984</v>
      </c>
      <c r="B22" s="1052">
        <v>162032.6243774</v>
      </c>
      <c r="C22" s="1053">
        <f t="shared" si="0"/>
        <v>4.9565867804372294E-3</v>
      </c>
      <c r="D22" s="1042"/>
      <c r="H22" s="1154"/>
      <c r="I22" s="1258"/>
    </row>
    <row r="23" spans="1:11" x14ac:dyDescent="0.25">
      <c r="A23" s="1045" t="s">
        <v>985</v>
      </c>
      <c r="B23" s="1052">
        <v>105398.7137714</v>
      </c>
      <c r="C23" s="1053">
        <f t="shared" si="0"/>
        <v>3.2241523789531016E-3</v>
      </c>
      <c r="D23" s="1042"/>
      <c r="H23" s="1154"/>
      <c r="I23" s="1258"/>
    </row>
    <row r="24" spans="1:11" ht="15.75" thickBot="1" x14ac:dyDescent="0.3">
      <c r="A24" s="1045" t="s">
        <v>1788</v>
      </c>
      <c r="B24" s="1052">
        <v>285047.36669308058</v>
      </c>
      <c r="C24" s="1053">
        <f t="shared" si="0"/>
        <v>8.7196144293669158E-3</v>
      </c>
      <c r="D24" s="1042"/>
      <c r="H24" s="1154"/>
      <c r="I24" s="1258"/>
    </row>
    <row r="25" spans="1:11" ht="15.75" customHeight="1" thickBot="1" x14ac:dyDescent="0.3">
      <c r="A25" s="1032" t="s">
        <v>783</v>
      </c>
      <c r="B25" s="1055">
        <f>SUM(B7:B24)</f>
        <v>32690363.662533682</v>
      </c>
      <c r="C25" s="1056">
        <f>SUM(C7:C24)</f>
        <v>0.99999999999999989</v>
      </c>
      <c r="I25" s="1258"/>
    </row>
    <row r="26" spans="1:11" ht="5.25" customHeight="1" x14ac:dyDescent="0.25">
      <c r="A26" s="1034"/>
      <c r="B26" s="1034"/>
      <c r="C26" s="1034"/>
    </row>
    <row r="27" spans="1:11" x14ac:dyDescent="0.25">
      <c r="A27" s="1296" t="s">
        <v>1989</v>
      </c>
    </row>
    <row r="28" spans="1:11" x14ac:dyDescent="0.25">
      <c r="A28" s="1296" t="s">
        <v>1990</v>
      </c>
    </row>
    <row r="29" spans="1:11" x14ac:dyDescent="0.25">
      <c r="A29" s="1297" t="s">
        <v>1991</v>
      </c>
      <c r="B29" s="1050"/>
      <c r="C29" s="1050"/>
      <c r="D29" s="1050"/>
      <c r="E29" s="1050"/>
      <c r="F29" s="1050"/>
      <c r="G29" s="1050"/>
      <c r="H29" s="1050"/>
      <c r="I29" s="1050"/>
      <c r="J29" s="1050"/>
      <c r="K29" s="1044"/>
    </row>
  </sheetData>
  <mergeCells count="128"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workbookViewId="0">
      <selection activeCell="A8" sqref="A8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866" t="s">
        <v>704</v>
      </c>
      <c r="B1" s="1866"/>
    </row>
    <row r="2" spans="1:7" ht="15.75" x14ac:dyDescent="0.25">
      <c r="A2" s="1867" t="s">
        <v>2565</v>
      </c>
      <c r="B2" s="1867"/>
    </row>
    <row r="3" spans="1:7" ht="15.75" x14ac:dyDescent="0.25">
      <c r="A3" s="1866" t="s">
        <v>614</v>
      </c>
      <c r="B3" s="1866"/>
    </row>
    <row r="4" spans="1:7" ht="6.75" customHeight="1" x14ac:dyDescent="0.2">
      <c r="A4" s="509"/>
      <c r="B4" s="510"/>
    </row>
    <row r="5" spans="1:7" x14ac:dyDescent="0.2">
      <c r="A5" s="511" t="s">
        <v>607</v>
      </c>
      <c r="B5" s="512">
        <f>SUM(B6:B18)</f>
        <v>76762.428790000005</v>
      </c>
      <c r="C5" s="2"/>
      <c r="D5" s="513"/>
      <c r="F5" s="514"/>
      <c r="G5" s="515"/>
    </row>
    <row r="6" spans="1:7" x14ac:dyDescent="0.2">
      <c r="A6" s="454" t="s">
        <v>706</v>
      </c>
      <c r="B6" s="516">
        <v>2513.45075</v>
      </c>
      <c r="F6" s="517"/>
      <c r="G6" s="515"/>
    </row>
    <row r="7" spans="1:7" ht="25.5" x14ac:dyDescent="0.2">
      <c r="A7" s="454" t="s">
        <v>707</v>
      </c>
      <c r="B7" s="516">
        <v>0</v>
      </c>
      <c r="F7" s="517"/>
      <c r="G7" s="515"/>
    </row>
    <row r="8" spans="1:7" x14ac:dyDescent="0.2">
      <c r="A8" s="454" t="s">
        <v>708</v>
      </c>
      <c r="B8" s="516">
        <v>0</v>
      </c>
      <c r="F8" s="517"/>
      <c r="G8" s="515"/>
    </row>
    <row r="9" spans="1:7" ht="15" customHeight="1" x14ac:dyDescent="0.2">
      <c r="A9" s="454" t="s">
        <v>709</v>
      </c>
      <c r="B9" s="516">
        <v>28747.11951</v>
      </c>
      <c r="F9" s="517"/>
      <c r="G9" s="515"/>
    </row>
    <row r="10" spans="1:7" x14ac:dyDescent="0.2">
      <c r="A10" s="454" t="s">
        <v>710</v>
      </c>
      <c r="B10" s="516">
        <v>571.82071999999994</v>
      </c>
      <c r="F10" s="517"/>
      <c r="G10" s="515"/>
    </row>
    <row r="11" spans="1:7" x14ac:dyDescent="0.2">
      <c r="A11" s="454" t="s">
        <v>711</v>
      </c>
      <c r="B11" s="516">
        <v>125.25955</v>
      </c>
      <c r="F11" s="517"/>
      <c r="G11" s="515"/>
    </row>
    <row r="12" spans="1:7" x14ac:dyDescent="0.2">
      <c r="A12" s="454" t="s">
        <v>712</v>
      </c>
      <c r="B12" s="516">
        <v>1006.65859</v>
      </c>
      <c r="F12" s="517"/>
      <c r="G12" s="515"/>
    </row>
    <row r="13" spans="1:7" x14ac:dyDescent="0.2">
      <c r="A13" s="454" t="s">
        <v>713</v>
      </c>
      <c r="B13" s="516">
        <v>0</v>
      </c>
      <c r="F13" s="517"/>
      <c r="G13" s="515"/>
    </row>
    <row r="14" spans="1:7" x14ac:dyDescent="0.2">
      <c r="A14" s="454" t="s">
        <v>714</v>
      </c>
      <c r="B14" s="516">
        <v>23443.35528</v>
      </c>
      <c r="F14" s="517"/>
      <c r="G14" s="515"/>
    </row>
    <row r="15" spans="1:7" x14ac:dyDescent="0.2">
      <c r="A15" s="454" t="s">
        <v>715</v>
      </c>
      <c r="B15" s="516">
        <v>0</v>
      </c>
      <c r="F15" s="517"/>
      <c r="G15" s="515"/>
    </row>
    <row r="16" spans="1:7" x14ac:dyDescent="0.2">
      <c r="A16" s="454" t="s">
        <v>716</v>
      </c>
      <c r="B16" s="516">
        <v>19566.810710000002</v>
      </c>
      <c r="F16" s="517"/>
      <c r="G16" s="515"/>
    </row>
    <row r="17" spans="1:7" x14ac:dyDescent="0.2">
      <c r="A17" s="454" t="s">
        <v>717</v>
      </c>
      <c r="B17" s="516">
        <v>482.99278000000004</v>
      </c>
      <c r="F17" s="517"/>
      <c r="G17" s="515"/>
    </row>
    <row r="18" spans="1:7" x14ac:dyDescent="0.2">
      <c r="A18" s="454" t="s">
        <v>718</v>
      </c>
      <c r="B18" s="516">
        <v>304.96090000000004</v>
      </c>
      <c r="F18" s="517"/>
      <c r="G18" s="515"/>
    </row>
    <row r="19" spans="1:7" x14ac:dyDescent="0.2">
      <c r="A19" s="77" t="s">
        <v>610</v>
      </c>
      <c r="B19" s="518">
        <v>0</v>
      </c>
      <c r="F19" s="519"/>
      <c r="G19" s="520"/>
    </row>
    <row r="20" spans="1:7" x14ac:dyDescent="0.2">
      <c r="A20" s="521" t="s">
        <v>758</v>
      </c>
      <c r="B20" s="518">
        <v>93618.578069999989</v>
      </c>
      <c r="F20" s="522"/>
      <c r="G20" s="515"/>
    </row>
    <row r="21" spans="1:7" x14ac:dyDescent="0.2">
      <c r="A21" s="521"/>
      <c r="B21" s="523"/>
    </row>
    <row r="22" spans="1:7" x14ac:dyDescent="0.2">
      <c r="A22" s="511" t="s">
        <v>608</v>
      </c>
      <c r="B22" s="512">
        <f>SUM(B23:B32)</f>
        <v>21406.355029999999</v>
      </c>
    </row>
    <row r="23" spans="1:7" x14ac:dyDescent="0.2">
      <c r="A23" s="454" t="s">
        <v>720</v>
      </c>
      <c r="B23" s="1654">
        <v>0</v>
      </c>
    </row>
    <row r="24" spans="1:7" x14ac:dyDescent="0.2">
      <c r="A24" s="454" t="s">
        <v>721</v>
      </c>
      <c r="B24" s="1654">
        <v>0</v>
      </c>
    </row>
    <row r="25" spans="1:7" x14ac:dyDescent="0.2">
      <c r="A25" s="454" t="s">
        <v>722</v>
      </c>
      <c r="B25" s="1654">
        <v>7997.9222900000004</v>
      </c>
    </row>
    <row r="26" spans="1:7" x14ac:dyDescent="0.2">
      <c r="A26" s="454" t="s">
        <v>723</v>
      </c>
      <c r="B26" s="1654">
        <v>854.62350000000004</v>
      </c>
    </row>
    <row r="27" spans="1:7" x14ac:dyDescent="0.2">
      <c r="A27" s="454" t="s">
        <v>724</v>
      </c>
      <c r="B27" s="1654">
        <v>2916.90436</v>
      </c>
    </row>
    <row r="28" spans="1:7" x14ac:dyDescent="0.2">
      <c r="A28" s="454" t="s">
        <v>725</v>
      </c>
      <c r="B28" s="1654">
        <v>3667.0533700000001</v>
      </c>
    </row>
    <row r="29" spans="1:7" x14ac:dyDescent="0.2">
      <c r="A29" s="454" t="s">
        <v>726</v>
      </c>
      <c r="B29" s="1654">
        <v>0</v>
      </c>
    </row>
    <row r="30" spans="1:7" x14ac:dyDescent="0.2">
      <c r="A30" s="454" t="s">
        <v>727</v>
      </c>
      <c r="B30" s="1654">
        <v>0</v>
      </c>
    </row>
    <row r="31" spans="1:7" x14ac:dyDescent="0.2">
      <c r="A31" s="454" t="s">
        <v>728</v>
      </c>
      <c r="B31" s="1654">
        <v>5969.8515099999995</v>
      </c>
    </row>
    <row r="32" spans="1:7" x14ac:dyDescent="0.2">
      <c r="A32" s="454" t="s">
        <v>729</v>
      </c>
      <c r="B32" s="1654">
        <v>0</v>
      </c>
    </row>
    <row r="33" spans="1:6" x14ac:dyDescent="0.2">
      <c r="A33" s="454"/>
      <c r="B33" s="516">
        <v>0</v>
      </c>
    </row>
    <row r="34" spans="1:6" x14ac:dyDescent="0.2">
      <c r="A34" s="511" t="s">
        <v>731</v>
      </c>
      <c r="B34" s="512">
        <f>SUM(B35:B40)</f>
        <v>55356.073759999999</v>
      </c>
      <c r="C34" s="513"/>
    </row>
    <row r="35" spans="1:6" x14ac:dyDescent="0.2">
      <c r="A35" s="454" t="s">
        <v>732</v>
      </c>
      <c r="B35" s="1656">
        <v>48995.199999999997</v>
      </c>
      <c r="C35" s="513"/>
      <c r="E35" s="517"/>
      <c r="F35" s="515"/>
    </row>
    <row r="36" spans="1:6" x14ac:dyDescent="0.2">
      <c r="A36" s="454" t="s">
        <v>733</v>
      </c>
      <c r="B36" s="1656">
        <v>0</v>
      </c>
      <c r="E36" s="517"/>
      <c r="F36" s="515"/>
    </row>
    <row r="37" spans="1:6" x14ac:dyDescent="0.2">
      <c r="A37" s="454" t="s">
        <v>734</v>
      </c>
      <c r="B37" s="1656">
        <v>3315.2997599999999</v>
      </c>
      <c r="E37" s="517"/>
      <c r="F37" s="515"/>
    </row>
    <row r="38" spans="1:6" x14ac:dyDescent="0.2">
      <c r="A38" s="454" t="s">
        <v>2221</v>
      </c>
      <c r="B38" s="1656">
        <v>3045.5740000000001</v>
      </c>
      <c r="E38" s="517"/>
      <c r="F38" s="515"/>
    </row>
    <row r="39" spans="1:6" x14ac:dyDescent="0.2">
      <c r="A39" s="454" t="s">
        <v>2222</v>
      </c>
      <c r="B39" s="1656">
        <v>0</v>
      </c>
      <c r="E39" s="517"/>
      <c r="F39" s="515"/>
    </row>
    <row r="40" spans="1:6" x14ac:dyDescent="0.2">
      <c r="A40" s="454" t="s">
        <v>2223</v>
      </c>
      <c r="B40" s="1656">
        <v>0</v>
      </c>
    </row>
    <row r="41" spans="1:6" x14ac:dyDescent="0.2">
      <c r="A41" s="521" t="s">
        <v>609</v>
      </c>
      <c r="B41" s="524">
        <f>+B22+B34</f>
        <v>76762.428790000005</v>
      </c>
      <c r="C41" s="525"/>
    </row>
    <row r="42" spans="1:6" x14ac:dyDescent="0.2">
      <c r="A42" s="521" t="s">
        <v>737</v>
      </c>
      <c r="B42" s="518">
        <v>0</v>
      </c>
    </row>
    <row r="43" spans="1:6" x14ac:dyDescent="0.2">
      <c r="A43" s="521" t="s">
        <v>738</v>
      </c>
      <c r="B43" s="518">
        <v>93618.578069999989</v>
      </c>
    </row>
    <row r="44" spans="1:6" ht="3.75" customHeight="1" x14ac:dyDescent="0.2">
      <c r="A44" s="526"/>
      <c r="B44" s="527"/>
    </row>
    <row r="45" spans="1:6" x14ac:dyDescent="0.2">
      <c r="A45" s="517"/>
      <c r="B45" s="528"/>
    </row>
    <row r="46" spans="1:6" x14ac:dyDescent="0.2">
      <c r="A46" s="529"/>
    </row>
    <row r="47" spans="1:6" x14ac:dyDescent="0.2">
      <c r="A47" s="529"/>
    </row>
    <row r="48" spans="1:6" ht="15.75" x14ac:dyDescent="0.25">
      <c r="A48" s="1866" t="s">
        <v>739</v>
      </c>
      <c r="B48" s="1866"/>
    </row>
    <row r="49" spans="1:2" ht="15.75" x14ac:dyDescent="0.25">
      <c r="A49" s="1867" t="s">
        <v>2565</v>
      </c>
      <c r="B49" s="1867"/>
    </row>
    <row r="50" spans="1:2" ht="15.75" x14ac:dyDescent="0.25">
      <c r="A50" s="1866" t="s">
        <v>614</v>
      </c>
      <c r="B50" s="1866"/>
    </row>
    <row r="51" spans="1:2" x14ac:dyDescent="0.2">
      <c r="A51" s="530" t="s">
        <v>612</v>
      </c>
      <c r="B51" s="516">
        <v>4531.8824400000003</v>
      </c>
    </row>
    <row r="52" spans="1:2" x14ac:dyDescent="0.2">
      <c r="A52" s="530" t="s">
        <v>742</v>
      </c>
      <c r="B52" s="516">
        <v>100.89816</v>
      </c>
    </row>
    <row r="53" spans="1:2" x14ac:dyDescent="0.2">
      <c r="A53" s="511" t="s">
        <v>641</v>
      </c>
      <c r="B53" s="512">
        <f>+B51-B52</f>
        <v>4430.9842800000006</v>
      </c>
    </row>
    <row r="54" spans="1:2" x14ac:dyDescent="0.2">
      <c r="A54" s="530" t="s">
        <v>740</v>
      </c>
      <c r="B54" s="516">
        <v>3595.4666099999999</v>
      </c>
    </row>
    <row r="55" spans="1:2" x14ac:dyDescent="0.2">
      <c r="A55" s="530" t="s">
        <v>762</v>
      </c>
      <c r="B55" s="516">
        <v>0</v>
      </c>
    </row>
    <row r="56" spans="1:2" x14ac:dyDescent="0.2">
      <c r="A56" s="511" t="s">
        <v>642</v>
      </c>
      <c r="B56" s="512">
        <f>+B53+B54-B55</f>
        <v>8026.4508900000001</v>
      </c>
    </row>
    <row r="57" spans="1:2" x14ac:dyDescent="0.2">
      <c r="A57" s="530" t="s">
        <v>761</v>
      </c>
      <c r="B57" s="516">
        <v>3.8840300000000001</v>
      </c>
    </row>
    <row r="58" spans="1:2" x14ac:dyDescent="0.2">
      <c r="A58" s="530" t="s">
        <v>852</v>
      </c>
      <c r="B58" s="516">
        <v>67.432280000000006</v>
      </c>
    </row>
    <row r="59" spans="1:2" x14ac:dyDescent="0.2">
      <c r="A59" s="511" t="s">
        <v>892</v>
      </c>
      <c r="B59" s="512">
        <f>+B56+B57-B58</f>
        <v>7962.9026400000002</v>
      </c>
    </row>
    <row r="60" spans="1:2" x14ac:dyDescent="0.2">
      <c r="A60" s="530" t="s">
        <v>853</v>
      </c>
      <c r="B60" s="516">
        <v>5095.7257599999994</v>
      </c>
    </row>
    <row r="61" spans="1:2" x14ac:dyDescent="0.2">
      <c r="A61" s="511" t="s">
        <v>640</v>
      </c>
      <c r="B61" s="512">
        <f>+B59-B60</f>
        <v>2867.1768800000009</v>
      </c>
    </row>
    <row r="62" spans="1:2" x14ac:dyDescent="0.2">
      <c r="A62" s="530" t="s">
        <v>613</v>
      </c>
      <c r="B62" s="516">
        <v>272.67354999999998</v>
      </c>
    </row>
    <row r="63" spans="1:2" x14ac:dyDescent="0.2">
      <c r="A63" s="530" t="s">
        <v>743</v>
      </c>
      <c r="B63" s="516">
        <v>18.931080000000001</v>
      </c>
    </row>
    <row r="64" spans="1:2" x14ac:dyDescent="0.2">
      <c r="A64" s="511" t="s">
        <v>854</v>
      </c>
      <c r="B64" s="512">
        <f>+B61+B62-B63</f>
        <v>3120.919350000001</v>
      </c>
    </row>
    <row r="65" spans="1:3" ht="25.5" x14ac:dyDescent="0.2">
      <c r="A65" s="530" t="s">
        <v>741</v>
      </c>
      <c r="B65" s="516">
        <v>18.966450000000002</v>
      </c>
    </row>
    <row r="66" spans="1:3" ht="25.5" x14ac:dyDescent="0.2">
      <c r="A66" s="530" t="s">
        <v>744</v>
      </c>
      <c r="B66" s="516">
        <v>94.311800000000005</v>
      </c>
    </row>
    <row r="67" spans="1:3" x14ac:dyDescent="0.2">
      <c r="A67" s="511" t="s">
        <v>855</v>
      </c>
      <c r="B67" s="512">
        <f>+B64+B65-B66</f>
        <v>3045.574000000001</v>
      </c>
    </row>
    <row r="68" spans="1:3" x14ac:dyDescent="0.2">
      <c r="A68" s="530" t="s">
        <v>763</v>
      </c>
      <c r="B68" s="1281">
        <v>0</v>
      </c>
    </row>
    <row r="69" spans="1:3" x14ac:dyDescent="0.2">
      <c r="A69" s="511" t="s">
        <v>893</v>
      </c>
      <c r="B69" s="512">
        <f>+B67</f>
        <v>3045.574000000001</v>
      </c>
    </row>
    <row r="70" spans="1:3" ht="5.25" customHeight="1" x14ac:dyDescent="0.2">
      <c r="A70" s="531"/>
      <c r="B70" s="531"/>
      <c r="C70" s="532"/>
    </row>
    <row r="71" spans="1:3" x14ac:dyDescent="0.2">
      <c r="A71" s="533"/>
      <c r="B71" s="528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topLeftCell="A34" zoomScale="85" zoomScaleNormal="85" workbookViewId="0">
      <selection activeCell="C65" sqref="C65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120" t="s">
        <v>829</v>
      </c>
      <c r="B1" s="2120"/>
      <c r="C1" s="2120"/>
      <c r="D1" s="2120"/>
      <c r="E1" s="2120"/>
      <c r="F1" s="2120"/>
      <c r="G1" s="2120"/>
      <c r="H1" s="2120"/>
      <c r="I1" s="2120"/>
      <c r="J1" s="2120"/>
      <c r="K1" s="2120"/>
      <c r="L1" s="2120"/>
      <c r="M1" s="2120"/>
      <c r="N1" s="2120"/>
      <c r="O1" s="2120"/>
      <c r="P1" s="2120"/>
      <c r="Q1" s="2120"/>
    </row>
    <row r="2" spans="1:28" ht="15.75" x14ac:dyDescent="0.25">
      <c r="A2" s="2120" t="s">
        <v>844</v>
      </c>
      <c r="B2" s="2120"/>
      <c r="C2" s="2120"/>
      <c r="D2" s="2120"/>
      <c r="E2" s="2120"/>
      <c r="F2" s="2120"/>
      <c r="G2" s="2120"/>
      <c r="H2" s="2120"/>
      <c r="I2" s="2120"/>
      <c r="J2" s="2120"/>
      <c r="K2" s="2120"/>
      <c r="L2" s="2120"/>
      <c r="M2" s="2120"/>
      <c r="N2" s="2120"/>
      <c r="O2" s="2120"/>
      <c r="P2" s="2120"/>
      <c r="Q2" s="2120"/>
    </row>
    <row r="3" spans="1:28" ht="15.75" x14ac:dyDescent="0.25">
      <c r="A3" s="2119" t="s">
        <v>2565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19"/>
      <c r="Q3" s="2119"/>
    </row>
    <row r="4" spans="1:28" ht="15.75" x14ac:dyDescent="0.25">
      <c r="A4" s="2120" t="s">
        <v>614</v>
      </c>
      <c r="B4" s="2120"/>
      <c r="C4" s="2120"/>
      <c r="D4" s="2120"/>
      <c r="E4" s="2120"/>
      <c r="F4" s="2120"/>
      <c r="G4" s="2120"/>
      <c r="H4" s="2120"/>
      <c r="I4" s="2120"/>
      <c r="J4" s="2120"/>
      <c r="K4" s="2120"/>
      <c r="L4" s="2120"/>
      <c r="M4" s="2120"/>
      <c r="N4" s="2120"/>
      <c r="O4" s="2120"/>
      <c r="P4" s="2120"/>
      <c r="Q4" s="2120"/>
    </row>
    <row r="5" spans="1:28" ht="1.5" customHeight="1" x14ac:dyDescent="0.25">
      <c r="A5" s="534"/>
      <c r="B5" s="534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6"/>
    </row>
    <row r="6" spans="1:28" ht="14.25" customHeight="1" x14ac:dyDescent="0.25">
      <c r="A6" s="537"/>
      <c r="B6" s="537"/>
      <c r="C6" s="538" t="s">
        <v>2387</v>
      </c>
      <c r="D6" s="538" t="s">
        <v>2388</v>
      </c>
      <c r="E6" s="538" t="s">
        <v>2389</v>
      </c>
      <c r="F6" s="538" t="s">
        <v>2390</v>
      </c>
      <c r="G6" s="538" t="s">
        <v>2391</v>
      </c>
      <c r="H6" s="538" t="s">
        <v>2392</v>
      </c>
      <c r="I6" s="538" t="s">
        <v>2393</v>
      </c>
      <c r="J6" s="538" t="s">
        <v>2394</v>
      </c>
      <c r="K6" s="538" t="s">
        <v>2395</v>
      </c>
      <c r="L6" s="538" t="s">
        <v>2396</v>
      </c>
      <c r="M6" s="538" t="s">
        <v>2397</v>
      </c>
      <c r="N6" s="538" t="s">
        <v>2398</v>
      </c>
      <c r="O6" s="538" t="s">
        <v>2399</v>
      </c>
      <c r="P6" s="538" t="s">
        <v>2400</v>
      </c>
      <c r="Q6" s="539" t="s">
        <v>1</v>
      </c>
    </row>
    <row r="7" spans="1:28" ht="6" customHeight="1" x14ac:dyDescent="0.25">
      <c r="A7" s="57"/>
      <c r="B7" s="57"/>
      <c r="C7" s="540"/>
      <c r="D7" s="540"/>
      <c r="E7" s="540"/>
      <c r="F7" s="540"/>
      <c r="G7" s="541"/>
      <c r="H7" s="540"/>
      <c r="I7" s="540"/>
      <c r="J7" s="540"/>
      <c r="K7" s="540"/>
      <c r="L7" s="540"/>
      <c r="M7" s="540"/>
      <c r="N7" s="540"/>
      <c r="O7" s="540"/>
      <c r="P7" s="541"/>
      <c r="Q7" s="467"/>
    </row>
    <row r="8" spans="1:28" x14ac:dyDescent="0.25">
      <c r="A8" s="60"/>
      <c r="B8" s="58" t="s">
        <v>607</v>
      </c>
      <c r="C8" s="60"/>
      <c r="D8" s="60"/>
      <c r="E8" s="60"/>
      <c r="F8" s="60"/>
      <c r="G8" s="542"/>
      <c r="H8" s="60"/>
      <c r="I8" s="60"/>
      <c r="J8" s="60"/>
      <c r="K8" s="60"/>
      <c r="L8" s="59"/>
      <c r="M8" s="59"/>
      <c r="N8" s="59"/>
      <c r="O8" s="59"/>
      <c r="P8" s="448"/>
      <c r="Q8" s="448"/>
    </row>
    <row r="9" spans="1:28" ht="19.5" customHeight="1" x14ac:dyDescent="0.25">
      <c r="A9" s="56">
        <v>1010000</v>
      </c>
      <c r="B9" s="56" t="s">
        <v>706</v>
      </c>
      <c r="C9" s="1147">
        <v>4401.9485599999998</v>
      </c>
      <c r="D9" s="1147">
        <v>11225.15746</v>
      </c>
      <c r="E9" s="1147">
        <v>4553.8297999999995</v>
      </c>
      <c r="F9" s="1147">
        <v>10553.24625</v>
      </c>
      <c r="G9" s="1147">
        <v>30.111909999999998</v>
      </c>
      <c r="H9" s="1147">
        <v>3477.9593199999999</v>
      </c>
      <c r="I9" s="1147">
        <v>9255.0828499999989</v>
      </c>
      <c r="J9" s="1147">
        <v>1632.4500399999999</v>
      </c>
      <c r="K9" s="1147">
        <v>2080.09636</v>
      </c>
      <c r="L9" s="1147">
        <v>7566.9531900000002</v>
      </c>
      <c r="M9" s="1147">
        <v>10440.85706</v>
      </c>
      <c r="N9" s="1147">
        <v>395.62003999999996</v>
      </c>
      <c r="O9" s="1147">
        <v>2389.8259199999998</v>
      </c>
      <c r="P9" s="1147">
        <v>7824.7005599999993</v>
      </c>
      <c r="Q9" s="1147">
        <v>75827.839319999999</v>
      </c>
      <c r="R9" s="543"/>
      <c r="S9" s="451"/>
      <c r="AB9" s="544"/>
    </row>
    <row r="10" spans="1:28" ht="30.75" customHeight="1" x14ac:dyDescent="0.25">
      <c r="A10" s="56">
        <v>1020000</v>
      </c>
      <c r="B10" s="56" t="s">
        <v>707</v>
      </c>
      <c r="C10" s="1147">
        <v>2560.01028</v>
      </c>
      <c r="D10" s="1147">
        <v>0</v>
      </c>
      <c r="E10" s="1147">
        <v>4528.1761200000001</v>
      </c>
      <c r="F10" s="1147">
        <v>1104.53151</v>
      </c>
      <c r="G10" s="1147">
        <v>0</v>
      </c>
      <c r="H10" s="1147">
        <v>8330.3729600000006</v>
      </c>
      <c r="I10" s="1147">
        <v>3725.87372</v>
      </c>
      <c r="J10" s="1147">
        <v>3.1309999999999998</v>
      </c>
      <c r="K10" s="1147">
        <v>34538.127009999997</v>
      </c>
      <c r="L10" s="1147">
        <v>0</v>
      </c>
      <c r="M10" s="1147">
        <v>7617.5804800000005</v>
      </c>
      <c r="N10" s="1147">
        <v>7994.8197900000005</v>
      </c>
      <c r="O10" s="1147">
        <v>5962.6687999999995</v>
      </c>
      <c r="P10" s="1147">
        <v>32049.431949999998</v>
      </c>
      <c r="Q10" s="1147">
        <v>108414.72362</v>
      </c>
      <c r="R10" s="543"/>
      <c r="S10" s="451"/>
      <c r="AB10" s="544"/>
    </row>
    <row r="11" spans="1:28" ht="19.5" customHeight="1" x14ac:dyDescent="0.25">
      <c r="A11" s="56">
        <v>1030000</v>
      </c>
      <c r="B11" s="56" t="s">
        <v>708</v>
      </c>
      <c r="C11" s="1147">
        <v>0</v>
      </c>
      <c r="D11" s="1147">
        <v>0</v>
      </c>
      <c r="E11" s="1147">
        <v>0</v>
      </c>
      <c r="F11" s="1147">
        <v>0</v>
      </c>
      <c r="G11" s="1147">
        <v>0</v>
      </c>
      <c r="H11" s="1147">
        <v>0</v>
      </c>
      <c r="I11" s="1147">
        <v>0</v>
      </c>
      <c r="J11" s="1147">
        <v>6859.8429999999998</v>
      </c>
      <c r="K11" s="1147">
        <v>11195.841039999999</v>
      </c>
      <c r="L11" s="1147">
        <v>0</v>
      </c>
      <c r="M11" s="1147">
        <v>0</v>
      </c>
      <c r="N11" s="1147">
        <v>3955.7834500000004</v>
      </c>
      <c r="O11" s="1147">
        <v>0</v>
      </c>
      <c r="P11" s="1147">
        <v>5105.8853899999995</v>
      </c>
      <c r="Q11" s="1147">
        <v>27117.352879999999</v>
      </c>
      <c r="R11" s="543"/>
      <c r="S11" s="451"/>
      <c r="AB11" s="544"/>
    </row>
    <row r="12" spans="1:28" ht="25.5" customHeight="1" x14ac:dyDescent="0.25">
      <c r="A12" s="56">
        <v>1040000</v>
      </c>
      <c r="B12" s="56" t="s">
        <v>709</v>
      </c>
      <c r="C12" s="1147">
        <v>0</v>
      </c>
      <c r="D12" s="1147">
        <v>1267.98308</v>
      </c>
      <c r="E12" s="1147">
        <v>0</v>
      </c>
      <c r="F12" s="1147">
        <v>0</v>
      </c>
      <c r="G12" s="1147">
        <v>18438.462789999998</v>
      </c>
      <c r="H12" s="1147">
        <v>254.07216</v>
      </c>
      <c r="I12" s="1147">
        <v>5229.1229800000001</v>
      </c>
      <c r="J12" s="1147">
        <v>43360.500939999998</v>
      </c>
      <c r="K12" s="1147">
        <v>5044.9107000000004</v>
      </c>
      <c r="L12" s="1147">
        <v>0</v>
      </c>
      <c r="M12" s="1147">
        <v>0</v>
      </c>
      <c r="N12" s="1147">
        <v>0</v>
      </c>
      <c r="O12" s="1147">
        <v>42230.560159999994</v>
      </c>
      <c r="P12" s="1147">
        <v>27656.636269999999</v>
      </c>
      <c r="Q12" s="1147">
        <v>143482.24908000001</v>
      </c>
      <c r="R12" s="543"/>
      <c r="S12" s="451"/>
      <c r="AB12" s="544"/>
    </row>
    <row r="13" spans="1:28" ht="21" customHeight="1" x14ac:dyDescent="0.25">
      <c r="A13" s="56">
        <v>1070000</v>
      </c>
      <c r="B13" s="56" t="s">
        <v>850</v>
      </c>
      <c r="C13" s="1147">
        <v>0</v>
      </c>
      <c r="D13" s="1147">
        <v>0</v>
      </c>
      <c r="E13" s="1147">
        <v>0</v>
      </c>
      <c r="F13" s="1147">
        <v>0</v>
      </c>
      <c r="G13" s="1147">
        <v>0</v>
      </c>
      <c r="H13" s="1147">
        <v>0</v>
      </c>
      <c r="I13" s="1147">
        <v>1547.4201599999999</v>
      </c>
      <c r="J13" s="1147">
        <v>758.28134999999997</v>
      </c>
      <c r="K13" s="1147">
        <v>0</v>
      </c>
      <c r="L13" s="1147">
        <v>0</v>
      </c>
      <c r="M13" s="1147">
        <v>0</v>
      </c>
      <c r="N13" s="1147">
        <v>175.56</v>
      </c>
      <c r="O13" s="1147">
        <v>0</v>
      </c>
      <c r="P13" s="1147">
        <v>0</v>
      </c>
      <c r="Q13" s="1147">
        <v>2481.2615099999998</v>
      </c>
      <c r="R13" s="543"/>
      <c r="S13" s="451"/>
      <c r="AB13" s="544"/>
    </row>
    <row r="14" spans="1:28" x14ac:dyDescent="0.25">
      <c r="A14" s="56">
        <v>1080000</v>
      </c>
      <c r="B14" s="56" t="s">
        <v>710</v>
      </c>
      <c r="C14" s="1147">
        <v>2.97</v>
      </c>
      <c r="D14" s="1147">
        <v>444.7903</v>
      </c>
      <c r="E14" s="1147">
        <v>41.743070000000003</v>
      </c>
      <c r="F14" s="1147">
        <v>76.941190000000006</v>
      </c>
      <c r="G14" s="1147">
        <v>24.43205</v>
      </c>
      <c r="H14" s="1147">
        <v>25817.031019999999</v>
      </c>
      <c r="I14" s="1147">
        <v>0</v>
      </c>
      <c r="J14" s="1147">
        <v>242.48699999999999</v>
      </c>
      <c r="K14" s="1147">
        <v>81.619500000000002</v>
      </c>
      <c r="L14" s="1147">
        <v>3777.4050999999999</v>
      </c>
      <c r="M14" s="1147">
        <v>731.85</v>
      </c>
      <c r="N14" s="1147">
        <v>567.91840000000002</v>
      </c>
      <c r="O14" s="1147">
        <v>4970.0096100000001</v>
      </c>
      <c r="P14" s="1147">
        <v>5098.9805199999992</v>
      </c>
      <c r="Q14" s="1147">
        <v>41878.177759999999</v>
      </c>
      <c r="R14" s="543"/>
      <c r="S14" s="451"/>
      <c r="AB14" s="544"/>
    </row>
    <row r="15" spans="1:28" x14ac:dyDescent="0.25">
      <c r="A15" s="56">
        <v>1090000</v>
      </c>
      <c r="B15" s="56" t="s">
        <v>711</v>
      </c>
      <c r="C15" s="1147">
        <v>125.97483</v>
      </c>
      <c r="D15" s="1147">
        <v>0</v>
      </c>
      <c r="E15" s="1147">
        <v>357.32544000000001</v>
      </c>
      <c r="F15" s="1147">
        <v>437.75040999999999</v>
      </c>
      <c r="G15" s="1147">
        <v>632.20266000000004</v>
      </c>
      <c r="H15" s="1147">
        <v>911.37806</v>
      </c>
      <c r="I15" s="1147">
        <v>17.259419999999999</v>
      </c>
      <c r="J15" s="1147">
        <v>1008.19273</v>
      </c>
      <c r="K15" s="1147">
        <v>1347.53955</v>
      </c>
      <c r="L15" s="1147">
        <v>607.91600000000005</v>
      </c>
      <c r="M15" s="1147">
        <v>1056.6895</v>
      </c>
      <c r="N15" s="1147">
        <v>480.02267000000001</v>
      </c>
      <c r="O15" s="1147">
        <v>45.898870000000002</v>
      </c>
      <c r="P15" s="1147">
        <v>1088.8870900000002</v>
      </c>
      <c r="Q15" s="1147">
        <v>8117.0372300000008</v>
      </c>
      <c r="R15" s="543"/>
      <c r="S15" s="451"/>
      <c r="AB15" s="544"/>
    </row>
    <row r="16" spans="1:28" x14ac:dyDescent="0.25">
      <c r="A16" s="56">
        <v>1100000</v>
      </c>
      <c r="B16" s="56" t="s">
        <v>712</v>
      </c>
      <c r="C16" s="1147">
        <v>80.488960000000006</v>
      </c>
      <c r="D16" s="1147">
        <v>184.36593999999999</v>
      </c>
      <c r="E16" s="1147">
        <v>2947.9421899999998</v>
      </c>
      <c r="F16" s="1147">
        <v>115.93219000000001</v>
      </c>
      <c r="G16" s="1147">
        <v>208.46439000000001</v>
      </c>
      <c r="H16" s="1147">
        <v>767.78782999999999</v>
      </c>
      <c r="I16" s="1147">
        <v>706.1793100000001</v>
      </c>
      <c r="J16" s="1147">
        <v>869.30502999999999</v>
      </c>
      <c r="K16" s="1147">
        <v>860.73990000000003</v>
      </c>
      <c r="L16" s="1147">
        <v>303.85700000000003</v>
      </c>
      <c r="M16" s="1147">
        <v>0</v>
      </c>
      <c r="N16" s="1147">
        <v>205.60717000000002</v>
      </c>
      <c r="O16" s="1147">
        <v>34.872620000000005</v>
      </c>
      <c r="P16" s="1147">
        <v>369.99182999999999</v>
      </c>
      <c r="Q16" s="1147">
        <v>7655.5343600000006</v>
      </c>
      <c r="R16" s="543"/>
      <c r="S16" s="451"/>
      <c r="AB16" s="544"/>
    </row>
    <row r="17" spans="1:28" x14ac:dyDescent="0.25">
      <c r="A17" s="56">
        <v>1110000</v>
      </c>
      <c r="B17" s="56" t="s">
        <v>713</v>
      </c>
      <c r="C17" s="1147">
        <v>4308.4550599999993</v>
      </c>
      <c r="D17" s="1147">
        <v>0</v>
      </c>
      <c r="E17" s="1147">
        <v>0</v>
      </c>
      <c r="F17" s="1147">
        <v>0</v>
      </c>
      <c r="G17" s="1147">
        <v>0</v>
      </c>
      <c r="H17" s="1147">
        <v>7132.3586299999997</v>
      </c>
      <c r="I17" s="1147">
        <v>0</v>
      </c>
      <c r="J17" s="1147">
        <v>2.8403800000000001</v>
      </c>
      <c r="K17" s="1147">
        <v>0</v>
      </c>
      <c r="L17" s="1147">
        <v>4303.7260700000006</v>
      </c>
      <c r="M17" s="1147">
        <v>0</v>
      </c>
      <c r="N17" s="1147">
        <v>2.1932</v>
      </c>
      <c r="O17" s="1147">
        <v>13968.94009</v>
      </c>
      <c r="P17" s="1147">
        <v>8563.7756499999996</v>
      </c>
      <c r="Q17" s="1147">
        <v>38282.289079999995</v>
      </c>
      <c r="R17" s="543"/>
      <c r="S17" s="451"/>
      <c r="AB17" s="544"/>
    </row>
    <row r="18" spans="1:28" x14ac:dyDescent="0.25">
      <c r="A18" s="56">
        <v>1200000</v>
      </c>
      <c r="B18" s="56" t="s">
        <v>714</v>
      </c>
      <c r="C18" s="1147">
        <v>0</v>
      </c>
      <c r="D18" s="1147">
        <v>239.61544000000001</v>
      </c>
      <c r="E18" s="1147">
        <v>0</v>
      </c>
      <c r="F18" s="1147">
        <v>35.506</v>
      </c>
      <c r="G18" s="1147">
        <v>0</v>
      </c>
      <c r="H18" s="1147">
        <v>0</v>
      </c>
      <c r="I18" s="1147">
        <v>0</v>
      </c>
      <c r="J18" s="1147">
        <v>1204.2220400000001</v>
      </c>
      <c r="K18" s="1147">
        <v>302.98200000000003</v>
      </c>
      <c r="L18" s="1147">
        <v>0</v>
      </c>
      <c r="M18" s="1147">
        <v>975.13264000000004</v>
      </c>
      <c r="N18" s="1147">
        <v>1194.9036599999999</v>
      </c>
      <c r="O18" s="1147">
        <v>0</v>
      </c>
      <c r="P18" s="1147">
        <v>82.302440000000004</v>
      </c>
      <c r="Q18" s="1147">
        <v>4034.6642200000001</v>
      </c>
      <c r="R18" s="543"/>
      <c r="S18" s="451"/>
      <c r="AB18" s="544"/>
    </row>
    <row r="19" spans="1:28" x14ac:dyDescent="0.25">
      <c r="A19" s="56">
        <v>1250000</v>
      </c>
      <c r="B19" s="56" t="s">
        <v>715</v>
      </c>
      <c r="C19" s="1147">
        <v>0</v>
      </c>
      <c r="D19" s="1147">
        <v>0</v>
      </c>
      <c r="E19" s="1147">
        <v>0</v>
      </c>
      <c r="F19" s="1147">
        <v>0</v>
      </c>
      <c r="G19" s="1147">
        <v>0</v>
      </c>
      <c r="H19" s="1147">
        <v>0</v>
      </c>
      <c r="I19" s="1147">
        <v>0</v>
      </c>
      <c r="J19" s="1147">
        <v>0</v>
      </c>
      <c r="K19" s="1147">
        <v>97.904939999999996</v>
      </c>
      <c r="L19" s="1147">
        <v>31.484000000000002</v>
      </c>
      <c r="M19" s="1147">
        <v>0</v>
      </c>
      <c r="N19" s="1147">
        <v>0</v>
      </c>
      <c r="O19" s="1147">
        <v>15.9999</v>
      </c>
      <c r="P19" s="1147">
        <v>0</v>
      </c>
      <c r="Q19" s="1147">
        <v>145.38883999999999</v>
      </c>
      <c r="R19" s="543"/>
      <c r="S19" s="451"/>
      <c r="AB19" s="544"/>
    </row>
    <row r="20" spans="1:28" x14ac:dyDescent="0.25">
      <c r="A20" s="56">
        <v>1260000</v>
      </c>
      <c r="B20" s="56" t="s">
        <v>716</v>
      </c>
      <c r="C20" s="1147">
        <v>62.446449999999999</v>
      </c>
      <c r="D20" s="1147">
        <v>390.85843</v>
      </c>
      <c r="E20" s="1147">
        <v>514.15949000000001</v>
      </c>
      <c r="F20" s="1147">
        <v>1644.8803700000001</v>
      </c>
      <c r="G20" s="1147">
        <v>5968.1703399999997</v>
      </c>
      <c r="H20" s="1147">
        <v>2904.6920399999999</v>
      </c>
      <c r="I20" s="1147">
        <v>52.857939999999999</v>
      </c>
      <c r="J20" s="1147">
        <v>492.12771000000004</v>
      </c>
      <c r="K20" s="1147">
        <v>410.83704</v>
      </c>
      <c r="L20" s="1147">
        <v>242.13691</v>
      </c>
      <c r="M20" s="1147">
        <v>684.61241000000007</v>
      </c>
      <c r="N20" s="1147">
        <v>231.78629000000001</v>
      </c>
      <c r="O20" s="1147">
        <v>17159.781780000001</v>
      </c>
      <c r="P20" s="1147">
        <v>3077.7379700000001</v>
      </c>
      <c r="Q20" s="1147">
        <v>33837.085169999998</v>
      </c>
      <c r="R20" s="543"/>
      <c r="S20" s="451"/>
      <c r="AB20" s="544"/>
    </row>
    <row r="21" spans="1:28" x14ac:dyDescent="0.25">
      <c r="A21" s="56">
        <v>1270000</v>
      </c>
      <c r="B21" s="56" t="s">
        <v>717</v>
      </c>
      <c r="C21" s="1147">
        <v>31.864039999999999</v>
      </c>
      <c r="D21" s="1147">
        <v>210.22870999999998</v>
      </c>
      <c r="E21" s="1147">
        <v>228.64525</v>
      </c>
      <c r="F21" s="1147">
        <v>47.712009999999999</v>
      </c>
      <c r="G21" s="1147">
        <v>79.267250000000004</v>
      </c>
      <c r="H21" s="1147">
        <v>106.20117999999999</v>
      </c>
      <c r="I21" s="1147">
        <v>63.831900000000005</v>
      </c>
      <c r="J21" s="1147">
        <v>271.28871999999996</v>
      </c>
      <c r="K21" s="1147">
        <v>252.69612000000001</v>
      </c>
      <c r="L21" s="1147">
        <v>8.3478300000000001</v>
      </c>
      <c r="M21" s="1147">
        <v>19.329599999999999</v>
      </c>
      <c r="N21" s="1147">
        <v>19.326599999999999</v>
      </c>
      <c r="O21" s="1147">
        <v>8.8400000000000006E-3</v>
      </c>
      <c r="P21" s="1147">
        <v>166.85712000000001</v>
      </c>
      <c r="Q21" s="1147">
        <v>1505.6051699999998</v>
      </c>
      <c r="R21" s="543"/>
      <c r="S21" s="451"/>
      <c r="AB21" s="544"/>
    </row>
    <row r="22" spans="1:28" x14ac:dyDescent="0.25">
      <c r="A22" s="56">
        <v>1300000</v>
      </c>
      <c r="B22" s="56" t="s">
        <v>718</v>
      </c>
      <c r="C22" s="1147">
        <v>0</v>
      </c>
      <c r="D22" s="1147">
        <v>75.207059999999998</v>
      </c>
      <c r="E22" s="1147">
        <v>0</v>
      </c>
      <c r="F22" s="1147">
        <v>40.306710000000002</v>
      </c>
      <c r="G22" s="1147">
        <v>120.91132</v>
      </c>
      <c r="H22" s="1147">
        <v>264.38377000000003</v>
      </c>
      <c r="I22" s="1147">
        <v>9.1080699999999997</v>
      </c>
      <c r="J22" s="1147">
        <v>233.40591000000001</v>
      </c>
      <c r="K22" s="1147">
        <v>426.31385999999998</v>
      </c>
      <c r="L22" s="1147">
        <v>9.0251200000000011</v>
      </c>
      <c r="M22" s="1147">
        <v>97.88788000000001</v>
      </c>
      <c r="N22" s="1147">
        <v>0</v>
      </c>
      <c r="O22" s="1147">
        <v>0</v>
      </c>
      <c r="P22" s="1147">
        <v>0</v>
      </c>
      <c r="Q22" s="1147">
        <v>1276.5497</v>
      </c>
      <c r="R22" s="543"/>
      <c r="S22" s="451"/>
      <c r="AB22" s="544"/>
    </row>
    <row r="23" spans="1:28" x14ac:dyDescent="0.25">
      <c r="A23" s="60"/>
      <c r="B23" s="58" t="s">
        <v>719</v>
      </c>
      <c r="C23" s="1148">
        <f>SUM(C9:C22)</f>
        <v>11574.158179999999</v>
      </c>
      <c r="D23" s="1148">
        <f t="shared" ref="D23:Q23" si="0">SUM(D9:D22)</f>
        <v>14038.20642</v>
      </c>
      <c r="E23" s="1148">
        <f t="shared" si="0"/>
        <v>13171.82136</v>
      </c>
      <c r="F23" s="1148">
        <f t="shared" si="0"/>
        <v>14056.806640000001</v>
      </c>
      <c r="G23" s="1148">
        <f t="shared" si="0"/>
        <v>25502.022709999997</v>
      </c>
      <c r="H23" s="1148">
        <f t="shared" si="0"/>
        <v>49966.236970000005</v>
      </c>
      <c r="I23" s="1148">
        <f t="shared" si="0"/>
        <v>20606.736349999999</v>
      </c>
      <c r="J23" s="1148">
        <f t="shared" si="0"/>
        <v>56938.075850000001</v>
      </c>
      <c r="K23" s="1148">
        <f t="shared" si="0"/>
        <v>56639.608020000007</v>
      </c>
      <c r="L23" s="1148">
        <f t="shared" si="0"/>
        <v>16850.85122</v>
      </c>
      <c r="M23" s="1148">
        <f t="shared" si="0"/>
        <v>21623.939569999999</v>
      </c>
      <c r="N23" s="1148">
        <f t="shared" si="0"/>
        <v>15223.541270000002</v>
      </c>
      <c r="O23" s="1148">
        <f t="shared" si="0"/>
        <v>86778.566589999988</v>
      </c>
      <c r="P23" s="1148">
        <f t="shared" si="0"/>
        <v>91085.186789999992</v>
      </c>
      <c r="Q23" s="1148">
        <f t="shared" si="0"/>
        <v>494055.75793999992</v>
      </c>
      <c r="R23" s="543"/>
      <c r="S23" s="451"/>
    </row>
    <row r="24" spans="1:28" x14ac:dyDescent="0.25">
      <c r="A24" s="56">
        <v>6000000</v>
      </c>
      <c r="B24" s="56" t="s">
        <v>610</v>
      </c>
      <c r="C24" s="1147">
        <v>567705.20033000002</v>
      </c>
      <c r="D24" s="1147">
        <v>771607.38517999998</v>
      </c>
      <c r="E24" s="1147">
        <v>690831.14599999995</v>
      </c>
      <c r="F24" s="1147">
        <v>1533545.0488800001</v>
      </c>
      <c r="G24" s="1147">
        <v>2094692.8788699999</v>
      </c>
      <c r="H24" s="1147">
        <v>5963561.4163500005</v>
      </c>
      <c r="I24" s="1147">
        <v>2181277.5655799997</v>
      </c>
      <c r="J24" s="1147">
        <v>3615263.5860000001</v>
      </c>
      <c r="K24" s="1147">
        <v>2738504.4805799997</v>
      </c>
      <c r="L24" s="1147">
        <v>1499954.6821099999</v>
      </c>
      <c r="M24" s="1147">
        <v>2937495.0337399999</v>
      </c>
      <c r="N24" s="1147">
        <v>903787.8807000001</v>
      </c>
      <c r="O24" s="1147">
        <v>5027.8540199999998</v>
      </c>
      <c r="P24" s="1147">
        <v>3996149.4086799999</v>
      </c>
      <c r="Q24" s="1147">
        <v>29499403.567019999</v>
      </c>
      <c r="R24" s="543"/>
      <c r="S24" s="451"/>
    </row>
    <row r="25" spans="1:28" x14ac:dyDescent="0.25">
      <c r="A25" s="56">
        <v>8000000</v>
      </c>
      <c r="B25" s="56" t="s">
        <v>758</v>
      </c>
      <c r="C25" s="1147">
        <v>4100</v>
      </c>
      <c r="D25" s="1147">
        <v>6943</v>
      </c>
      <c r="E25" s="1147">
        <v>305824</v>
      </c>
      <c r="F25" s="1147">
        <v>365879.68507000001</v>
      </c>
      <c r="G25" s="1147">
        <v>2212877.4453099999</v>
      </c>
      <c r="H25" s="1147">
        <v>196737.55668000001</v>
      </c>
      <c r="I25" s="1147">
        <v>15706.546920000001</v>
      </c>
      <c r="J25" s="1147">
        <v>742043.52221000008</v>
      </c>
      <c r="K25" s="1147">
        <v>348720.68660000002</v>
      </c>
      <c r="L25" s="1147">
        <v>0</v>
      </c>
      <c r="M25" s="1147">
        <v>3905280.2634800002</v>
      </c>
      <c r="N25" s="1147">
        <v>6401.1817199999996</v>
      </c>
      <c r="O25" s="1147">
        <v>18066.099999999999</v>
      </c>
      <c r="P25" s="1147">
        <v>51960.570930000002</v>
      </c>
      <c r="Q25" s="1147">
        <v>8180540.5589199997</v>
      </c>
      <c r="R25" s="543"/>
      <c r="S25" s="451"/>
    </row>
    <row r="26" spans="1:28" x14ac:dyDescent="0.25">
      <c r="A26" s="60"/>
      <c r="B26" s="58" t="s">
        <v>608</v>
      </c>
      <c r="C26" s="1149">
        <v>0</v>
      </c>
      <c r="D26" s="1150">
        <v>0</v>
      </c>
      <c r="E26" s="1150">
        <v>0</v>
      </c>
      <c r="F26" s="1150">
        <v>0</v>
      </c>
      <c r="G26" s="1150">
        <v>0</v>
      </c>
      <c r="H26" s="1150">
        <v>0</v>
      </c>
      <c r="I26" s="1150">
        <v>0</v>
      </c>
      <c r="J26" s="1150">
        <v>0</v>
      </c>
      <c r="K26" s="1150">
        <v>0</v>
      </c>
      <c r="L26" s="1150">
        <v>0</v>
      </c>
      <c r="M26" s="1150">
        <v>0</v>
      </c>
      <c r="N26" s="1150">
        <v>0</v>
      </c>
      <c r="O26" s="1150">
        <v>0</v>
      </c>
      <c r="P26" s="1150">
        <v>0</v>
      </c>
      <c r="Q26" s="1150"/>
      <c r="R26" s="543"/>
      <c r="S26" s="451"/>
    </row>
    <row r="27" spans="1:28" x14ac:dyDescent="0.25">
      <c r="A27" s="56">
        <v>2020000</v>
      </c>
      <c r="B27" s="56" t="s">
        <v>927</v>
      </c>
      <c r="C27" s="1147">
        <v>0</v>
      </c>
      <c r="D27" s="1147">
        <v>0</v>
      </c>
      <c r="E27" s="1147">
        <v>0</v>
      </c>
      <c r="F27" s="1147">
        <v>0</v>
      </c>
      <c r="G27" s="1147">
        <v>0</v>
      </c>
      <c r="H27" s="1147">
        <v>0</v>
      </c>
      <c r="I27" s="1147">
        <v>0</v>
      </c>
      <c r="J27" s="1147">
        <v>6872.3670000000002</v>
      </c>
      <c r="K27" s="1147">
        <v>16367.05169</v>
      </c>
      <c r="L27" s="1147">
        <v>0</v>
      </c>
      <c r="M27" s="1147">
        <v>4.87317</v>
      </c>
      <c r="N27" s="1147">
        <v>3956.61337</v>
      </c>
      <c r="O27" s="1147">
        <v>12945.876759999999</v>
      </c>
      <c r="P27" s="1147">
        <v>0</v>
      </c>
      <c r="Q27" s="1147">
        <v>40146.781990000003</v>
      </c>
      <c r="R27" s="543"/>
      <c r="S27" s="451"/>
    </row>
    <row r="28" spans="1:28" ht="24.75" customHeight="1" x14ac:dyDescent="0.25">
      <c r="A28" s="56">
        <v>2030000</v>
      </c>
      <c r="B28" s="56" t="s">
        <v>928</v>
      </c>
      <c r="C28" s="1147">
        <v>0</v>
      </c>
      <c r="D28" s="1147">
        <v>0</v>
      </c>
      <c r="E28" s="1147">
        <v>0</v>
      </c>
      <c r="F28" s="1147">
        <v>0</v>
      </c>
      <c r="G28" s="1147">
        <v>0</v>
      </c>
      <c r="H28" s="1147">
        <v>0</v>
      </c>
      <c r="I28" s="1147">
        <v>0</v>
      </c>
      <c r="J28" s="1147">
        <v>0</v>
      </c>
      <c r="K28" s="1147">
        <v>0</v>
      </c>
      <c r="L28" s="1147">
        <v>0</v>
      </c>
      <c r="M28" s="1147">
        <v>0</v>
      </c>
      <c r="N28" s="1147">
        <v>0</v>
      </c>
      <c r="O28" s="1147">
        <v>0</v>
      </c>
      <c r="P28" s="1147">
        <v>5098.9805199999992</v>
      </c>
      <c r="Q28" s="1147">
        <v>5098.9805199999992</v>
      </c>
      <c r="R28" s="543"/>
      <c r="S28" s="451"/>
    </row>
    <row r="29" spans="1:28" x14ac:dyDescent="0.25">
      <c r="A29" s="56">
        <v>2040000</v>
      </c>
      <c r="B29" s="56" t="s">
        <v>929</v>
      </c>
      <c r="C29" s="1147">
        <v>207.89054000000002</v>
      </c>
      <c r="D29" s="1147">
        <v>149.89474999999999</v>
      </c>
      <c r="E29" s="1147">
        <v>1492.4596799999999</v>
      </c>
      <c r="F29" s="1147">
        <v>108.39238</v>
      </c>
      <c r="G29" s="1147">
        <v>89.475350000000006</v>
      </c>
      <c r="H29" s="1147">
        <v>178.58485999999999</v>
      </c>
      <c r="I29" s="1147">
        <v>82.2714</v>
      </c>
      <c r="J29" s="1147">
        <v>742.11383999999998</v>
      </c>
      <c r="K29" s="1147">
        <v>448.16384999999997</v>
      </c>
      <c r="L29" s="1147">
        <v>797.39922999999999</v>
      </c>
      <c r="M29" s="1147">
        <v>75.516310000000004</v>
      </c>
      <c r="N29" s="1147">
        <v>209.55567000000002</v>
      </c>
      <c r="O29" s="1147">
        <v>4916.8406100000002</v>
      </c>
      <c r="P29" s="1147">
        <v>230.28025</v>
      </c>
      <c r="Q29" s="1147">
        <v>9728.8387200000016</v>
      </c>
      <c r="R29" s="543"/>
      <c r="S29" s="451"/>
    </row>
    <row r="30" spans="1:28" x14ac:dyDescent="0.25">
      <c r="A30" s="56">
        <v>2050000</v>
      </c>
      <c r="B30" s="56" t="s">
        <v>723</v>
      </c>
      <c r="C30" s="1147">
        <v>373.79253999999997</v>
      </c>
      <c r="D30" s="1147">
        <v>138.28623000000002</v>
      </c>
      <c r="E30" s="1147">
        <v>1491.6198200000001</v>
      </c>
      <c r="F30" s="1147">
        <v>1749.6310900000001</v>
      </c>
      <c r="G30" s="1147">
        <v>254.69344000000001</v>
      </c>
      <c r="H30" s="1147">
        <v>8853.3676599999999</v>
      </c>
      <c r="I30" s="1147">
        <v>245.46326000000002</v>
      </c>
      <c r="J30" s="1147">
        <v>4437.7609599999996</v>
      </c>
      <c r="K30" s="1147">
        <v>10612.96034</v>
      </c>
      <c r="L30" s="1147">
        <v>3647.21335</v>
      </c>
      <c r="M30" s="1147">
        <v>10225.169800000001</v>
      </c>
      <c r="N30" s="1147">
        <v>1481.0950800000001</v>
      </c>
      <c r="O30" s="1147">
        <v>7.9883699999999997</v>
      </c>
      <c r="P30" s="1147">
        <v>10381.40979</v>
      </c>
      <c r="Q30" s="1147">
        <v>53900.451729999993</v>
      </c>
      <c r="R30" s="543"/>
      <c r="S30" s="451"/>
    </row>
    <row r="31" spans="1:28" x14ac:dyDescent="0.25">
      <c r="A31" s="56">
        <v>2060000</v>
      </c>
      <c r="B31" s="56" t="s">
        <v>930</v>
      </c>
      <c r="C31" s="1147">
        <v>298.44246000000004</v>
      </c>
      <c r="D31" s="1147">
        <v>518.57623000000001</v>
      </c>
      <c r="E31" s="1147">
        <v>1447.1286200000002</v>
      </c>
      <c r="F31" s="1147">
        <v>1804.7710199999999</v>
      </c>
      <c r="G31" s="1147">
        <v>8181.5682500000003</v>
      </c>
      <c r="H31" s="1147">
        <v>2332.61022</v>
      </c>
      <c r="I31" s="1147">
        <v>326.79345000000001</v>
      </c>
      <c r="J31" s="1147">
        <v>4493.9033899999995</v>
      </c>
      <c r="K31" s="1147">
        <v>2236.94065</v>
      </c>
      <c r="L31" s="1147">
        <v>688.21105</v>
      </c>
      <c r="M31" s="1147">
        <v>3534.6012000000001</v>
      </c>
      <c r="N31" s="1147">
        <v>714.36243999999999</v>
      </c>
      <c r="O31" s="1147">
        <v>5362.1675400000004</v>
      </c>
      <c r="P31" s="1147">
        <v>3828.3383699999999</v>
      </c>
      <c r="Q31" s="1147">
        <v>35768.41489</v>
      </c>
      <c r="R31" s="543"/>
      <c r="S31" s="451"/>
    </row>
    <row r="32" spans="1:28" x14ac:dyDescent="0.25">
      <c r="A32" s="56">
        <v>2070000</v>
      </c>
      <c r="B32" s="56" t="s">
        <v>725</v>
      </c>
      <c r="C32" s="1147">
        <v>0</v>
      </c>
      <c r="D32" s="1147">
        <v>0</v>
      </c>
      <c r="E32" s="1147">
        <v>0</v>
      </c>
      <c r="F32" s="1147">
        <v>0</v>
      </c>
      <c r="G32" s="1147">
        <v>0</v>
      </c>
      <c r="H32" s="1147">
        <v>0</v>
      </c>
      <c r="I32" s="1147">
        <v>0</v>
      </c>
      <c r="J32" s="1147">
        <v>0</v>
      </c>
      <c r="K32" s="1147">
        <v>0</v>
      </c>
      <c r="L32" s="1147">
        <v>0</v>
      </c>
      <c r="M32" s="1147">
        <v>0</v>
      </c>
      <c r="N32" s="1147">
        <v>0</v>
      </c>
      <c r="O32" s="1147">
        <v>0</v>
      </c>
      <c r="P32" s="1147">
        <v>0</v>
      </c>
      <c r="Q32" s="1147">
        <v>0</v>
      </c>
      <c r="R32" s="543"/>
      <c r="S32" s="451"/>
    </row>
    <row r="33" spans="1:19" x14ac:dyDescent="0.25">
      <c r="A33" s="56">
        <v>2080000</v>
      </c>
      <c r="B33" s="56" t="s">
        <v>726</v>
      </c>
      <c r="C33" s="1147">
        <v>0</v>
      </c>
      <c r="D33" s="1147">
        <v>0</v>
      </c>
      <c r="E33" s="1147">
        <v>0</v>
      </c>
      <c r="F33" s="1147">
        <v>0</v>
      </c>
      <c r="G33" s="1147">
        <v>0</v>
      </c>
      <c r="H33" s="1147">
        <v>36.40654</v>
      </c>
      <c r="I33" s="1147">
        <v>0</v>
      </c>
      <c r="J33" s="1147">
        <v>0</v>
      </c>
      <c r="K33" s="1147">
        <v>5.8540000000000002E-2</v>
      </c>
      <c r="L33" s="1147">
        <v>0</v>
      </c>
      <c r="M33" s="1147">
        <v>0</v>
      </c>
      <c r="N33" s="1147">
        <v>0</v>
      </c>
      <c r="O33" s="1147">
        <v>0</v>
      </c>
      <c r="P33" s="1147">
        <v>1.8700000000000001E-3</v>
      </c>
      <c r="Q33" s="1147">
        <v>36.466949999999997</v>
      </c>
      <c r="R33" s="543"/>
      <c r="S33" s="451"/>
    </row>
    <row r="34" spans="1:19" x14ac:dyDescent="0.25">
      <c r="A34" s="56">
        <v>2090000</v>
      </c>
      <c r="B34" s="56" t="s">
        <v>727</v>
      </c>
      <c r="C34" s="1147">
        <v>0</v>
      </c>
      <c r="D34" s="1147">
        <v>0</v>
      </c>
      <c r="E34" s="1147">
        <v>0</v>
      </c>
      <c r="F34" s="1147">
        <v>0</v>
      </c>
      <c r="G34" s="1147">
        <v>0</v>
      </c>
      <c r="H34" s="1147">
        <v>0</v>
      </c>
      <c r="I34" s="1147">
        <v>0</v>
      </c>
      <c r="J34" s="1147">
        <v>0</v>
      </c>
      <c r="K34" s="1147">
        <v>0</v>
      </c>
      <c r="L34" s="1147">
        <v>0</v>
      </c>
      <c r="M34" s="1147">
        <v>0</v>
      </c>
      <c r="N34" s="1147">
        <v>0</v>
      </c>
      <c r="O34" s="1147">
        <v>0</v>
      </c>
      <c r="P34" s="1147">
        <v>0</v>
      </c>
      <c r="Q34" s="1147">
        <v>0</v>
      </c>
      <c r="R34" s="543"/>
      <c r="S34" s="451"/>
    </row>
    <row r="35" spans="1:19" x14ac:dyDescent="0.25">
      <c r="A35" s="56">
        <v>2100000</v>
      </c>
      <c r="B35" s="56" t="s">
        <v>931</v>
      </c>
      <c r="C35" s="1147">
        <v>0</v>
      </c>
      <c r="D35" s="1147">
        <v>0</v>
      </c>
      <c r="E35" s="1147">
        <v>0</v>
      </c>
      <c r="F35" s="1147">
        <v>20.58</v>
      </c>
      <c r="G35" s="1147">
        <v>0</v>
      </c>
      <c r="H35" s="1147">
        <v>0</v>
      </c>
      <c r="I35" s="1147">
        <v>0</v>
      </c>
      <c r="J35" s="1147">
        <v>30.515580000000003</v>
      </c>
      <c r="K35" s="1147">
        <v>540.82447000000002</v>
      </c>
      <c r="L35" s="1147">
        <v>0</v>
      </c>
      <c r="M35" s="1147">
        <v>0</v>
      </c>
      <c r="N35" s="1147">
        <v>0</v>
      </c>
      <c r="O35" s="1147">
        <v>0</v>
      </c>
      <c r="P35" s="1147">
        <v>0</v>
      </c>
      <c r="Q35" s="1147">
        <v>591.92005000000006</v>
      </c>
      <c r="R35" s="543"/>
      <c r="S35" s="451"/>
    </row>
    <row r="36" spans="1:19" x14ac:dyDescent="0.25">
      <c r="A36" s="56">
        <v>2110000</v>
      </c>
      <c r="B36" s="56" t="s">
        <v>759</v>
      </c>
      <c r="C36" s="1147">
        <v>0</v>
      </c>
      <c r="D36" s="1147">
        <v>0</v>
      </c>
      <c r="E36" s="1147">
        <v>0</v>
      </c>
      <c r="F36" s="1147">
        <v>10.392899999999999</v>
      </c>
      <c r="G36" s="1147">
        <v>0</v>
      </c>
      <c r="H36" s="1147">
        <v>0</v>
      </c>
      <c r="I36" s="1147">
        <v>0</v>
      </c>
      <c r="J36" s="1147">
        <v>0</v>
      </c>
      <c r="K36" s="1147">
        <v>0</v>
      </c>
      <c r="L36" s="1147">
        <v>0</v>
      </c>
      <c r="M36" s="1147">
        <v>0</v>
      </c>
      <c r="N36" s="1147">
        <v>0</v>
      </c>
      <c r="O36" s="1147">
        <v>0</v>
      </c>
      <c r="P36" s="1147">
        <v>0</v>
      </c>
      <c r="Q36" s="1147">
        <v>10.392899999999999</v>
      </c>
      <c r="R36" s="543"/>
      <c r="S36" s="451"/>
    </row>
    <row r="37" spans="1:19" x14ac:dyDescent="0.25">
      <c r="A37" s="56">
        <v>2120000</v>
      </c>
      <c r="B37" s="56" t="s">
        <v>729</v>
      </c>
      <c r="C37" s="1147">
        <v>0</v>
      </c>
      <c r="D37" s="1147">
        <v>0</v>
      </c>
      <c r="E37" s="1147">
        <v>0</v>
      </c>
      <c r="F37" s="1147">
        <v>0</v>
      </c>
      <c r="G37" s="1147">
        <v>0</v>
      </c>
      <c r="H37" s="1147">
        <v>0</v>
      </c>
      <c r="I37" s="1147">
        <v>0</v>
      </c>
      <c r="J37" s="1147">
        <v>0</v>
      </c>
      <c r="K37" s="1147">
        <v>0</v>
      </c>
      <c r="L37" s="1147">
        <v>0</v>
      </c>
      <c r="M37" s="1147">
        <v>0</v>
      </c>
      <c r="N37" s="1147">
        <v>0</v>
      </c>
      <c r="O37" s="1147">
        <v>0</v>
      </c>
      <c r="P37" s="1147">
        <v>0</v>
      </c>
      <c r="Q37" s="1147">
        <v>0</v>
      </c>
      <c r="R37" s="543"/>
      <c r="S37" s="451"/>
    </row>
    <row r="38" spans="1:19" x14ac:dyDescent="0.25">
      <c r="A38" s="60"/>
      <c r="B38" s="58" t="s">
        <v>730</v>
      </c>
      <c r="C38" s="1149">
        <f>SUM(C27:C37)</f>
        <v>880.12554</v>
      </c>
      <c r="D38" s="1149">
        <f t="shared" ref="D38:Q38" si="1">SUM(D27:D37)</f>
        <v>806.75720999999999</v>
      </c>
      <c r="E38" s="1149">
        <f t="shared" si="1"/>
        <v>4431.2081200000002</v>
      </c>
      <c r="F38" s="1149">
        <f t="shared" si="1"/>
        <v>3693.76739</v>
      </c>
      <c r="G38" s="1149">
        <f t="shared" si="1"/>
        <v>8525.73704</v>
      </c>
      <c r="H38" s="1149">
        <f t="shared" si="1"/>
        <v>11400.969280000001</v>
      </c>
      <c r="I38" s="1149">
        <f t="shared" si="1"/>
        <v>654.52810999999997</v>
      </c>
      <c r="J38" s="1149">
        <f t="shared" si="1"/>
        <v>16576.660769999999</v>
      </c>
      <c r="K38" s="1149">
        <f t="shared" si="1"/>
        <v>30205.999540000004</v>
      </c>
      <c r="L38" s="1149">
        <f t="shared" si="1"/>
        <v>5132.8236299999999</v>
      </c>
      <c r="M38" s="1149">
        <f t="shared" si="1"/>
        <v>13840.160480000002</v>
      </c>
      <c r="N38" s="1149">
        <f t="shared" si="1"/>
        <v>6361.6265599999997</v>
      </c>
      <c r="O38" s="1149">
        <f t="shared" si="1"/>
        <v>23232.87328</v>
      </c>
      <c r="P38" s="1149">
        <f t="shared" si="1"/>
        <v>19539.0108</v>
      </c>
      <c r="Q38" s="1149">
        <f t="shared" si="1"/>
        <v>145282.24775000001</v>
      </c>
      <c r="R38" s="543"/>
      <c r="S38" s="451"/>
    </row>
    <row r="39" spans="1:19" x14ac:dyDescent="0.25">
      <c r="A39" s="60"/>
      <c r="B39" s="58" t="s">
        <v>731</v>
      </c>
      <c r="C39" s="1149">
        <v>0</v>
      </c>
      <c r="D39" s="1150">
        <v>0</v>
      </c>
      <c r="E39" s="1150">
        <v>0</v>
      </c>
      <c r="F39" s="1150">
        <v>0</v>
      </c>
      <c r="G39" s="1150">
        <v>0</v>
      </c>
      <c r="H39" s="1150">
        <v>0</v>
      </c>
      <c r="I39" s="1150">
        <v>0</v>
      </c>
      <c r="J39" s="1150">
        <v>0</v>
      </c>
      <c r="K39" s="1150">
        <v>0</v>
      </c>
      <c r="L39" s="1150">
        <v>0</v>
      </c>
      <c r="M39" s="1150">
        <v>0</v>
      </c>
      <c r="N39" s="1150">
        <v>0</v>
      </c>
      <c r="O39" s="1150">
        <v>0</v>
      </c>
      <c r="P39" s="1150">
        <v>0</v>
      </c>
      <c r="Q39" s="1150"/>
      <c r="R39" s="543"/>
      <c r="S39" s="451"/>
    </row>
    <row r="40" spans="1:19" x14ac:dyDescent="0.25">
      <c r="A40" s="56">
        <v>3010000</v>
      </c>
      <c r="B40" s="56" t="s">
        <v>732</v>
      </c>
      <c r="C40" s="1147">
        <v>9457</v>
      </c>
      <c r="D40" s="1147">
        <v>12800</v>
      </c>
      <c r="E40" s="1147">
        <v>7756.2</v>
      </c>
      <c r="F40" s="1147">
        <v>6526</v>
      </c>
      <c r="G40" s="1147">
        <v>10340.200000000001</v>
      </c>
      <c r="H40" s="1147">
        <v>20040.70003</v>
      </c>
      <c r="I40" s="1147">
        <v>19497.400000000001</v>
      </c>
      <c r="J40" s="1147">
        <v>29017.3</v>
      </c>
      <c r="K40" s="1147">
        <v>16360</v>
      </c>
      <c r="L40" s="1147">
        <v>8919.2999999999993</v>
      </c>
      <c r="M40" s="1147">
        <v>3360</v>
      </c>
      <c r="N40" s="1147">
        <v>7591.9</v>
      </c>
      <c r="O40" s="1147">
        <v>65000</v>
      </c>
      <c r="P40" s="1147">
        <v>53629</v>
      </c>
      <c r="Q40" s="1147">
        <v>270295.00003</v>
      </c>
      <c r="R40" s="543"/>
      <c r="S40" s="451"/>
    </row>
    <row r="41" spans="1:19" x14ac:dyDescent="0.25">
      <c r="A41" s="56">
        <v>3020000</v>
      </c>
      <c r="B41" s="56" t="s">
        <v>733</v>
      </c>
      <c r="C41" s="1147">
        <v>0</v>
      </c>
      <c r="D41" s="1147">
        <v>0</v>
      </c>
      <c r="E41" s="1147">
        <v>0</v>
      </c>
      <c r="F41" s="1147">
        <v>0</v>
      </c>
      <c r="G41" s="1147">
        <v>0</v>
      </c>
      <c r="H41" s="1147">
        <v>0</v>
      </c>
      <c r="I41" s="1147">
        <v>0</v>
      </c>
      <c r="J41" s="1147">
        <v>0</v>
      </c>
      <c r="K41" s="1147">
        <v>0</v>
      </c>
      <c r="L41" s="1147">
        <v>0</v>
      </c>
      <c r="M41" s="1147">
        <v>0</v>
      </c>
      <c r="N41" s="1147">
        <v>0</v>
      </c>
      <c r="O41" s="1147">
        <v>0</v>
      </c>
      <c r="P41" s="1147">
        <v>0</v>
      </c>
      <c r="Q41" s="1147">
        <v>0</v>
      </c>
      <c r="R41" s="543"/>
      <c r="S41" s="451"/>
    </row>
    <row r="42" spans="1:19" x14ac:dyDescent="0.25">
      <c r="A42" s="56">
        <v>3030000</v>
      </c>
      <c r="B42" s="56" t="s">
        <v>760</v>
      </c>
      <c r="C42" s="1147">
        <v>0</v>
      </c>
      <c r="D42" s="1147">
        <v>0</v>
      </c>
      <c r="E42" s="1147">
        <v>0</v>
      </c>
      <c r="F42" s="1147">
        <v>0</v>
      </c>
      <c r="G42" s="1147">
        <v>0</v>
      </c>
      <c r="H42" s="1147">
        <v>90.664630000000002</v>
      </c>
      <c r="I42" s="1147">
        <v>0</v>
      </c>
      <c r="J42" s="1147">
        <v>0</v>
      </c>
      <c r="K42" s="1147">
        <v>0</v>
      </c>
      <c r="L42" s="1147">
        <v>0</v>
      </c>
      <c r="M42" s="1147">
        <v>0</v>
      </c>
      <c r="N42" s="1147">
        <v>0</v>
      </c>
      <c r="O42" s="1147">
        <v>0</v>
      </c>
      <c r="P42" s="1147">
        <v>0</v>
      </c>
      <c r="Q42" s="1147">
        <v>90.664630000000002</v>
      </c>
      <c r="R42" s="543"/>
      <c r="S42" s="451"/>
    </row>
    <row r="43" spans="1:19" x14ac:dyDescent="0.25">
      <c r="A43" s="56">
        <v>3040000</v>
      </c>
      <c r="B43" s="56" t="s">
        <v>734</v>
      </c>
      <c r="C43" s="1147">
        <v>169.96419</v>
      </c>
      <c r="D43" s="1147">
        <v>191.98107999999999</v>
      </c>
      <c r="E43" s="1147">
        <v>723.29782999999998</v>
      </c>
      <c r="F43" s="1147">
        <v>2083.60178</v>
      </c>
      <c r="G43" s="1147">
        <v>3460.1479300000001</v>
      </c>
      <c r="H43" s="1147">
        <v>2607.29322</v>
      </c>
      <c r="I43" s="1147">
        <v>92.451979999999992</v>
      </c>
      <c r="J43" s="1147">
        <v>4860.88832</v>
      </c>
      <c r="K43" s="1147">
        <v>5168.08115</v>
      </c>
      <c r="L43" s="1147">
        <v>1427.8875800000001</v>
      </c>
      <c r="M43" s="1147">
        <v>1953.9911399999999</v>
      </c>
      <c r="N43" s="1147">
        <v>714.12249999999995</v>
      </c>
      <c r="O43" s="1147">
        <v>2470.6465499999999</v>
      </c>
      <c r="P43" s="1147">
        <v>2887.8365299999996</v>
      </c>
      <c r="Q43" s="1147">
        <v>28812.191780000001</v>
      </c>
      <c r="R43" s="543"/>
      <c r="S43" s="451"/>
    </row>
    <row r="44" spans="1:19" x14ac:dyDescent="0.25">
      <c r="A44" s="56">
        <v>3050000</v>
      </c>
      <c r="B44" s="56" t="s">
        <v>847</v>
      </c>
      <c r="C44" s="1147">
        <v>994.20978000000002</v>
      </c>
      <c r="D44" s="1147">
        <v>239.46813</v>
      </c>
      <c r="E44" s="1147">
        <v>261.11541</v>
      </c>
      <c r="F44" s="1147">
        <v>1753.4374700000001</v>
      </c>
      <c r="G44" s="1147">
        <v>3175.9377400000003</v>
      </c>
      <c r="H44" s="1147">
        <v>15826.60981</v>
      </c>
      <c r="I44" s="1147">
        <v>362.35626000000002</v>
      </c>
      <c r="J44" s="1147">
        <v>6483.2267599999996</v>
      </c>
      <c r="K44" s="1147">
        <v>4905.5273299999999</v>
      </c>
      <c r="L44" s="1147">
        <v>1370.8400100000001</v>
      </c>
      <c r="M44" s="1147">
        <v>1727.4154799999999</v>
      </c>
      <c r="N44" s="1147">
        <v>555.89220999999998</v>
      </c>
      <c r="O44" s="1147">
        <v>-3924.9532400000003</v>
      </c>
      <c r="P44" s="1147">
        <v>14584.200580000001</v>
      </c>
      <c r="Q44" s="1147">
        <v>48315.283729999996</v>
      </c>
      <c r="R44" s="543"/>
      <c r="S44" s="451"/>
    </row>
    <row r="45" spans="1:19" x14ac:dyDescent="0.25">
      <c r="A45" s="56">
        <v>3060000</v>
      </c>
      <c r="B45" s="56" t="s">
        <v>848</v>
      </c>
      <c r="C45" s="1147">
        <v>72.858670000000004</v>
      </c>
      <c r="D45" s="1147">
        <v>0</v>
      </c>
      <c r="E45" s="1147">
        <v>0</v>
      </c>
      <c r="F45" s="1147">
        <v>0</v>
      </c>
      <c r="G45" s="1147">
        <v>0</v>
      </c>
      <c r="H45" s="1147">
        <v>0</v>
      </c>
      <c r="I45" s="1147">
        <v>0</v>
      </c>
      <c r="J45" s="1147">
        <v>0</v>
      </c>
      <c r="K45" s="1147">
        <v>0</v>
      </c>
      <c r="L45" s="1147">
        <v>0</v>
      </c>
      <c r="M45" s="1147">
        <v>468.43306000000001</v>
      </c>
      <c r="N45" s="1147">
        <v>0</v>
      </c>
      <c r="O45" s="1147">
        <v>0</v>
      </c>
      <c r="P45" s="1147">
        <v>429.19077000000004</v>
      </c>
      <c r="Q45" s="1147">
        <v>970.48249999999996</v>
      </c>
      <c r="R45" s="543"/>
      <c r="S45" s="451"/>
    </row>
    <row r="46" spans="1:19" x14ac:dyDescent="0.25">
      <c r="A46" s="56">
        <v>3070000</v>
      </c>
      <c r="B46" s="56" t="s">
        <v>849</v>
      </c>
      <c r="C46" s="1147">
        <v>0</v>
      </c>
      <c r="D46" s="1147">
        <v>0</v>
      </c>
      <c r="E46" s="1147">
        <v>0</v>
      </c>
      <c r="F46" s="1147">
        <v>0</v>
      </c>
      <c r="G46" s="1147">
        <v>0</v>
      </c>
      <c r="H46" s="1147">
        <v>0</v>
      </c>
      <c r="I46" s="1147">
        <v>0</v>
      </c>
      <c r="J46" s="1147">
        <v>0</v>
      </c>
      <c r="K46" s="1147">
        <v>0</v>
      </c>
      <c r="L46" s="1147">
        <v>0</v>
      </c>
      <c r="M46" s="1147">
        <v>273.93940999999995</v>
      </c>
      <c r="N46" s="1147">
        <v>0</v>
      </c>
      <c r="O46" s="1147">
        <v>0</v>
      </c>
      <c r="P46" s="1147">
        <v>15.94811</v>
      </c>
      <c r="Q46" s="1147">
        <v>289.88751999999999</v>
      </c>
      <c r="R46" s="543"/>
      <c r="S46" s="451"/>
    </row>
    <row r="47" spans="1:19" x14ac:dyDescent="0.25">
      <c r="A47" s="60"/>
      <c r="B47" s="58" t="s">
        <v>735</v>
      </c>
      <c r="C47" s="1149">
        <f>SUM(C40:C46)</f>
        <v>10694.032639999999</v>
      </c>
      <c r="D47" s="1149">
        <f t="shared" ref="D47:Q47" si="2">SUM(D40:D46)</f>
        <v>13231.449209999999</v>
      </c>
      <c r="E47" s="1149">
        <f t="shared" si="2"/>
        <v>8740.6132400000006</v>
      </c>
      <c r="F47" s="1149">
        <f t="shared" si="2"/>
        <v>10363.039250000002</v>
      </c>
      <c r="G47" s="1149">
        <f t="shared" si="2"/>
        <v>16976.285670000001</v>
      </c>
      <c r="H47" s="1149">
        <f t="shared" si="2"/>
        <v>38565.267690000001</v>
      </c>
      <c r="I47" s="1149">
        <f t="shared" si="2"/>
        <v>19952.208240000004</v>
      </c>
      <c r="J47" s="1149">
        <f t="shared" si="2"/>
        <v>40361.415079999999</v>
      </c>
      <c r="K47" s="1149">
        <f t="shared" si="2"/>
        <v>26433.608479999999</v>
      </c>
      <c r="L47" s="1149">
        <f t="shared" si="2"/>
        <v>11718.02759</v>
      </c>
      <c r="M47" s="1149">
        <f t="shared" si="2"/>
        <v>7783.77909</v>
      </c>
      <c r="N47" s="1149">
        <f t="shared" si="2"/>
        <v>8861.9147099999991</v>
      </c>
      <c r="O47" s="1149">
        <f t="shared" si="2"/>
        <v>63545.693310000002</v>
      </c>
      <c r="P47" s="1149">
        <f t="shared" si="2"/>
        <v>71546.175990000003</v>
      </c>
      <c r="Q47" s="1149">
        <f t="shared" si="2"/>
        <v>348773.51019</v>
      </c>
      <c r="R47" s="543"/>
      <c r="S47" s="451"/>
    </row>
    <row r="48" spans="1:19" x14ac:dyDescent="0.25">
      <c r="A48" s="60"/>
      <c r="B48" s="58" t="s">
        <v>736</v>
      </c>
      <c r="C48" s="1149">
        <f>+C38+C47</f>
        <v>11574.158179999999</v>
      </c>
      <c r="D48" s="1149">
        <f t="shared" ref="D48:Q48" si="3">+D38+D47</f>
        <v>14038.206419999999</v>
      </c>
      <c r="E48" s="1149">
        <f t="shared" si="3"/>
        <v>13171.821360000002</v>
      </c>
      <c r="F48" s="1149">
        <f t="shared" si="3"/>
        <v>14056.806640000003</v>
      </c>
      <c r="G48" s="1149">
        <f t="shared" si="3"/>
        <v>25502.022710000001</v>
      </c>
      <c r="H48" s="1149">
        <f t="shared" si="3"/>
        <v>49966.236969999998</v>
      </c>
      <c r="I48" s="1149">
        <f t="shared" si="3"/>
        <v>20606.736350000003</v>
      </c>
      <c r="J48" s="1149">
        <f t="shared" si="3"/>
        <v>56938.075849999994</v>
      </c>
      <c r="K48" s="1149">
        <f t="shared" si="3"/>
        <v>56639.60802</v>
      </c>
      <c r="L48" s="1149">
        <f t="shared" si="3"/>
        <v>16850.85122</v>
      </c>
      <c r="M48" s="1149">
        <f t="shared" si="3"/>
        <v>21623.939570000002</v>
      </c>
      <c r="N48" s="1149">
        <f t="shared" si="3"/>
        <v>15223.541269999998</v>
      </c>
      <c r="O48" s="1149">
        <f t="shared" si="3"/>
        <v>86778.566590000002</v>
      </c>
      <c r="P48" s="1149">
        <f t="shared" si="3"/>
        <v>91085.186790000007</v>
      </c>
      <c r="Q48" s="1149">
        <f t="shared" si="3"/>
        <v>494055.75794000004</v>
      </c>
      <c r="R48" s="543"/>
      <c r="S48" s="451"/>
    </row>
    <row r="49" spans="1:19" x14ac:dyDescent="0.25">
      <c r="A49" s="56">
        <v>7000000</v>
      </c>
      <c r="B49" s="56" t="s">
        <v>737</v>
      </c>
      <c r="C49" s="1151">
        <v>567705.20033000002</v>
      </c>
      <c r="D49" s="1152">
        <v>771607.38517999998</v>
      </c>
      <c r="E49" s="1152">
        <v>690831.14599999995</v>
      </c>
      <c r="F49" s="1152">
        <v>1533545.0488800001</v>
      </c>
      <c r="G49" s="1147">
        <v>2094692.8788699999</v>
      </c>
      <c r="H49" s="1152">
        <v>5963561.4163500005</v>
      </c>
      <c r="I49" s="1152">
        <v>2181277.5655799997</v>
      </c>
      <c r="J49" s="1152">
        <v>3615263.5860000001</v>
      </c>
      <c r="K49" s="1152">
        <v>2738504.4805799997</v>
      </c>
      <c r="L49" s="1152">
        <v>1499954.6821099999</v>
      </c>
      <c r="M49" s="1152">
        <v>2937495.0337399999</v>
      </c>
      <c r="N49" s="1152">
        <v>903787.8807000001</v>
      </c>
      <c r="O49" s="1152">
        <v>5027.8540199999998</v>
      </c>
      <c r="P49" s="1152">
        <v>3996149.4086799999</v>
      </c>
      <c r="Q49" s="1152">
        <v>29499403.567019999</v>
      </c>
      <c r="R49" s="543"/>
      <c r="S49" s="451"/>
    </row>
    <row r="50" spans="1:19" x14ac:dyDescent="0.25">
      <c r="A50" s="56">
        <v>9000000</v>
      </c>
      <c r="B50" s="56" t="s">
        <v>738</v>
      </c>
      <c r="C50" s="1151">
        <v>4100</v>
      </c>
      <c r="D50" s="1152">
        <v>6943</v>
      </c>
      <c r="E50" s="1152">
        <v>305824</v>
      </c>
      <c r="F50" s="1152">
        <v>365879.68507000001</v>
      </c>
      <c r="G50" s="1147">
        <v>2212877.4453099999</v>
      </c>
      <c r="H50" s="1152">
        <v>196737.55668000001</v>
      </c>
      <c r="I50" s="1152">
        <v>15706.546920000001</v>
      </c>
      <c r="J50" s="1152">
        <v>742043.52221000008</v>
      </c>
      <c r="K50" s="1152">
        <v>348720.68660000002</v>
      </c>
      <c r="L50" s="1152">
        <v>0</v>
      </c>
      <c r="M50" s="1152">
        <v>3905280.2634800002</v>
      </c>
      <c r="N50" s="1152">
        <v>6401.1817199999996</v>
      </c>
      <c r="O50" s="1152">
        <v>18066.099999999999</v>
      </c>
      <c r="P50" s="1152">
        <v>51960.570930000002</v>
      </c>
      <c r="Q50" s="1152">
        <v>8180540.5589199997</v>
      </c>
      <c r="R50" s="543"/>
      <c r="S50" s="451"/>
    </row>
    <row r="51" spans="1:19" ht="3" customHeight="1" x14ac:dyDescent="0.25">
      <c r="A51" s="545"/>
      <c r="B51" s="545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7"/>
      <c r="Q51" s="546"/>
      <c r="R51" s="543"/>
    </row>
    <row r="52" spans="1:19" x14ac:dyDescent="0.25">
      <c r="A52" s="548" t="s">
        <v>894</v>
      </c>
      <c r="B52" s="548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549"/>
      <c r="O52" s="549"/>
      <c r="P52" s="549"/>
      <c r="Q52" s="549"/>
      <c r="R52" s="543"/>
    </row>
    <row r="53" spans="1:19" x14ac:dyDescent="0.25">
      <c r="B53" s="69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43"/>
    </row>
    <row r="54" spans="1:19" x14ac:dyDescent="0.25">
      <c r="A54" s="19"/>
      <c r="B54" s="69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43"/>
    </row>
    <row r="55" spans="1:19" ht="21.75" customHeight="1" x14ac:dyDescent="0.25">
      <c r="A55" s="2120" t="s">
        <v>829</v>
      </c>
      <c r="B55" s="2120"/>
      <c r="C55" s="2120"/>
      <c r="D55" s="2120"/>
      <c r="E55" s="2120"/>
      <c r="F55" s="2120"/>
      <c r="G55" s="2120"/>
      <c r="H55" s="2120"/>
      <c r="I55" s="2120"/>
      <c r="J55" s="2120"/>
      <c r="K55" s="2120"/>
      <c r="L55" s="2120"/>
      <c r="M55" s="2120"/>
      <c r="N55" s="2120"/>
      <c r="O55" s="2120"/>
      <c r="P55" s="2120"/>
      <c r="Q55" s="2120"/>
      <c r="R55" s="543"/>
    </row>
    <row r="56" spans="1:19" ht="15.75" x14ac:dyDescent="0.25">
      <c r="A56" s="2120" t="s">
        <v>851</v>
      </c>
      <c r="B56" s="2120"/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543"/>
    </row>
    <row r="57" spans="1:19" ht="15.75" x14ac:dyDescent="0.25">
      <c r="A57" s="2119" t="s">
        <v>2565</v>
      </c>
      <c r="B57" s="2119"/>
      <c r="C57" s="2119"/>
      <c r="D57" s="2119"/>
      <c r="E57" s="2119"/>
      <c r="F57" s="2119"/>
      <c r="G57" s="2119"/>
      <c r="H57" s="2119"/>
      <c r="I57" s="2119"/>
      <c r="J57" s="2119"/>
      <c r="K57" s="2119"/>
      <c r="L57" s="2119"/>
      <c r="M57" s="2119"/>
      <c r="N57" s="2119"/>
      <c r="O57" s="2119"/>
      <c r="P57" s="2119"/>
      <c r="Q57" s="2119"/>
      <c r="R57" s="543"/>
    </row>
    <row r="58" spans="1:19" ht="15.75" x14ac:dyDescent="0.25">
      <c r="A58" s="2120" t="s">
        <v>614</v>
      </c>
      <c r="B58" s="2120"/>
      <c r="C58" s="2120"/>
      <c r="D58" s="2120"/>
      <c r="E58" s="2120"/>
      <c r="F58" s="2120"/>
      <c r="G58" s="2120"/>
      <c r="H58" s="2120"/>
      <c r="I58" s="2120"/>
      <c r="J58" s="2120"/>
      <c r="K58" s="2120"/>
      <c r="L58" s="2120"/>
      <c r="M58" s="2120"/>
      <c r="N58" s="2120"/>
      <c r="O58" s="2120"/>
      <c r="P58" s="2120"/>
      <c r="Q58" s="2120"/>
      <c r="R58" s="543"/>
    </row>
    <row r="59" spans="1:19" ht="1.5" customHeight="1" x14ac:dyDescent="0.25">
      <c r="A59" s="552"/>
      <c r="B59" s="552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R59" s="543"/>
    </row>
    <row r="60" spans="1:19" ht="14.25" customHeight="1" x14ac:dyDescent="0.25">
      <c r="A60" s="554"/>
      <c r="B60" s="555"/>
      <c r="C60" s="538" t="s">
        <v>831</v>
      </c>
      <c r="D60" s="538" t="s">
        <v>805</v>
      </c>
      <c r="E60" s="538" t="s">
        <v>833</v>
      </c>
      <c r="F60" s="538" t="s">
        <v>834</v>
      </c>
      <c r="G60" s="538" t="s">
        <v>836</v>
      </c>
      <c r="H60" s="538" t="s">
        <v>837</v>
      </c>
      <c r="I60" s="538" t="s">
        <v>838</v>
      </c>
      <c r="J60" s="538" t="s">
        <v>839</v>
      </c>
      <c r="K60" s="538" t="s">
        <v>840</v>
      </c>
      <c r="L60" s="538" t="s">
        <v>841</v>
      </c>
      <c r="M60" s="538" t="s">
        <v>842</v>
      </c>
      <c r="N60" s="538" t="s">
        <v>843</v>
      </c>
      <c r="O60" s="538" t="s">
        <v>832</v>
      </c>
      <c r="P60" s="538" t="s">
        <v>835</v>
      </c>
      <c r="Q60" s="556" t="s">
        <v>1</v>
      </c>
      <c r="R60" s="543"/>
    </row>
    <row r="61" spans="1:19" ht="3.75" customHeight="1" x14ac:dyDescent="0.25">
      <c r="A61" s="57"/>
      <c r="B61" s="57"/>
      <c r="C61" s="557"/>
      <c r="D61" s="557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557"/>
      <c r="Q61" s="558"/>
      <c r="R61" s="543"/>
    </row>
    <row r="62" spans="1:19" ht="15.95" customHeight="1" x14ac:dyDescent="0.25">
      <c r="A62" s="56">
        <v>5100000</v>
      </c>
      <c r="B62" s="56" t="s">
        <v>612</v>
      </c>
      <c r="C62" s="559">
        <v>1966.7691</v>
      </c>
      <c r="D62" s="559">
        <v>1737.8516999999999</v>
      </c>
      <c r="E62" s="559">
        <v>1686.2786799999999</v>
      </c>
      <c r="F62" s="559">
        <v>3073.50621</v>
      </c>
      <c r="G62" s="559">
        <v>4506.7919800000009</v>
      </c>
      <c r="H62" s="559">
        <v>18811.67239</v>
      </c>
      <c r="I62" s="559">
        <v>2467.5165499999998</v>
      </c>
      <c r="J62" s="559">
        <v>7243.2878600000004</v>
      </c>
      <c r="K62" s="559">
        <v>5971.5585799999999</v>
      </c>
      <c r="L62" s="559">
        <v>3661.7466300000001</v>
      </c>
      <c r="M62" s="559">
        <v>6619.1930000000002</v>
      </c>
      <c r="N62" s="559">
        <v>1193.94605</v>
      </c>
      <c r="O62" s="559">
        <v>1.00909</v>
      </c>
      <c r="P62" s="559">
        <v>6622.8731699999998</v>
      </c>
      <c r="Q62" s="559">
        <v>65564.00099</v>
      </c>
      <c r="R62" s="543"/>
      <c r="S62" s="451"/>
    </row>
    <row r="63" spans="1:19" ht="15.95" customHeight="1" x14ac:dyDescent="0.25">
      <c r="A63" s="56">
        <v>4100000</v>
      </c>
      <c r="B63" s="56" t="s">
        <v>742</v>
      </c>
      <c r="C63" s="559">
        <v>0.35943000000000003</v>
      </c>
      <c r="D63" s="559">
        <v>52.918309999999998</v>
      </c>
      <c r="E63" s="559">
        <v>21.976500000000001</v>
      </c>
      <c r="F63" s="559">
        <v>139.52291</v>
      </c>
      <c r="G63" s="559">
        <v>137.23020000000002</v>
      </c>
      <c r="H63" s="559">
        <v>86.728359999999995</v>
      </c>
      <c r="I63" s="559">
        <v>80.401859999999999</v>
      </c>
      <c r="J63" s="559">
        <v>249.77049</v>
      </c>
      <c r="K63" s="559">
        <v>68.630759999999995</v>
      </c>
      <c r="L63" s="559">
        <v>5.4358399999999998</v>
      </c>
      <c r="M63" s="559">
        <v>345.78896000000003</v>
      </c>
      <c r="N63" s="559">
        <v>373.46290999999997</v>
      </c>
      <c r="O63" s="559">
        <v>2.2479100000000001</v>
      </c>
      <c r="P63" s="559">
        <v>21.85294</v>
      </c>
      <c r="Q63" s="559">
        <v>1586.3273799999999</v>
      </c>
      <c r="R63" s="543"/>
      <c r="S63" s="451"/>
    </row>
    <row r="64" spans="1:19" ht="15.95" customHeight="1" x14ac:dyDescent="0.25">
      <c r="A64" s="60"/>
      <c r="B64" s="58" t="s">
        <v>641</v>
      </c>
      <c r="C64" s="560">
        <f>+C62-C63</f>
        <v>1966.40967</v>
      </c>
      <c r="D64" s="560">
        <f t="shared" ref="D64:P64" si="4">+D62-D63</f>
        <v>1684.9333899999999</v>
      </c>
      <c r="E64" s="560">
        <f t="shared" si="4"/>
        <v>1664.3021799999999</v>
      </c>
      <c r="F64" s="560">
        <f t="shared" si="4"/>
        <v>2933.9832999999999</v>
      </c>
      <c r="G64" s="560">
        <f t="shared" si="4"/>
        <v>4369.5617800000009</v>
      </c>
      <c r="H64" s="560">
        <f t="shared" si="4"/>
        <v>18724.944029999999</v>
      </c>
      <c r="I64" s="560">
        <f t="shared" si="4"/>
        <v>2387.1146899999999</v>
      </c>
      <c r="J64" s="560">
        <f t="shared" si="4"/>
        <v>6993.5173700000005</v>
      </c>
      <c r="K64" s="560">
        <f t="shared" si="4"/>
        <v>5902.9278199999999</v>
      </c>
      <c r="L64" s="560">
        <f t="shared" si="4"/>
        <v>3656.31079</v>
      </c>
      <c r="M64" s="560">
        <f t="shared" si="4"/>
        <v>6273.4040400000004</v>
      </c>
      <c r="N64" s="560">
        <f t="shared" si="4"/>
        <v>820.48314000000005</v>
      </c>
      <c r="O64" s="560">
        <f t="shared" si="4"/>
        <v>-1.23882</v>
      </c>
      <c r="P64" s="560">
        <f t="shared" si="4"/>
        <v>6601.0202300000001</v>
      </c>
      <c r="Q64" s="560">
        <f t="shared" ref="Q64:Q78" si="5">SUM(C64:P64)</f>
        <v>63977.673610000005</v>
      </c>
      <c r="R64" s="543"/>
      <c r="S64" s="451"/>
    </row>
    <row r="65" spans="1:19" ht="15.95" customHeight="1" x14ac:dyDescent="0.25">
      <c r="A65" s="56">
        <v>5200000</v>
      </c>
      <c r="B65" s="56" t="s">
        <v>740</v>
      </c>
      <c r="C65" s="559">
        <v>67.70286999999999</v>
      </c>
      <c r="D65" s="559">
        <v>103.72160000000001</v>
      </c>
      <c r="E65" s="559">
        <v>100.84544</v>
      </c>
      <c r="F65" s="559">
        <v>222.43138000000002</v>
      </c>
      <c r="G65" s="559">
        <v>172.82683</v>
      </c>
      <c r="H65" s="559">
        <v>163.52585999999999</v>
      </c>
      <c r="I65" s="559">
        <v>693.53097000000002</v>
      </c>
      <c r="J65" s="559">
        <v>2764.9122299999999</v>
      </c>
      <c r="K65" s="559">
        <v>1088.9980500000001</v>
      </c>
      <c r="L65" s="559">
        <v>49.350589999999997</v>
      </c>
      <c r="M65" s="559">
        <v>1585.2568100000001</v>
      </c>
      <c r="N65" s="559">
        <v>185.94913</v>
      </c>
      <c r="O65" s="559">
        <v>543.20186999999999</v>
      </c>
      <c r="P65" s="559">
        <v>750.34455000000003</v>
      </c>
      <c r="Q65" s="559">
        <v>8492.598179999999</v>
      </c>
      <c r="R65" s="543"/>
      <c r="S65" s="451"/>
    </row>
    <row r="66" spans="1:19" ht="15.95" customHeight="1" x14ac:dyDescent="0.25">
      <c r="A66" s="56">
        <v>4200000</v>
      </c>
      <c r="B66" s="56" t="s">
        <v>762</v>
      </c>
      <c r="C66" s="559">
        <v>2.3022</v>
      </c>
      <c r="D66" s="559">
        <v>2.7299999999999998E-3</v>
      </c>
      <c r="E66" s="559">
        <v>0</v>
      </c>
      <c r="F66" s="559">
        <v>2.9226100000000002</v>
      </c>
      <c r="G66" s="559">
        <v>51.588099999999997</v>
      </c>
      <c r="H66" s="559">
        <v>0</v>
      </c>
      <c r="I66" s="559">
        <v>556.95825000000002</v>
      </c>
      <c r="J66" s="559">
        <v>359.31796999999995</v>
      </c>
      <c r="K66" s="559">
        <v>666.77960999999993</v>
      </c>
      <c r="L66" s="559">
        <v>7.8529099999999996</v>
      </c>
      <c r="M66" s="559">
        <v>1252.8893799999998</v>
      </c>
      <c r="N66" s="559">
        <v>268.93027000000001</v>
      </c>
      <c r="O66" s="559">
        <v>971.38960999999995</v>
      </c>
      <c r="P66" s="559">
        <v>237.26679999999999</v>
      </c>
      <c r="Q66" s="559">
        <v>4378.2004400000005</v>
      </c>
      <c r="R66" s="543"/>
      <c r="S66" s="451"/>
    </row>
    <row r="67" spans="1:19" ht="15.95" customHeight="1" x14ac:dyDescent="0.25">
      <c r="A67" s="60"/>
      <c r="B67" s="58" t="s">
        <v>642</v>
      </c>
      <c r="C67" s="560">
        <f>+C64+C65-C66</f>
        <v>2031.81034</v>
      </c>
      <c r="D67" s="560">
        <f t="shared" ref="D67:P67" si="6">+D64+D65-D66</f>
        <v>1788.6522600000001</v>
      </c>
      <c r="E67" s="560">
        <f t="shared" si="6"/>
        <v>1765.14762</v>
      </c>
      <c r="F67" s="560">
        <f t="shared" si="6"/>
        <v>3153.4920699999998</v>
      </c>
      <c r="G67" s="560">
        <f t="shared" si="6"/>
        <v>4490.8005100000009</v>
      </c>
      <c r="H67" s="560">
        <f t="shared" si="6"/>
        <v>18888.46989</v>
      </c>
      <c r="I67" s="560">
        <f t="shared" si="6"/>
        <v>2523.68741</v>
      </c>
      <c r="J67" s="560">
        <f t="shared" si="6"/>
        <v>9399.1116299999994</v>
      </c>
      <c r="K67" s="560">
        <f t="shared" si="6"/>
        <v>6325.1462600000004</v>
      </c>
      <c r="L67" s="560">
        <f t="shared" si="6"/>
        <v>3697.8084699999999</v>
      </c>
      <c r="M67" s="560">
        <f t="shared" si="6"/>
        <v>6605.7714700000006</v>
      </c>
      <c r="N67" s="560">
        <f t="shared" si="6"/>
        <v>737.50199999999995</v>
      </c>
      <c r="O67" s="560">
        <f t="shared" si="6"/>
        <v>-429.42655999999999</v>
      </c>
      <c r="P67" s="560">
        <f t="shared" si="6"/>
        <v>7114.0979799999996</v>
      </c>
      <c r="Q67" s="560">
        <f t="shared" si="5"/>
        <v>68092.071349999998</v>
      </c>
      <c r="R67" s="543"/>
      <c r="S67" s="451"/>
    </row>
    <row r="68" spans="1:19" ht="15.95" customHeight="1" x14ac:dyDescent="0.25">
      <c r="A68" s="56">
        <v>5300000</v>
      </c>
      <c r="B68" s="56" t="s">
        <v>761</v>
      </c>
      <c r="C68" s="559">
        <v>0</v>
      </c>
      <c r="D68" s="559">
        <v>0</v>
      </c>
      <c r="E68" s="559">
        <v>0</v>
      </c>
      <c r="F68" s="559">
        <v>0</v>
      </c>
      <c r="G68" s="559">
        <v>0</v>
      </c>
      <c r="H68" s="559">
        <v>0</v>
      </c>
      <c r="I68" s="559">
        <v>0</v>
      </c>
      <c r="J68" s="559">
        <v>0</v>
      </c>
      <c r="K68" s="559">
        <v>0</v>
      </c>
      <c r="L68" s="559">
        <v>0</v>
      </c>
      <c r="M68" s="559">
        <v>0</v>
      </c>
      <c r="N68" s="559">
        <v>0</v>
      </c>
      <c r="O68" s="559">
        <v>0</v>
      </c>
      <c r="P68" s="559">
        <v>0</v>
      </c>
      <c r="Q68" s="559">
        <v>0</v>
      </c>
      <c r="R68" s="543"/>
      <c r="S68" s="451"/>
    </row>
    <row r="69" spans="1:19" ht="15.95" customHeight="1" x14ac:dyDescent="0.25">
      <c r="A69" s="56">
        <v>4300000</v>
      </c>
      <c r="B69" s="56" t="s">
        <v>852</v>
      </c>
      <c r="C69" s="559">
        <v>0</v>
      </c>
      <c r="D69" s="559">
        <v>0</v>
      </c>
      <c r="E69" s="559">
        <v>0</v>
      </c>
      <c r="F69" s="559">
        <v>0</v>
      </c>
      <c r="G69" s="559">
        <v>0</v>
      </c>
      <c r="H69" s="559">
        <v>110.79389999999999</v>
      </c>
      <c r="I69" s="559">
        <v>6.4219999999999997</v>
      </c>
      <c r="J69" s="559">
        <v>0</v>
      </c>
      <c r="K69" s="559">
        <v>0</v>
      </c>
      <c r="L69" s="559">
        <v>0</v>
      </c>
      <c r="M69" s="559">
        <v>0</v>
      </c>
      <c r="N69" s="559">
        <v>0</v>
      </c>
      <c r="O69" s="559">
        <v>0</v>
      </c>
      <c r="P69" s="559">
        <v>0</v>
      </c>
      <c r="Q69" s="559">
        <v>117.21589999999999</v>
      </c>
      <c r="R69" s="543"/>
      <c r="S69" s="451"/>
    </row>
    <row r="70" spans="1:19" ht="15.95" customHeight="1" x14ac:dyDescent="0.25">
      <c r="A70" s="60"/>
      <c r="B70" s="58" t="s">
        <v>892</v>
      </c>
      <c r="C70" s="560">
        <f>+C67+C68-C69</f>
        <v>2031.81034</v>
      </c>
      <c r="D70" s="560">
        <f t="shared" ref="D70:P70" si="7">+D67+D68-D69</f>
        <v>1788.6522600000001</v>
      </c>
      <c r="E70" s="560">
        <f t="shared" si="7"/>
        <v>1765.14762</v>
      </c>
      <c r="F70" s="560">
        <f t="shared" si="7"/>
        <v>3153.4920699999998</v>
      </c>
      <c r="G70" s="560">
        <f t="shared" si="7"/>
        <v>4490.8005100000009</v>
      </c>
      <c r="H70" s="560">
        <f t="shared" si="7"/>
        <v>18777.67599</v>
      </c>
      <c r="I70" s="560">
        <f t="shared" si="7"/>
        <v>2517.26541</v>
      </c>
      <c r="J70" s="560">
        <f t="shared" si="7"/>
        <v>9399.1116299999994</v>
      </c>
      <c r="K70" s="560">
        <f t="shared" si="7"/>
        <v>6325.1462600000004</v>
      </c>
      <c r="L70" s="560">
        <f t="shared" si="7"/>
        <v>3697.8084699999999</v>
      </c>
      <c r="M70" s="560">
        <f t="shared" si="7"/>
        <v>6605.7714700000006</v>
      </c>
      <c r="N70" s="560">
        <f t="shared" si="7"/>
        <v>737.50199999999995</v>
      </c>
      <c r="O70" s="560">
        <f t="shared" si="7"/>
        <v>-429.42655999999999</v>
      </c>
      <c r="P70" s="560">
        <f t="shared" si="7"/>
        <v>7114.0979799999996</v>
      </c>
      <c r="Q70" s="560">
        <f t="shared" si="5"/>
        <v>67974.855450000003</v>
      </c>
      <c r="R70" s="543"/>
      <c r="S70" s="451"/>
    </row>
    <row r="71" spans="1:19" ht="15.95" customHeight="1" x14ac:dyDescent="0.25">
      <c r="A71" s="56">
        <v>4400000</v>
      </c>
      <c r="B71" s="56" t="s">
        <v>853</v>
      </c>
      <c r="C71" s="559">
        <v>1339.7393300000001</v>
      </c>
      <c r="D71" s="559">
        <v>1426.98235</v>
      </c>
      <c r="E71" s="559">
        <v>1428.3798200000001</v>
      </c>
      <c r="F71" s="559">
        <v>2462.5497300000002</v>
      </c>
      <c r="G71" s="559">
        <v>2016.6981799999999</v>
      </c>
      <c r="H71" s="559">
        <v>5070.38004</v>
      </c>
      <c r="I71" s="559">
        <v>2277.6931400000003</v>
      </c>
      <c r="J71" s="559">
        <v>6057.1272499999995</v>
      </c>
      <c r="K71" s="559">
        <v>3467.5750400000002</v>
      </c>
      <c r="L71" s="559">
        <v>2526.1039799999999</v>
      </c>
      <c r="M71" s="559">
        <v>2531.2150499999998</v>
      </c>
      <c r="N71" s="559">
        <v>1295.52107</v>
      </c>
      <c r="O71" s="559">
        <v>2854.4119999999998</v>
      </c>
      <c r="P71" s="559">
        <v>2917.1679800000002</v>
      </c>
      <c r="Q71" s="559">
        <v>37671.544959999999</v>
      </c>
      <c r="R71" s="543"/>
      <c r="S71" s="451"/>
    </row>
    <row r="72" spans="1:19" ht="15.95" customHeight="1" x14ac:dyDescent="0.25">
      <c r="A72" s="60"/>
      <c r="B72" s="58" t="s">
        <v>640</v>
      </c>
      <c r="C72" s="560">
        <f>+C70-C71</f>
        <v>692.07100999999989</v>
      </c>
      <c r="D72" s="560">
        <f t="shared" ref="D72:P72" si="8">+D70-D71</f>
        <v>361.66991000000007</v>
      </c>
      <c r="E72" s="560">
        <f t="shared" si="8"/>
        <v>336.76779999999985</v>
      </c>
      <c r="F72" s="560">
        <f t="shared" si="8"/>
        <v>690.9423399999996</v>
      </c>
      <c r="G72" s="560">
        <f t="shared" si="8"/>
        <v>2474.1023300000011</v>
      </c>
      <c r="H72" s="560">
        <f t="shared" si="8"/>
        <v>13707.29595</v>
      </c>
      <c r="I72" s="560">
        <f t="shared" si="8"/>
        <v>239.57226999999966</v>
      </c>
      <c r="J72" s="560">
        <f t="shared" si="8"/>
        <v>3341.9843799999999</v>
      </c>
      <c r="K72" s="560">
        <f t="shared" si="8"/>
        <v>2857.5712200000003</v>
      </c>
      <c r="L72" s="560">
        <f t="shared" si="8"/>
        <v>1171.7044900000001</v>
      </c>
      <c r="M72" s="560">
        <f t="shared" si="8"/>
        <v>4074.5564200000008</v>
      </c>
      <c r="N72" s="560">
        <f t="shared" si="8"/>
        <v>-558.01907000000006</v>
      </c>
      <c r="O72" s="560">
        <f t="shared" si="8"/>
        <v>-3283.8385599999997</v>
      </c>
      <c r="P72" s="560">
        <f t="shared" si="8"/>
        <v>4196.9299999999994</v>
      </c>
      <c r="Q72" s="560">
        <f t="shared" si="5"/>
        <v>30303.310490000003</v>
      </c>
      <c r="R72" s="543"/>
      <c r="S72" s="451"/>
    </row>
    <row r="73" spans="1:19" ht="15.95" customHeight="1" x14ac:dyDescent="0.25">
      <c r="A73" s="56">
        <v>5500000</v>
      </c>
      <c r="B73" s="56" t="s">
        <v>613</v>
      </c>
      <c r="C73" s="559">
        <v>80.45814</v>
      </c>
      <c r="D73" s="559">
        <v>0</v>
      </c>
      <c r="E73" s="559">
        <v>41.32761</v>
      </c>
      <c r="F73" s="559">
        <v>162.49820000000003</v>
      </c>
      <c r="G73" s="559">
        <v>0.30341000000000001</v>
      </c>
      <c r="H73" s="559">
        <v>0.11926</v>
      </c>
      <c r="I73" s="559">
        <v>0</v>
      </c>
      <c r="J73" s="559">
        <v>5.7067800000000002</v>
      </c>
      <c r="K73" s="559">
        <v>0</v>
      </c>
      <c r="L73" s="559">
        <v>169.83456000000001</v>
      </c>
      <c r="M73" s="559">
        <v>0</v>
      </c>
      <c r="N73" s="559">
        <v>1254.3939700000001</v>
      </c>
      <c r="O73" s="559">
        <v>1637.34647</v>
      </c>
      <c r="P73" s="559">
        <v>30.117819999999998</v>
      </c>
      <c r="Q73" s="559">
        <v>3382.1062200000001</v>
      </c>
      <c r="R73" s="543"/>
      <c r="S73" s="451"/>
    </row>
    <row r="74" spans="1:19" ht="15.95" customHeight="1" x14ac:dyDescent="0.25">
      <c r="A74" s="56">
        <v>4500000</v>
      </c>
      <c r="B74" s="56" t="s">
        <v>743</v>
      </c>
      <c r="C74" s="559">
        <v>0</v>
      </c>
      <c r="D74" s="559">
        <v>0</v>
      </c>
      <c r="E74" s="559">
        <v>0</v>
      </c>
      <c r="F74" s="559">
        <v>0</v>
      </c>
      <c r="G74" s="559">
        <v>1.5634999999999999</v>
      </c>
      <c r="H74" s="559">
        <v>153.47695000000002</v>
      </c>
      <c r="I74" s="559">
        <v>0</v>
      </c>
      <c r="J74" s="559">
        <v>2.6469800000000001</v>
      </c>
      <c r="K74" s="559">
        <v>0</v>
      </c>
      <c r="L74" s="559">
        <v>0</v>
      </c>
      <c r="M74" s="559">
        <v>0.52722999999999998</v>
      </c>
      <c r="N74" s="559">
        <v>5.1168000000000005</v>
      </c>
      <c r="O74" s="559">
        <v>0.74329999999999996</v>
      </c>
      <c r="P74" s="559">
        <v>0</v>
      </c>
      <c r="Q74" s="559">
        <v>164.07476</v>
      </c>
      <c r="R74" s="543"/>
      <c r="S74" s="451"/>
    </row>
    <row r="75" spans="1:19" ht="15.95" customHeight="1" x14ac:dyDescent="0.25">
      <c r="A75" s="60"/>
      <c r="B75" s="58" t="s">
        <v>854</v>
      </c>
      <c r="C75" s="560">
        <f>+C72+C73-C74</f>
        <v>772.52914999999985</v>
      </c>
      <c r="D75" s="560">
        <f t="shared" ref="D75:P75" si="9">+D72+D73-D74</f>
        <v>361.66991000000007</v>
      </c>
      <c r="E75" s="560">
        <f t="shared" si="9"/>
        <v>378.09540999999984</v>
      </c>
      <c r="F75" s="560">
        <f t="shared" si="9"/>
        <v>853.4405399999996</v>
      </c>
      <c r="G75" s="560">
        <f t="shared" si="9"/>
        <v>2472.8422400000009</v>
      </c>
      <c r="H75" s="560">
        <f t="shared" si="9"/>
        <v>13553.938259999999</v>
      </c>
      <c r="I75" s="560">
        <f t="shared" si="9"/>
        <v>239.57226999999966</v>
      </c>
      <c r="J75" s="560">
        <f t="shared" si="9"/>
        <v>3345.0441799999999</v>
      </c>
      <c r="K75" s="560">
        <f t="shared" si="9"/>
        <v>2857.5712200000003</v>
      </c>
      <c r="L75" s="560">
        <f t="shared" si="9"/>
        <v>1341.5390500000001</v>
      </c>
      <c r="M75" s="560">
        <f t="shared" si="9"/>
        <v>4074.0291900000007</v>
      </c>
      <c r="N75" s="560">
        <f t="shared" si="9"/>
        <v>691.25810000000001</v>
      </c>
      <c r="O75" s="560">
        <f t="shared" si="9"/>
        <v>-1647.2353899999998</v>
      </c>
      <c r="P75" s="560">
        <f t="shared" si="9"/>
        <v>4227.0478199999998</v>
      </c>
      <c r="Q75" s="560">
        <f t="shared" si="5"/>
        <v>33521.341950000002</v>
      </c>
      <c r="R75" s="543"/>
      <c r="S75" s="451"/>
    </row>
    <row r="76" spans="1:19" ht="25.5" x14ac:dyDescent="0.25">
      <c r="A76" s="56">
        <v>5890000</v>
      </c>
      <c r="B76" s="56" t="s">
        <v>741</v>
      </c>
      <c r="C76" s="559">
        <v>2.0699999999999998E-3</v>
      </c>
      <c r="D76" s="559">
        <v>1.9629999999999998E-2</v>
      </c>
      <c r="E76" s="559">
        <v>0</v>
      </c>
      <c r="F76" s="559">
        <v>11.533190000000001</v>
      </c>
      <c r="G76" s="559">
        <v>5.4509999999999996E-2</v>
      </c>
      <c r="H76" s="559">
        <v>4.2000000000000006E-3</v>
      </c>
      <c r="I76" s="559">
        <v>0</v>
      </c>
      <c r="J76" s="559">
        <v>457.06435999999997</v>
      </c>
      <c r="K76" s="559">
        <v>3090.3790800000002</v>
      </c>
      <c r="L76" s="559">
        <v>2.1749999999999999E-2</v>
      </c>
      <c r="M76" s="559">
        <v>160.65275</v>
      </c>
      <c r="N76" s="559">
        <v>52.91207</v>
      </c>
      <c r="O76" s="559">
        <v>0.59902</v>
      </c>
      <c r="P76" s="559">
        <v>106.74332000000001</v>
      </c>
      <c r="Q76" s="559">
        <v>3879.9859500000002</v>
      </c>
      <c r="R76" s="543"/>
      <c r="S76" s="451"/>
    </row>
    <row r="77" spans="1:19" ht="25.5" x14ac:dyDescent="0.25">
      <c r="A77" s="56">
        <v>4890000</v>
      </c>
      <c r="B77" s="56" t="s">
        <v>744</v>
      </c>
      <c r="C77" s="559">
        <v>1.1299999999999999E-3</v>
      </c>
      <c r="D77" s="559">
        <v>0.21953</v>
      </c>
      <c r="E77" s="559">
        <v>0</v>
      </c>
      <c r="F77" s="559">
        <v>4.8411200000000001</v>
      </c>
      <c r="G77" s="559">
        <v>1.0000000000000001E-5</v>
      </c>
      <c r="H77" s="559">
        <v>3.9060000000000004E-2</v>
      </c>
      <c r="I77" s="559">
        <v>2.0000000000000001E-4</v>
      </c>
      <c r="J77" s="559">
        <v>434.34262999999999</v>
      </c>
      <c r="K77" s="559">
        <v>2.3390399999999998</v>
      </c>
      <c r="L77" s="559">
        <v>0.20100000000000001</v>
      </c>
      <c r="M77" s="559">
        <v>98.937060000000002</v>
      </c>
      <c r="N77" s="559">
        <v>71.500140000000002</v>
      </c>
      <c r="O77" s="559">
        <v>0</v>
      </c>
      <c r="P77" s="559">
        <v>4.3489599999999999</v>
      </c>
      <c r="Q77" s="559">
        <v>616.76988000000006</v>
      </c>
      <c r="R77" s="543"/>
      <c r="S77" s="451"/>
    </row>
    <row r="78" spans="1:19" ht="15.95" customHeight="1" x14ac:dyDescent="0.25">
      <c r="A78" s="60"/>
      <c r="B78" s="58" t="s">
        <v>855</v>
      </c>
      <c r="C78" s="560">
        <f>+C75+C76-C77</f>
        <v>772.53008999999986</v>
      </c>
      <c r="D78" s="560">
        <f t="shared" ref="D78:P78" si="10">+D75+D76-D77</f>
        <v>361.47001000000006</v>
      </c>
      <c r="E78" s="560">
        <f t="shared" si="10"/>
        <v>378.09540999999984</v>
      </c>
      <c r="F78" s="560">
        <f t="shared" si="10"/>
        <v>860.13260999999954</v>
      </c>
      <c r="G78" s="560">
        <f t="shared" si="10"/>
        <v>2472.8967400000006</v>
      </c>
      <c r="H78" s="560">
        <f t="shared" si="10"/>
        <v>13553.903399999999</v>
      </c>
      <c r="I78" s="560">
        <f t="shared" si="10"/>
        <v>239.57206999999966</v>
      </c>
      <c r="J78" s="560">
        <f t="shared" si="10"/>
        <v>3367.7659099999996</v>
      </c>
      <c r="K78" s="560">
        <f t="shared" si="10"/>
        <v>5945.6112600000006</v>
      </c>
      <c r="L78" s="560">
        <f t="shared" si="10"/>
        <v>1341.3598000000002</v>
      </c>
      <c r="M78" s="560">
        <f t="shared" si="10"/>
        <v>4135.7448800000002</v>
      </c>
      <c r="N78" s="560">
        <f t="shared" si="10"/>
        <v>672.67003</v>
      </c>
      <c r="O78" s="560">
        <f t="shared" si="10"/>
        <v>-1646.6363699999997</v>
      </c>
      <c r="P78" s="560">
        <f t="shared" si="10"/>
        <v>4329.4421799999991</v>
      </c>
      <c r="Q78" s="560">
        <f t="shared" si="5"/>
        <v>36784.558019999997</v>
      </c>
      <c r="R78" s="543"/>
      <c r="S78" s="451"/>
    </row>
    <row r="79" spans="1:19" ht="15.95" customHeight="1" x14ac:dyDescent="0.25">
      <c r="A79" s="56">
        <v>4600000</v>
      </c>
      <c r="B79" s="56" t="s">
        <v>763</v>
      </c>
      <c r="C79" s="559">
        <v>192.67838</v>
      </c>
      <c r="D79" s="559">
        <v>0</v>
      </c>
      <c r="E79" s="559">
        <v>116.98</v>
      </c>
      <c r="F79" s="559">
        <v>428.23046999999997</v>
      </c>
      <c r="G79" s="559">
        <v>1061.8689999999999</v>
      </c>
      <c r="H79" s="559">
        <v>2206.4140000000002</v>
      </c>
      <c r="I79" s="559">
        <v>0</v>
      </c>
      <c r="J79" s="559">
        <v>1243.56573</v>
      </c>
      <c r="K79" s="559">
        <v>2950.2123700000002</v>
      </c>
      <c r="L79" s="559">
        <v>0</v>
      </c>
      <c r="M79" s="559">
        <v>2408.3294000000001</v>
      </c>
      <c r="N79" s="559">
        <v>159.78</v>
      </c>
      <c r="O79" s="559">
        <v>0</v>
      </c>
      <c r="P79" s="559">
        <v>1936.347</v>
      </c>
      <c r="Q79" s="559">
        <v>12704.406349999999</v>
      </c>
      <c r="R79" s="543"/>
      <c r="S79" s="451"/>
    </row>
    <row r="80" spans="1:19" ht="15.95" customHeight="1" x14ac:dyDescent="0.25">
      <c r="A80" s="60"/>
      <c r="B80" s="468" t="s">
        <v>893</v>
      </c>
      <c r="C80" s="560">
        <f>+C78-C79</f>
        <v>579.85170999999991</v>
      </c>
      <c r="D80" s="560">
        <f t="shared" ref="D80:P80" si="11">+D78-D79</f>
        <v>361.47001000000006</v>
      </c>
      <c r="E80" s="560">
        <f t="shared" si="11"/>
        <v>261.11540999999983</v>
      </c>
      <c r="F80" s="560">
        <f t="shared" si="11"/>
        <v>431.90213999999958</v>
      </c>
      <c r="G80" s="560">
        <f t="shared" si="11"/>
        <v>1411.0277400000007</v>
      </c>
      <c r="H80" s="560">
        <f t="shared" si="11"/>
        <v>11347.489399999999</v>
      </c>
      <c r="I80" s="560">
        <f t="shared" si="11"/>
        <v>239.57206999999966</v>
      </c>
      <c r="J80" s="560">
        <f t="shared" si="11"/>
        <v>2124.2001799999998</v>
      </c>
      <c r="K80" s="560">
        <f t="shared" si="11"/>
        <v>2995.3988900000004</v>
      </c>
      <c r="L80" s="560">
        <f t="shared" si="11"/>
        <v>1341.3598000000002</v>
      </c>
      <c r="M80" s="560">
        <f t="shared" si="11"/>
        <v>1727.4154800000001</v>
      </c>
      <c r="N80" s="560">
        <f t="shared" si="11"/>
        <v>512.89003000000002</v>
      </c>
      <c r="O80" s="560">
        <f t="shared" si="11"/>
        <v>-1646.6363699999997</v>
      </c>
      <c r="P80" s="560">
        <f t="shared" si="11"/>
        <v>2393.0951799999993</v>
      </c>
      <c r="Q80" s="560">
        <f>SUM(C80:P80)</f>
        <v>24080.151669999996</v>
      </c>
      <c r="R80" s="543"/>
      <c r="S80" s="451"/>
    </row>
    <row r="81" spans="1:17" ht="3.75" customHeight="1" x14ac:dyDescent="0.25">
      <c r="A81" s="469"/>
      <c r="B81" s="469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</row>
    <row r="82" spans="1:17" x14ac:dyDescent="0.25">
      <c r="A82" s="548"/>
      <c r="B82" s="548" t="s">
        <v>894</v>
      </c>
      <c r="C82" s="562">
        <v>378699.03999999911</v>
      </c>
      <c r="D82" s="562">
        <v>7176484.7699999977</v>
      </c>
      <c r="E82" s="562">
        <v>3268058.3600000013</v>
      </c>
      <c r="F82" s="562">
        <v>5344772.7299999967</v>
      </c>
      <c r="G82" s="562">
        <v>8563143.1899999995</v>
      </c>
      <c r="H82" s="562">
        <v>4368762.9199999981</v>
      </c>
      <c r="I82" s="562">
        <v>19797253.95999999</v>
      </c>
      <c r="J82" s="562">
        <v>3082921.2200000016</v>
      </c>
      <c r="K82" s="562">
        <v>5555981.5699999966</v>
      </c>
      <c r="L82" s="562">
        <v>5496711.0100000016</v>
      </c>
      <c r="M82" s="562"/>
      <c r="N82" s="562"/>
      <c r="O82" s="562"/>
      <c r="P82" s="562"/>
      <c r="Q82" s="548"/>
    </row>
    <row r="83" spans="1:17" x14ac:dyDescent="0.25">
      <c r="A83" s="457"/>
      <c r="B83" s="2118" t="s">
        <v>1906</v>
      </c>
      <c r="C83" s="2118"/>
      <c r="D83" s="2118"/>
      <c r="E83" s="2118"/>
      <c r="F83" s="2118"/>
      <c r="G83" s="2118"/>
      <c r="H83" s="2118"/>
      <c r="I83" s="2118"/>
      <c r="J83" s="2118"/>
      <c r="K83" s="2118"/>
      <c r="L83" s="2118"/>
      <c r="M83" s="2118"/>
      <c r="N83" s="2118"/>
      <c r="O83" s="2118"/>
      <c r="P83" s="2118"/>
      <c r="Q83" s="2118"/>
    </row>
    <row r="84" spans="1:17" x14ac:dyDescent="0.25">
      <c r="A84" s="457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4" t="s">
        <v>885</v>
      </c>
      <c r="B1" s="565"/>
    </row>
    <row r="2" spans="1:2" x14ac:dyDescent="0.2">
      <c r="B2" s="566"/>
    </row>
    <row r="3" spans="1:2" ht="15.75" x14ac:dyDescent="0.25">
      <c r="A3" s="567" t="s">
        <v>1031</v>
      </c>
      <c r="B3" s="566"/>
    </row>
    <row r="4" spans="1:2" x14ac:dyDescent="0.2">
      <c r="A4" s="1" t="s">
        <v>35</v>
      </c>
      <c r="B4" s="566" t="s">
        <v>746</v>
      </c>
    </row>
    <row r="5" spans="1:2" x14ac:dyDescent="0.2">
      <c r="A5" s="1" t="s">
        <v>1032</v>
      </c>
      <c r="B5" s="566" t="s">
        <v>753</v>
      </c>
    </row>
    <row r="6" spans="1:2" x14ac:dyDescent="0.2">
      <c r="A6" s="1" t="s">
        <v>1033</v>
      </c>
      <c r="B6" s="566" t="s">
        <v>747</v>
      </c>
    </row>
    <row r="7" spans="1:2" x14ac:dyDescent="0.2">
      <c r="A7" s="1" t="s">
        <v>1034</v>
      </c>
      <c r="B7" s="566" t="s">
        <v>748</v>
      </c>
    </row>
    <row r="8" spans="1:2" x14ac:dyDescent="0.2">
      <c r="A8" s="1" t="s">
        <v>1035</v>
      </c>
      <c r="B8" s="566" t="s">
        <v>750</v>
      </c>
    </row>
    <row r="9" spans="1:2" x14ac:dyDescent="0.2">
      <c r="A9" s="1" t="s">
        <v>1036</v>
      </c>
      <c r="B9" s="566" t="s">
        <v>752</v>
      </c>
    </row>
    <row r="10" spans="1:2" x14ac:dyDescent="0.2">
      <c r="A10" s="1" t="s">
        <v>1037</v>
      </c>
      <c r="B10" s="566" t="s">
        <v>754</v>
      </c>
    </row>
    <row r="11" spans="1:2" x14ac:dyDescent="0.2">
      <c r="A11" s="1" t="s">
        <v>1038</v>
      </c>
      <c r="B11" s="566" t="s">
        <v>756</v>
      </c>
    </row>
    <row r="12" spans="1:2" x14ac:dyDescent="0.2">
      <c r="A12" s="1" t="s">
        <v>1039</v>
      </c>
      <c r="B12" s="566" t="s">
        <v>755</v>
      </c>
    </row>
    <row r="13" spans="1:2" x14ac:dyDescent="0.2">
      <c r="A13" s="1" t="s">
        <v>1040</v>
      </c>
      <c r="B13" s="566" t="s">
        <v>757</v>
      </c>
    </row>
    <row r="14" spans="1:2" x14ac:dyDescent="0.2">
      <c r="A14" s="1" t="s">
        <v>65</v>
      </c>
      <c r="B14" s="566" t="s">
        <v>749</v>
      </c>
    </row>
    <row r="15" spans="1:2" x14ac:dyDescent="0.2">
      <c r="A15" s="1" t="s">
        <v>1041</v>
      </c>
      <c r="B15" s="566" t="s">
        <v>751</v>
      </c>
    </row>
    <row r="16" spans="1:2" x14ac:dyDescent="0.2">
      <c r="B16" s="566"/>
    </row>
    <row r="17" spans="1:14" ht="15.75" x14ac:dyDescent="0.25">
      <c r="A17" s="567" t="s">
        <v>1042</v>
      </c>
      <c r="B17" s="566"/>
      <c r="H17" s="566"/>
    </row>
    <row r="18" spans="1:14" x14ac:dyDescent="0.2">
      <c r="A18" s="1" t="s">
        <v>1043</v>
      </c>
      <c r="B18" s="566" t="s">
        <v>857</v>
      </c>
      <c r="H18" s="566"/>
    </row>
    <row r="19" spans="1:14" x14ac:dyDescent="0.2">
      <c r="B19" s="566"/>
      <c r="H19" s="566"/>
    </row>
    <row r="20" spans="1:14" ht="15.75" x14ac:dyDescent="0.25">
      <c r="A20" s="567" t="s">
        <v>1044</v>
      </c>
      <c r="B20" s="566"/>
      <c r="H20" s="566"/>
    </row>
    <row r="21" spans="1:14" x14ac:dyDescent="0.2">
      <c r="A21" s="1" t="s">
        <v>773</v>
      </c>
      <c r="B21" s="566" t="s">
        <v>833</v>
      </c>
      <c r="H21" s="566"/>
    </row>
    <row r="22" spans="1:14" x14ac:dyDescent="0.2">
      <c r="A22" s="1" t="s">
        <v>774</v>
      </c>
      <c r="B22" s="566" t="s">
        <v>840</v>
      </c>
      <c r="H22" s="566"/>
    </row>
    <row r="23" spans="1:14" x14ac:dyDescent="0.2">
      <c r="A23" s="1" t="s">
        <v>794</v>
      </c>
      <c r="B23" s="566" t="s">
        <v>836</v>
      </c>
      <c r="H23" s="566"/>
    </row>
    <row r="24" spans="1:14" x14ac:dyDescent="0.2">
      <c r="A24" s="1" t="s">
        <v>775</v>
      </c>
      <c r="B24" s="566" t="s">
        <v>834</v>
      </c>
      <c r="H24" s="566"/>
    </row>
    <row r="25" spans="1:14" x14ac:dyDescent="0.2">
      <c r="A25" s="1" t="s">
        <v>776</v>
      </c>
      <c r="B25" s="566" t="s">
        <v>837</v>
      </c>
      <c r="H25" s="566"/>
    </row>
    <row r="26" spans="1:14" x14ac:dyDescent="0.2">
      <c r="A26" s="1" t="s">
        <v>1045</v>
      </c>
      <c r="B26" s="566" t="s">
        <v>842</v>
      </c>
      <c r="H26" s="566"/>
      <c r="N26" s="568"/>
    </row>
    <row r="27" spans="1:14" x14ac:dyDescent="0.2">
      <c r="A27" s="1" t="s">
        <v>1046</v>
      </c>
      <c r="B27" s="566" t="s">
        <v>838</v>
      </c>
      <c r="H27" s="566"/>
      <c r="N27" s="568"/>
    </row>
    <row r="28" spans="1:14" x14ac:dyDescent="0.2">
      <c r="A28" s="1" t="s">
        <v>780</v>
      </c>
      <c r="B28" s="566" t="s">
        <v>843</v>
      </c>
      <c r="H28" s="566"/>
      <c r="N28" s="568"/>
    </row>
    <row r="29" spans="1:14" x14ac:dyDescent="0.2">
      <c r="A29" s="1" t="s">
        <v>1047</v>
      </c>
      <c r="B29" s="566" t="s">
        <v>841</v>
      </c>
      <c r="H29" s="566"/>
      <c r="N29" s="568"/>
    </row>
    <row r="30" spans="1:14" x14ac:dyDescent="0.2">
      <c r="A30" s="569" t="s">
        <v>796</v>
      </c>
      <c r="B30" s="566" t="s">
        <v>839</v>
      </c>
      <c r="H30" s="566"/>
      <c r="N30" s="568"/>
    </row>
    <row r="31" spans="1:14" x14ac:dyDescent="0.2">
      <c r="A31" s="1" t="s">
        <v>793</v>
      </c>
      <c r="B31" s="566" t="s">
        <v>832</v>
      </c>
      <c r="H31" s="566"/>
      <c r="N31" s="568"/>
    </row>
    <row r="32" spans="1:14" x14ac:dyDescent="0.2">
      <c r="A32" s="1" t="s">
        <v>795</v>
      </c>
      <c r="B32" s="566" t="s">
        <v>835</v>
      </c>
      <c r="H32" s="566"/>
      <c r="N32" s="568"/>
    </row>
    <row r="33" spans="1:14" x14ac:dyDescent="0.2">
      <c r="A33" s="1" t="s">
        <v>1048</v>
      </c>
      <c r="B33" s="566" t="s">
        <v>831</v>
      </c>
      <c r="H33" s="566"/>
      <c r="N33" s="568"/>
    </row>
    <row r="34" spans="1:14" x14ac:dyDescent="0.2">
      <c r="A34" s="1" t="s">
        <v>777</v>
      </c>
      <c r="B34" s="566" t="s">
        <v>805</v>
      </c>
      <c r="H34" s="566"/>
      <c r="N34" s="568"/>
    </row>
    <row r="35" spans="1:14" x14ac:dyDescent="0.2">
      <c r="A35" s="1" t="s">
        <v>1049</v>
      </c>
      <c r="B35" s="566" t="s">
        <v>830</v>
      </c>
      <c r="H35" s="566"/>
      <c r="N35" s="568"/>
    </row>
    <row r="36" spans="1:14" x14ac:dyDescent="0.2">
      <c r="B36" s="566"/>
      <c r="H36" s="566"/>
      <c r="N36" s="568"/>
    </row>
    <row r="37" spans="1:14" ht="15.75" x14ac:dyDescent="0.25">
      <c r="A37" s="567" t="s">
        <v>1050</v>
      </c>
      <c r="B37" s="566"/>
      <c r="H37" s="566"/>
      <c r="N37" s="568"/>
    </row>
    <row r="38" spans="1:14" x14ac:dyDescent="0.2">
      <c r="A38" s="1" t="s">
        <v>1051</v>
      </c>
      <c r="B38" s="566" t="s">
        <v>1052</v>
      </c>
      <c r="H38" s="566"/>
      <c r="N38" s="568"/>
    </row>
    <row r="39" spans="1:14" x14ac:dyDescent="0.2">
      <c r="A39" s="1" t="s">
        <v>1053</v>
      </c>
      <c r="B39" s="566" t="s">
        <v>1054</v>
      </c>
      <c r="H39" s="566"/>
      <c r="N39" s="568"/>
    </row>
    <row r="40" spans="1:14" x14ac:dyDescent="0.2">
      <c r="A40" s="1" t="s">
        <v>1055</v>
      </c>
      <c r="B40" s="566" t="s">
        <v>1056</v>
      </c>
      <c r="H40" s="566"/>
      <c r="N40" s="568"/>
    </row>
    <row r="41" spans="1:14" x14ac:dyDescent="0.2">
      <c r="B41" s="566"/>
      <c r="H41" s="566"/>
      <c r="N41" s="568"/>
    </row>
    <row r="42" spans="1:14" ht="15.75" x14ac:dyDescent="0.25">
      <c r="A42" s="567" t="s">
        <v>1057</v>
      </c>
      <c r="B42" s="566"/>
      <c r="H42" s="566"/>
      <c r="N42" s="568"/>
    </row>
    <row r="43" spans="1:14" x14ac:dyDescent="0.2">
      <c r="A43" s="1" t="s">
        <v>1058</v>
      </c>
      <c r="B43" s="566" t="s">
        <v>856</v>
      </c>
      <c r="H43" s="566"/>
      <c r="N43" s="568"/>
    </row>
    <row r="44" spans="1:14" x14ac:dyDescent="0.2">
      <c r="B44" s="566"/>
      <c r="H44" s="566"/>
      <c r="N44" s="568"/>
    </row>
    <row r="45" spans="1:14" ht="15.75" x14ac:dyDescent="0.25">
      <c r="A45" s="567" t="s">
        <v>1059</v>
      </c>
      <c r="B45" s="566"/>
      <c r="H45" s="566"/>
      <c r="N45" s="568"/>
    </row>
    <row r="46" spans="1:14" x14ac:dyDescent="0.2">
      <c r="B46" s="566"/>
      <c r="H46" s="566"/>
      <c r="N46" s="568"/>
    </row>
    <row r="47" spans="1:14" x14ac:dyDescent="0.2">
      <c r="A47" s="1" t="s">
        <v>512</v>
      </c>
      <c r="B47" s="566" t="s">
        <v>1060</v>
      </c>
      <c r="H47" s="566"/>
      <c r="N47" s="568"/>
    </row>
    <row r="48" spans="1:14" x14ac:dyDescent="0.2">
      <c r="A48" s="1" t="s">
        <v>1061</v>
      </c>
      <c r="B48" s="566" t="s">
        <v>1062</v>
      </c>
      <c r="H48" s="566"/>
      <c r="N48" s="568"/>
    </row>
    <row r="49" spans="1:14" x14ac:dyDescent="0.2">
      <c r="A49" s="1" t="s">
        <v>1063</v>
      </c>
      <c r="B49" s="566" t="s">
        <v>1064</v>
      </c>
      <c r="H49" s="566"/>
      <c r="N49" s="568"/>
    </row>
    <row r="50" spans="1:14" x14ac:dyDescent="0.2">
      <c r="A50" s="1" t="s">
        <v>1065</v>
      </c>
      <c r="B50" s="566" t="s">
        <v>657</v>
      </c>
      <c r="H50" s="566"/>
      <c r="N50" s="568"/>
    </row>
    <row r="51" spans="1:14" x14ac:dyDescent="0.2">
      <c r="A51" s="1" t="s">
        <v>41</v>
      </c>
      <c r="B51" s="566" t="s">
        <v>685</v>
      </c>
      <c r="H51" s="566"/>
      <c r="N51" s="568"/>
    </row>
    <row r="52" spans="1:14" x14ac:dyDescent="0.2">
      <c r="A52" s="1" t="s">
        <v>7</v>
      </c>
      <c r="B52" s="566" t="s">
        <v>678</v>
      </c>
      <c r="H52" s="566"/>
      <c r="N52" s="568"/>
    </row>
    <row r="53" spans="1:14" x14ac:dyDescent="0.2">
      <c r="A53" s="1" t="s">
        <v>1066</v>
      </c>
      <c r="B53" s="566" t="s">
        <v>683</v>
      </c>
      <c r="H53" s="566"/>
      <c r="N53" s="568"/>
    </row>
    <row r="54" spans="1:14" x14ac:dyDescent="0.2">
      <c r="A54" s="1" t="s">
        <v>9</v>
      </c>
      <c r="B54" s="566" t="s">
        <v>665</v>
      </c>
      <c r="H54" s="566"/>
      <c r="N54" s="568"/>
    </row>
    <row r="55" spans="1:14" x14ac:dyDescent="0.2">
      <c r="A55" s="1" t="s">
        <v>12</v>
      </c>
      <c r="B55" s="566" t="s">
        <v>666</v>
      </c>
      <c r="H55" s="566"/>
      <c r="N55" s="568"/>
    </row>
    <row r="56" spans="1:14" x14ac:dyDescent="0.2">
      <c r="A56" s="1" t="s">
        <v>13</v>
      </c>
      <c r="B56" s="566" t="s">
        <v>667</v>
      </c>
      <c r="H56" s="566"/>
      <c r="N56" s="568"/>
    </row>
    <row r="57" spans="1:14" x14ac:dyDescent="0.2">
      <c r="A57" s="1" t="s">
        <v>14</v>
      </c>
      <c r="B57" s="566" t="s">
        <v>677</v>
      </c>
      <c r="H57" s="566"/>
      <c r="N57" s="568"/>
    </row>
    <row r="58" spans="1:14" x14ac:dyDescent="0.2">
      <c r="A58" s="1" t="s">
        <v>15</v>
      </c>
      <c r="B58" s="566" t="s">
        <v>671</v>
      </c>
      <c r="H58" s="566"/>
      <c r="N58" s="568"/>
    </row>
    <row r="59" spans="1:14" x14ac:dyDescent="0.2">
      <c r="A59" s="1" t="s">
        <v>19</v>
      </c>
      <c r="B59" s="566" t="s">
        <v>668</v>
      </c>
      <c r="H59" s="566"/>
    </row>
    <row r="60" spans="1:14" x14ac:dyDescent="0.2">
      <c r="A60" s="1" t="s">
        <v>20</v>
      </c>
      <c r="B60" s="566" t="s">
        <v>669</v>
      </c>
      <c r="H60" s="566"/>
    </row>
    <row r="61" spans="1:14" x14ac:dyDescent="0.2">
      <c r="A61" s="1" t="s">
        <v>10</v>
      </c>
      <c r="B61" s="566" t="s">
        <v>682</v>
      </c>
      <c r="H61" s="566"/>
    </row>
    <row r="62" spans="1:14" x14ac:dyDescent="0.2">
      <c r="A62" s="1" t="s">
        <v>11</v>
      </c>
      <c r="B62" s="566" t="s">
        <v>681</v>
      </c>
      <c r="H62" s="566"/>
    </row>
    <row r="63" spans="1:14" x14ac:dyDescent="0.2">
      <c r="A63" s="1" t="s">
        <v>16</v>
      </c>
      <c r="B63" s="566" t="s">
        <v>699</v>
      </c>
      <c r="H63" s="566"/>
    </row>
    <row r="64" spans="1:14" x14ac:dyDescent="0.2">
      <c r="A64" s="1" t="s">
        <v>154</v>
      </c>
      <c r="B64" s="566" t="s">
        <v>1067</v>
      </c>
      <c r="H64" s="566"/>
    </row>
    <row r="65" spans="1:8" x14ac:dyDescent="0.2">
      <c r="A65" s="1" t="s">
        <v>1068</v>
      </c>
      <c r="B65" s="566" t="s">
        <v>810</v>
      </c>
      <c r="H65" s="566"/>
    </row>
    <row r="66" spans="1:8" x14ac:dyDescent="0.2">
      <c r="A66" s="1" t="s">
        <v>1069</v>
      </c>
      <c r="B66" s="566" t="s">
        <v>670</v>
      </c>
      <c r="H66" s="566"/>
    </row>
    <row r="67" spans="1:8" x14ac:dyDescent="0.2">
      <c r="A67" s="1" t="s">
        <v>1070</v>
      </c>
      <c r="B67" s="566" t="s">
        <v>680</v>
      </c>
      <c r="H67" s="566"/>
    </row>
    <row r="68" spans="1:8" x14ac:dyDescent="0.2">
      <c r="A68" s="1" t="s">
        <v>1071</v>
      </c>
      <c r="B68" s="566" t="s">
        <v>1072</v>
      </c>
      <c r="H68" s="566"/>
    </row>
    <row r="69" spans="1:8" x14ac:dyDescent="0.2">
      <c r="A69" s="1" t="s">
        <v>175</v>
      </c>
      <c r="B69" s="566" t="s">
        <v>695</v>
      </c>
      <c r="H69" s="566"/>
    </row>
    <row r="70" spans="1:8" x14ac:dyDescent="0.2">
      <c r="A70" s="1" t="s">
        <v>1073</v>
      </c>
      <c r="B70" s="566" t="s">
        <v>1074</v>
      </c>
      <c r="H70" s="566"/>
    </row>
    <row r="71" spans="1:8" x14ac:dyDescent="0.2">
      <c r="A71" s="1" t="s">
        <v>192</v>
      </c>
      <c r="B71" s="566" t="s">
        <v>672</v>
      </c>
      <c r="H71" s="566"/>
    </row>
    <row r="72" spans="1:8" x14ac:dyDescent="0.2">
      <c r="A72" s="1" t="s">
        <v>1075</v>
      </c>
      <c r="B72" s="566" t="s">
        <v>697</v>
      </c>
      <c r="H72" s="566"/>
    </row>
    <row r="73" spans="1:8" x14ac:dyDescent="0.2">
      <c r="A73" s="1" t="s">
        <v>1076</v>
      </c>
      <c r="B73" s="566" t="s">
        <v>559</v>
      </c>
      <c r="H73" s="566"/>
    </row>
    <row r="74" spans="1:8" x14ac:dyDescent="0.2">
      <c r="A74" s="1" t="s">
        <v>1077</v>
      </c>
      <c r="B74" s="566" t="s">
        <v>560</v>
      </c>
      <c r="H74" s="566"/>
    </row>
    <row r="75" spans="1:8" x14ac:dyDescent="0.2">
      <c r="A75" s="1" t="s">
        <v>214</v>
      </c>
      <c r="B75" s="566" t="s">
        <v>594</v>
      </c>
      <c r="H75" s="566"/>
    </row>
    <row r="76" spans="1:8" x14ac:dyDescent="0.2">
      <c r="A76" s="1" t="s">
        <v>1078</v>
      </c>
      <c r="B76" s="566" t="s">
        <v>1079</v>
      </c>
      <c r="H76" s="566"/>
    </row>
    <row r="77" spans="1:8" x14ac:dyDescent="0.2">
      <c r="A77" s="1" t="s">
        <v>1080</v>
      </c>
      <c r="B77" s="566" t="s">
        <v>548</v>
      </c>
      <c r="H77" s="566"/>
    </row>
    <row r="78" spans="1:8" x14ac:dyDescent="0.2">
      <c r="A78" s="1" t="s">
        <v>1081</v>
      </c>
      <c r="B78" s="566" t="s">
        <v>1082</v>
      </c>
      <c r="H78" s="566"/>
    </row>
    <row r="79" spans="1:8" x14ac:dyDescent="0.2">
      <c r="A79" s="1" t="s">
        <v>1083</v>
      </c>
      <c r="B79" s="566" t="s">
        <v>561</v>
      </c>
      <c r="H79" s="566"/>
    </row>
    <row r="80" spans="1:8" x14ac:dyDescent="0.2">
      <c r="A80" s="1" t="s">
        <v>1084</v>
      </c>
      <c r="B80" s="566" t="s">
        <v>679</v>
      </c>
      <c r="H80" s="566"/>
    </row>
    <row r="81" spans="1:8" x14ac:dyDescent="0.2">
      <c r="A81" s="1" t="s">
        <v>513</v>
      </c>
      <c r="B81" s="566" t="s">
        <v>1085</v>
      </c>
      <c r="H81" s="566"/>
    </row>
    <row r="82" spans="1:8" x14ac:dyDescent="0.2">
      <c r="A82" s="1" t="s">
        <v>1086</v>
      </c>
      <c r="B82" s="566" t="s">
        <v>1087</v>
      </c>
      <c r="H82" s="566"/>
    </row>
    <row r="83" spans="1:8" x14ac:dyDescent="0.2">
      <c r="A83" s="1" t="s">
        <v>1088</v>
      </c>
      <c r="B83" s="566" t="s">
        <v>1089</v>
      </c>
      <c r="H83" s="566"/>
    </row>
    <row r="84" spans="1:8" x14ac:dyDescent="0.2">
      <c r="A84" s="1" t="s">
        <v>1090</v>
      </c>
      <c r="B84" s="566" t="s">
        <v>552</v>
      </c>
      <c r="H84" s="566"/>
    </row>
    <row r="85" spans="1:8" x14ac:dyDescent="0.2">
      <c r="A85" s="1" t="s">
        <v>1091</v>
      </c>
      <c r="B85" s="566" t="s">
        <v>563</v>
      </c>
      <c r="H85" s="566"/>
    </row>
    <row r="86" spans="1:8" x14ac:dyDescent="0.2">
      <c r="A86" s="1" t="s">
        <v>1092</v>
      </c>
      <c r="B86" s="566" t="s">
        <v>601</v>
      </c>
      <c r="H86" s="566"/>
    </row>
    <row r="87" spans="1:8" x14ac:dyDescent="0.2">
      <c r="A87" s="1" t="s">
        <v>1093</v>
      </c>
      <c r="B87" s="566" t="s">
        <v>551</v>
      </c>
      <c r="H87" s="566"/>
    </row>
    <row r="88" spans="1:8" x14ac:dyDescent="0.2">
      <c r="A88" s="1" t="s">
        <v>1094</v>
      </c>
      <c r="B88" s="566" t="s">
        <v>550</v>
      </c>
      <c r="H88" s="566"/>
    </row>
    <row r="89" spans="1:8" x14ac:dyDescent="0.2">
      <c r="A89" s="1" t="s">
        <v>1095</v>
      </c>
      <c r="B89" s="566" t="s">
        <v>553</v>
      </c>
      <c r="H89" s="566"/>
    </row>
    <row r="90" spans="1:8" x14ac:dyDescent="0.2">
      <c r="A90" s="1" t="s">
        <v>1096</v>
      </c>
      <c r="B90" s="566" t="s">
        <v>549</v>
      </c>
      <c r="H90" s="566"/>
    </row>
    <row r="91" spans="1:8" x14ac:dyDescent="0.2">
      <c r="A91" s="1" t="s">
        <v>1097</v>
      </c>
      <c r="B91" s="566" t="s">
        <v>554</v>
      </c>
      <c r="H91" s="566"/>
    </row>
    <row r="92" spans="1:8" x14ac:dyDescent="0.2">
      <c r="A92" s="1" t="s">
        <v>1098</v>
      </c>
      <c r="B92" s="566" t="s">
        <v>557</v>
      </c>
      <c r="H92" s="566"/>
    </row>
    <row r="93" spans="1:8" x14ac:dyDescent="0.2">
      <c r="A93" s="1" t="s">
        <v>1099</v>
      </c>
      <c r="B93" s="566" t="s">
        <v>586</v>
      </c>
      <c r="H93" s="566"/>
    </row>
    <row r="94" spans="1:8" x14ac:dyDescent="0.2">
      <c r="A94" s="1" t="s">
        <v>1100</v>
      </c>
      <c r="B94" s="566" t="s">
        <v>585</v>
      </c>
      <c r="H94" s="566"/>
    </row>
    <row r="95" spans="1:8" x14ac:dyDescent="0.2">
      <c r="A95" s="1" t="s">
        <v>285</v>
      </c>
      <c r="B95" s="566" t="s">
        <v>582</v>
      </c>
      <c r="H95" s="570"/>
    </row>
    <row r="96" spans="1:8" x14ac:dyDescent="0.2">
      <c r="A96" s="1" t="s">
        <v>1101</v>
      </c>
      <c r="B96" s="566" t="s">
        <v>564</v>
      </c>
      <c r="H96" s="566"/>
    </row>
    <row r="97" spans="1:9" x14ac:dyDescent="0.2">
      <c r="A97" s="1" t="s">
        <v>1102</v>
      </c>
      <c r="B97" s="566" t="s">
        <v>584</v>
      </c>
      <c r="H97" s="566"/>
    </row>
    <row r="98" spans="1:9" x14ac:dyDescent="0.2">
      <c r="A98" s="1" t="s">
        <v>305</v>
      </c>
      <c r="B98" s="566" t="s">
        <v>808</v>
      </c>
      <c r="H98" s="566"/>
    </row>
    <row r="99" spans="1:9" x14ac:dyDescent="0.2">
      <c r="A99" s="1" t="s">
        <v>1886</v>
      </c>
      <c r="B99" s="566" t="s">
        <v>1819</v>
      </c>
      <c r="H99" s="566"/>
    </row>
    <row r="100" spans="1:9" x14ac:dyDescent="0.2">
      <c r="A100" s="1" t="s">
        <v>309</v>
      </c>
      <c r="B100" s="566" t="s">
        <v>555</v>
      </c>
      <c r="H100" s="566"/>
    </row>
    <row r="101" spans="1:9" x14ac:dyDescent="0.2">
      <c r="A101" s="1" t="s">
        <v>322</v>
      </c>
      <c r="B101" s="566" t="s">
        <v>809</v>
      </c>
      <c r="H101" s="566"/>
    </row>
    <row r="102" spans="1:9" x14ac:dyDescent="0.2">
      <c r="A102" s="1" t="s">
        <v>1103</v>
      </c>
      <c r="B102" s="566" t="s">
        <v>1104</v>
      </c>
      <c r="H102" s="566"/>
    </row>
    <row r="103" spans="1:9" x14ac:dyDescent="0.2">
      <c r="A103" s="1" t="s">
        <v>325</v>
      </c>
      <c r="B103" s="566" t="s">
        <v>696</v>
      </c>
      <c r="H103" s="566"/>
    </row>
    <row r="104" spans="1:9" x14ac:dyDescent="0.2">
      <c r="A104" s="1" t="s">
        <v>1105</v>
      </c>
      <c r="B104" s="566" t="s">
        <v>566</v>
      </c>
      <c r="H104" s="566"/>
    </row>
    <row r="105" spans="1:9" x14ac:dyDescent="0.2">
      <c r="A105" s="1" t="s">
        <v>1106</v>
      </c>
      <c r="B105" s="566" t="s">
        <v>1107</v>
      </c>
      <c r="H105" s="566"/>
    </row>
    <row r="106" spans="1:9" x14ac:dyDescent="0.2">
      <c r="A106" s="1" t="s">
        <v>520</v>
      </c>
      <c r="B106" s="566" t="s">
        <v>565</v>
      </c>
      <c r="H106" s="566"/>
    </row>
    <row r="107" spans="1:9" x14ac:dyDescent="0.2">
      <c r="A107" s="1" t="s">
        <v>346</v>
      </c>
      <c r="B107" s="566" t="s">
        <v>567</v>
      </c>
      <c r="H107" s="566"/>
    </row>
    <row r="108" spans="1:9" x14ac:dyDescent="0.2">
      <c r="A108" s="1" t="s">
        <v>352</v>
      </c>
      <c r="B108" s="566" t="s">
        <v>1108</v>
      </c>
      <c r="H108" s="566"/>
    </row>
    <row r="109" spans="1:9" x14ac:dyDescent="0.2">
      <c r="A109" s="1" t="s">
        <v>1109</v>
      </c>
      <c r="B109" s="566" t="s">
        <v>558</v>
      </c>
      <c r="H109" s="566"/>
    </row>
    <row r="110" spans="1:9" x14ac:dyDescent="0.2">
      <c r="A110" s="1" t="s">
        <v>1110</v>
      </c>
      <c r="B110" s="566" t="s">
        <v>599</v>
      </c>
      <c r="H110" s="566"/>
    </row>
    <row r="111" spans="1:9" x14ac:dyDescent="0.2">
      <c r="A111" s="1" t="s">
        <v>1111</v>
      </c>
      <c r="B111" s="566" t="s">
        <v>1112</v>
      </c>
      <c r="H111" s="566"/>
      <c r="I111" s="571"/>
    </row>
    <row r="112" spans="1:9" x14ac:dyDescent="0.2">
      <c r="A112" s="1" t="s">
        <v>519</v>
      </c>
      <c r="B112" s="566" t="s">
        <v>1113</v>
      </c>
      <c r="H112" s="566"/>
      <c r="I112" s="571"/>
    </row>
    <row r="113" spans="1:9" x14ac:dyDescent="0.2">
      <c r="A113" s="1" t="s">
        <v>1114</v>
      </c>
      <c r="B113" s="566" t="s">
        <v>569</v>
      </c>
      <c r="H113" s="566"/>
    </row>
    <row r="114" spans="1:9" x14ac:dyDescent="0.2">
      <c r="A114" s="1" t="s">
        <v>514</v>
      </c>
      <c r="B114" s="566" t="s">
        <v>1115</v>
      </c>
      <c r="H114" s="566"/>
    </row>
    <row r="115" spans="1:9" x14ac:dyDescent="0.2">
      <c r="A115" s="1" t="s">
        <v>515</v>
      </c>
      <c r="B115" s="566" t="s">
        <v>1116</v>
      </c>
      <c r="H115" s="566"/>
    </row>
    <row r="116" spans="1:9" x14ac:dyDescent="0.2">
      <c r="A116" s="1" t="s">
        <v>1117</v>
      </c>
      <c r="B116" s="566" t="s">
        <v>604</v>
      </c>
      <c r="H116" s="566"/>
    </row>
    <row r="117" spans="1:9" x14ac:dyDescent="0.2">
      <c r="A117" s="1" t="s">
        <v>516</v>
      </c>
      <c r="B117" s="566" t="s">
        <v>1118</v>
      </c>
      <c r="H117" s="566"/>
    </row>
    <row r="118" spans="1:9" x14ac:dyDescent="0.2">
      <c r="A118" s="1" t="s">
        <v>390</v>
      </c>
      <c r="B118" s="566" t="s">
        <v>605</v>
      </c>
      <c r="H118" s="566"/>
    </row>
    <row r="119" spans="1:9" x14ac:dyDescent="0.2">
      <c r="A119" s="1" t="s">
        <v>1119</v>
      </c>
      <c r="B119" s="566" t="s">
        <v>570</v>
      </c>
      <c r="H119" s="566"/>
      <c r="I119" s="571"/>
    </row>
    <row r="120" spans="1:9" x14ac:dyDescent="0.2">
      <c r="A120" s="1" t="s">
        <v>1120</v>
      </c>
      <c r="B120" s="566" t="s">
        <v>1121</v>
      </c>
      <c r="H120" s="566"/>
    </row>
    <row r="121" spans="1:9" x14ac:dyDescent="0.2">
      <c r="A121" s="1" t="s">
        <v>1122</v>
      </c>
      <c r="B121" s="566" t="s">
        <v>571</v>
      </c>
      <c r="H121" s="566"/>
    </row>
    <row r="122" spans="1:9" x14ac:dyDescent="0.2">
      <c r="A122" s="1" t="s">
        <v>1123</v>
      </c>
      <c r="B122" s="566" t="s">
        <v>572</v>
      </c>
      <c r="H122" s="566"/>
    </row>
    <row r="123" spans="1:9" x14ac:dyDescent="0.2">
      <c r="A123" s="1" t="s">
        <v>1124</v>
      </c>
      <c r="B123" s="566" t="s">
        <v>1125</v>
      </c>
      <c r="H123" s="566"/>
    </row>
    <row r="124" spans="1:9" x14ac:dyDescent="0.2">
      <c r="A124" s="1" t="s">
        <v>517</v>
      </c>
      <c r="B124" s="566" t="s">
        <v>1126</v>
      </c>
      <c r="H124" s="566"/>
    </row>
    <row r="125" spans="1:9" x14ac:dyDescent="0.2">
      <c r="A125" s="1" t="s">
        <v>1127</v>
      </c>
      <c r="B125" s="566" t="s">
        <v>807</v>
      </c>
      <c r="H125" s="566"/>
    </row>
    <row r="126" spans="1:9" x14ac:dyDescent="0.2">
      <c r="A126" s="1" t="s">
        <v>518</v>
      </c>
      <c r="B126" s="570" t="s">
        <v>1128</v>
      </c>
      <c r="H126" s="566"/>
    </row>
    <row r="127" spans="1:9" x14ac:dyDescent="0.2">
      <c r="A127" s="1" t="s">
        <v>1129</v>
      </c>
      <c r="B127" s="566" t="s">
        <v>576</v>
      </c>
      <c r="H127" s="566"/>
    </row>
    <row r="128" spans="1:9" x14ac:dyDescent="0.2">
      <c r="A128" s="1" t="s">
        <v>1130</v>
      </c>
      <c r="B128" s="566" t="s">
        <v>574</v>
      </c>
      <c r="D128" s="3"/>
      <c r="H128" s="566"/>
    </row>
    <row r="129" spans="1:8" x14ac:dyDescent="0.2">
      <c r="A129" s="1" t="s">
        <v>1131</v>
      </c>
      <c r="B129" s="566" t="s">
        <v>1132</v>
      </c>
      <c r="D129" s="3"/>
      <c r="H129" s="566"/>
    </row>
    <row r="130" spans="1:8" x14ac:dyDescent="0.2">
      <c r="A130" s="1" t="s">
        <v>1133</v>
      </c>
      <c r="B130" s="566" t="s">
        <v>580</v>
      </c>
      <c r="D130" s="3"/>
      <c r="H130" s="566"/>
    </row>
    <row r="131" spans="1:8" x14ac:dyDescent="0.2">
      <c r="A131" s="1" t="s">
        <v>1134</v>
      </c>
      <c r="B131" s="566" t="s">
        <v>587</v>
      </c>
      <c r="D131" s="3"/>
      <c r="H131" s="566"/>
    </row>
    <row r="132" spans="1:8" x14ac:dyDescent="0.2">
      <c r="A132" s="1" t="s">
        <v>499</v>
      </c>
      <c r="B132" s="566" t="s">
        <v>597</v>
      </c>
      <c r="D132" s="3"/>
      <c r="H132" s="566"/>
    </row>
    <row r="133" spans="1:8" x14ac:dyDescent="0.2">
      <c r="A133" s="1" t="s">
        <v>242</v>
      </c>
      <c r="B133" s="566" t="s">
        <v>556</v>
      </c>
      <c r="D133" s="3"/>
      <c r="H133" s="566"/>
    </row>
    <row r="134" spans="1:8" x14ac:dyDescent="0.2">
      <c r="A134" s="1" t="s">
        <v>1135</v>
      </c>
      <c r="B134" s="566" t="s">
        <v>581</v>
      </c>
      <c r="D134" s="3"/>
      <c r="H134" s="566"/>
    </row>
    <row r="135" spans="1:8" x14ac:dyDescent="0.2">
      <c r="A135" s="1" t="s">
        <v>1136</v>
      </c>
      <c r="B135" s="566" t="s">
        <v>583</v>
      </c>
      <c r="D135" s="3"/>
      <c r="H135" s="566"/>
    </row>
    <row r="136" spans="1:8" x14ac:dyDescent="0.2">
      <c r="A136" s="1" t="s">
        <v>1137</v>
      </c>
      <c r="B136" s="566" t="s">
        <v>588</v>
      </c>
      <c r="D136" s="3"/>
      <c r="H136" s="566"/>
    </row>
    <row r="137" spans="1:8" x14ac:dyDescent="0.2">
      <c r="A137" s="1" t="s">
        <v>1138</v>
      </c>
      <c r="B137" s="566" t="s">
        <v>589</v>
      </c>
      <c r="D137" s="3"/>
      <c r="H137" s="566"/>
    </row>
    <row r="138" spans="1:8" x14ac:dyDescent="0.2">
      <c r="A138" s="1" t="s">
        <v>1139</v>
      </c>
      <c r="B138" s="566" t="s">
        <v>598</v>
      </c>
      <c r="D138" s="3"/>
      <c r="H138" s="566"/>
    </row>
    <row r="139" spans="1:8" x14ac:dyDescent="0.2">
      <c r="A139" s="1" t="s">
        <v>1140</v>
      </c>
      <c r="B139" s="566" t="s">
        <v>674</v>
      </c>
      <c r="D139" s="3"/>
      <c r="H139" s="566"/>
    </row>
    <row r="140" spans="1:8" x14ac:dyDescent="0.2">
      <c r="A140" s="1" t="s">
        <v>1141</v>
      </c>
      <c r="B140" s="566" t="s">
        <v>575</v>
      </c>
      <c r="D140" s="3"/>
      <c r="H140" s="566"/>
    </row>
    <row r="141" spans="1:8" x14ac:dyDescent="0.2">
      <c r="A141" s="571" t="s">
        <v>1142</v>
      </c>
      <c r="B141" s="566" t="s">
        <v>602</v>
      </c>
      <c r="D141" s="3"/>
      <c r="H141" s="566"/>
    </row>
    <row r="142" spans="1:8" x14ac:dyDescent="0.2">
      <c r="A142" s="571" t="s">
        <v>1143</v>
      </c>
      <c r="B142" s="566" t="s">
        <v>593</v>
      </c>
      <c r="D142" s="3"/>
      <c r="H142" s="566"/>
    </row>
    <row r="143" spans="1:8" x14ac:dyDescent="0.2">
      <c r="A143" s="1" t="s">
        <v>1144</v>
      </c>
      <c r="B143" s="566" t="s">
        <v>611</v>
      </c>
      <c r="D143" s="3"/>
      <c r="H143" s="566"/>
    </row>
    <row r="144" spans="1:8" x14ac:dyDescent="0.2">
      <c r="A144" s="1" t="s">
        <v>1145</v>
      </c>
      <c r="B144" s="566" t="s">
        <v>577</v>
      </c>
      <c r="D144" s="3"/>
      <c r="H144" s="566"/>
    </row>
    <row r="145" spans="1:8" x14ac:dyDescent="0.2">
      <c r="A145" s="1" t="s">
        <v>389</v>
      </c>
      <c r="B145" s="566" t="s">
        <v>595</v>
      </c>
      <c r="D145" s="3"/>
      <c r="H145" s="566"/>
    </row>
    <row r="146" spans="1:8" x14ac:dyDescent="0.2">
      <c r="A146" s="1" t="s">
        <v>1146</v>
      </c>
      <c r="B146" s="566" t="s">
        <v>562</v>
      </c>
      <c r="D146" s="3"/>
      <c r="H146" s="566"/>
    </row>
    <row r="147" spans="1:8" x14ac:dyDescent="0.2">
      <c r="A147" s="1" t="s">
        <v>222</v>
      </c>
      <c r="B147" s="566" t="s">
        <v>591</v>
      </c>
      <c r="D147" s="3"/>
      <c r="H147" s="566"/>
    </row>
    <row r="148" spans="1:8" x14ac:dyDescent="0.2">
      <c r="A148" s="1" t="s">
        <v>367</v>
      </c>
      <c r="B148" s="566" t="s">
        <v>606</v>
      </c>
      <c r="D148" s="3"/>
      <c r="H148" s="566"/>
    </row>
    <row r="149" spans="1:8" x14ac:dyDescent="0.2">
      <c r="A149" s="571" t="s">
        <v>1147</v>
      </c>
      <c r="B149" s="566" t="s">
        <v>590</v>
      </c>
      <c r="D149" s="3"/>
      <c r="H149" s="566"/>
    </row>
    <row r="150" spans="1:8" x14ac:dyDescent="0.2">
      <c r="A150" s="1" t="s">
        <v>1148</v>
      </c>
      <c r="B150" s="566" t="s">
        <v>568</v>
      </c>
      <c r="D150" s="3"/>
      <c r="H150" s="566"/>
    </row>
    <row r="151" spans="1:8" x14ac:dyDescent="0.2">
      <c r="A151" s="1" t="s">
        <v>1149</v>
      </c>
      <c r="B151" s="566" t="s">
        <v>573</v>
      </c>
      <c r="D151" s="3"/>
      <c r="H151" s="566"/>
    </row>
    <row r="152" spans="1:8" x14ac:dyDescent="0.2">
      <c r="A152" s="1" t="s">
        <v>1150</v>
      </c>
      <c r="B152" s="566" t="s">
        <v>600</v>
      </c>
      <c r="D152" s="3"/>
      <c r="H152" s="566"/>
    </row>
    <row r="153" spans="1:8" x14ac:dyDescent="0.2">
      <c r="A153" s="1" t="s">
        <v>362</v>
      </c>
      <c r="B153" s="566" t="s">
        <v>578</v>
      </c>
      <c r="D153" s="3"/>
      <c r="H153" s="566"/>
    </row>
    <row r="154" spans="1:8" x14ac:dyDescent="0.2">
      <c r="A154" s="1" t="s">
        <v>331</v>
      </c>
      <c r="B154" s="566" t="s">
        <v>603</v>
      </c>
      <c r="D154" s="3"/>
      <c r="H154" s="566"/>
    </row>
    <row r="155" spans="1:8" x14ac:dyDescent="0.2">
      <c r="A155" s="1" t="s">
        <v>22</v>
      </c>
      <c r="B155" s="566" t="s">
        <v>673</v>
      </c>
      <c r="D155" s="3"/>
      <c r="H155" s="566"/>
    </row>
    <row r="156" spans="1:8" x14ac:dyDescent="0.2">
      <c r="A156" s="1" t="s">
        <v>1151</v>
      </c>
      <c r="B156" s="566" t="s">
        <v>1152</v>
      </c>
      <c r="D156" s="3"/>
      <c r="H156" s="566"/>
    </row>
    <row r="157" spans="1:8" x14ac:dyDescent="0.2">
      <c r="A157" s="1" t="s">
        <v>1153</v>
      </c>
      <c r="B157" s="566" t="s">
        <v>592</v>
      </c>
      <c r="D157" s="3"/>
      <c r="H157" s="566"/>
    </row>
    <row r="158" spans="1:8" x14ac:dyDescent="0.2">
      <c r="A158" s="1" t="s">
        <v>23</v>
      </c>
      <c r="B158" s="566" t="s">
        <v>660</v>
      </c>
      <c r="D158" s="3"/>
      <c r="H158" s="566"/>
    </row>
    <row r="159" spans="1:8" x14ac:dyDescent="0.2">
      <c r="A159" s="1" t="s">
        <v>494</v>
      </c>
      <c r="B159" s="566" t="s">
        <v>596</v>
      </c>
      <c r="D159" s="3"/>
      <c r="H159" s="566"/>
    </row>
    <row r="160" spans="1:8" x14ac:dyDescent="0.2">
      <c r="A160" s="1" t="s">
        <v>1887</v>
      </c>
      <c r="B160" s="566" t="s">
        <v>1873</v>
      </c>
      <c r="D160" s="3"/>
      <c r="H160" s="566"/>
    </row>
    <row r="161" spans="1:8" x14ac:dyDescent="0.2">
      <c r="A161" s="1" t="s">
        <v>1888</v>
      </c>
      <c r="B161" s="566" t="s">
        <v>591</v>
      </c>
      <c r="D161" s="3"/>
      <c r="H161" s="566"/>
    </row>
    <row r="162" spans="1:8" x14ac:dyDescent="0.2">
      <c r="A162" s="1" t="s">
        <v>1889</v>
      </c>
      <c r="B162" s="566" t="s">
        <v>1874</v>
      </c>
      <c r="D162" s="3"/>
      <c r="H162" s="566"/>
    </row>
    <row r="163" spans="1:8" x14ac:dyDescent="0.2">
      <c r="A163" s="1" t="s">
        <v>219</v>
      </c>
      <c r="B163" s="566" t="s">
        <v>859</v>
      </c>
      <c r="D163" s="3"/>
      <c r="H163" s="566"/>
    </row>
    <row r="164" spans="1:8" x14ac:dyDescent="0.2">
      <c r="A164" s="1" t="s">
        <v>205</v>
      </c>
      <c r="B164" s="566" t="s">
        <v>860</v>
      </c>
      <c r="D164" s="3"/>
      <c r="H164" s="566"/>
    </row>
    <row r="165" spans="1:8" x14ac:dyDescent="0.2">
      <c r="A165" s="1" t="s">
        <v>1154</v>
      </c>
      <c r="B165" s="566" t="s">
        <v>675</v>
      </c>
      <c r="D165" s="3"/>
      <c r="H165" s="566"/>
    </row>
    <row r="166" spans="1:8" x14ac:dyDescent="0.2">
      <c r="A166" s="1" t="s">
        <v>547</v>
      </c>
      <c r="B166" s="566" t="s">
        <v>858</v>
      </c>
      <c r="D166" s="3"/>
      <c r="H166" s="566"/>
    </row>
    <row r="167" spans="1:8" x14ac:dyDescent="0.2">
      <c r="B167" s="566"/>
      <c r="D167" s="3"/>
      <c r="H167" s="566"/>
    </row>
    <row r="168" spans="1:8" x14ac:dyDescent="0.2">
      <c r="B168" s="566"/>
      <c r="D168" s="3"/>
      <c r="H168" s="566"/>
    </row>
    <row r="169" spans="1:8" ht="15.75" x14ac:dyDescent="0.25">
      <c r="A169" s="567" t="s">
        <v>522</v>
      </c>
      <c r="D169" s="3"/>
    </row>
    <row r="170" spans="1:8" x14ac:dyDescent="0.2">
      <c r="D170" s="3"/>
    </row>
    <row r="171" spans="1:8" x14ac:dyDescent="0.2">
      <c r="A171" s="1" t="s">
        <v>397</v>
      </c>
      <c r="B171" s="566" t="s">
        <v>1155</v>
      </c>
      <c r="D171" s="3"/>
    </row>
    <row r="172" spans="1:8" x14ac:dyDescent="0.2">
      <c r="A172" s="1" t="s">
        <v>1156</v>
      </c>
      <c r="B172" s="566" t="s">
        <v>812</v>
      </c>
      <c r="D172" s="3"/>
    </row>
    <row r="173" spans="1:8" x14ac:dyDescent="0.2">
      <c r="A173" s="1" t="s">
        <v>1157</v>
      </c>
      <c r="B173" s="566" t="s">
        <v>1158</v>
      </c>
      <c r="D173" s="3"/>
    </row>
    <row r="174" spans="1:8" x14ac:dyDescent="0.2">
      <c r="A174" s="1" t="s">
        <v>405</v>
      </c>
      <c r="B174" s="566" t="s">
        <v>1159</v>
      </c>
      <c r="D174" s="3"/>
    </row>
    <row r="175" spans="1:8" x14ac:dyDescent="0.2">
      <c r="A175" s="1" t="s">
        <v>1160</v>
      </c>
      <c r="B175" s="566" t="s">
        <v>1161</v>
      </c>
      <c r="D175" s="3"/>
    </row>
    <row r="176" spans="1:8" x14ac:dyDescent="0.2">
      <c r="A176" s="1" t="s">
        <v>414</v>
      </c>
      <c r="B176" s="566" t="s">
        <v>659</v>
      </c>
      <c r="D176" s="3"/>
    </row>
    <row r="177" spans="1:4" x14ac:dyDescent="0.2">
      <c r="A177" s="1" t="s">
        <v>423</v>
      </c>
      <c r="B177" s="566" t="s">
        <v>1162</v>
      </c>
      <c r="D177" s="3"/>
    </row>
    <row r="178" spans="1:4" x14ac:dyDescent="0.2">
      <c r="A178" s="1" t="s">
        <v>1163</v>
      </c>
      <c r="B178" s="566" t="s">
        <v>1164</v>
      </c>
      <c r="D178" s="3"/>
    </row>
    <row r="179" spans="1:4" x14ac:dyDescent="0.2">
      <c r="A179" s="1" t="s">
        <v>1165</v>
      </c>
      <c r="B179" s="566" t="s">
        <v>1166</v>
      </c>
      <c r="D179" s="3"/>
    </row>
    <row r="180" spans="1:4" x14ac:dyDescent="0.2">
      <c r="A180" s="1" t="s">
        <v>1167</v>
      </c>
      <c r="B180" s="566" t="s">
        <v>1168</v>
      </c>
      <c r="D180" s="3"/>
    </row>
    <row r="181" spans="1:4" x14ac:dyDescent="0.2">
      <c r="A181" s="1" t="s">
        <v>1160</v>
      </c>
      <c r="B181" s="566" t="s">
        <v>700</v>
      </c>
      <c r="D181" s="3"/>
    </row>
    <row r="182" spans="1:4" x14ac:dyDescent="0.2">
      <c r="A182" s="1" t="s">
        <v>1169</v>
      </c>
      <c r="B182" s="566" t="s">
        <v>1170</v>
      </c>
      <c r="D182" s="3"/>
    </row>
    <row r="183" spans="1:4" x14ac:dyDescent="0.2">
      <c r="A183" s="1" t="s">
        <v>1171</v>
      </c>
      <c r="B183" s="566" t="s">
        <v>1172</v>
      </c>
      <c r="D183" s="3"/>
    </row>
    <row r="184" spans="1:4" x14ac:dyDescent="0.2">
      <c r="A184" s="1" t="s">
        <v>1173</v>
      </c>
      <c r="B184" s="566" t="s">
        <v>1174</v>
      </c>
      <c r="D184" s="3"/>
    </row>
    <row r="185" spans="1:4" x14ac:dyDescent="0.2">
      <c r="A185" s="1" t="s">
        <v>1175</v>
      </c>
      <c r="B185" s="566" t="s">
        <v>1176</v>
      </c>
      <c r="D185" s="3"/>
    </row>
    <row r="186" spans="1:4" x14ac:dyDescent="0.2">
      <c r="A186" s="1" t="s">
        <v>1177</v>
      </c>
      <c r="B186" s="566" t="s">
        <v>1178</v>
      </c>
      <c r="D186" s="3"/>
    </row>
    <row r="187" spans="1:4" x14ac:dyDescent="0.2">
      <c r="A187" s="1" t="s">
        <v>1179</v>
      </c>
      <c r="B187" s="566" t="s">
        <v>1180</v>
      </c>
      <c r="D187" s="3"/>
    </row>
    <row r="188" spans="1:4" x14ac:dyDescent="0.2">
      <c r="A188" s="1" t="s">
        <v>1181</v>
      </c>
      <c r="B188" s="566" t="s">
        <v>1182</v>
      </c>
      <c r="D188" s="3"/>
    </row>
    <row r="189" spans="1:4" x14ac:dyDescent="0.2">
      <c r="A189" s="1" t="s">
        <v>1183</v>
      </c>
      <c r="B189" s="566" t="s">
        <v>814</v>
      </c>
      <c r="D189" s="3"/>
    </row>
    <row r="190" spans="1:4" x14ac:dyDescent="0.2">
      <c r="A190" s="1" t="s">
        <v>1184</v>
      </c>
      <c r="B190" s="566" t="s">
        <v>1185</v>
      </c>
      <c r="D190" s="3"/>
    </row>
    <row r="191" spans="1:4" x14ac:dyDescent="0.2">
      <c r="A191" s="1" t="s">
        <v>1186</v>
      </c>
      <c r="B191" s="566" t="s">
        <v>702</v>
      </c>
    </row>
    <row r="192" spans="1:4" x14ac:dyDescent="0.2">
      <c r="A192" s="1" t="s">
        <v>1187</v>
      </c>
      <c r="B192" s="566" t="s">
        <v>815</v>
      </c>
    </row>
    <row r="193" spans="1:5" x14ac:dyDescent="0.2">
      <c r="A193" s="1" t="s">
        <v>1188</v>
      </c>
      <c r="B193" s="566" t="s">
        <v>703</v>
      </c>
    </row>
    <row r="194" spans="1:5" x14ac:dyDescent="0.2">
      <c r="A194" s="1" t="s">
        <v>1189</v>
      </c>
      <c r="B194" s="566" t="s">
        <v>1190</v>
      </c>
    </row>
    <row r="195" spans="1:5" x14ac:dyDescent="0.2">
      <c r="A195" s="1" t="s">
        <v>1191</v>
      </c>
      <c r="B195" s="566" t="s">
        <v>1192</v>
      </c>
    </row>
    <row r="196" spans="1:5" x14ac:dyDescent="0.2">
      <c r="A196" s="1" t="s">
        <v>405</v>
      </c>
      <c r="B196" s="566" t="s">
        <v>701</v>
      </c>
    </row>
    <row r="197" spans="1:5" x14ac:dyDescent="0.2">
      <c r="A197" s="1" t="s">
        <v>406</v>
      </c>
      <c r="B197" s="566" t="s">
        <v>813</v>
      </c>
    </row>
    <row r="198" spans="1:5" x14ac:dyDescent="0.2">
      <c r="A198" s="1" t="s">
        <v>1193</v>
      </c>
      <c r="B198" s="566" t="s">
        <v>816</v>
      </c>
    </row>
    <row r="199" spans="1:5" x14ac:dyDescent="0.2">
      <c r="A199" s="1" t="s">
        <v>1194</v>
      </c>
      <c r="B199" s="566" t="s">
        <v>811</v>
      </c>
      <c r="E199" s="20"/>
    </row>
    <row r="200" spans="1:5" x14ac:dyDescent="0.2">
      <c r="A200" s="1" t="s">
        <v>1216</v>
      </c>
      <c r="B200" s="566" t="s">
        <v>662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587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556</v>
      </c>
      <c r="O255" s="1" t="e">
        <f t="shared" si="0"/>
        <v>#N/A</v>
      </c>
    </row>
    <row r="256" spans="14:15" hidden="1" x14ac:dyDescent="0.2">
      <c r="N256" s="3" t="s">
        <v>697</v>
      </c>
      <c r="O256" s="1" t="e">
        <f t="shared" si="0"/>
        <v>#N/A</v>
      </c>
    </row>
    <row r="257" spans="14:15" hidden="1" x14ac:dyDescent="0.2">
      <c r="N257" s="3" t="s">
        <v>588</v>
      </c>
      <c r="O257" s="1" t="e">
        <f t="shared" si="0"/>
        <v>#N/A</v>
      </c>
    </row>
    <row r="258" spans="14:15" hidden="1" x14ac:dyDescent="0.2">
      <c r="N258" s="3" t="s">
        <v>575</v>
      </c>
      <c r="O258" s="1" t="e">
        <f t="shared" si="0"/>
        <v>#N/A</v>
      </c>
    </row>
    <row r="259" spans="14:15" hidden="1" x14ac:dyDescent="0.2">
      <c r="N259" s="3" t="s">
        <v>597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47" t="s">
        <v>1333</v>
      </c>
      <c r="E2" s="1479" t="str">
        <f>MID(C2,3,9)</f>
        <v xml:space="preserve"> 35000000</v>
      </c>
      <c r="F2" s="1478">
        <v>35000000</v>
      </c>
      <c r="G2" t="s">
        <v>2078</v>
      </c>
      <c r="H2" t="str">
        <f>CONCATENATE(G2,F2)</f>
        <v>Bs 35000000</v>
      </c>
    </row>
    <row r="3" spans="3:8" x14ac:dyDescent="0.25">
      <c r="C3" s="647" t="s">
        <v>1335</v>
      </c>
      <c r="E3" s="1479" t="str">
        <f t="shared" ref="E3:E65" si="0">MID(C3,3,10)</f>
        <v xml:space="preserve"> 210000000</v>
      </c>
      <c r="F3" s="1478">
        <v>21000000</v>
      </c>
    </row>
    <row r="4" spans="3:8" x14ac:dyDescent="0.25">
      <c r="C4" s="647" t="s">
        <v>1337</v>
      </c>
      <c r="E4" s="1479" t="str">
        <f t="shared" si="0"/>
        <v xml:space="preserve"> 170000000</v>
      </c>
      <c r="F4" s="1478">
        <v>17000000</v>
      </c>
    </row>
    <row r="5" spans="3:8" x14ac:dyDescent="0.25">
      <c r="C5" s="647" t="s">
        <v>1337</v>
      </c>
      <c r="E5" s="1479" t="str">
        <f t="shared" si="0"/>
        <v xml:space="preserve"> 170000000</v>
      </c>
      <c r="F5" s="1478">
        <v>17000000</v>
      </c>
    </row>
    <row r="6" spans="3:8" x14ac:dyDescent="0.25">
      <c r="C6" s="647" t="s">
        <v>1339</v>
      </c>
      <c r="E6" s="1479" t="str">
        <f t="shared" si="0"/>
        <v xml:space="preserve"> 100000000</v>
      </c>
      <c r="F6" s="1478">
        <v>10000000</v>
      </c>
    </row>
    <row r="7" spans="3:8" x14ac:dyDescent="0.25">
      <c r="C7" s="647" t="s">
        <v>1340</v>
      </c>
      <c r="E7" s="1479" t="str">
        <f t="shared" si="0"/>
        <v xml:space="preserve"> 137200000</v>
      </c>
      <c r="F7" s="1478">
        <v>13720000</v>
      </c>
    </row>
    <row r="8" spans="3:8" x14ac:dyDescent="0.25">
      <c r="C8" s="647" t="s">
        <v>1342</v>
      </c>
      <c r="E8" s="1479" t="str">
        <f>MID(C8,3,9)</f>
        <v xml:space="preserve"> 70000000</v>
      </c>
      <c r="F8" s="1478">
        <v>70000000</v>
      </c>
    </row>
    <row r="9" spans="3:8" x14ac:dyDescent="0.25">
      <c r="C9" s="647" t="s">
        <v>1338</v>
      </c>
      <c r="E9" s="1479" t="str">
        <f t="shared" si="0"/>
        <v xml:space="preserve"> 140000000</v>
      </c>
      <c r="F9" s="1478">
        <v>14000000</v>
      </c>
    </row>
    <row r="10" spans="3:8" x14ac:dyDescent="0.25">
      <c r="C10" s="647" t="s">
        <v>1343</v>
      </c>
      <c r="E10" s="1479" t="str">
        <f>MID(C10,3,9)</f>
        <v xml:space="preserve"> 32500000</v>
      </c>
      <c r="F10" s="1478">
        <v>32500000</v>
      </c>
    </row>
    <row r="11" spans="3:8" x14ac:dyDescent="0.25">
      <c r="C11" s="647" t="s">
        <v>1344</v>
      </c>
      <c r="E11" s="1479" t="str">
        <f t="shared" ref="E11:E14" si="1">MID(C11,3,9)</f>
        <v xml:space="preserve"> 40000000</v>
      </c>
      <c r="F11" s="1478">
        <v>40000000</v>
      </c>
    </row>
    <row r="12" spans="3:8" x14ac:dyDescent="0.25">
      <c r="C12" s="647" t="s">
        <v>1345</v>
      </c>
      <c r="E12" s="1479" t="str">
        <f t="shared" si="1"/>
        <v xml:space="preserve"> 55000000</v>
      </c>
      <c r="F12" s="1478">
        <v>55000000</v>
      </c>
    </row>
    <row r="13" spans="3:8" x14ac:dyDescent="0.25">
      <c r="C13" s="647" t="s">
        <v>1346</v>
      </c>
      <c r="E13" s="1479" t="str">
        <f t="shared" si="1"/>
        <v xml:space="preserve"> 50000000</v>
      </c>
      <c r="F13" s="1478">
        <v>50000000</v>
      </c>
    </row>
    <row r="14" spans="3:8" x14ac:dyDescent="0.25">
      <c r="C14" s="647" t="s">
        <v>1346</v>
      </c>
      <c r="E14" s="1479" t="str">
        <f t="shared" si="1"/>
        <v xml:space="preserve"> 50000000</v>
      </c>
      <c r="F14" s="1478">
        <v>50000000</v>
      </c>
    </row>
    <row r="15" spans="3:8" x14ac:dyDescent="0.25">
      <c r="C15" s="647" t="s">
        <v>1347</v>
      </c>
      <c r="E15" s="1479" t="str">
        <f t="shared" si="0"/>
        <v xml:space="preserve"> 400000000</v>
      </c>
      <c r="F15" s="1478">
        <v>40000000</v>
      </c>
    </row>
    <row r="16" spans="3:8" x14ac:dyDescent="0.25">
      <c r="C16" s="647" t="s">
        <v>1348</v>
      </c>
      <c r="E16" s="1479" t="str">
        <f t="shared" si="0"/>
        <v xml:space="preserve"> 250000000</v>
      </c>
      <c r="F16" s="1478">
        <v>25000000</v>
      </c>
    </row>
    <row r="17" spans="3:6" x14ac:dyDescent="0.25">
      <c r="C17" s="647" t="s">
        <v>1337</v>
      </c>
      <c r="E17" s="1479" t="str">
        <f t="shared" si="0"/>
        <v xml:space="preserve"> 170000000</v>
      </c>
      <c r="F17" s="1478">
        <v>17000000</v>
      </c>
    </row>
    <row r="18" spans="3:6" x14ac:dyDescent="0.25">
      <c r="C18" s="647" t="s">
        <v>1342</v>
      </c>
      <c r="E18" s="1479" t="str">
        <f>MID(C18,3,9)</f>
        <v xml:space="preserve"> 70000000</v>
      </c>
      <c r="F18" s="1478">
        <v>70000000</v>
      </c>
    </row>
    <row r="19" spans="3:6" x14ac:dyDescent="0.25">
      <c r="C19" s="647" t="s">
        <v>1342</v>
      </c>
      <c r="E19" s="1479" t="str">
        <f>MID(C19,3,9)</f>
        <v xml:space="preserve"> 70000000</v>
      </c>
      <c r="F19" s="1478">
        <v>70000000</v>
      </c>
    </row>
    <row r="20" spans="3:6" x14ac:dyDescent="0.25">
      <c r="C20" s="647" t="s">
        <v>1342</v>
      </c>
      <c r="E20" s="1479" t="str">
        <f>MID(C20,3,9)</f>
        <v xml:space="preserve"> 70000000</v>
      </c>
      <c r="F20" s="1478">
        <v>70000000</v>
      </c>
    </row>
    <row r="21" spans="3:6" x14ac:dyDescent="0.25">
      <c r="C21" s="647" t="s">
        <v>1342</v>
      </c>
      <c r="E21" s="1479" t="str">
        <f>MID(C21,3,9)</f>
        <v xml:space="preserve"> 70000000</v>
      </c>
      <c r="F21" s="1478">
        <v>70000000</v>
      </c>
    </row>
    <row r="22" spans="3:6" x14ac:dyDescent="0.25">
      <c r="C22" s="647" t="s">
        <v>1339</v>
      </c>
      <c r="E22" s="1479" t="str">
        <f t="shared" si="0"/>
        <v xml:space="preserve"> 100000000</v>
      </c>
      <c r="F22" s="1478">
        <v>10000000</v>
      </c>
    </row>
    <row r="23" spans="3:6" x14ac:dyDescent="0.25">
      <c r="C23" s="647" t="s">
        <v>1346</v>
      </c>
      <c r="E23" s="1479" t="str">
        <f>MID(C23,3,9)</f>
        <v xml:space="preserve"> 50000000</v>
      </c>
      <c r="F23" s="1478">
        <v>50000000</v>
      </c>
    </row>
    <row r="24" spans="3:6" x14ac:dyDescent="0.25">
      <c r="C24" s="647" t="s">
        <v>1350</v>
      </c>
      <c r="E24" s="1479" t="str">
        <f>MID(C24,5,8)</f>
        <v>24900000</v>
      </c>
      <c r="F24" s="1478">
        <v>2490000</v>
      </c>
    </row>
    <row r="25" spans="3:6" x14ac:dyDescent="0.25">
      <c r="C25" s="647" t="s">
        <v>1351</v>
      </c>
      <c r="E25" s="1479" t="str">
        <f>MID(C25,5,8)</f>
        <v>24000000</v>
      </c>
      <c r="F25" s="1478">
        <v>2400000</v>
      </c>
    </row>
    <row r="26" spans="3:6" x14ac:dyDescent="0.25">
      <c r="C26" s="647" t="s">
        <v>1337</v>
      </c>
      <c r="E26" s="1479" t="str">
        <f t="shared" si="0"/>
        <v xml:space="preserve"> 170000000</v>
      </c>
      <c r="F26" s="1478">
        <v>17000000</v>
      </c>
    </row>
    <row r="27" spans="3:6" x14ac:dyDescent="0.25">
      <c r="C27" s="647" t="s">
        <v>1337</v>
      </c>
      <c r="E27" s="1479" t="str">
        <f t="shared" si="0"/>
        <v xml:space="preserve"> 170000000</v>
      </c>
      <c r="F27" s="1478">
        <v>17000000</v>
      </c>
    </row>
    <row r="28" spans="3:6" x14ac:dyDescent="0.25">
      <c r="C28" s="647" t="s">
        <v>1354</v>
      </c>
      <c r="E28" s="1479" t="str">
        <f>MID(C28,3,9)</f>
        <v xml:space="preserve"> 85000000</v>
      </c>
      <c r="F28" s="1478">
        <v>85000000</v>
      </c>
    </row>
    <row r="29" spans="3:6" x14ac:dyDescent="0.25">
      <c r="C29" s="647" t="s">
        <v>1354</v>
      </c>
      <c r="E29" s="1479" t="str">
        <f>MID(C29,3,9)</f>
        <v xml:space="preserve"> 85000000</v>
      </c>
      <c r="F29" s="1478">
        <v>85000000</v>
      </c>
    </row>
    <row r="30" spans="3:6" x14ac:dyDescent="0.25">
      <c r="C30" s="647" t="s">
        <v>1337</v>
      </c>
      <c r="E30" s="1479" t="str">
        <f t="shared" si="0"/>
        <v xml:space="preserve"> 170000000</v>
      </c>
      <c r="F30" s="1478">
        <v>17000000</v>
      </c>
    </row>
    <row r="31" spans="3:6" x14ac:dyDescent="0.25">
      <c r="C31" s="647" t="s">
        <v>1337</v>
      </c>
      <c r="E31" s="1479" t="str">
        <f t="shared" si="0"/>
        <v xml:space="preserve"> 170000000</v>
      </c>
    </row>
    <row r="32" spans="3:6" x14ac:dyDescent="0.25">
      <c r="C32" s="647" t="s">
        <v>1337</v>
      </c>
      <c r="E32" s="1479" t="str">
        <f t="shared" si="0"/>
        <v xml:space="preserve"> 170000000</v>
      </c>
    </row>
    <row r="33" spans="3:5" x14ac:dyDescent="0.25">
      <c r="C33" s="647" t="s">
        <v>1337</v>
      </c>
      <c r="E33" s="1479" t="str">
        <f t="shared" si="0"/>
        <v xml:space="preserve"> 170000000</v>
      </c>
    </row>
    <row r="34" spans="3:5" x14ac:dyDescent="0.25">
      <c r="C34" s="647" t="s">
        <v>1356</v>
      </c>
      <c r="E34" s="1479" t="str">
        <f>MID(C34,5,8)</f>
        <v>24500000</v>
      </c>
    </row>
    <row r="35" spans="3:5" x14ac:dyDescent="0.25">
      <c r="C35" s="647" t="s">
        <v>1358</v>
      </c>
      <c r="E35" s="1479" t="str">
        <f t="shared" si="0"/>
        <v xml:space="preserve"> 168070000</v>
      </c>
    </row>
    <row r="36" spans="3:5" x14ac:dyDescent="0.25">
      <c r="C36" s="647" t="s">
        <v>1338</v>
      </c>
      <c r="E36" s="1479" t="str">
        <f t="shared" si="0"/>
        <v xml:space="preserve"> 140000000</v>
      </c>
    </row>
    <row r="37" spans="3:5" x14ac:dyDescent="0.25">
      <c r="C37" s="647" t="s">
        <v>1339</v>
      </c>
      <c r="E37" s="1479" t="str">
        <f t="shared" si="0"/>
        <v xml:space="preserve"> 100000000</v>
      </c>
    </row>
    <row r="38" spans="3:5" x14ac:dyDescent="0.25">
      <c r="C38" s="647" t="s">
        <v>1338</v>
      </c>
      <c r="E38" s="1479" t="str">
        <f t="shared" si="0"/>
        <v xml:space="preserve"> 140000000</v>
      </c>
    </row>
    <row r="39" spans="3:5" x14ac:dyDescent="0.25">
      <c r="C39" s="647" t="s">
        <v>1338</v>
      </c>
      <c r="E39" s="1479" t="str">
        <f t="shared" si="0"/>
        <v xml:space="preserve"> 140000000</v>
      </c>
    </row>
    <row r="40" spans="3:5" x14ac:dyDescent="0.25">
      <c r="C40" s="647" t="s">
        <v>1359</v>
      </c>
      <c r="E40" s="1479" t="str">
        <f t="shared" si="0"/>
        <v xml:space="preserve"> 131600000</v>
      </c>
    </row>
    <row r="41" spans="3:5" x14ac:dyDescent="0.25">
      <c r="C41" s="647" t="s">
        <v>1350</v>
      </c>
      <c r="E41" s="1479" t="str">
        <f>MID(C41,5,8)</f>
        <v>24900000</v>
      </c>
    </row>
    <row r="42" spans="3:5" x14ac:dyDescent="0.25">
      <c r="C42" s="647" t="s">
        <v>1350</v>
      </c>
      <c r="E42" s="1479" t="str">
        <f>MID(C42,5,8)</f>
        <v>24900000</v>
      </c>
    </row>
    <row r="43" spans="3:5" x14ac:dyDescent="0.25">
      <c r="C43" s="647" t="s">
        <v>1360</v>
      </c>
      <c r="E43" s="1479" t="str">
        <f t="shared" si="0"/>
        <v xml:space="preserve"> 200000000</v>
      </c>
    </row>
    <row r="44" spans="3:5" x14ac:dyDescent="0.25">
      <c r="C44" s="647" t="s">
        <v>1361</v>
      </c>
      <c r="E44" s="1479" t="str">
        <f t="shared" si="0"/>
        <v xml:space="preserve"> 165000000</v>
      </c>
    </row>
    <row r="45" spans="3:5" x14ac:dyDescent="0.25">
      <c r="C45" s="647" t="s">
        <v>1361</v>
      </c>
      <c r="E45" s="1479" t="str">
        <f t="shared" si="0"/>
        <v xml:space="preserve"> 165000000</v>
      </c>
    </row>
    <row r="46" spans="3:5" x14ac:dyDescent="0.25">
      <c r="C46" s="647" t="s">
        <v>1337</v>
      </c>
      <c r="E46" s="1479" t="str">
        <f t="shared" si="0"/>
        <v xml:space="preserve"> 170000000</v>
      </c>
    </row>
    <row r="47" spans="3:5" x14ac:dyDescent="0.25">
      <c r="C47" s="647" t="s">
        <v>1337</v>
      </c>
      <c r="E47" s="1479" t="str">
        <f t="shared" si="0"/>
        <v xml:space="preserve"> 170000000</v>
      </c>
    </row>
    <row r="48" spans="3:5" x14ac:dyDescent="0.25">
      <c r="C48" s="647" t="s">
        <v>1337</v>
      </c>
      <c r="E48" s="1479" t="str">
        <f t="shared" si="0"/>
        <v xml:space="preserve"> 170000000</v>
      </c>
    </row>
    <row r="49" spans="3:5" x14ac:dyDescent="0.25">
      <c r="C49" s="647" t="s">
        <v>1339</v>
      </c>
      <c r="E49" s="1479" t="str">
        <f t="shared" si="0"/>
        <v xml:space="preserve"> 100000000</v>
      </c>
    </row>
    <row r="50" spans="3:5" x14ac:dyDescent="0.25">
      <c r="C50" s="647" t="s">
        <v>1363</v>
      </c>
      <c r="E50" s="1479" t="str">
        <f>MID(C50,3,9)</f>
        <v xml:space="preserve"> 80000000</v>
      </c>
    </row>
    <row r="51" spans="3:5" x14ac:dyDescent="0.25">
      <c r="C51" s="647" t="s">
        <v>1339</v>
      </c>
      <c r="E51" s="1479" t="str">
        <f t="shared" si="0"/>
        <v xml:space="preserve"> 100000000</v>
      </c>
    </row>
    <row r="52" spans="3:5" x14ac:dyDescent="0.25">
      <c r="C52" s="647" t="s">
        <v>2062</v>
      </c>
      <c r="E52" s="1479" t="str">
        <f t="shared" si="0"/>
        <v xml:space="preserve"> 205800000</v>
      </c>
    </row>
    <row r="53" spans="3:5" x14ac:dyDescent="0.25">
      <c r="C53" s="647" t="s">
        <v>1342</v>
      </c>
      <c r="E53" s="1479" t="str">
        <f>MID(C53,3,9)</f>
        <v xml:space="preserve"> 70000000</v>
      </c>
    </row>
    <row r="54" spans="3:5" x14ac:dyDescent="0.25">
      <c r="C54" s="647" t="s">
        <v>1342</v>
      </c>
      <c r="E54" s="1479" t="str">
        <f t="shared" ref="E54:E55" si="2">MID(C54,3,9)</f>
        <v xml:space="preserve"> 70000000</v>
      </c>
    </row>
    <row r="55" spans="3:5" x14ac:dyDescent="0.25">
      <c r="C55" s="647" t="s">
        <v>1342</v>
      </c>
      <c r="E55" s="1479" t="str">
        <f t="shared" si="2"/>
        <v xml:space="preserve"> 70000000</v>
      </c>
    </row>
    <row r="56" spans="3:5" x14ac:dyDescent="0.25">
      <c r="C56" s="647" t="s">
        <v>1340</v>
      </c>
      <c r="E56" s="1479" t="str">
        <f t="shared" si="0"/>
        <v xml:space="preserve"> 137200000</v>
      </c>
    </row>
    <row r="57" spans="3:5" x14ac:dyDescent="0.25">
      <c r="C57" s="647" t="s">
        <v>1340</v>
      </c>
      <c r="E57" s="1479" t="str">
        <f t="shared" si="0"/>
        <v xml:space="preserve"> 137200000</v>
      </c>
    </row>
    <row r="58" spans="3:5" x14ac:dyDescent="0.25">
      <c r="C58" s="647" t="s">
        <v>1337</v>
      </c>
      <c r="E58" s="1479" t="str">
        <f t="shared" si="0"/>
        <v xml:space="preserve"> 170000000</v>
      </c>
    </row>
    <row r="59" spans="3:5" x14ac:dyDescent="0.25">
      <c r="C59" s="647" t="s">
        <v>1337</v>
      </c>
      <c r="E59" s="1479" t="str">
        <f t="shared" si="0"/>
        <v xml:space="preserve"> 170000000</v>
      </c>
    </row>
    <row r="60" spans="3:5" x14ac:dyDescent="0.25">
      <c r="C60" s="647" t="s">
        <v>1337</v>
      </c>
      <c r="E60" s="1479" t="str">
        <f t="shared" si="0"/>
        <v xml:space="preserve"> 170000000</v>
      </c>
    </row>
    <row r="61" spans="3:5" x14ac:dyDescent="0.25">
      <c r="C61" s="647" t="s">
        <v>1429</v>
      </c>
      <c r="E61" s="1479" t="str">
        <f>MID(C61,3,9)</f>
        <v xml:space="preserve"> 52000000</v>
      </c>
    </row>
    <row r="62" spans="3:5" x14ac:dyDescent="0.25">
      <c r="C62" s="647" t="s">
        <v>1363</v>
      </c>
      <c r="E62" s="1479" t="str">
        <f t="shared" ref="E62:E63" si="3">MID(C62,3,9)</f>
        <v xml:space="preserve"> 80000000</v>
      </c>
    </row>
    <row r="63" spans="3:5" x14ac:dyDescent="0.25">
      <c r="C63" s="647" t="s">
        <v>1333</v>
      </c>
      <c r="E63" s="1479" t="str">
        <f t="shared" si="3"/>
        <v xml:space="preserve"> 35000000</v>
      </c>
    </row>
    <row r="64" spans="3:5" x14ac:dyDescent="0.25">
      <c r="C64" s="647" t="s">
        <v>1339</v>
      </c>
      <c r="E64" s="1479" t="str">
        <f t="shared" si="0"/>
        <v xml:space="preserve"> 100000000</v>
      </c>
    </row>
    <row r="65" spans="3:5" x14ac:dyDescent="0.25">
      <c r="C65" s="647" t="s">
        <v>1466</v>
      </c>
      <c r="E65" s="1479" t="str">
        <f t="shared" si="0"/>
        <v xml:space="preserve"> 125000000</v>
      </c>
    </row>
    <row r="66" spans="3:5" x14ac:dyDescent="0.25">
      <c r="C66" s="647" t="s">
        <v>1467</v>
      </c>
      <c r="E66" s="1479" t="str">
        <f>MID(C66,3,9)</f>
        <v xml:space="preserve"> 59500000</v>
      </c>
    </row>
    <row r="67" spans="3:5" x14ac:dyDescent="0.25">
      <c r="C67" s="647" t="s">
        <v>1469</v>
      </c>
      <c r="E67" s="1479" t="str">
        <f t="shared" ref="E67:E69" si="4">MID(C67,3,9)</f>
        <v xml:space="preserve"> 90000000</v>
      </c>
    </row>
    <row r="68" spans="3:5" x14ac:dyDescent="0.25">
      <c r="C68" s="647" t="s">
        <v>1817</v>
      </c>
      <c r="E68" s="1479" t="str">
        <f t="shared" si="4"/>
        <v xml:space="preserve"> 60000000</v>
      </c>
    </row>
    <row r="69" spans="3:5" x14ac:dyDescent="0.25">
      <c r="C69" s="647" t="s">
        <v>1369</v>
      </c>
      <c r="E69" s="1479" t="str">
        <f t="shared" si="4"/>
        <v xml:space="preserve"> 30000000</v>
      </c>
    </row>
    <row r="70" spans="3:5" x14ac:dyDescent="0.25">
      <c r="C70" s="647" t="s">
        <v>1338</v>
      </c>
      <c r="E70" s="1479" t="str">
        <f t="shared" ref="E70:E130" si="5">MID(C70,3,10)</f>
        <v xml:space="preserve"> 140000000</v>
      </c>
    </row>
    <row r="71" spans="3:5" x14ac:dyDescent="0.25">
      <c r="C71" s="647" t="s">
        <v>1342</v>
      </c>
      <c r="E71" s="1479" t="str">
        <f>MID(C71,3,9)</f>
        <v xml:space="preserve"> 70000000</v>
      </c>
    </row>
    <row r="72" spans="3:5" x14ac:dyDescent="0.25">
      <c r="C72" s="647" t="s">
        <v>1370</v>
      </c>
      <c r="E72" s="1479" t="str">
        <f t="shared" ref="E72" si="6">MID(C72,3,9)</f>
        <v xml:space="preserve"> 56000000</v>
      </c>
    </row>
    <row r="73" spans="3:5" x14ac:dyDescent="0.25">
      <c r="C73" s="647" t="s">
        <v>1371</v>
      </c>
      <c r="E73" s="1479" t="str">
        <f>MID(C73,5,7)</f>
        <v>1700000</v>
      </c>
    </row>
    <row r="74" spans="3:5" x14ac:dyDescent="0.25">
      <c r="C74" s="647" t="s">
        <v>1337</v>
      </c>
      <c r="E74" s="1479" t="str">
        <f t="shared" si="5"/>
        <v xml:space="preserve"> 170000000</v>
      </c>
    </row>
    <row r="75" spans="3:5" x14ac:dyDescent="0.25">
      <c r="C75" s="647" t="s">
        <v>1372</v>
      </c>
      <c r="E75" s="1479" t="str">
        <f t="shared" si="5"/>
        <v xml:space="preserve"> 141000000</v>
      </c>
    </row>
    <row r="76" spans="3:5" x14ac:dyDescent="0.25">
      <c r="C76" s="647" t="s">
        <v>1373</v>
      </c>
      <c r="E76" s="1479" t="str">
        <f t="shared" si="5"/>
        <v xml:space="preserve"> 173000000</v>
      </c>
    </row>
    <row r="77" spans="3:5" x14ac:dyDescent="0.25">
      <c r="C77" s="647" t="s">
        <v>1373</v>
      </c>
      <c r="E77" s="1479" t="str">
        <f t="shared" si="5"/>
        <v xml:space="preserve"> 173000000</v>
      </c>
    </row>
    <row r="78" spans="3:5" x14ac:dyDescent="0.25">
      <c r="C78" s="647" t="s">
        <v>1373</v>
      </c>
      <c r="E78" s="1479" t="str">
        <f t="shared" si="5"/>
        <v xml:space="preserve"> 173000000</v>
      </c>
    </row>
    <row r="79" spans="3:5" x14ac:dyDescent="0.25">
      <c r="C79" s="647" t="s">
        <v>1373</v>
      </c>
      <c r="E79" s="1479" t="str">
        <f t="shared" si="5"/>
        <v xml:space="preserve"> 173000000</v>
      </c>
    </row>
    <row r="80" spans="3:5" x14ac:dyDescent="0.25">
      <c r="C80" s="647" t="s">
        <v>1374</v>
      </c>
      <c r="E80" s="1479" t="str">
        <f t="shared" si="5"/>
        <v xml:space="preserve"> 142000000</v>
      </c>
    </row>
    <row r="81" spans="3:5" x14ac:dyDescent="0.25">
      <c r="C81" s="647" t="s">
        <v>1375</v>
      </c>
      <c r="E81" s="1479" t="str">
        <f t="shared" si="5"/>
        <v xml:space="preserve"> 143000000</v>
      </c>
    </row>
    <row r="82" spans="3:5" x14ac:dyDescent="0.25">
      <c r="C82" s="647" t="s">
        <v>1376</v>
      </c>
      <c r="E82" s="1479" t="str">
        <f t="shared" si="5"/>
        <v xml:space="preserve"> 144000000</v>
      </c>
    </row>
    <row r="83" spans="3:5" x14ac:dyDescent="0.25">
      <c r="C83" s="647" t="s">
        <v>1377</v>
      </c>
      <c r="E83" s="1479" t="str">
        <f t="shared" si="5"/>
        <v xml:space="preserve"> 145000000</v>
      </c>
    </row>
    <row r="84" spans="3:5" x14ac:dyDescent="0.25">
      <c r="C84" s="647" t="s">
        <v>1378</v>
      </c>
      <c r="E84" s="1479" t="str">
        <f t="shared" si="5"/>
        <v xml:space="preserve"> 146000000</v>
      </c>
    </row>
    <row r="85" spans="3:5" x14ac:dyDescent="0.25">
      <c r="C85" s="647" t="s">
        <v>1379</v>
      </c>
      <c r="E85" s="1479" t="str">
        <f t="shared" si="5"/>
        <v xml:space="preserve"> 147000000</v>
      </c>
    </row>
    <row r="86" spans="3:5" x14ac:dyDescent="0.25">
      <c r="C86" s="647" t="s">
        <v>1380</v>
      </c>
      <c r="E86" s="1479" t="str">
        <f t="shared" si="5"/>
        <v xml:space="preserve"> 148000000</v>
      </c>
    </row>
    <row r="87" spans="3:5" x14ac:dyDescent="0.25">
      <c r="C87" s="647" t="s">
        <v>1373</v>
      </c>
      <c r="E87" s="1479" t="str">
        <f t="shared" si="5"/>
        <v xml:space="preserve"> 173000000</v>
      </c>
    </row>
    <row r="88" spans="3:5" x14ac:dyDescent="0.25">
      <c r="C88" s="647" t="s">
        <v>1382</v>
      </c>
      <c r="E88" s="1479" t="str">
        <f t="shared" si="5"/>
        <v xml:space="preserve"> 168000000</v>
      </c>
    </row>
    <row r="89" spans="3:5" x14ac:dyDescent="0.25">
      <c r="C89" s="647" t="s">
        <v>1384</v>
      </c>
      <c r="E89" s="1479" t="str">
        <f t="shared" si="5"/>
        <v xml:space="preserve"> 490000000</v>
      </c>
    </row>
    <row r="90" spans="3:5" x14ac:dyDescent="0.25">
      <c r="C90" s="647" t="s">
        <v>1342</v>
      </c>
      <c r="E90" s="1479" t="str">
        <f t="shared" si="5"/>
        <v xml:space="preserve"> 70000000.</v>
      </c>
    </row>
    <row r="91" spans="3:5" x14ac:dyDescent="0.25">
      <c r="C91" s="647" t="s">
        <v>1404</v>
      </c>
      <c r="E91" s="1479" t="str">
        <f t="shared" si="5"/>
        <v xml:space="preserve"> 105000000</v>
      </c>
    </row>
    <row r="92" spans="3:5" x14ac:dyDescent="0.25">
      <c r="C92" s="647" t="s">
        <v>2063</v>
      </c>
      <c r="E92" s="1479" t="str">
        <f t="shared" si="5"/>
        <v xml:space="preserve"> 173500000</v>
      </c>
    </row>
    <row r="93" spans="3:5" x14ac:dyDescent="0.25">
      <c r="C93" s="647" t="s">
        <v>1338</v>
      </c>
      <c r="E93" s="1479" t="str">
        <f t="shared" si="5"/>
        <v xml:space="preserve"> 140000000</v>
      </c>
    </row>
    <row r="94" spans="3:5" x14ac:dyDescent="0.25">
      <c r="C94" s="647" t="s">
        <v>1363</v>
      </c>
      <c r="E94" s="1479" t="str">
        <f t="shared" si="5"/>
        <v xml:space="preserve"> 80000000.</v>
      </c>
    </row>
    <row r="95" spans="3:5" x14ac:dyDescent="0.25">
      <c r="C95" s="647" t="s">
        <v>1333</v>
      </c>
      <c r="E95" s="1479" t="str">
        <f t="shared" si="5"/>
        <v xml:space="preserve"> 35000000.</v>
      </c>
    </row>
    <row r="96" spans="3:5" x14ac:dyDescent="0.25">
      <c r="C96" s="647" t="s">
        <v>1388</v>
      </c>
      <c r="E96" s="1479" t="str">
        <f t="shared" si="5"/>
        <v xml:space="preserve"> 139200000</v>
      </c>
    </row>
    <row r="97" spans="3:5" x14ac:dyDescent="0.25">
      <c r="C97" s="647" t="s">
        <v>1389</v>
      </c>
      <c r="E97" s="1479" t="str">
        <f t="shared" si="5"/>
        <v xml:space="preserve"> 522000000</v>
      </c>
    </row>
    <row r="98" spans="3:5" x14ac:dyDescent="0.25">
      <c r="C98" s="647" t="s">
        <v>1390</v>
      </c>
      <c r="E98" s="1479" t="str">
        <f t="shared" si="5"/>
        <v xml:space="preserve"> 10440000.</v>
      </c>
    </row>
    <row r="99" spans="3:5" x14ac:dyDescent="0.25">
      <c r="C99" s="647" t="s">
        <v>1391</v>
      </c>
      <c r="E99" s="1479" t="str">
        <f t="shared" si="5"/>
        <v>$ 1500000.</v>
      </c>
    </row>
    <row r="100" spans="3:5" x14ac:dyDescent="0.25">
      <c r="C100" s="647" t="s">
        <v>1393</v>
      </c>
      <c r="E100" s="1479" t="str">
        <f t="shared" si="5"/>
        <v xml:space="preserve"> 313200000</v>
      </c>
    </row>
    <row r="101" spans="3:5" x14ac:dyDescent="0.25">
      <c r="C101" s="647" t="s">
        <v>1395</v>
      </c>
      <c r="E101" s="1479" t="str">
        <f t="shared" si="5"/>
        <v xml:space="preserve"> 560000000</v>
      </c>
    </row>
    <row r="102" spans="3:5" x14ac:dyDescent="0.25">
      <c r="C102" s="647" t="s">
        <v>1389</v>
      </c>
      <c r="E102" s="1479" t="str">
        <f t="shared" si="5"/>
        <v xml:space="preserve"> 522000000</v>
      </c>
    </row>
    <row r="103" spans="3:5" x14ac:dyDescent="0.25">
      <c r="C103" s="647" t="s">
        <v>1397</v>
      </c>
      <c r="E103" s="1479" t="str">
        <f t="shared" si="5"/>
        <v xml:space="preserve"> 420000000</v>
      </c>
    </row>
    <row r="104" spans="3:5" x14ac:dyDescent="0.25">
      <c r="C104" s="647" t="s">
        <v>1398</v>
      </c>
      <c r="E104" s="1479" t="str">
        <f t="shared" si="5"/>
        <v xml:space="preserve"> 280000000</v>
      </c>
    </row>
    <row r="105" spans="3:5" x14ac:dyDescent="0.25">
      <c r="C105" s="647" t="s">
        <v>1399</v>
      </c>
      <c r="E105" s="1479" t="str">
        <f t="shared" si="5"/>
        <v xml:space="preserve"> 345000000</v>
      </c>
    </row>
    <row r="106" spans="3:5" x14ac:dyDescent="0.25">
      <c r="C106" s="647" t="s">
        <v>1812</v>
      </c>
      <c r="E106" s="1479" t="str">
        <f t="shared" si="5"/>
        <v xml:space="preserve"> 520000000</v>
      </c>
    </row>
    <row r="107" spans="3:5" x14ac:dyDescent="0.25">
      <c r="C107" s="647" t="s">
        <v>1400</v>
      </c>
      <c r="E107" s="1479" t="str">
        <f t="shared" si="5"/>
        <v xml:space="preserve"> 33860000.</v>
      </c>
    </row>
    <row r="108" spans="3:5" x14ac:dyDescent="0.25">
      <c r="C108" s="647" t="s">
        <v>1402</v>
      </c>
      <c r="E108" s="1479" t="str">
        <f t="shared" si="5"/>
        <v xml:space="preserve"> 466000000</v>
      </c>
    </row>
    <row r="109" spans="3:5" x14ac:dyDescent="0.25">
      <c r="C109" s="647" t="s">
        <v>1344</v>
      </c>
      <c r="E109" s="1479" t="str">
        <f t="shared" si="5"/>
        <v xml:space="preserve"> 40000000.</v>
      </c>
    </row>
    <row r="110" spans="3:5" x14ac:dyDescent="0.25">
      <c r="C110" s="647" t="s">
        <v>1404</v>
      </c>
      <c r="E110" s="1479" t="str">
        <f t="shared" si="5"/>
        <v xml:space="preserve"> 105000000</v>
      </c>
    </row>
    <row r="111" spans="3:5" x14ac:dyDescent="0.25">
      <c r="C111" s="647" t="s">
        <v>1406</v>
      </c>
      <c r="E111" s="1479" t="str">
        <f t="shared" si="5"/>
        <v xml:space="preserve"> 138120000</v>
      </c>
    </row>
    <row r="112" spans="3:5" x14ac:dyDescent="0.25">
      <c r="C112" s="647" t="s">
        <v>1408</v>
      </c>
      <c r="E112" s="1479" t="str">
        <f t="shared" si="5"/>
        <v xml:space="preserve"> 87000000.</v>
      </c>
    </row>
    <row r="113" spans="3:5" x14ac:dyDescent="0.25">
      <c r="C113" s="647" t="s">
        <v>1342</v>
      </c>
      <c r="E113" s="1479" t="str">
        <f t="shared" si="5"/>
        <v xml:space="preserve"> 70000000.</v>
      </c>
    </row>
    <row r="114" spans="3:5" x14ac:dyDescent="0.25">
      <c r="C114" s="647" t="s">
        <v>1409</v>
      </c>
      <c r="E114" s="1479" t="str">
        <f t="shared" si="5"/>
        <v xml:space="preserve"> 34400000.</v>
      </c>
    </row>
    <row r="115" spans="3:5" x14ac:dyDescent="0.25">
      <c r="C115" s="647" t="s">
        <v>1411</v>
      </c>
      <c r="E115" s="1479" t="str">
        <f t="shared" si="5"/>
        <v xml:space="preserve"> 69600000.</v>
      </c>
    </row>
    <row r="116" spans="3:5" x14ac:dyDescent="0.25">
      <c r="C116" s="647" t="s">
        <v>1411</v>
      </c>
      <c r="E116" s="1479" t="str">
        <f t="shared" si="5"/>
        <v xml:space="preserve"> 69600000.</v>
      </c>
    </row>
    <row r="117" spans="3:5" x14ac:dyDescent="0.25">
      <c r="C117" s="647" t="s">
        <v>1877</v>
      </c>
      <c r="E117" s="1479" t="str">
        <f t="shared" si="5"/>
        <v xml:space="preserve"> 327120000</v>
      </c>
    </row>
    <row r="118" spans="3:5" x14ac:dyDescent="0.25">
      <c r="C118" s="647" t="s">
        <v>1373</v>
      </c>
      <c r="E118" s="1479" t="str">
        <f t="shared" si="5"/>
        <v xml:space="preserve"> 173000000</v>
      </c>
    </row>
    <row r="119" spans="3:5" x14ac:dyDescent="0.25">
      <c r="C119" s="647" t="s">
        <v>1879</v>
      </c>
      <c r="E119" s="1479" t="str">
        <f t="shared" si="5"/>
        <v xml:space="preserve"> 35500000.</v>
      </c>
    </row>
    <row r="120" spans="3:5" x14ac:dyDescent="0.25">
      <c r="C120" s="647" t="s">
        <v>1880</v>
      </c>
      <c r="E120" s="1479" t="str">
        <f t="shared" si="5"/>
        <v xml:space="preserve"> 85680000.</v>
      </c>
    </row>
    <row r="121" spans="3:5" x14ac:dyDescent="0.25">
      <c r="C121" s="647" t="s">
        <v>1880</v>
      </c>
      <c r="E121" s="1479" t="str">
        <f t="shared" si="5"/>
        <v xml:space="preserve"> 85680000.</v>
      </c>
    </row>
    <row r="122" spans="3:5" x14ac:dyDescent="0.25">
      <c r="C122" s="647" t="s">
        <v>1384</v>
      </c>
      <c r="E122" s="1479" t="str">
        <f t="shared" si="5"/>
        <v xml:space="preserve"> 490000000</v>
      </c>
    </row>
    <row r="123" spans="3:5" x14ac:dyDescent="0.25">
      <c r="C123" s="647" t="s">
        <v>1412</v>
      </c>
      <c r="E123" s="1479" t="str">
        <f t="shared" si="5"/>
        <v xml:space="preserve"> 127420000</v>
      </c>
    </row>
    <row r="124" spans="3:5" x14ac:dyDescent="0.25">
      <c r="C124" s="647" t="s">
        <v>1346</v>
      </c>
      <c r="E124" s="1479" t="str">
        <f t="shared" si="5"/>
        <v xml:space="preserve"> 50000000.</v>
      </c>
    </row>
    <row r="125" spans="3:5" x14ac:dyDescent="0.25">
      <c r="C125" s="647" t="s">
        <v>1415</v>
      </c>
      <c r="E125" s="1479" t="str">
        <f t="shared" si="5"/>
        <v xml:space="preserve"> 110000000</v>
      </c>
    </row>
    <row r="126" spans="3:5" x14ac:dyDescent="0.25">
      <c r="C126" s="647" t="s">
        <v>1417</v>
      </c>
      <c r="E126" s="1479" t="str">
        <f t="shared" si="5"/>
        <v xml:space="preserve"> 68579655.</v>
      </c>
    </row>
    <row r="127" spans="3:5" x14ac:dyDescent="0.25">
      <c r="C127" s="647" t="s">
        <v>1418</v>
      </c>
      <c r="E127" s="1479" t="str">
        <f t="shared" si="5"/>
        <v xml:space="preserve"> 63600000.</v>
      </c>
    </row>
    <row r="128" spans="3:5" x14ac:dyDescent="0.25">
      <c r="C128" s="647" t="s">
        <v>1419</v>
      </c>
      <c r="E128" s="1479" t="str">
        <f t="shared" si="5"/>
        <v xml:space="preserve"> 75000000.</v>
      </c>
    </row>
    <row r="129" spans="3:5" x14ac:dyDescent="0.25">
      <c r="C129" s="647" t="s">
        <v>1814</v>
      </c>
      <c r="E129" s="1479" t="str">
        <f t="shared" si="5"/>
        <v xml:space="preserve"> 57500000.</v>
      </c>
    </row>
    <row r="130" spans="3:5" x14ac:dyDescent="0.25">
      <c r="C130" s="647" t="s">
        <v>1339</v>
      </c>
      <c r="E130" s="1479" t="str">
        <f t="shared" si="5"/>
        <v xml:space="preserve"> 100000000</v>
      </c>
    </row>
    <row r="131" spans="3:5" x14ac:dyDescent="0.25">
      <c r="C131" s="647" t="s">
        <v>1370</v>
      </c>
      <c r="E131" s="1479" t="str">
        <f t="shared" ref="E131:E194" si="7">MID(C131,3,10)</f>
        <v xml:space="preserve"> 56000000.</v>
      </c>
    </row>
    <row r="132" spans="3:5" x14ac:dyDescent="0.25">
      <c r="C132" s="647" t="s">
        <v>1404</v>
      </c>
      <c r="E132" s="1479" t="str">
        <f t="shared" si="7"/>
        <v xml:space="preserve"> 105000000</v>
      </c>
    </row>
    <row r="133" spans="3:5" x14ac:dyDescent="0.25">
      <c r="C133" s="647" t="s">
        <v>1422</v>
      </c>
      <c r="E133" s="1479" t="str">
        <f t="shared" si="7"/>
        <v xml:space="preserve"> 131250000</v>
      </c>
    </row>
    <row r="134" spans="3:5" x14ac:dyDescent="0.25">
      <c r="C134" s="647" t="s">
        <v>2064</v>
      </c>
      <c r="E134" s="1479" t="str">
        <f t="shared" si="7"/>
        <v xml:space="preserve"> 128000000</v>
      </c>
    </row>
    <row r="135" spans="3:5" x14ac:dyDescent="0.25">
      <c r="C135" s="647" t="s">
        <v>2064</v>
      </c>
      <c r="E135" s="1479" t="str">
        <f t="shared" si="7"/>
        <v xml:space="preserve"> 128000000</v>
      </c>
    </row>
    <row r="136" spans="3:5" x14ac:dyDescent="0.25">
      <c r="C136" s="647" t="s">
        <v>1373</v>
      </c>
      <c r="E136" s="1479" t="str">
        <f t="shared" si="7"/>
        <v xml:space="preserve"> 173000000</v>
      </c>
    </row>
    <row r="137" spans="3:5" x14ac:dyDescent="0.25">
      <c r="C137" s="647" t="s">
        <v>1373</v>
      </c>
      <c r="E137" s="1479" t="str">
        <f t="shared" si="7"/>
        <v xml:space="preserve"> 173000000</v>
      </c>
    </row>
    <row r="138" spans="3:5" x14ac:dyDescent="0.25">
      <c r="C138" s="647" t="s">
        <v>1373</v>
      </c>
      <c r="E138" s="1479" t="str">
        <f t="shared" si="7"/>
        <v xml:space="preserve"> 173000000</v>
      </c>
    </row>
    <row r="139" spans="3:5" x14ac:dyDescent="0.25">
      <c r="C139" s="647" t="s">
        <v>1427</v>
      </c>
      <c r="E139" s="1479" t="str">
        <f t="shared" si="7"/>
        <v xml:space="preserve"> 37800000.</v>
      </c>
    </row>
    <row r="140" spans="3:5" x14ac:dyDescent="0.25">
      <c r="C140" s="647" t="s">
        <v>1429</v>
      </c>
      <c r="E140" s="1479" t="str">
        <f t="shared" si="7"/>
        <v xml:space="preserve"> 52000000.</v>
      </c>
    </row>
    <row r="141" spans="3:5" x14ac:dyDescent="0.25">
      <c r="C141" s="647" t="s">
        <v>1430</v>
      </c>
      <c r="E141" s="1479" t="str">
        <f t="shared" si="7"/>
        <v>$ 24400000</v>
      </c>
    </row>
    <row r="142" spans="3:5" x14ac:dyDescent="0.25">
      <c r="C142" s="647" t="s">
        <v>1430</v>
      </c>
      <c r="E142" s="1479" t="str">
        <f t="shared" si="7"/>
        <v>$ 24400000</v>
      </c>
    </row>
    <row r="143" spans="3:5" x14ac:dyDescent="0.25">
      <c r="C143" s="647" t="s">
        <v>1431</v>
      </c>
      <c r="E143" s="1479" t="str">
        <f t="shared" si="7"/>
        <v xml:space="preserve"> 173304000</v>
      </c>
    </row>
    <row r="144" spans="3:5" x14ac:dyDescent="0.25">
      <c r="C144" s="647" t="s">
        <v>1431</v>
      </c>
      <c r="E144" s="1479" t="str">
        <f t="shared" si="7"/>
        <v xml:space="preserve"> 173304000</v>
      </c>
    </row>
    <row r="145" spans="3:5" x14ac:dyDescent="0.25">
      <c r="C145" s="647" t="s">
        <v>1431</v>
      </c>
      <c r="E145" s="1479" t="str">
        <f t="shared" si="7"/>
        <v xml:space="preserve"> 173304000</v>
      </c>
    </row>
    <row r="146" spans="3:5" x14ac:dyDescent="0.25">
      <c r="C146" s="647" t="s">
        <v>1431</v>
      </c>
      <c r="E146" s="1479" t="str">
        <f t="shared" si="7"/>
        <v xml:space="preserve"> 173304000</v>
      </c>
    </row>
    <row r="147" spans="3:5" x14ac:dyDescent="0.25">
      <c r="C147" s="647" t="s">
        <v>1431</v>
      </c>
      <c r="E147" s="1479" t="str">
        <f t="shared" si="7"/>
        <v xml:space="preserve"> 173304000</v>
      </c>
    </row>
    <row r="148" spans="3:5" x14ac:dyDescent="0.25">
      <c r="C148" s="647" t="s">
        <v>1431</v>
      </c>
      <c r="E148" s="1479" t="str">
        <f t="shared" si="7"/>
        <v xml:space="preserve"> 173304000</v>
      </c>
    </row>
    <row r="149" spans="3:5" x14ac:dyDescent="0.25">
      <c r="C149" s="647" t="s">
        <v>1388</v>
      </c>
      <c r="E149" s="1479" t="str">
        <f t="shared" si="7"/>
        <v xml:space="preserve"> 139200000</v>
      </c>
    </row>
    <row r="150" spans="3:5" x14ac:dyDescent="0.25">
      <c r="C150" s="647" t="s">
        <v>1337</v>
      </c>
      <c r="E150" s="1479" t="str">
        <f t="shared" si="7"/>
        <v xml:space="preserve"> 170000000</v>
      </c>
    </row>
    <row r="151" spans="3:5" x14ac:dyDescent="0.25">
      <c r="C151" s="647" t="s">
        <v>1346</v>
      </c>
      <c r="E151" s="1479" t="str">
        <f t="shared" si="7"/>
        <v xml:space="preserve"> 50000000.</v>
      </c>
    </row>
    <row r="152" spans="3:5" x14ac:dyDescent="0.25">
      <c r="C152" s="647" t="s">
        <v>1436</v>
      </c>
      <c r="E152" s="1479" t="str">
        <f t="shared" si="7"/>
        <v>$ 9000000.</v>
      </c>
    </row>
    <row r="153" spans="3:5" x14ac:dyDescent="0.25">
      <c r="C153" s="647" t="s">
        <v>1437</v>
      </c>
      <c r="E153" s="1479" t="str">
        <f t="shared" si="7"/>
        <v xml:space="preserve"> 41760000.</v>
      </c>
    </row>
    <row r="154" spans="3:5" x14ac:dyDescent="0.25">
      <c r="C154" s="647" t="s">
        <v>1881</v>
      </c>
      <c r="E154" s="1479" t="str">
        <f t="shared" si="7"/>
        <v>$ 3052800.</v>
      </c>
    </row>
    <row r="155" spans="3:5" x14ac:dyDescent="0.25">
      <c r="C155" s="647" t="s">
        <v>1882</v>
      </c>
      <c r="E155" s="1479" t="str">
        <f t="shared" si="7"/>
        <v>$ 5101050.</v>
      </c>
    </row>
    <row r="156" spans="3:5" x14ac:dyDescent="0.25">
      <c r="C156" s="647" t="s">
        <v>1439</v>
      </c>
      <c r="E156" s="1479" t="str">
        <f t="shared" si="7"/>
        <v xml:space="preserve"> 68600000.</v>
      </c>
    </row>
    <row r="157" spans="3:5" x14ac:dyDescent="0.25">
      <c r="C157" s="647" t="s">
        <v>1439</v>
      </c>
      <c r="E157" s="1479" t="str">
        <f t="shared" si="7"/>
        <v xml:space="preserve"> 68600000.</v>
      </c>
    </row>
    <row r="158" spans="3:5" x14ac:dyDescent="0.25">
      <c r="C158" s="647" t="s">
        <v>1340</v>
      </c>
      <c r="E158" s="1479" t="str">
        <f t="shared" si="7"/>
        <v xml:space="preserve"> 137200000</v>
      </c>
    </row>
    <row r="159" spans="3:5" x14ac:dyDescent="0.25">
      <c r="C159" s="647" t="s">
        <v>1440</v>
      </c>
      <c r="E159" s="1479" t="str">
        <f t="shared" si="7"/>
        <v xml:space="preserve"> 172880000</v>
      </c>
    </row>
    <row r="160" spans="3:5" x14ac:dyDescent="0.25">
      <c r="C160" s="647" t="s">
        <v>1440</v>
      </c>
      <c r="E160" s="1479" t="str">
        <f t="shared" si="7"/>
        <v xml:space="preserve"> 172880000</v>
      </c>
    </row>
    <row r="161" spans="3:5" x14ac:dyDescent="0.25">
      <c r="C161" s="647" t="s">
        <v>1442</v>
      </c>
      <c r="E161" s="1479" t="str">
        <f t="shared" si="7"/>
        <v xml:space="preserve"> 120452238</v>
      </c>
    </row>
    <row r="162" spans="3:5" x14ac:dyDescent="0.25">
      <c r="C162" s="647" t="s">
        <v>1443</v>
      </c>
      <c r="E162" s="1479" t="str">
        <f t="shared" si="7"/>
        <v xml:space="preserve"> 120336581</v>
      </c>
    </row>
    <row r="163" spans="3:5" x14ac:dyDescent="0.25">
      <c r="C163" s="647" t="s">
        <v>1444</v>
      </c>
      <c r="E163" s="1479" t="str">
        <f t="shared" si="7"/>
        <v xml:space="preserve"> 119600285</v>
      </c>
    </row>
    <row r="164" spans="3:5" x14ac:dyDescent="0.25">
      <c r="C164" s="647" t="s">
        <v>1369</v>
      </c>
      <c r="E164" s="1479" t="str">
        <f t="shared" si="7"/>
        <v xml:space="preserve"> 30000000.</v>
      </c>
    </row>
    <row r="165" spans="3:5" x14ac:dyDescent="0.25">
      <c r="C165" s="647" t="s">
        <v>1447</v>
      </c>
      <c r="E165" s="1479" t="str">
        <f t="shared" si="7"/>
        <v xml:space="preserve"> 26000000.</v>
      </c>
    </row>
    <row r="166" spans="3:5" x14ac:dyDescent="0.25">
      <c r="C166" s="647" t="s">
        <v>1449</v>
      </c>
      <c r="E166" s="1479" t="str">
        <f t="shared" si="7"/>
        <v xml:space="preserve"> 28000000.</v>
      </c>
    </row>
    <row r="167" spans="3:5" x14ac:dyDescent="0.25">
      <c r="C167" s="647" t="s">
        <v>1451</v>
      </c>
      <c r="E167" s="1479" t="str">
        <f t="shared" si="7"/>
        <v xml:space="preserve"> 86000000.</v>
      </c>
    </row>
    <row r="168" spans="3:5" x14ac:dyDescent="0.25">
      <c r="C168" s="647" t="s">
        <v>1452</v>
      </c>
      <c r="E168" s="1479" t="str">
        <f t="shared" si="7"/>
        <v xml:space="preserve"> 15500000.</v>
      </c>
    </row>
    <row r="169" spans="3:5" x14ac:dyDescent="0.25">
      <c r="C169" s="647" t="s">
        <v>1436</v>
      </c>
      <c r="E169" s="1479" t="str">
        <f t="shared" si="7"/>
        <v>$ 9000000.</v>
      </c>
    </row>
    <row r="170" spans="3:5" x14ac:dyDescent="0.25">
      <c r="C170" s="647" t="s">
        <v>1455</v>
      </c>
      <c r="E170" s="1479" t="str">
        <f t="shared" si="7"/>
        <v xml:space="preserve"> 122500000</v>
      </c>
    </row>
    <row r="171" spans="3:5" x14ac:dyDescent="0.25">
      <c r="C171" s="647" t="s">
        <v>1456</v>
      </c>
      <c r="E171" s="1479" t="str">
        <f t="shared" si="7"/>
        <v>$ 13900000</v>
      </c>
    </row>
    <row r="172" spans="3:5" x14ac:dyDescent="0.25">
      <c r="C172" s="647" t="s">
        <v>1373</v>
      </c>
      <c r="E172" s="1479" t="str">
        <f t="shared" si="7"/>
        <v xml:space="preserve"> 173000000</v>
      </c>
    </row>
    <row r="173" spans="3:5" x14ac:dyDescent="0.25">
      <c r="C173" s="647" t="s">
        <v>1457</v>
      </c>
      <c r="E173" s="1479" t="str">
        <f t="shared" si="7"/>
        <v xml:space="preserve"> 167000000</v>
      </c>
    </row>
    <row r="174" spans="3:5" x14ac:dyDescent="0.25">
      <c r="C174" s="647" t="s">
        <v>1393</v>
      </c>
      <c r="E174" s="1479" t="str">
        <f t="shared" si="7"/>
        <v xml:space="preserve"> 313200000</v>
      </c>
    </row>
    <row r="175" spans="3:5" x14ac:dyDescent="0.25">
      <c r="C175" s="647" t="s">
        <v>1342</v>
      </c>
      <c r="E175" s="1479" t="str">
        <f t="shared" si="7"/>
        <v xml:space="preserve"> 70000000.</v>
      </c>
    </row>
    <row r="176" spans="3:5" x14ac:dyDescent="0.25">
      <c r="C176" s="647" t="s">
        <v>1460</v>
      </c>
      <c r="E176" s="1479" t="str">
        <f t="shared" si="7"/>
        <v xml:space="preserve"> 167040000</v>
      </c>
    </row>
    <row r="177" spans="3:5" x14ac:dyDescent="0.25">
      <c r="C177" s="647" t="s">
        <v>1457</v>
      </c>
      <c r="E177" s="1479" t="str">
        <f t="shared" si="7"/>
        <v xml:space="preserve"> 167000000</v>
      </c>
    </row>
    <row r="178" spans="3:5" x14ac:dyDescent="0.25">
      <c r="C178" s="647" t="s">
        <v>1337</v>
      </c>
      <c r="E178" s="1479" t="str">
        <f t="shared" si="7"/>
        <v xml:space="preserve"> 170000000</v>
      </c>
    </row>
    <row r="179" spans="3:5" x14ac:dyDescent="0.25">
      <c r="C179" s="647" t="s">
        <v>1395</v>
      </c>
      <c r="E179" s="1479" t="str">
        <f t="shared" si="7"/>
        <v xml:space="preserve"> 560000000</v>
      </c>
    </row>
    <row r="180" spans="3:5" x14ac:dyDescent="0.25">
      <c r="C180" s="647" t="s">
        <v>1389</v>
      </c>
      <c r="E180" s="1479" t="str">
        <f t="shared" si="7"/>
        <v xml:space="preserve"> 522000000</v>
      </c>
    </row>
    <row r="181" spans="3:5" x14ac:dyDescent="0.25">
      <c r="C181" s="647" t="s">
        <v>1397</v>
      </c>
      <c r="E181" s="1479" t="str">
        <f t="shared" si="7"/>
        <v xml:space="preserve"> 420000000</v>
      </c>
    </row>
    <row r="182" spans="3:5" x14ac:dyDescent="0.25">
      <c r="C182" s="647" t="s">
        <v>1398</v>
      </c>
      <c r="E182" s="1479" t="str">
        <f t="shared" si="7"/>
        <v xml:space="preserve"> 280000000</v>
      </c>
    </row>
    <row r="183" spans="3:5" x14ac:dyDescent="0.25">
      <c r="C183" s="647" t="s">
        <v>1399</v>
      </c>
      <c r="E183" s="1479" t="str">
        <f t="shared" si="7"/>
        <v xml:space="preserve"> 345000000</v>
      </c>
    </row>
    <row r="184" spans="3:5" x14ac:dyDescent="0.25">
      <c r="C184" s="647" t="s">
        <v>1812</v>
      </c>
      <c r="E184" s="1479" t="str">
        <f t="shared" si="7"/>
        <v xml:space="preserve"> 520000000</v>
      </c>
    </row>
    <row r="185" spans="3:5" x14ac:dyDescent="0.25">
      <c r="C185" s="647" t="s">
        <v>1342</v>
      </c>
      <c r="E185" s="1479" t="str">
        <f t="shared" si="7"/>
        <v xml:space="preserve"> 70000000.</v>
      </c>
    </row>
    <row r="186" spans="3:5" x14ac:dyDescent="0.25">
      <c r="C186" s="647" t="s">
        <v>1342</v>
      </c>
      <c r="E186" s="1479" t="str">
        <f t="shared" si="7"/>
        <v xml:space="preserve"> 70000000.</v>
      </c>
    </row>
    <row r="187" spans="3:5" x14ac:dyDescent="0.25">
      <c r="C187" s="647" t="s">
        <v>1360</v>
      </c>
      <c r="E187" s="1479" t="str">
        <f t="shared" si="7"/>
        <v xml:space="preserve"> 200000000</v>
      </c>
    </row>
    <row r="188" spans="3:5" x14ac:dyDescent="0.25">
      <c r="C188" s="647" t="s">
        <v>1337</v>
      </c>
      <c r="E188" s="1479" t="str">
        <f t="shared" si="7"/>
        <v xml:space="preserve"> 170000000</v>
      </c>
    </row>
    <row r="189" spans="3:5" x14ac:dyDescent="0.25">
      <c r="C189" s="647" t="s">
        <v>1337</v>
      </c>
      <c r="E189" s="1479" t="str">
        <f t="shared" si="7"/>
        <v xml:space="preserve"> 170000000</v>
      </c>
    </row>
    <row r="190" spans="3:5" x14ac:dyDescent="0.25">
      <c r="C190" s="647" t="s">
        <v>1337</v>
      </c>
      <c r="E190" s="1479" t="str">
        <f t="shared" si="7"/>
        <v xml:space="preserve"> 170000000</v>
      </c>
    </row>
    <row r="191" spans="3:5" x14ac:dyDescent="0.25">
      <c r="C191" s="647" t="s">
        <v>1463</v>
      </c>
      <c r="E191" s="1479" t="str">
        <f t="shared" si="7"/>
        <v>$ 15000000</v>
      </c>
    </row>
    <row r="192" spans="3:5" x14ac:dyDescent="0.25">
      <c r="C192" s="647" t="s">
        <v>1337</v>
      </c>
      <c r="E192" s="1479" t="str">
        <f t="shared" si="7"/>
        <v xml:space="preserve"> 170000000</v>
      </c>
    </row>
    <row r="193" spans="3:5" x14ac:dyDescent="0.25">
      <c r="C193" s="647" t="s">
        <v>1342</v>
      </c>
      <c r="E193" s="1479" t="str">
        <f t="shared" si="7"/>
        <v xml:space="preserve"> 70000000.</v>
      </c>
    </row>
    <row r="194" spans="3:5" x14ac:dyDescent="0.25">
      <c r="C194" s="647" t="s">
        <v>1342</v>
      </c>
      <c r="E194" s="1479" t="str">
        <f t="shared" si="7"/>
        <v xml:space="preserve"> 70000000.</v>
      </c>
    </row>
    <row r="195" spans="3:5" x14ac:dyDescent="0.25">
      <c r="C195" s="647" t="s">
        <v>1335</v>
      </c>
      <c r="E195" s="1479" t="str">
        <f t="shared" ref="E195:E216" si="8">MID(C195,3,10)</f>
        <v xml:space="preserve"> 210000000</v>
      </c>
    </row>
    <row r="196" spans="3:5" x14ac:dyDescent="0.25">
      <c r="C196" s="647" t="s">
        <v>2066</v>
      </c>
      <c r="E196" s="1479" t="str">
        <f t="shared" si="8"/>
        <v xml:space="preserve"> 45000000.</v>
      </c>
    </row>
    <row r="197" spans="3:5" x14ac:dyDescent="0.25">
      <c r="C197" s="647" t="s">
        <v>1346</v>
      </c>
      <c r="E197" s="1479" t="str">
        <f t="shared" si="8"/>
        <v xml:space="preserve"> 50000000.</v>
      </c>
    </row>
    <row r="198" spans="3:5" x14ac:dyDescent="0.25">
      <c r="C198" s="647" t="s">
        <v>1347</v>
      </c>
      <c r="E198" s="1479" t="str">
        <f t="shared" si="8"/>
        <v xml:space="preserve"> 400000000</v>
      </c>
    </row>
    <row r="199" spans="3:5" x14ac:dyDescent="0.25">
      <c r="C199" s="647" t="s">
        <v>1348</v>
      </c>
      <c r="E199" s="1479" t="str">
        <f t="shared" si="8"/>
        <v xml:space="preserve"> 250000000</v>
      </c>
    </row>
    <row r="200" spans="3:5" x14ac:dyDescent="0.25">
      <c r="C200" s="647" t="s">
        <v>1346</v>
      </c>
      <c r="E200" s="1479" t="str">
        <f t="shared" si="8"/>
        <v xml:space="preserve"> 50000000.</v>
      </c>
    </row>
    <row r="201" spans="3:5" x14ac:dyDescent="0.25">
      <c r="C201" s="647" t="s">
        <v>1364</v>
      </c>
      <c r="E201" s="1479" t="str">
        <f t="shared" si="8"/>
        <v xml:space="preserve"> 16300000.</v>
      </c>
    </row>
    <row r="202" spans="3:5" x14ac:dyDescent="0.25">
      <c r="C202" s="647" t="s">
        <v>1365</v>
      </c>
      <c r="E202" s="1479" t="str">
        <f t="shared" si="8"/>
        <v xml:space="preserve"> 25800000.</v>
      </c>
    </row>
    <row r="203" spans="3:5" x14ac:dyDescent="0.25">
      <c r="C203" s="647" t="s">
        <v>2062</v>
      </c>
      <c r="E203" s="1479" t="str">
        <f t="shared" si="8"/>
        <v xml:space="preserve"> 205800000</v>
      </c>
    </row>
    <row r="204" spans="3:5" x14ac:dyDescent="0.25">
      <c r="C204" s="647" t="s">
        <v>2062</v>
      </c>
      <c r="E204" s="1479" t="str">
        <f t="shared" si="8"/>
        <v xml:space="preserve"> 205800000</v>
      </c>
    </row>
    <row r="205" spans="3:5" x14ac:dyDescent="0.25">
      <c r="C205" s="647" t="s">
        <v>1429</v>
      </c>
      <c r="E205" s="1479" t="str">
        <f t="shared" si="8"/>
        <v xml:space="preserve"> 52000000.</v>
      </c>
    </row>
    <row r="206" spans="3:5" x14ac:dyDescent="0.25">
      <c r="C206" s="647" t="s">
        <v>1363</v>
      </c>
      <c r="E206" s="1479" t="str">
        <f t="shared" si="8"/>
        <v xml:space="preserve"> 80000000.</v>
      </c>
    </row>
    <row r="207" spans="3:5" x14ac:dyDescent="0.25">
      <c r="C207" s="647" t="s">
        <v>1333</v>
      </c>
      <c r="E207" s="1479" t="str">
        <f t="shared" si="8"/>
        <v xml:space="preserve"> 35000000.</v>
      </c>
    </row>
    <row r="208" spans="3:5" x14ac:dyDescent="0.25">
      <c r="C208" s="647" t="s">
        <v>1339</v>
      </c>
      <c r="E208" s="1479" t="str">
        <f t="shared" si="8"/>
        <v xml:space="preserve"> 100000000</v>
      </c>
    </row>
    <row r="209" spans="3:5" x14ac:dyDescent="0.25">
      <c r="C209" s="647" t="s">
        <v>1466</v>
      </c>
      <c r="E209" s="1479" t="str">
        <f t="shared" si="8"/>
        <v xml:space="preserve"> 125000000</v>
      </c>
    </row>
    <row r="210" spans="3:5" x14ac:dyDescent="0.25">
      <c r="C210" s="647" t="s">
        <v>1467</v>
      </c>
      <c r="E210" s="1479" t="str">
        <f t="shared" si="8"/>
        <v xml:space="preserve"> 59500000.</v>
      </c>
    </row>
    <row r="211" spans="3:5" x14ac:dyDescent="0.25">
      <c r="C211" s="647" t="s">
        <v>1469</v>
      </c>
      <c r="E211" s="1479" t="str">
        <f t="shared" si="8"/>
        <v xml:space="preserve"> 90000000.</v>
      </c>
    </row>
    <row r="212" spans="3:5" x14ac:dyDescent="0.25">
      <c r="C212" s="647" t="s">
        <v>1817</v>
      </c>
      <c r="E212" s="1479" t="str">
        <f t="shared" si="8"/>
        <v xml:space="preserve"> 60000000.</v>
      </c>
    </row>
    <row r="213" spans="3:5" x14ac:dyDescent="0.25">
      <c r="C213" s="647" t="s">
        <v>1402</v>
      </c>
      <c r="E213" s="1479" t="str">
        <f t="shared" si="8"/>
        <v xml:space="preserve"> 466000000</v>
      </c>
    </row>
    <row r="214" spans="3:5" x14ac:dyDescent="0.25">
      <c r="C214" s="647" t="s">
        <v>1877</v>
      </c>
      <c r="E214" s="1479" t="str">
        <f t="shared" si="8"/>
        <v xml:space="preserve"> 327120000</v>
      </c>
    </row>
    <row r="215" spans="3:5" x14ac:dyDescent="0.25">
      <c r="C215" s="647" t="s">
        <v>1388</v>
      </c>
      <c r="E215" s="1479" t="str">
        <f t="shared" si="8"/>
        <v xml:space="preserve"> 139200000</v>
      </c>
    </row>
    <row r="216" spans="3:5" x14ac:dyDescent="0.25">
      <c r="C216" s="647" t="s">
        <v>1389</v>
      </c>
      <c r="E216" s="1479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70" zoomScaleNormal="70" workbookViewId="0">
      <selection sqref="A1:K1"/>
    </sheetView>
  </sheetViews>
  <sheetFormatPr defaultColWidth="9.140625" defaultRowHeight="12.75" x14ac:dyDescent="0.2"/>
  <cols>
    <col min="1" max="1" width="54.28515625" style="751" customWidth="1"/>
    <col min="2" max="3" width="16.5703125" style="791" bestFit="1" customWidth="1"/>
    <col min="4" max="4" width="15" style="791" bestFit="1" customWidth="1"/>
    <col min="5" max="6" width="16.5703125" style="791" bestFit="1" customWidth="1"/>
    <col min="7" max="7" width="15" style="791" bestFit="1" customWidth="1"/>
    <col min="8" max="8" width="16.5703125" style="791" bestFit="1" customWidth="1"/>
    <col min="9" max="9" width="15" style="791" bestFit="1" customWidth="1"/>
    <col min="10" max="11" width="16.5703125" style="791" bestFit="1" customWidth="1"/>
    <col min="12" max="12" width="12.85546875" style="751" bestFit="1" customWidth="1"/>
    <col min="13" max="16384" width="9.140625" style="751"/>
  </cols>
  <sheetData>
    <row r="1" spans="1:12" ht="16.5" customHeight="1" x14ac:dyDescent="0.25">
      <c r="A1" s="1807" t="s">
        <v>1642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</row>
    <row r="2" spans="1:12" ht="15.75" x14ac:dyDescent="0.25">
      <c r="A2" s="1807" t="s">
        <v>2565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</row>
    <row r="3" spans="1:12" ht="15.75" x14ac:dyDescent="0.2">
      <c r="A3" s="1808" t="s">
        <v>1643</v>
      </c>
      <c r="B3" s="1808"/>
      <c r="C3" s="1808"/>
      <c r="D3" s="1808"/>
      <c r="E3" s="1808"/>
      <c r="F3" s="1808"/>
      <c r="G3" s="1808"/>
      <c r="H3" s="1808"/>
      <c r="I3" s="1808"/>
      <c r="J3" s="1808"/>
      <c r="K3" s="1808"/>
    </row>
    <row r="4" spans="1:12" ht="7.5" customHeight="1" thickBot="1" x14ac:dyDescent="0.25">
      <c r="A4" s="752"/>
      <c r="B4" s="753"/>
      <c r="C4" s="753"/>
      <c r="D4" s="753"/>
      <c r="E4" s="754"/>
      <c r="F4" s="754"/>
      <c r="G4" s="754"/>
      <c r="H4" s="754"/>
      <c r="I4" s="754"/>
      <c r="J4" s="755"/>
      <c r="K4" s="755"/>
    </row>
    <row r="5" spans="1:12" ht="8.25" customHeight="1" x14ac:dyDescent="0.2">
      <c r="A5" s="756"/>
      <c r="B5" s="1416"/>
      <c r="C5" s="757"/>
      <c r="D5" s="757"/>
      <c r="E5" s="757"/>
      <c r="F5" s="757"/>
      <c r="G5" s="757"/>
      <c r="H5" s="757"/>
      <c r="I5" s="757"/>
      <c r="J5" s="757"/>
      <c r="K5" s="758"/>
    </row>
    <row r="6" spans="1:12" ht="12.75" customHeight="1" thickBot="1" x14ac:dyDescent="0.25">
      <c r="A6" s="756"/>
      <c r="B6" s="1417" t="s">
        <v>548</v>
      </c>
      <c r="C6" s="759" t="s">
        <v>549</v>
      </c>
      <c r="D6" s="759" t="s">
        <v>550</v>
      </c>
      <c r="E6" s="759" t="s">
        <v>551</v>
      </c>
      <c r="F6" s="759" t="s">
        <v>552</v>
      </c>
      <c r="G6" s="759" t="s">
        <v>553</v>
      </c>
      <c r="H6" s="759" t="s">
        <v>554</v>
      </c>
      <c r="I6" s="759" t="s">
        <v>555</v>
      </c>
      <c r="J6" s="759" t="s">
        <v>556</v>
      </c>
      <c r="K6" s="760" t="s">
        <v>557</v>
      </c>
    </row>
    <row r="7" spans="1:12" ht="13.5" thickBot="1" x14ac:dyDescent="0.25">
      <c r="A7" s="761" t="s">
        <v>607</v>
      </c>
      <c r="B7" s="1418">
        <v>2685607960</v>
      </c>
      <c r="C7" s="762">
        <v>3404919707.5099998</v>
      </c>
      <c r="D7" s="762">
        <v>537417260.65999997</v>
      </c>
      <c r="E7" s="762">
        <v>2159337293.9400005</v>
      </c>
      <c r="F7" s="762">
        <v>2820987044.4400001</v>
      </c>
      <c r="G7" s="762">
        <v>262772936</v>
      </c>
      <c r="H7" s="762">
        <v>2578011660.71</v>
      </c>
      <c r="I7" s="762">
        <v>422854126.42999995</v>
      </c>
      <c r="J7" s="762">
        <v>7950791359.289999</v>
      </c>
      <c r="K7" s="763">
        <v>6398044872.5300007</v>
      </c>
      <c r="L7" s="764"/>
    </row>
    <row r="8" spans="1:12" x14ac:dyDescent="0.2">
      <c r="A8" s="765" t="s">
        <v>1644</v>
      </c>
      <c r="B8" s="1419">
        <v>123861146</v>
      </c>
      <c r="C8" s="766">
        <v>1020729770.5300001</v>
      </c>
      <c r="D8" s="766">
        <v>145396026.36999997</v>
      </c>
      <c r="E8" s="766">
        <v>559193570.02999997</v>
      </c>
      <c r="F8" s="766">
        <v>718810626.06000006</v>
      </c>
      <c r="G8" s="766">
        <v>165105503</v>
      </c>
      <c r="H8" s="766">
        <v>478012898.34000003</v>
      </c>
      <c r="I8" s="766">
        <v>65270345.709999993</v>
      </c>
      <c r="J8" s="766">
        <v>892280029.21000004</v>
      </c>
      <c r="K8" s="767">
        <v>1438826410.3499999</v>
      </c>
    </row>
    <row r="9" spans="1:12" x14ac:dyDescent="0.2">
      <c r="A9" s="768" t="s">
        <v>1645</v>
      </c>
      <c r="B9" s="1420">
        <v>47543737</v>
      </c>
      <c r="C9" s="769">
        <v>134723859.28</v>
      </c>
      <c r="D9" s="769">
        <v>23343506.600000001</v>
      </c>
      <c r="E9" s="769">
        <v>91523709.799999997</v>
      </c>
      <c r="F9" s="769">
        <v>161790560</v>
      </c>
      <c r="G9" s="769">
        <v>12432309</v>
      </c>
      <c r="H9" s="769">
        <v>60902612.049999997</v>
      </c>
      <c r="I9" s="769">
        <v>7564183.2800000003</v>
      </c>
      <c r="J9" s="769">
        <v>282834608.30000001</v>
      </c>
      <c r="K9" s="770">
        <v>455971326.94</v>
      </c>
    </row>
    <row r="10" spans="1:12" x14ac:dyDescent="0.2">
      <c r="A10" s="768" t="s">
        <v>1646</v>
      </c>
      <c r="B10" s="1420">
        <v>0</v>
      </c>
      <c r="C10" s="769">
        <v>573030191.60000002</v>
      </c>
      <c r="D10" s="769">
        <v>0</v>
      </c>
      <c r="E10" s="769">
        <v>271005</v>
      </c>
      <c r="F10" s="769">
        <v>64092176.68</v>
      </c>
      <c r="G10" s="769">
        <v>0</v>
      </c>
      <c r="H10" s="769">
        <v>0</v>
      </c>
      <c r="I10" s="769">
        <v>9243827.8000000007</v>
      </c>
      <c r="J10" s="769">
        <v>45488051.210000001</v>
      </c>
      <c r="K10" s="770">
        <v>120071168.25</v>
      </c>
    </row>
    <row r="11" spans="1:12" x14ac:dyDescent="0.2">
      <c r="A11" s="768" t="s">
        <v>1647</v>
      </c>
      <c r="B11" s="1420">
        <v>59503597</v>
      </c>
      <c r="C11" s="769">
        <v>261218945.63</v>
      </c>
      <c r="D11" s="769">
        <v>105415441.79000001</v>
      </c>
      <c r="E11" s="769">
        <v>291886607.76999998</v>
      </c>
      <c r="F11" s="769">
        <v>390286292.64999998</v>
      </c>
      <c r="G11" s="769">
        <v>137861245</v>
      </c>
      <c r="H11" s="769">
        <v>137166537.31</v>
      </c>
      <c r="I11" s="769">
        <v>29461289.579999998</v>
      </c>
      <c r="J11" s="769">
        <v>404573795</v>
      </c>
      <c r="K11" s="770">
        <v>670711578.40999997</v>
      </c>
    </row>
    <row r="12" spans="1:12" x14ac:dyDescent="0.2">
      <c r="A12" s="768" t="s">
        <v>1648</v>
      </c>
      <c r="B12" s="1420">
        <v>0</v>
      </c>
      <c r="C12" s="769">
        <v>30232573.23</v>
      </c>
      <c r="D12" s="769">
        <v>0</v>
      </c>
      <c r="E12" s="769">
        <v>0</v>
      </c>
      <c r="F12" s="769">
        <v>0</v>
      </c>
      <c r="G12" s="769">
        <v>91880</v>
      </c>
      <c r="H12" s="769">
        <v>592456.18999999994</v>
      </c>
      <c r="I12" s="769">
        <v>4393667.3</v>
      </c>
      <c r="J12" s="769">
        <v>1780111.46</v>
      </c>
      <c r="K12" s="770">
        <v>0</v>
      </c>
    </row>
    <row r="13" spans="1:12" x14ac:dyDescent="0.2">
      <c r="A13" s="768" t="s">
        <v>1649</v>
      </c>
      <c r="B13" s="1420">
        <v>11410992</v>
      </c>
      <c r="C13" s="769">
        <v>7185279.3799999999</v>
      </c>
      <c r="D13" s="769">
        <v>12512727.609999999</v>
      </c>
      <c r="E13" s="769">
        <v>129448906.84</v>
      </c>
      <c r="F13" s="769">
        <v>80618645.079999998</v>
      </c>
      <c r="G13" s="769">
        <v>12744995</v>
      </c>
      <c r="H13" s="769">
        <v>158430578.80000001</v>
      </c>
      <c r="I13" s="769">
        <v>14556982.41</v>
      </c>
      <c r="J13" s="769">
        <v>25769484.460000001</v>
      </c>
      <c r="K13" s="770">
        <v>183266595.06999999</v>
      </c>
    </row>
    <row r="14" spans="1:12" x14ac:dyDescent="0.2">
      <c r="A14" s="768" t="s">
        <v>1650</v>
      </c>
      <c r="B14" s="1420">
        <v>3075294</v>
      </c>
      <c r="C14" s="769">
        <v>13516703.470000001</v>
      </c>
      <c r="D14" s="769">
        <v>1615111.45</v>
      </c>
      <c r="E14" s="769">
        <v>17365825.079999998</v>
      </c>
      <c r="F14" s="769">
        <v>21218524.199999999</v>
      </c>
      <c r="G14" s="769">
        <v>1975074</v>
      </c>
      <c r="H14" s="769">
        <v>31061629.920000002</v>
      </c>
      <c r="I14" s="769">
        <v>50395.34</v>
      </c>
      <c r="J14" s="769">
        <v>66414686.380000003</v>
      </c>
      <c r="K14" s="770">
        <v>8805741.6799999997</v>
      </c>
    </row>
    <row r="15" spans="1:12" x14ac:dyDescent="0.2">
      <c r="A15" s="768" t="s">
        <v>1651</v>
      </c>
      <c r="B15" s="1420">
        <v>2327526</v>
      </c>
      <c r="C15" s="769">
        <v>822217.94</v>
      </c>
      <c r="D15" s="769">
        <v>2509238.92</v>
      </c>
      <c r="E15" s="769">
        <v>28697515.539999999</v>
      </c>
      <c r="F15" s="769">
        <v>804427.45</v>
      </c>
      <c r="G15" s="769">
        <v>0</v>
      </c>
      <c r="H15" s="769">
        <v>89859084.069999993</v>
      </c>
      <c r="I15" s="769">
        <v>0</v>
      </c>
      <c r="J15" s="769">
        <v>65419292.399999999</v>
      </c>
      <c r="K15" s="770">
        <v>0</v>
      </c>
    </row>
    <row r="16" spans="1:12" x14ac:dyDescent="0.2">
      <c r="A16" s="765" t="s">
        <v>1652</v>
      </c>
      <c r="B16" s="1421">
        <v>2561746814</v>
      </c>
      <c r="C16" s="771">
        <v>2384189936.9799995</v>
      </c>
      <c r="D16" s="771">
        <v>392021234.29000002</v>
      </c>
      <c r="E16" s="771">
        <v>1600143723.9100003</v>
      </c>
      <c r="F16" s="771">
        <v>2102176418.3799999</v>
      </c>
      <c r="G16" s="771">
        <v>97667433</v>
      </c>
      <c r="H16" s="771">
        <v>2099998762.3700001</v>
      </c>
      <c r="I16" s="771">
        <v>357583780.71999997</v>
      </c>
      <c r="J16" s="771">
        <v>7058511330.079999</v>
      </c>
      <c r="K16" s="772">
        <v>4959218462.1800003</v>
      </c>
    </row>
    <row r="17" spans="1:12" x14ac:dyDescent="0.2">
      <c r="A17" s="768" t="s">
        <v>1653</v>
      </c>
      <c r="B17" s="1420">
        <v>0</v>
      </c>
      <c r="C17" s="769">
        <v>111396</v>
      </c>
      <c r="D17" s="769">
        <v>229453.23</v>
      </c>
      <c r="E17" s="769">
        <v>501120</v>
      </c>
      <c r="F17" s="769">
        <v>0</v>
      </c>
      <c r="G17" s="769">
        <v>62141</v>
      </c>
      <c r="H17" s="769">
        <v>166477.21</v>
      </c>
      <c r="I17" s="769">
        <v>1910127.91</v>
      </c>
      <c r="J17" s="769">
        <v>30387774.579999998</v>
      </c>
      <c r="K17" s="770">
        <v>0</v>
      </c>
    </row>
    <row r="18" spans="1:12" x14ac:dyDescent="0.2">
      <c r="A18" s="768" t="s">
        <v>1654</v>
      </c>
      <c r="B18" s="1420">
        <v>0</v>
      </c>
      <c r="C18" s="769">
        <v>0</v>
      </c>
      <c r="D18" s="769">
        <v>0</v>
      </c>
      <c r="E18" s="769">
        <v>7840000</v>
      </c>
      <c r="F18" s="769">
        <v>0</v>
      </c>
      <c r="G18" s="769">
        <v>0</v>
      </c>
      <c r="H18" s="769">
        <v>9669345</v>
      </c>
      <c r="I18" s="769">
        <v>84762714.390000001</v>
      </c>
      <c r="J18" s="769">
        <v>90585622.870000005</v>
      </c>
      <c r="K18" s="770">
        <v>6017934.0599999996</v>
      </c>
    </row>
    <row r="19" spans="1:12" x14ac:dyDescent="0.2">
      <c r="A19" s="768" t="s">
        <v>1655</v>
      </c>
      <c r="B19" s="1420">
        <v>103352394</v>
      </c>
      <c r="C19" s="769">
        <v>222302690.49000001</v>
      </c>
      <c r="D19" s="769">
        <v>0</v>
      </c>
      <c r="E19" s="769">
        <v>835795.38</v>
      </c>
      <c r="F19" s="769">
        <v>109345.60000000001</v>
      </c>
      <c r="G19" s="769">
        <v>12477323</v>
      </c>
      <c r="H19" s="769">
        <v>54023629.18</v>
      </c>
      <c r="I19" s="769">
        <v>2073864.57</v>
      </c>
      <c r="J19" s="769">
        <v>144166940.44999999</v>
      </c>
      <c r="K19" s="770">
        <v>12525555.539999999</v>
      </c>
    </row>
    <row r="20" spans="1:12" x14ac:dyDescent="0.2">
      <c r="A20" s="768" t="s">
        <v>1656</v>
      </c>
      <c r="B20" s="1420">
        <v>2454586465</v>
      </c>
      <c r="C20" s="769">
        <v>2161775850.4899998</v>
      </c>
      <c r="D20" s="769">
        <v>389853490.39999998</v>
      </c>
      <c r="E20" s="769">
        <v>1584444808.3800001</v>
      </c>
      <c r="F20" s="769">
        <v>2099905091.6700001</v>
      </c>
      <c r="G20" s="769">
        <v>84417261</v>
      </c>
      <c r="H20" s="769">
        <v>2008320542.4300001</v>
      </c>
      <c r="I20" s="769">
        <v>212061490.46000001</v>
      </c>
      <c r="J20" s="769">
        <v>6749340603.1599998</v>
      </c>
      <c r="K20" s="770">
        <v>4940674972.5799999</v>
      </c>
    </row>
    <row r="21" spans="1:12" x14ac:dyDescent="0.2">
      <c r="A21" s="768" t="s">
        <v>1657</v>
      </c>
      <c r="B21" s="1420">
        <v>0</v>
      </c>
      <c r="C21" s="769">
        <v>0</v>
      </c>
      <c r="D21" s="769">
        <v>0</v>
      </c>
      <c r="E21" s="769">
        <v>0</v>
      </c>
      <c r="F21" s="769">
        <v>0</v>
      </c>
      <c r="G21" s="769">
        <v>0</v>
      </c>
      <c r="H21" s="769">
        <v>0</v>
      </c>
      <c r="I21" s="769">
        <v>0</v>
      </c>
      <c r="J21" s="769">
        <v>0</v>
      </c>
      <c r="K21" s="770">
        <v>0</v>
      </c>
    </row>
    <row r="22" spans="1:12" x14ac:dyDescent="0.2">
      <c r="A22" s="768" t="s">
        <v>1658</v>
      </c>
      <c r="B22" s="1420">
        <v>0</v>
      </c>
      <c r="C22" s="769">
        <v>0</v>
      </c>
      <c r="D22" s="769">
        <v>1938290.66</v>
      </c>
      <c r="E22" s="769">
        <v>5615511.9000000004</v>
      </c>
      <c r="F22" s="769">
        <v>0</v>
      </c>
      <c r="G22" s="769">
        <v>710708</v>
      </c>
      <c r="H22" s="769">
        <v>403706.18</v>
      </c>
      <c r="I22" s="769">
        <v>29603470.620000001</v>
      </c>
      <c r="J22" s="769">
        <v>5372923.8200000003</v>
      </c>
      <c r="K22" s="770">
        <v>0</v>
      </c>
    </row>
    <row r="23" spans="1:12" x14ac:dyDescent="0.2">
      <c r="A23" s="768" t="s">
        <v>1659</v>
      </c>
      <c r="B23" s="1420">
        <v>0</v>
      </c>
      <c r="C23" s="769">
        <v>0</v>
      </c>
      <c r="D23" s="769">
        <v>0</v>
      </c>
      <c r="E23" s="769">
        <v>0</v>
      </c>
      <c r="F23" s="769">
        <v>1482319.11</v>
      </c>
      <c r="G23" s="769">
        <v>0</v>
      </c>
      <c r="H23" s="769">
        <v>27415062.370000001</v>
      </c>
      <c r="I23" s="769">
        <v>27172112.77</v>
      </c>
      <c r="J23" s="769">
        <v>5979502.4800000004</v>
      </c>
      <c r="K23" s="770">
        <v>0</v>
      </c>
    </row>
    <row r="24" spans="1:12" x14ac:dyDescent="0.2">
      <c r="A24" s="768" t="s">
        <v>1660</v>
      </c>
      <c r="B24" s="1420">
        <v>3807955</v>
      </c>
      <c r="C24" s="769">
        <v>0</v>
      </c>
      <c r="D24" s="769">
        <v>0</v>
      </c>
      <c r="E24" s="769">
        <v>0</v>
      </c>
      <c r="F24" s="769">
        <v>679662</v>
      </c>
      <c r="G24" s="769">
        <v>0</v>
      </c>
      <c r="H24" s="769">
        <v>0</v>
      </c>
      <c r="I24" s="769">
        <v>0</v>
      </c>
      <c r="J24" s="769">
        <v>32677962.719999999</v>
      </c>
      <c r="K24" s="770">
        <v>0</v>
      </c>
    </row>
    <row r="25" spans="1:12" ht="13.5" thickBot="1" x14ac:dyDescent="0.25">
      <c r="A25" s="773" t="s">
        <v>1661</v>
      </c>
      <c r="B25" s="774">
        <v>0</v>
      </c>
      <c r="C25" s="775">
        <v>0</v>
      </c>
      <c r="D25" s="775">
        <v>0</v>
      </c>
      <c r="E25" s="775">
        <v>906488.25</v>
      </c>
      <c r="F25" s="775">
        <v>0</v>
      </c>
      <c r="G25" s="775">
        <v>0</v>
      </c>
      <c r="H25" s="775">
        <v>0</v>
      </c>
      <c r="I25" s="775">
        <v>0</v>
      </c>
      <c r="J25" s="775">
        <v>0</v>
      </c>
      <c r="K25" s="776">
        <v>0</v>
      </c>
    </row>
    <row r="26" spans="1:12" ht="13.5" thickBot="1" x14ac:dyDescent="0.25">
      <c r="A26" s="777" t="s">
        <v>608</v>
      </c>
      <c r="B26" s="778">
        <v>410885441</v>
      </c>
      <c r="C26" s="779">
        <v>847227990.78999996</v>
      </c>
      <c r="D26" s="779">
        <v>313465296.53999996</v>
      </c>
      <c r="E26" s="779">
        <v>1096193221.4100001</v>
      </c>
      <c r="F26" s="779">
        <v>1647248164.3600001</v>
      </c>
      <c r="G26" s="779">
        <v>123518041</v>
      </c>
      <c r="H26" s="779">
        <v>277222399.56</v>
      </c>
      <c r="I26" s="779">
        <v>297026617.13999999</v>
      </c>
      <c r="J26" s="779">
        <v>3584337184.2000003</v>
      </c>
      <c r="K26" s="780">
        <v>81069845.959999993</v>
      </c>
      <c r="L26" s="764"/>
    </row>
    <row r="27" spans="1:12" x14ac:dyDescent="0.2">
      <c r="A27" s="765" t="s">
        <v>1662</v>
      </c>
      <c r="B27" s="1419">
        <v>151578232</v>
      </c>
      <c r="C27" s="766">
        <v>630033278.59000003</v>
      </c>
      <c r="D27" s="766">
        <v>142548540.13</v>
      </c>
      <c r="E27" s="766">
        <v>463579629.88999999</v>
      </c>
      <c r="F27" s="766">
        <v>808769491.28999996</v>
      </c>
      <c r="G27" s="766">
        <v>118174199</v>
      </c>
      <c r="H27" s="766">
        <v>154655611.11000001</v>
      </c>
      <c r="I27" s="766">
        <v>51883886.93</v>
      </c>
      <c r="J27" s="766">
        <v>891462180.46000004</v>
      </c>
      <c r="K27" s="767">
        <v>75501094.449999988</v>
      </c>
    </row>
    <row r="28" spans="1:12" x14ac:dyDescent="0.2">
      <c r="A28" s="768" t="s">
        <v>1663</v>
      </c>
      <c r="B28" s="1420">
        <v>33375701</v>
      </c>
      <c r="C28" s="769">
        <v>12809237.01</v>
      </c>
      <c r="D28" s="769">
        <v>39137003.369999997</v>
      </c>
      <c r="E28" s="769">
        <v>125891352.8</v>
      </c>
      <c r="F28" s="769">
        <v>182844542.40000001</v>
      </c>
      <c r="G28" s="769">
        <v>1658651</v>
      </c>
      <c r="H28" s="769">
        <v>76849228.920000002</v>
      </c>
      <c r="I28" s="769">
        <v>2388964.6</v>
      </c>
      <c r="J28" s="769">
        <v>118397810.58</v>
      </c>
      <c r="K28" s="770">
        <v>7035290.7400000002</v>
      </c>
    </row>
    <row r="29" spans="1:12" x14ac:dyDescent="0.2">
      <c r="A29" s="768" t="s">
        <v>1664</v>
      </c>
      <c r="B29" s="1420">
        <v>83123535</v>
      </c>
      <c r="C29" s="769">
        <v>18403361.329999998</v>
      </c>
      <c r="D29" s="769">
        <v>53395726.539999999</v>
      </c>
      <c r="E29" s="769">
        <v>88098701.599999994</v>
      </c>
      <c r="F29" s="769">
        <v>149161324.69999999</v>
      </c>
      <c r="G29" s="769">
        <v>0</v>
      </c>
      <c r="H29" s="769">
        <v>14951633.380000001</v>
      </c>
      <c r="I29" s="769">
        <v>2683629.58</v>
      </c>
      <c r="J29" s="769">
        <v>286741554.56999999</v>
      </c>
      <c r="K29" s="770">
        <v>0</v>
      </c>
    </row>
    <row r="30" spans="1:12" x14ac:dyDescent="0.2">
      <c r="A30" s="768" t="s">
        <v>1665</v>
      </c>
      <c r="B30" s="1420">
        <v>23529945</v>
      </c>
      <c r="C30" s="769">
        <v>0</v>
      </c>
      <c r="D30" s="769">
        <v>0</v>
      </c>
      <c r="E30" s="769">
        <v>0</v>
      </c>
      <c r="F30" s="769">
        <v>0</v>
      </c>
      <c r="G30" s="769">
        <v>0</v>
      </c>
      <c r="H30" s="769">
        <v>0</v>
      </c>
      <c r="I30" s="769">
        <v>43628550.479999997</v>
      </c>
      <c r="J30" s="769">
        <v>77907343.989999995</v>
      </c>
      <c r="K30" s="770">
        <v>0</v>
      </c>
    </row>
    <row r="31" spans="1:12" ht="16.5" customHeight="1" x14ac:dyDescent="0.2">
      <c r="A31" s="768" t="s">
        <v>1666</v>
      </c>
      <c r="B31" s="1420">
        <v>0</v>
      </c>
      <c r="C31" s="769">
        <v>428353945.81</v>
      </c>
      <c r="D31" s="769">
        <v>7618000.7699999996</v>
      </c>
      <c r="E31" s="769">
        <v>0</v>
      </c>
      <c r="F31" s="769">
        <v>37449930.130000003</v>
      </c>
      <c r="G31" s="769">
        <v>43678040</v>
      </c>
      <c r="H31" s="769">
        <v>0</v>
      </c>
      <c r="I31" s="769">
        <v>0</v>
      </c>
      <c r="J31" s="769">
        <v>0</v>
      </c>
      <c r="K31" s="770">
        <v>0</v>
      </c>
    </row>
    <row r="32" spans="1:12" x14ac:dyDescent="0.2">
      <c r="A32" s="768" t="s">
        <v>1667</v>
      </c>
      <c r="B32" s="1420">
        <v>11549051</v>
      </c>
      <c r="C32" s="769">
        <v>154687237.05000001</v>
      </c>
      <c r="D32" s="769">
        <v>42397809.450000003</v>
      </c>
      <c r="E32" s="769">
        <v>249589575.49000001</v>
      </c>
      <c r="F32" s="769">
        <v>326223453.94</v>
      </c>
      <c r="G32" s="769">
        <v>68632866</v>
      </c>
      <c r="H32" s="769">
        <v>62854748.810000002</v>
      </c>
      <c r="I32" s="769">
        <v>3178264.81</v>
      </c>
      <c r="J32" s="769">
        <v>393423409.30000001</v>
      </c>
      <c r="K32" s="770">
        <v>68465803.709999993</v>
      </c>
    </row>
    <row r="33" spans="1:12" x14ac:dyDescent="0.2">
      <c r="A33" s="773" t="s">
        <v>1668</v>
      </c>
      <c r="B33" s="1420">
        <v>0</v>
      </c>
      <c r="C33" s="769">
        <v>0</v>
      </c>
      <c r="D33" s="769">
        <v>0</v>
      </c>
      <c r="E33" s="769">
        <v>0</v>
      </c>
      <c r="F33" s="769">
        <v>0</v>
      </c>
      <c r="G33" s="769">
        <v>0</v>
      </c>
      <c r="H33" s="769">
        <v>0</v>
      </c>
      <c r="I33" s="769">
        <v>0</v>
      </c>
      <c r="J33" s="769">
        <v>1688963.39</v>
      </c>
      <c r="K33" s="770">
        <v>0</v>
      </c>
    </row>
    <row r="34" spans="1:12" x14ac:dyDescent="0.2">
      <c r="A34" s="773" t="s">
        <v>1669</v>
      </c>
      <c r="B34" s="1420">
        <v>0</v>
      </c>
      <c r="C34" s="769">
        <v>0</v>
      </c>
      <c r="D34" s="769">
        <v>0</v>
      </c>
      <c r="E34" s="769">
        <v>0</v>
      </c>
      <c r="F34" s="769">
        <v>21068624.93</v>
      </c>
      <c r="G34" s="769">
        <v>4204642</v>
      </c>
      <c r="H34" s="769">
        <v>0</v>
      </c>
      <c r="I34" s="769">
        <v>4477.46</v>
      </c>
      <c r="J34" s="769">
        <v>13303098.630000001</v>
      </c>
      <c r="K34" s="770">
        <v>0</v>
      </c>
    </row>
    <row r="35" spans="1:12" x14ac:dyDescent="0.2">
      <c r="A35" s="773" t="s">
        <v>1670</v>
      </c>
      <c r="B35" s="1420">
        <v>0</v>
      </c>
      <c r="C35" s="769">
        <v>15779497.390000001</v>
      </c>
      <c r="D35" s="769">
        <v>0</v>
      </c>
      <c r="E35" s="769">
        <v>0</v>
      </c>
      <c r="F35" s="769">
        <v>92021615.189999998</v>
      </c>
      <c r="G35" s="769">
        <v>0</v>
      </c>
      <c r="H35" s="769">
        <v>0</v>
      </c>
      <c r="I35" s="769">
        <v>0</v>
      </c>
      <c r="J35" s="769">
        <v>0</v>
      </c>
      <c r="K35" s="770">
        <v>0</v>
      </c>
    </row>
    <row r="36" spans="1:12" x14ac:dyDescent="0.2">
      <c r="A36" s="781" t="s">
        <v>1671</v>
      </c>
      <c r="B36" s="1421">
        <v>259307209</v>
      </c>
      <c r="C36" s="771">
        <v>217194712.19999999</v>
      </c>
      <c r="D36" s="771">
        <v>170916756.40999997</v>
      </c>
      <c r="E36" s="771">
        <v>632613591.5200001</v>
      </c>
      <c r="F36" s="771">
        <v>838478673.07000005</v>
      </c>
      <c r="G36" s="771">
        <v>5343842</v>
      </c>
      <c r="H36" s="771">
        <v>122566788.45</v>
      </c>
      <c r="I36" s="771">
        <v>245142730.20999998</v>
      </c>
      <c r="J36" s="771">
        <v>2692875003.7400002</v>
      </c>
      <c r="K36" s="772">
        <v>5568751.5099999998</v>
      </c>
    </row>
    <row r="37" spans="1:12" x14ac:dyDescent="0.2">
      <c r="A37" s="773" t="s">
        <v>1672</v>
      </c>
      <c r="B37" s="1420">
        <v>0</v>
      </c>
      <c r="C37" s="769">
        <v>0</v>
      </c>
      <c r="D37" s="769">
        <v>65509773.450000003</v>
      </c>
      <c r="E37" s="769">
        <v>16015717.68</v>
      </c>
      <c r="F37" s="769">
        <v>0</v>
      </c>
      <c r="G37" s="769">
        <v>0</v>
      </c>
      <c r="H37" s="769">
        <v>0</v>
      </c>
      <c r="I37" s="769">
        <v>0</v>
      </c>
      <c r="J37" s="769">
        <v>0</v>
      </c>
      <c r="K37" s="770">
        <v>0</v>
      </c>
    </row>
    <row r="38" spans="1:12" x14ac:dyDescent="0.2">
      <c r="A38" s="773" t="s">
        <v>1673</v>
      </c>
      <c r="B38" s="1420">
        <v>150673282</v>
      </c>
      <c r="C38" s="769">
        <v>164274982.75999999</v>
      </c>
      <c r="D38" s="769">
        <v>84245038.319999993</v>
      </c>
      <c r="E38" s="769">
        <v>449213873.81999999</v>
      </c>
      <c r="F38" s="769">
        <v>765799718.62</v>
      </c>
      <c r="G38" s="769">
        <v>0</v>
      </c>
      <c r="H38" s="769">
        <v>40660704.32</v>
      </c>
      <c r="I38" s="769">
        <v>21304772.329999998</v>
      </c>
      <c r="J38" s="769">
        <v>1543708077.0599999</v>
      </c>
      <c r="K38" s="770">
        <v>0</v>
      </c>
    </row>
    <row r="39" spans="1:12" x14ac:dyDescent="0.2">
      <c r="A39" s="773" t="s">
        <v>1674</v>
      </c>
      <c r="B39" s="1420">
        <v>62497088</v>
      </c>
      <c r="C39" s="769">
        <v>0</v>
      </c>
      <c r="D39" s="769">
        <v>0</v>
      </c>
      <c r="E39" s="769">
        <v>0</v>
      </c>
      <c r="F39" s="769">
        <v>0</v>
      </c>
      <c r="G39" s="769">
        <v>0</v>
      </c>
      <c r="H39" s="769">
        <v>0</v>
      </c>
      <c r="I39" s="769">
        <v>195156350</v>
      </c>
      <c r="J39" s="769">
        <v>1094640400</v>
      </c>
      <c r="K39" s="770">
        <v>0</v>
      </c>
    </row>
    <row r="40" spans="1:12" x14ac:dyDescent="0.2">
      <c r="A40" s="773" t="s">
        <v>1675</v>
      </c>
      <c r="B40" s="1420">
        <v>0</v>
      </c>
      <c r="C40" s="769">
        <v>0</v>
      </c>
      <c r="D40" s="769">
        <v>0</v>
      </c>
      <c r="E40" s="769">
        <v>0</v>
      </c>
      <c r="F40" s="769">
        <v>0</v>
      </c>
      <c r="G40" s="769">
        <v>0</v>
      </c>
      <c r="H40" s="769">
        <v>0</v>
      </c>
      <c r="I40" s="769">
        <v>7861852.3700000001</v>
      </c>
      <c r="J40" s="769">
        <v>0</v>
      </c>
      <c r="K40" s="770">
        <v>0</v>
      </c>
    </row>
    <row r="41" spans="1:12" x14ac:dyDescent="0.2">
      <c r="A41" s="773" t="s">
        <v>1676</v>
      </c>
      <c r="B41" s="1420">
        <v>0</v>
      </c>
      <c r="C41" s="769">
        <v>52919729.439999998</v>
      </c>
      <c r="D41" s="769">
        <v>12320307.6</v>
      </c>
      <c r="E41" s="769">
        <v>90368749.930000007</v>
      </c>
      <c r="F41" s="769">
        <v>0</v>
      </c>
      <c r="G41" s="769">
        <v>0</v>
      </c>
      <c r="H41" s="769">
        <v>44554151.509999998</v>
      </c>
      <c r="I41" s="769">
        <v>20819755.510000002</v>
      </c>
      <c r="J41" s="769">
        <v>0</v>
      </c>
      <c r="K41" s="770">
        <v>0</v>
      </c>
    </row>
    <row r="42" spans="1:12" x14ac:dyDescent="0.2">
      <c r="A42" s="773" t="s">
        <v>1677</v>
      </c>
      <c r="B42" s="1420">
        <v>0</v>
      </c>
      <c r="C42" s="769">
        <v>0</v>
      </c>
      <c r="D42" s="769">
        <v>0</v>
      </c>
      <c r="E42" s="769">
        <v>0</v>
      </c>
      <c r="F42" s="769">
        <v>0</v>
      </c>
      <c r="G42" s="769">
        <v>0</v>
      </c>
      <c r="H42" s="769">
        <v>0</v>
      </c>
      <c r="I42" s="769">
        <v>0</v>
      </c>
      <c r="J42" s="769">
        <v>0</v>
      </c>
      <c r="K42" s="770">
        <v>0</v>
      </c>
    </row>
    <row r="43" spans="1:12" x14ac:dyDescent="0.2">
      <c r="A43" s="773" t="s">
        <v>1678</v>
      </c>
      <c r="B43" s="1420">
        <v>12121708</v>
      </c>
      <c r="C43" s="769">
        <v>0</v>
      </c>
      <c r="D43" s="769">
        <v>8841637.0399999991</v>
      </c>
      <c r="E43" s="769">
        <v>77015250.090000004</v>
      </c>
      <c r="F43" s="769">
        <v>34793746.060000002</v>
      </c>
      <c r="G43" s="769">
        <v>5343842</v>
      </c>
      <c r="H43" s="769">
        <v>29656571.98</v>
      </c>
      <c r="I43" s="769">
        <v>0</v>
      </c>
      <c r="J43" s="769">
        <v>26547196.280000001</v>
      </c>
      <c r="K43" s="770">
        <v>5568751.5099999998</v>
      </c>
    </row>
    <row r="44" spans="1:12" ht="13.5" thickBot="1" x14ac:dyDescent="0.25">
      <c r="A44" s="773" t="s">
        <v>1679</v>
      </c>
      <c r="B44" s="774">
        <v>34015131</v>
      </c>
      <c r="C44" s="775">
        <v>0</v>
      </c>
      <c r="D44" s="775">
        <v>0</v>
      </c>
      <c r="E44" s="775">
        <v>0</v>
      </c>
      <c r="F44" s="775">
        <v>37885208.390000001</v>
      </c>
      <c r="G44" s="775">
        <v>0</v>
      </c>
      <c r="H44" s="775">
        <v>7695360.6399999997</v>
      </c>
      <c r="I44" s="775">
        <v>0</v>
      </c>
      <c r="J44" s="775">
        <v>27979330.399999999</v>
      </c>
      <c r="K44" s="776">
        <v>0</v>
      </c>
    </row>
    <row r="45" spans="1:12" ht="13.5" thickBot="1" x14ac:dyDescent="0.25">
      <c r="A45" s="777" t="s">
        <v>1680</v>
      </c>
      <c r="B45" s="778">
        <v>2274722519</v>
      </c>
      <c r="C45" s="779">
        <v>2557691716.7200003</v>
      </c>
      <c r="D45" s="779">
        <v>223951964.11999997</v>
      </c>
      <c r="E45" s="779">
        <v>1063144072.5300001</v>
      </c>
      <c r="F45" s="779">
        <v>1173738880.0800002</v>
      </c>
      <c r="G45" s="779">
        <v>139254895</v>
      </c>
      <c r="H45" s="779">
        <v>2300789261.1500001</v>
      </c>
      <c r="I45" s="779">
        <v>125827509.29000001</v>
      </c>
      <c r="J45" s="779">
        <v>4366454175.0900011</v>
      </c>
      <c r="K45" s="780">
        <v>6316975026.5699997</v>
      </c>
      <c r="L45" s="764"/>
    </row>
    <row r="46" spans="1:12" x14ac:dyDescent="0.2">
      <c r="A46" s="773" t="s">
        <v>1681</v>
      </c>
      <c r="B46" s="1422">
        <v>438928000</v>
      </c>
      <c r="C46" s="782">
        <v>1320888200</v>
      </c>
      <c r="D46" s="782">
        <v>22997700</v>
      </c>
      <c r="E46" s="782">
        <v>136000320</v>
      </c>
      <c r="F46" s="782">
        <v>257139900</v>
      </c>
      <c r="G46" s="782">
        <v>93649300</v>
      </c>
      <c r="H46" s="782">
        <v>913903400</v>
      </c>
      <c r="I46" s="782">
        <v>101411500</v>
      </c>
      <c r="J46" s="782">
        <v>2357472100</v>
      </c>
      <c r="K46" s="783">
        <v>5207531100</v>
      </c>
    </row>
    <row r="47" spans="1:12" x14ac:dyDescent="0.2">
      <c r="A47" s="773" t="s">
        <v>1682</v>
      </c>
      <c r="B47" s="1420">
        <v>115624000</v>
      </c>
      <c r="C47" s="769">
        <v>122646202.65000001</v>
      </c>
      <c r="D47" s="769">
        <v>0</v>
      </c>
      <c r="E47" s="769">
        <v>0</v>
      </c>
      <c r="F47" s="769">
        <v>887.07</v>
      </c>
      <c r="G47" s="769">
        <v>65239</v>
      </c>
      <c r="H47" s="769">
        <v>58786004.859999999</v>
      </c>
      <c r="I47" s="769">
        <v>5118468.18</v>
      </c>
      <c r="J47" s="769">
        <v>19835681.859999999</v>
      </c>
      <c r="K47" s="770">
        <v>15098368.220000001</v>
      </c>
    </row>
    <row r="48" spans="1:12" x14ac:dyDescent="0.2">
      <c r="A48" s="773" t="s">
        <v>1683</v>
      </c>
      <c r="B48" s="1420">
        <v>541396950</v>
      </c>
      <c r="C48" s="769">
        <v>639132216.44000006</v>
      </c>
      <c r="D48" s="769">
        <v>46188409.890000001</v>
      </c>
      <c r="E48" s="769">
        <v>132975456.56999999</v>
      </c>
      <c r="F48" s="769">
        <v>434767901.30000001</v>
      </c>
      <c r="G48" s="769">
        <v>163975</v>
      </c>
      <c r="H48" s="769">
        <v>373367762.83999997</v>
      </c>
      <c r="I48" s="769">
        <v>0</v>
      </c>
      <c r="J48" s="769">
        <v>866644722.16999996</v>
      </c>
      <c r="K48" s="770">
        <v>989548533.41999996</v>
      </c>
    </row>
    <row r="49" spans="1:11" x14ac:dyDescent="0.2">
      <c r="A49" s="773" t="s">
        <v>1684</v>
      </c>
      <c r="B49" s="1420">
        <v>-328315060</v>
      </c>
      <c r="C49" s="769">
        <v>100406104.09</v>
      </c>
      <c r="D49" s="769">
        <v>13048927.48</v>
      </c>
      <c r="E49" s="769">
        <v>344664722.76999998</v>
      </c>
      <c r="F49" s="769">
        <v>115575034.59999999</v>
      </c>
      <c r="G49" s="769">
        <v>14788498</v>
      </c>
      <c r="H49" s="769">
        <v>49344024.82</v>
      </c>
      <c r="I49" s="769">
        <v>3058088.9</v>
      </c>
      <c r="J49" s="769">
        <v>278857454.55000001</v>
      </c>
      <c r="K49" s="770">
        <v>25860588.609999999</v>
      </c>
    </row>
    <row r="50" spans="1:11" x14ac:dyDescent="0.2">
      <c r="A50" s="773" t="s">
        <v>1685</v>
      </c>
      <c r="B50" s="1420">
        <v>323402934</v>
      </c>
      <c r="C50" s="769">
        <v>0</v>
      </c>
      <c r="D50" s="769">
        <v>0</v>
      </c>
      <c r="E50" s="769">
        <v>8031432.1900000004</v>
      </c>
      <c r="F50" s="769">
        <v>0</v>
      </c>
      <c r="G50" s="769">
        <v>0</v>
      </c>
      <c r="H50" s="769">
        <v>0</v>
      </c>
      <c r="I50" s="769">
        <v>15427723.66</v>
      </c>
      <c r="J50" s="769">
        <v>0</v>
      </c>
      <c r="K50" s="770">
        <v>0</v>
      </c>
    </row>
    <row r="51" spans="1:11" x14ac:dyDescent="0.2">
      <c r="A51" s="773" t="s">
        <v>1686</v>
      </c>
      <c r="B51" s="1420">
        <v>0</v>
      </c>
      <c r="C51" s="769">
        <v>0</v>
      </c>
      <c r="D51" s="769">
        <v>0</v>
      </c>
      <c r="E51" s="769">
        <v>120082037.61</v>
      </c>
      <c r="F51" s="769">
        <v>0</v>
      </c>
      <c r="G51" s="769">
        <v>0</v>
      </c>
      <c r="H51" s="769">
        <v>261698454</v>
      </c>
      <c r="I51" s="769">
        <v>0</v>
      </c>
      <c r="J51" s="769">
        <v>0</v>
      </c>
      <c r="K51" s="770">
        <v>0</v>
      </c>
    </row>
    <row r="52" spans="1:11" x14ac:dyDescent="0.2">
      <c r="A52" s="773" t="s">
        <v>1687</v>
      </c>
      <c r="B52" s="1420">
        <v>-354367391</v>
      </c>
      <c r="C52" s="769">
        <v>348435117.94</v>
      </c>
      <c r="D52" s="769">
        <v>6176956.5</v>
      </c>
      <c r="E52" s="769">
        <v>222133202.5</v>
      </c>
      <c r="F52" s="769">
        <v>53146458.609999999</v>
      </c>
      <c r="G52" s="769">
        <v>2260332</v>
      </c>
      <c r="H52" s="769">
        <v>335546510.44</v>
      </c>
      <c r="I52" s="769">
        <v>0</v>
      </c>
      <c r="J52" s="769">
        <v>52824918.109999999</v>
      </c>
      <c r="K52" s="770">
        <v>50609365.289999999</v>
      </c>
    </row>
    <row r="53" spans="1:11" x14ac:dyDescent="0.2">
      <c r="A53" s="773" t="s">
        <v>1688</v>
      </c>
      <c r="B53" s="1420">
        <v>1522011424</v>
      </c>
      <c r="C53" s="769">
        <v>16266203.470000001</v>
      </c>
      <c r="D53" s="769">
        <v>128002684.27</v>
      </c>
      <c r="E53" s="769">
        <v>80365641.700000003</v>
      </c>
      <c r="F53" s="769">
        <v>269349949.60000002</v>
      </c>
      <c r="G53" s="769">
        <v>23223821</v>
      </c>
      <c r="H53" s="769">
        <v>304845510.13</v>
      </c>
      <c r="I53" s="769">
        <v>0</v>
      </c>
      <c r="J53" s="769">
        <v>683061185.38</v>
      </c>
      <c r="K53" s="770">
        <v>1272241.92</v>
      </c>
    </row>
    <row r="54" spans="1:11" ht="13.5" thickBot="1" x14ac:dyDescent="0.25">
      <c r="A54" s="773" t="s">
        <v>1689</v>
      </c>
      <c r="B54" s="774">
        <v>16041662</v>
      </c>
      <c r="C54" s="775">
        <v>9917672.1300000008</v>
      </c>
      <c r="D54" s="775">
        <v>7537285.9800000004</v>
      </c>
      <c r="E54" s="775">
        <v>18891259.190000001</v>
      </c>
      <c r="F54" s="775">
        <v>43758748.899999999</v>
      </c>
      <c r="G54" s="775">
        <v>5103730</v>
      </c>
      <c r="H54" s="775">
        <v>3297594.06</v>
      </c>
      <c r="I54" s="775">
        <v>811728.55</v>
      </c>
      <c r="J54" s="775">
        <v>107758113.02</v>
      </c>
      <c r="K54" s="776">
        <v>27054829.109999999</v>
      </c>
    </row>
    <row r="55" spans="1:11" ht="13.5" thickBot="1" x14ac:dyDescent="0.25">
      <c r="A55" s="777" t="s">
        <v>609</v>
      </c>
      <c r="B55" s="778">
        <v>2685607960</v>
      </c>
      <c r="C55" s="779">
        <v>3404919707.5100002</v>
      </c>
      <c r="D55" s="779">
        <v>537417260.65999997</v>
      </c>
      <c r="E55" s="779">
        <v>2159337293.9400001</v>
      </c>
      <c r="F55" s="779">
        <v>2820987044.4400005</v>
      </c>
      <c r="G55" s="779">
        <v>262772936</v>
      </c>
      <c r="H55" s="779">
        <v>2578011660.71</v>
      </c>
      <c r="I55" s="779">
        <v>422854126.43000001</v>
      </c>
      <c r="J55" s="779">
        <v>7950791359.2900009</v>
      </c>
      <c r="K55" s="780">
        <v>6398044872.5299997</v>
      </c>
    </row>
    <row r="56" spans="1:11" x14ac:dyDescent="0.2">
      <c r="A56" s="781" t="s">
        <v>1690</v>
      </c>
      <c r="B56" s="769">
        <v>0</v>
      </c>
      <c r="C56" s="769">
        <v>0</v>
      </c>
      <c r="D56" s="769">
        <v>0</v>
      </c>
      <c r="E56" s="769">
        <v>0</v>
      </c>
      <c r="F56" s="769">
        <v>0</v>
      </c>
      <c r="G56" s="769">
        <v>0</v>
      </c>
      <c r="H56" s="769">
        <v>0</v>
      </c>
      <c r="I56" s="769">
        <v>0</v>
      </c>
      <c r="J56" s="769">
        <v>0</v>
      </c>
      <c r="K56" s="769">
        <v>0</v>
      </c>
    </row>
    <row r="57" spans="1:11" x14ac:dyDescent="0.2">
      <c r="A57" s="781" t="s">
        <v>610</v>
      </c>
      <c r="B57" s="769">
        <v>-4385665</v>
      </c>
      <c r="C57" s="769">
        <v>0</v>
      </c>
      <c r="D57" s="769">
        <v>13310917.199999999</v>
      </c>
      <c r="E57" s="769">
        <v>141127936.91999999</v>
      </c>
      <c r="F57" s="769">
        <v>0</v>
      </c>
      <c r="G57" s="769">
        <v>10823628</v>
      </c>
      <c r="H57" s="769">
        <v>0</v>
      </c>
      <c r="I57" s="769">
        <v>0</v>
      </c>
      <c r="J57" s="769">
        <v>0</v>
      </c>
      <c r="K57" s="769">
        <v>0</v>
      </c>
    </row>
    <row r="58" spans="1:11" ht="409.6" hidden="1" customHeight="1" x14ac:dyDescent="0.2">
      <c r="A58" s="773"/>
      <c r="B58" s="784">
        <v>0</v>
      </c>
      <c r="C58" s="784">
        <v>0</v>
      </c>
      <c r="D58" s="784">
        <v>0</v>
      </c>
      <c r="E58" s="784">
        <v>0</v>
      </c>
      <c r="F58" s="1423">
        <v>0</v>
      </c>
      <c r="G58" s="784">
        <v>0</v>
      </c>
      <c r="H58" s="784">
        <v>0</v>
      </c>
      <c r="I58" s="784">
        <v>0</v>
      </c>
      <c r="J58" s="784">
        <v>0</v>
      </c>
      <c r="K58" s="784">
        <v>0</v>
      </c>
    </row>
    <row r="59" spans="1:11" ht="409.6" hidden="1" customHeight="1" x14ac:dyDescent="0.2">
      <c r="A59" s="773"/>
      <c r="B59" s="784">
        <v>0</v>
      </c>
      <c r="C59" s="784">
        <v>0</v>
      </c>
      <c r="D59" s="784">
        <v>0</v>
      </c>
      <c r="E59" s="784">
        <v>0</v>
      </c>
      <c r="F59" s="1423">
        <v>0</v>
      </c>
      <c r="G59" s="784">
        <v>0</v>
      </c>
      <c r="H59" s="784">
        <v>0</v>
      </c>
      <c r="I59" s="784">
        <v>0</v>
      </c>
      <c r="J59" s="784">
        <v>0</v>
      </c>
      <c r="K59" s="784">
        <v>0</v>
      </c>
    </row>
    <row r="60" spans="1:11" ht="409.6" hidden="1" customHeight="1" x14ac:dyDescent="0.2">
      <c r="A60" s="773"/>
      <c r="B60" s="784">
        <v>0</v>
      </c>
      <c r="C60" s="784">
        <v>0</v>
      </c>
      <c r="D60" s="784">
        <v>0</v>
      </c>
      <c r="E60" s="784">
        <v>0</v>
      </c>
      <c r="F60" s="1423">
        <v>0</v>
      </c>
      <c r="G60" s="784">
        <v>0</v>
      </c>
      <c r="H60" s="784">
        <v>0</v>
      </c>
      <c r="I60" s="784">
        <v>0</v>
      </c>
      <c r="J60" s="784">
        <v>0</v>
      </c>
      <c r="K60" s="784">
        <v>0</v>
      </c>
    </row>
    <row r="61" spans="1:11" ht="409.6" hidden="1" customHeight="1" x14ac:dyDescent="0.2">
      <c r="A61" s="773"/>
      <c r="B61" s="784">
        <v>0</v>
      </c>
      <c r="C61" s="784">
        <v>0</v>
      </c>
      <c r="D61" s="784">
        <v>0</v>
      </c>
      <c r="E61" s="784">
        <v>0</v>
      </c>
      <c r="F61" s="1423">
        <v>0</v>
      </c>
      <c r="G61" s="784">
        <v>0</v>
      </c>
      <c r="H61" s="784">
        <v>0</v>
      </c>
      <c r="I61" s="784">
        <v>0</v>
      </c>
      <c r="J61" s="784">
        <v>0</v>
      </c>
      <c r="K61" s="784">
        <v>0</v>
      </c>
    </row>
    <row r="62" spans="1:11" ht="409.6" hidden="1" customHeight="1" x14ac:dyDescent="0.2">
      <c r="A62" s="773"/>
      <c r="B62" s="784">
        <v>0</v>
      </c>
      <c r="C62" s="784">
        <v>0</v>
      </c>
      <c r="D62" s="784">
        <v>0</v>
      </c>
      <c r="E62" s="784">
        <v>0</v>
      </c>
      <c r="F62" s="1423">
        <v>0</v>
      </c>
      <c r="G62" s="784">
        <v>0</v>
      </c>
      <c r="H62" s="784">
        <v>0</v>
      </c>
      <c r="I62" s="784">
        <v>0</v>
      </c>
      <c r="J62" s="784">
        <v>0</v>
      </c>
      <c r="K62" s="784">
        <v>0</v>
      </c>
    </row>
    <row r="63" spans="1:11" ht="409.6" hidden="1" customHeight="1" x14ac:dyDescent="0.2">
      <c r="A63" s="773"/>
      <c r="B63" s="784">
        <v>0</v>
      </c>
      <c r="C63" s="784">
        <v>0</v>
      </c>
      <c r="D63" s="784">
        <v>0</v>
      </c>
      <c r="E63" s="784">
        <v>0</v>
      </c>
      <c r="F63" s="1423">
        <v>0</v>
      </c>
      <c r="G63" s="784">
        <v>0</v>
      </c>
      <c r="H63" s="784">
        <v>0</v>
      </c>
      <c r="I63" s="784">
        <v>0</v>
      </c>
      <c r="J63" s="784">
        <v>0</v>
      </c>
      <c r="K63" s="784">
        <v>0</v>
      </c>
    </row>
    <row r="64" spans="1:11" ht="409.6" hidden="1" customHeight="1" x14ac:dyDescent="0.2">
      <c r="A64" s="773"/>
      <c r="B64" s="784">
        <v>0</v>
      </c>
      <c r="C64" s="784">
        <v>0</v>
      </c>
      <c r="D64" s="784">
        <v>0</v>
      </c>
      <c r="E64" s="784">
        <v>0</v>
      </c>
      <c r="F64" s="1423">
        <v>0</v>
      </c>
      <c r="G64" s="784">
        <v>0</v>
      </c>
      <c r="H64" s="784">
        <v>0</v>
      </c>
      <c r="I64" s="784">
        <v>0</v>
      </c>
      <c r="J64" s="784">
        <v>0</v>
      </c>
      <c r="K64" s="784">
        <v>0</v>
      </c>
    </row>
    <row r="65" spans="1:11" ht="409.6" hidden="1" customHeight="1" x14ac:dyDescent="0.2">
      <c r="A65" s="773"/>
      <c r="B65" s="784">
        <v>0</v>
      </c>
      <c r="C65" s="784">
        <v>0</v>
      </c>
      <c r="D65" s="784">
        <v>0</v>
      </c>
      <c r="E65" s="784">
        <v>0</v>
      </c>
      <c r="F65" s="1423">
        <v>0</v>
      </c>
      <c r="G65" s="784">
        <v>0</v>
      </c>
      <c r="H65" s="784">
        <v>0</v>
      </c>
      <c r="I65" s="784">
        <v>0</v>
      </c>
      <c r="J65" s="784">
        <v>0</v>
      </c>
      <c r="K65" s="784">
        <v>0</v>
      </c>
    </row>
    <row r="66" spans="1:11" ht="409.6" hidden="1" customHeight="1" x14ac:dyDescent="0.2">
      <c r="A66" s="773"/>
      <c r="B66" s="784">
        <v>0</v>
      </c>
      <c r="C66" s="784">
        <v>0</v>
      </c>
      <c r="D66" s="784">
        <v>0</v>
      </c>
      <c r="E66" s="784">
        <v>0</v>
      </c>
      <c r="F66" s="1423">
        <v>0</v>
      </c>
      <c r="G66" s="784">
        <v>0</v>
      </c>
      <c r="H66" s="784">
        <v>0</v>
      </c>
      <c r="I66" s="784">
        <v>0</v>
      </c>
      <c r="J66" s="784">
        <v>0</v>
      </c>
      <c r="K66" s="784">
        <v>0</v>
      </c>
    </row>
    <row r="67" spans="1:11" ht="409.6" hidden="1" customHeight="1" x14ac:dyDescent="0.2">
      <c r="A67" s="773"/>
      <c r="B67" s="784">
        <v>0</v>
      </c>
      <c r="C67" s="784">
        <v>0</v>
      </c>
      <c r="D67" s="784">
        <v>0</v>
      </c>
      <c r="E67" s="784">
        <v>0</v>
      </c>
      <c r="F67" s="1423">
        <v>0</v>
      </c>
      <c r="G67" s="784">
        <v>0</v>
      </c>
      <c r="H67" s="784">
        <v>0</v>
      </c>
      <c r="I67" s="784">
        <v>0</v>
      </c>
      <c r="J67" s="784">
        <v>0</v>
      </c>
      <c r="K67" s="784">
        <v>0</v>
      </c>
    </row>
    <row r="68" spans="1:11" ht="409.6" hidden="1" customHeight="1" x14ac:dyDescent="0.2">
      <c r="A68" s="773"/>
      <c r="B68" s="784">
        <v>0</v>
      </c>
      <c r="C68" s="784">
        <v>0</v>
      </c>
      <c r="D68" s="784">
        <v>0</v>
      </c>
      <c r="E68" s="784">
        <v>0</v>
      </c>
      <c r="F68" s="1423">
        <v>0</v>
      </c>
      <c r="G68" s="784">
        <v>0</v>
      </c>
      <c r="H68" s="784">
        <v>0</v>
      </c>
      <c r="I68" s="784">
        <v>0</v>
      </c>
      <c r="J68" s="784">
        <v>0</v>
      </c>
      <c r="K68" s="784">
        <v>0</v>
      </c>
    </row>
    <row r="69" spans="1:11" ht="409.6" hidden="1" customHeight="1" x14ac:dyDescent="0.2">
      <c r="A69" s="773"/>
      <c r="B69" s="784">
        <v>0</v>
      </c>
      <c r="C69" s="784">
        <v>0</v>
      </c>
      <c r="D69" s="784">
        <v>0</v>
      </c>
      <c r="E69" s="784">
        <v>0</v>
      </c>
      <c r="F69" s="1423">
        <v>0</v>
      </c>
      <c r="G69" s="784">
        <v>0</v>
      </c>
      <c r="H69" s="784">
        <v>0</v>
      </c>
      <c r="I69" s="784">
        <v>0</v>
      </c>
      <c r="J69" s="784">
        <v>0</v>
      </c>
      <c r="K69" s="784">
        <v>0</v>
      </c>
    </row>
    <row r="70" spans="1:11" ht="409.6" hidden="1" customHeight="1" x14ac:dyDescent="0.2">
      <c r="A70" s="773"/>
      <c r="B70" s="784">
        <v>0</v>
      </c>
      <c r="C70" s="784">
        <v>0</v>
      </c>
      <c r="D70" s="784">
        <v>0</v>
      </c>
      <c r="E70" s="784">
        <v>0</v>
      </c>
      <c r="F70" s="1423">
        <v>0</v>
      </c>
      <c r="G70" s="784">
        <v>0</v>
      </c>
      <c r="H70" s="784">
        <v>0</v>
      </c>
      <c r="I70" s="784">
        <v>0</v>
      </c>
      <c r="J70" s="784">
        <v>0</v>
      </c>
      <c r="K70" s="784">
        <v>0</v>
      </c>
    </row>
    <row r="71" spans="1:11" ht="409.6" hidden="1" customHeight="1" x14ac:dyDescent="0.2">
      <c r="A71" s="773"/>
      <c r="B71" s="784">
        <v>0</v>
      </c>
      <c r="C71" s="784">
        <v>0</v>
      </c>
      <c r="D71" s="784">
        <v>0</v>
      </c>
      <c r="E71" s="784">
        <v>0</v>
      </c>
      <c r="F71" s="1423">
        <v>0</v>
      </c>
      <c r="G71" s="784">
        <v>0</v>
      </c>
      <c r="H71" s="784">
        <v>0</v>
      </c>
      <c r="I71" s="784">
        <v>0</v>
      </c>
      <c r="J71" s="784">
        <v>0</v>
      </c>
      <c r="K71" s="784">
        <v>0</v>
      </c>
    </row>
    <row r="72" spans="1:11" ht="409.6" hidden="1" customHeight="1" x14ac:dyDescent="0.2">
      <c r="A72" s="773"/>
      <c r="B72" s="784">
        <v>0</v>
      </c>
      <c r="C72" s="784">
        <v>0</v>
      </c>
      <c r="D72" s="784">
        <v>0</v>
      </c>
      <c r="E72" s="784">
        <v>0</v>
      </c>
      <c r="F72" s="1423">
        <v>0</v>
      </c>
      <c r="G72" s="784">
        <v>0</v>
      </c>
      <c r="H72" s="784">
        <v>0</v>
      </c>
      <c r="I72" s="784">
        <v>0</v>
      </c>
      <c r="J72" s="784">
        <v>0</v>
      </c>
      <c r="K72" s="784">
        <v>0</v>
      </c>
    </row>
    <row r="73" spans="1:11" ht="409.6" hidden="1" customHeight="1" x14ac:dyDescent="0.2">
      <c r="A73" s="773"/>
      <c r="B73" s="784">
        <v>0</v>
      </c>
      <c r="C73" s="784">
        <v>0</v>
      </c>
      <c r="D73" s="784">
        <v>0</v>
      </c>
      <c r="E73" s="784">
        <v>0</v>
      </c>
      <c r="F73" s="1423">
        <v>0</v>
      </c>
      <c r="G73" s="784">
        <v>0</v>
      </c>
      <c r="H73" s="784">
        <v>0</v>
      </c>
      <c r="I73" s="784">
        <v>0</v>
      </c>
      <c r="J73" s="784">
        <v>0</v>
      </c>
      <c r="K73" s="784">
        <v>0</v>
      </c>
    </row>
    <row r="74" spans="1:11" ht="409.6" hidden="1" customHeight="1" x14ac:dyDescent="0.2">
      <c r="A74" s="773"/>
      <c r="B74" s="784">
        <v>0</v>
      </c>
      <c r="C74" s="784">
        <v>0</v>
      </c>
      <c r="D74" s="784">
        <v>0</v>
      </c>
      <c r="E74" s="784">
        <v>0</v>
      </c>
      <c r="F74" s="1423">
        <v>0</v>
      </c>
      <c r="G74" s="784">
        <v>0</v>
      </c>
      <c r="H74" s="784">
        <v>0</v>
      </c>
      <c r="I74" s="784">
        <v>0</v>
      </c>
      <c r="J74" s="784">
        <v>0</v>
      </c>
      <c r="K74" s="784">
        <v>0</v>
      </c>
    </row>
    <row r="75" spans="1:11" ht="409.6" hidden="1" customHeight="1" x14ac:dyDescent="0.2">
      <c r="A75" s="773"/>
      <c r="B75" s="784">
        <v>0</v>
      </c>
      <c r="C75" s="784">
        <v>0</v>
      </c>
      <c r="D75" s="784">
        <v>0</v>
      </c>
      <c r="E75" s="784">
        <v>0</v>
      </c>
      <c r="F75" s="1423">
        <v>0</v>
      </c>
      <c r="G75" s="784">
        <v>0</v>
      </c>
      <c r="H75" s="784">
        <v>0</v>
      </c>
      <c r="I75" s="784">
        <v>0</v>
      </c>
      <c r="J75" s="784">
        <v>0</v>
      </c>
      <c r="K75" s="784">
        <v>0</v>
      </c>
    </row>
    <row r="76" spans="1:11" ht="409.6" hidden="1" customHeight="1" x14ac:dyDescent="0.2">
      <c r="A76" s="773"/>
      <c r="B76" s="784">
        <v>0</v>
      </c>
      <c r="C76" s="784">
        <v>0</v>
      </c>
      <c r="D76" s="784">
        <v>0</v>
      </c>
      <c r="E76" s="784">
        <v>0</v>
      </c>
      <c r="F76" s="1423">
        <v>0</v>
      </c>
      <c r="G76" s="784">
        <v>0</v>
      </c>
      <c r="H76" s="784">
        <v>0</v>
      </c>
      <c r="I76" s="784">
        <v>0</v>
      </c>
      <c r="J76" s="784">
        <v>0</v>
      </c>
      <c r="K76" s="784">
        <v>0</v>
      </c>
    </row>
    <row r="77" spans="1:11" ht="409.6" hidden="1" customHeight="1" x14ac:dyDescent="0.2">
      <c r="A77" s="773"/>
      <c r="B77" s="784">
        <v>0</v>
      </c>
      <c r="C77" s="784">
        <v>0</v>
      </c>
      <c r="D77" s="784">
        <v>0</v>
      </c>
      <c r="E77" s="784">
        <v>0</v>
      </c>
      <c r="F77" s="1423">
        <v>0</v>
      </c>
      <c r="G77" s="784">
        <v>0</v>
      </c>
      <c r="H77" s="784">
        <v>0</v>
      </c>
      <c r="I77" s="784">
        <v>0</v>
      </c>
      <c r="J77" s="784">
        <v>0</v>
      </c>
      <c r="K77" s="784">
        <v>0</v>
      </c>
    </row>
    <row r="78" spans="1:11" ht="409.6" hidden="1" customHeight="1" x14ac:dyDescent="0.2">
      <c r="A78" s="773"/>
      <c r="B78" s="784">
        <v>0</v>
      </c>
      <c r="C78" s="784">
        <v>0</v>
      </c>
      <c r="D78" s="784">
        <v>0</v>
      </c>
      <c r="E78" s="784">
        <v>0</v>
      </c>
      <c r="F78" s="1423">
        <v>0</v>
      </c>
      <c r="G78" s="784">
        <v>0</v>
      </c>
      <c r="H78" s="784">
        <v>0</v>
      </c>
      <c r="I78" s="784">
        <v>0</v>
      </c>
      <c r="J78" s="784">
        <v>0</v>
      </c>
      <c r="K78" s="784">
        <v>0</v>
      </c>
    </row>
    <row r="79" spans="1:11" ht="409.6" hidden="1" customHeight="1" x14ac:dyDescent="0.2">
      <c r="A79" s="773"/>
      <c r="B79" s="784">
        <v>0</v>
      </c>
      <c r="C79" s="784">
        <v>0</v>
      </c>
      <c r="D79" s="784">
        <v>0</v>
      </c>
      <c r="E79" s="784">
        <v>0</v>
      </c>
      <c r="F79" s="1423">
        <v>0</v>
      </c>
      <c r="G79" s="784">
        <v>0</v>
      </c>
      <c r="H79" s="784">
        <v>0</v>
      </c>
      <c r="I79" s="784">
        <v>0</v>
      </c>
      <c r="J79" s="784">
        <v>0</v>
      </c>
      <c r="K79" s="784">
        <v>0</v>
      </c>
    </row>
    <row r="80" spans="1:11" ht="409.6" hidden="1" customHeight="1" x14ac:dyDescent="0.2">
      <c r="A80" s="773"/>
      <c r="B80" s="784">
        <v>0</v>
      </c>
      <c r="C80" s="784">
        <v>0</v>
      </c>
      <c r="D80" s="784">
        <v>0</v>
      </c>
      <c r="E80" s="784">
        <v>0</v>
      </c>
      <c r="F80" s="1423">
        <v>0</v>
      </c>
      <c r="G80" s="784">
        <v>0</v>
      </c>
      <c r="H80" s="784">
        <v>0</v>
      </c>
      <c r="I80" s="784">
        <v>0</v>
      </c>
      <c r="J80" s="784">
        <v>0</v>
      </c>
      <c r="K80" s="784">
        <v>0</v>
      </c>
    </row>
    <row r="81" spans="1:11" ht="409.6" hidden="1" customHeight="1" x14ac:dyDescent="0.2">
      <c r="A81" s="773"/>
      <c r="B81" s="784">
        <v>0</v>
      </c>
      <c r="C81" s="784">
        <v>0</v>
      </c>
      <c r="D81" s="784">
        <v>0</v>
      </c>
      <c r="E81" s="784">
        <v>0</v>
      </c>
      <c r="F81" s="1423">
        <v>0</v>
      </c>
      <c r="G81" s="784">
        <v>0</v>
      </c>
      <c r="H81" s="784">
        <v>0</v>
      </c>
      <c r="I81" s="784">
        <v>0</v>
      </c>
      <c r="J81" s="784">
        <v>0</v>
      </c>
      <c r="K81" s="784">
        <v>0</v>
      </c>
    </row>
    <row r="82" spans="1:11" ht="409.6" hidden="1" customHeight="1" x14ac:dyDescent="0.2">
      <c r="A82" s="773"/>
      <c r="B82" s="784">
        <v>0</v>
      </c>
      <c r="C82" s="784">
        <v>0</v>
      </c>
      <c r="D82" s="784">
        <v>0</v>
      </c>
      <c r="E82" s="784">
        <v>0</v>
      </c>
      <c r="F82" s="1423">
        <v>0</v>
      </c>
      <c r="G82" s="784">
        <v>0</v>
      </c>
      <c r="H82" s="784">
        <v>0</v>
      </c>
      <c r="I82" s="784">
        <v>0</v>
      </c>
      <c r="J82" s="784">
        <v>0</v>
      </c>
      <c r="K82" s="784">
        <v>0</v>
      </c>
    </row>
    <row r="83" spans="1:11" ht="409.6" hidden="1" customHeight="1" x14ac:dyDescent="0.2">
      <c r="A83" s="773"/>
      <c r="B83" s="784">
        <v>0</v>
      </c>
      <c r="C83" s="784">
        <v>0</v>
      </c>
      <c r="D83" s="784">
        <v>0</v>
      </c>
      <c r="E83" s="784">
        <v>0</v>
      </c>
      <c r="F83" s="1423">
        <v>0</v>
      </c>
      <c r="G83" s="784">
        <v>0</v>
      </c>
      <c r="H83" s="784">
        <v>0</v>
      </c>
      <c r="I83" s="784">
        <v>0</v>
      </c>
      <c r="J83" s="784">
        <v>0</v>
      </c>
      <c r="K83" s="784">
        <v>0</v>
      </c>
    </row>
    <row r="84" spans="1:11" ht="409.6" hidden="1" customHeight="1" x14ac:dyDescent="0.2">
      <c r="A84" s="773"/>
      <c r="B84" s="784">
        <v>0</v>
      </c>
      <c r="C84" s="784">
        <v>0</v>
      </c>
      <c r="D84" s="784">
        <v>0</v>
      </c>
      <c r="E84" s="784">
        <v>0</v>
      </c>
      <c r="F84" s="1423">
        <v>0</v>
      </c>
      <c r="G84" s="784">
        <v>0</v>
      </c>
      <c r="H84" s="784">
        <v>0</v>
      </c>
      <c r="I84" s="784">
        <v>0</v>
      </c>
      <c r="J84" s="784">
        <v>0</v>
      </c>
      <c r="K84" s="784">
        <v>0</v>
      </c>
    </row>
    <row r="85" spans="1:11" ht="409.6" hidden="1" customHeight="1" x14ac:dyDescent="0.2">
      <c r="A85" s="773"/>
      <c r="B85" s="784">
        <v>0</v>
      </c>
      <c r="C85" s="784">
        <v>0</v>
      </c>
      <c r="D85" s="784">
        <v>0</v>
      </c>
      <c r="E85" s="784">
        <v>0</v>
      </c>
      <c r="F85" s="1423">
        <v>0</v>
      </c>
      <c r="G85" s="784">
        <v>0</v>
      </c>
      <c r="H85" s="784">
        <v>0</v>
      </c>
      <c r="I85" s="784">
        <v>0</v>
      </c>
      <c r="J85" s="784">
        <v>0</v>
      </c>
      <c r="K85" s="784">
        <v>0</v>
      </c>
    </row>
    <row r="86" spans="1:11" ht="409.6" hidden="1" customHeight="1" x14ac:dyDescent="0.2">
      <c r="A86" s="773"/>
      <c r="B86" s="784">
        <v>0</v>
      </c>
      <c r="C86" s="784">
        <v>0</v>
      </c>
      <c r="D86" s="784">
        <v>0</v>
      </c>
      <c r="E86" s="784">
        <v>0</v>
      </c>
      <c r="F86" s="1423">
        <v>0</v>
      </c>
      <c r="G86" s="784">
        <v>0</v>
      </c>
      <c r="H86" s="784">
        <v>0</v>
      </c>
      <c r="I86" s="784">
        <v>0</v>
      </c>
      <c r="J86" s="784">
        <v>0</v>
      </c>
      <c r="K86" s="784">
        <v>0</v>
      </c>
    </row>
    <row r="87" spans="1:11" ht="409.6" hidden="1" customHeight="1" x14ac:dyDescent="0.2">
      <c r="A87" s="773"/>
      <c r="B87" s="784">
        <v>0</v>
      </c>
      <c r="C87" s="784">
        <v>0</v>
      </c>
      <c r="D87" s="784">
        <v>0</v>
      </c>
      <c r="E87" s="784">
        <v>0</v>
      </c>
      <c r="F87" s="1423">
        <v>0</v>
      </c>
      <c r="G87" s="784">
        <v>0</v>
      </c>
      <c r="H87" s="784">
        <v>0</v>
      </c>
      <c r="I87" s="784">
        <v>0</v>
      </c>
      <c r="J87" s="784">
        <v>0</v>
      </c>
      <c r="K87" s="784">
        <v>0</v>
      </c>
    </row>
    <row r="88" spans="1:11" ht="409.6" hidden="1" customHeight="1" x14ac:dyDescent="0.2">
      <c r="A88" s="773"/>
      <c r="B88" s="784">
        <v>0</v>
      </c>
      <c r="C88" s="784">
        <v>0</v>
      </c>
      <c r="D88" s="784">
        <v>0</v>
      </c>
      <c r="E88" s="784">
        <v>0</v>
      </c>
      <c r="F88" s="1423">
        <v>0</v>
      </c>
      <c r="G88" s="784">
        <v>0</v>
      </c>
      <c r="H88" s="784">
        <v>0</v>
      </c>
      <c r="I88" s="784">
        <v>0</v>
      </c>
      <c r="J88" s="784">
        <v>0</v>
      </c>
      <c r="K88" s="784">
        <v>0</v>
      </c>
    </row>
    <row r="89" spans="1:11" ht="409.6" hidden="1" customHeight="1" x14ac:dyDescent="0.2">
      <c r="A89" s="773"/>
      <c r="B89" s="784">
        <v>0</v>
      </c>
      <c r="C89" s="784">
        <v>0</v>
      </c>
      <c r="D89" s="784">
        <v>0</v>
      </c>
      <c r="E89" s="784">
        <v>0</v>
      </c>
      <c r="F89" s="1423">
        <v>0</v>
      </c>
      <c r="G89" s="784">
        <v>0</v>
      </c>
      <c r="H89" s="784">
        <v>0</v>
      </c>
      <c r="I89" s="784">
        <v>0</v>
      </c>
      <c r="J89" s="784">
        <v>0</v>
      </c>
      <c r="K89" s="784">
        <v>0</v>
      </c>
    </row>
    <row r="90" spans="1:11" ht="409.6" hidden="1" customHeight="1" x14ac:dyDescent="0.2">
      <c r="A90" s="773"/>
      <c r="B90" s="784">
        <v>0</v>
      </c>
      <c r="C90" s="784">
        <v>0</v>
      </c>
      <c r="D90" s="784">
        <v>0</v>
      </c>
      <c r="E90" s="784">
        <v>0</v>
      </c>
      <c r="F90" s="1423">
        <v>0</v>
      </c>
      <c r="G90" s="784">
        <v>0</v>
      </c>
      <c r="H90" s="784">
        <v>0</v>
      </c>
      <c r="I90" s="784">
        <v>0</v>
      </c>
      <c r="J90" s="784">
        <v>0</v>
      </c>
      <c r="K90" s="784">
        <v>0</v>
      </c>
    </row>
    <row r="91" spans="1:11" ht="409.6" hidden="1" customHeight="1" x14ac:dyDescent="0.2">
      <c r="A91" s="773"/>
      <c r="B91" s="784">
        <v>0</v>
      </c>
      <c r="C91" s="784">
        <v>0</v>
      </c>
      <c r="D91" s="784">
        <v>0</v>
      </c>
      <c r="E91" s="784">
        <v>0</v>
      </c>
      <c r="F91" s="1423">
        <v>0</v>
      </c>
      <c r="G91" s="784">
        <v>0</v>
      </c>
      <c r="H91" s="784">
        <v>0</v>
      </c>
      <c r="I91" s="784">
        <v>0</v>
      </c>
      <c r="J91" s="784">
        <v>0</v>
      </c>
      <c r="K91" s="784">
        <v>0</v>
      </c>
    </row>
    <row r="92" spans="1:11" ht="409.6" hidden="1" customHeight="1" x14ac:dyDescent="0.2">
      <c r="A92" s="773"/>
      <c r="B92" s="784">
        <v>0</v>
      </c>
      <c r="C92" s="784">
        <v>0</v>
      </c>
      <c r="D92" s="784">
        <v>0</v>
      </c>
      <c r="E92" s="784">
        <v>0</v>
      </c>
      <c r="F92" s="1423">
        <v>0</v>
      </c>
      <c r="G92" s="784">
        <v>0</v>
      </c>
      <c r="H92" s="784">
        <v>0</v>
      </c>
      <c r="I92" s="784">
        <v>0</v>
      </c>
      <c r="J92" s="784">
        <v>0</v>
      </c>
      <c r="K92" s="784">
        <v>0</v>
      </c>
    </row>
    <row r="93" spans="1:11" ht="409.6" hidden="1" customHeight="1" x14ac:dyDescent="0.2">
      <c r="A93" s="773"/>
      <c r="B93" s="784">
        <v>0</v>
      </c>
      <c r="C93" s="784">
        <v>0</v>
      </c>
      <c r="D93" s="784">
        <v>0</v>
      </c>
      <c r="E93" s="784">
        <v>0</v>
      </c>
      <c r="F93" s="1423">
        <v>0</v>
      </c>
      <c r="G93" s="784">
        <v>0</v>
      </c>
      <c r="H93" s="784">
        <v>0</v>
      </c>
      <c r="I93" s="784">
        <v>0</v>
      </c>
      <c r="J93" s="784">
        <v>0</v>
      </c>
      <c r="K93" s="784">
        <v>0</v>
      </c>
    </row>
    <row r="94" spans="1:11" ht="409.6" hidden="1" customHeight="1" x14ac:dyDescent="0.2">
      <c r="A94" s="773"/>
      <c r="B94" s="784">
        <v>0</v>
      </c>
      <c r="C94" s="784">
        <v>0</v>
      </c>
      <c r="D94" s="784">
        <v>0</v>
      </c>
      <c r="E94" s="784">
        <v>0</v>
      </c>
      <c r="F94" s="1423">
        <v>0</v>
      </c>
      <c r="G94" s="784">
        <v>0</v>
      </c>
      <c r="H94" s="784">
        <v>0</v>
      </c>
      <c r="I94" s="784">
        <v>0</v>
      </c>
      <c r="J94" s="784">
        <v>0</v>
      </c>
      <c r="K94" s="784">
        <v>0</v>
      </c>
    </row>
    <row r="95" spans="1:11" ht="409.6" hidden="1" customHeight="1" x14ac:dyDescent="0.2">
      <c r="A95" s="785"/>
      <c r="B95" s="786">
        <v>0</v>
      </c>
      <c r="C95" s="786">
        <v>0</v>
      </c>
      <c r="D95" s="786">
        <v>0</v>
      </c>
      <c r="E95" s="786">
        <v>0</v>
      </c>
      <c r="F95" s="1424">
        <v>0</v>
      </c>
      <c r="G95" s="786">
        <v>0</v>
      </c>
      <c r="H95" s="786">
        <v>0</v>
      </c>
      <c r="I95" s="786">
        <v>0</v>
      </c>
      <c r="J95" s="786">
        <v>0</v>
      </c>
      <c r="K95" s="786">
        <v>0</v>
      </c>
    </row>
    <row r="96" spans="1:11" ht="409.6" hidden="1" customHeight="1" x14ac:dyDescent="0.2">
      <c r="A96" s="785"/>
      <c r="B96" s="786">
        <v>0</v>
      </c>
      <c r="C96" s="786">
        <v>0</v>
      </c>
      <c r="D96" s="786">
        <v>0</v>
      </c>
      <c r="E96" s="786">
        <v>0</v>
      </c>
      <c r="F96" s="1424">
        <v>0</v>
      </c>
      <c r="G96" s="786">
        <v>0</v>
      </c>
      <c r="H96" s="786">
        <v>0</v>
      </c>
      <c r="I96" s="786">
        <v>0</v>
      </c>
      <c r="J96" s="786">
        <v>0</v>
      </c>
      <c r="K96" s="786">
        <v>0</v>
      </c>
    </row>
    <row r="97" spans="1:12" ht="409.6" hidden="1" customHeight="1" x14ac:dyDescent="0.2">
      <c r="A97" s="785"/>
      <c r="B97" s="786">
        <v>0</v>
      </c>
      <c r="C97" s="786">
        <v>0</v>
      </c>
      <c r="D97" s="786">
        <v>0</v>
      </c>
      <c r="E97" s="786">
        <v>0</v>
      </c>
      <c r="F97" s="1424">
        <v>0</v>
      </c>
      <c r="G97" s="786">
        <v>0</v>
      </c>
      <c r="H97" s="786">
        <v>0</v>
      </c>
      <c r="I97" s="786">
        <v>0</v>
      </c>
      <c r="J97" s="786">
        <v>0</v>
      </c>
      <c r="K97" s="786">
        <v>0</v>
      </c>
    </row>
    <row r="98" spans="1:12" ht="409.6" hidden="1" customHeight="1" x14ac:dyDescent="0.2">
      <c r="A98" s="785"/>
      <c r="B98" s="786">
        <v>0</v>
      </c>
      <c r="C98" s="786">
        <v>0</v>
      </c>
      <c r="D98" s="786">
        <v>0</v>
      </c>
      <c r="E98" s="786">
        <v>0</v>
      </c>
      <c r="F98" s="1424">
        <v>0</v>
      </c>
      <c r="G98" s="786">
        <v>0</v>
      </c>
      <c r="H98" s="786">
        <v>0</v>
      </c>
      <c r="I98" s="786">
        <v>0</v>
      </c>
      <c r="J98" s="786">
        <v>0</v>
      </c>
      <c r="K98" s="786">
        <v>0</v>
      </c>
    </row>
    <row r="99" spans="1:12" ht="409.6" hidden="1" customHeight="1" x14ac:dyDescent="0.2">
      <c r="A99" s="785"/>
      <c r="B99" s="786">
        <v>0</v>
      </c>
      <c r="C99" s="786">
        <v>0</v>
      </c>
      <c r="D99" s="786">
        <v>0</v>
      </c>
      <c r="E99" s="786">
        <v>0</v>
      </c>
      <c r="F99" s="1424">
        <v>0</v>
      </c>
      <c r="G99" s="786">
        <v>0</v>
      </c>
      <c r="H99" s="786">
        <v>0</v>
      </c>
      <c r="I99" s="786">
        <v>0</v>
      </c>
      <c r="J99" s="786">
        <v>0</v>
      </c>
      <c r="K99" s="786">
        <v>0</v>
      </c>
    </row>
    <row r="100" spans="1:12" ht="409.6" hidden="1" customHeight="1" x14ac:dyDescent="0.2">
      <c r="A100" s="785"/>
      <c r="B100" s="786">
        <v>0</v>
      </c>
      <c r="C100" s="786">
        <v>0</v>
      </c>
      <c r="D100" s="786">
        <v>0</v>
      </c>
      <c r="E100" s="786">
        <v>0</v>
      </c>
      <c r="F100" s="1424">
        <v>0</v>
      </c>
      <c r="G100" s="786">
        <v>0</v>
      </c>
      <c r="H100" s="786">
        <v>0</v>
      </c>
      <c r="I100" s="786">
        <v>0</v>
      </c>
      <c r="J100" s="786">
        <v>0</v>
      </c>
      <c r="K100" s="786">
        <v>0</v>
      </c>
    </row>
    <row r="101" spans="1:12" ht="3.75" customHeight="1" x14ac:dyDescent="0.2">
      <c r="A101" s="787"/>
      <c r="B101" s="788"/>
      <c r="C101" s="788"/>
      <c r="D101" s="788"/>
      <c r="E101" s="788"/>
      <c r="F101" s="1425"/>
      <c r="G101" s="788"/>
      <c r="H101" s="788"/>
      <c r="I101" s="788"/>
      <c r="J101" s="788"/>
      <c r="K101" s="788"/>
    </row>
    <row r="102" spans="1:12" x14ac:dyDescent="0.2">
      <c r="A102" s="789" t="s">
        <v>1691</v>
      </c>
      <c r="B102" s="790"/>
      <c r="C102" s="790"/>
      <c r="D102" s="790"/>
      <c r="E102" s="790"/>
      <c r="F102" s="1426"/>
      <c r="G102" s="790"/>
      <c r="H102" s="790"/>
      <c r="I102" s="790"/>
    </row>
    <row r="103" spans="1:12" x14ac:dyDescent="0.2"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</row>
    <row r="104" spans="1:12" x14ac:dyDescent="0.2">
      <c r="B104" s="792"/>
      <c r="C104" s="792"/>
      <c r="D104" s="792"/>
      <c r="E104" s="792"/>
      <c r="F104" s="1427"/>
      <c r="G104" s="792"/>
      <c r="H104" s="792"/>
      <c r="I104" s="792"/>
      <c r="J104" s="792"/>
      <c r="K104" s="792"/>
    </row>
    <row r="106" spans="1:12" x14ac:dyDescent="0.2">
      <c r="L106" s="791"/>
    </row>
    <row r="107" spans="1:12" x14ac:dyDescent="0.2">
      <c r="L107" s="791"/>
    </row>
    <row r="108" spans="1:12" x14ac:dyDescent="0.2">
      <c r="L108" s="791"/>
    </row>
    <row r="109" spans="1:12" x14ac:dyDescent="0.2">
      <c r="L109" s="791"/>
    </row>
    <row r="110" spans="1:12" x14ac:dyDescent="0.2">
      <c r="L110" s="791"/>
    </row>
    <row r="111" spans="1:12" x14ac:dyDescent="0.2">
      <c r="L111" s="791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7"/>
  <sheetViews>
    <sheetView showGridLines="0" zoomScale="98" zoomScaleNormal="98" workbookViewId="0">
      <selection activeCell="E33" sqref="E33:G33"/>
    </sheetView>
  </sheetViews>
  <sheetFormatPr defaultColWidth="9.140625" defaultRowHeight="12.75" x14ac:dyDescent="0.2"/>
  <cols>
    <col min="1" max="1" width="54" style="793" customWidth="1"/>
    <col min="2" max="2" width="15" style="793" bestFit="1" customWidth="1"/>
    <col min="3" max="3" width="12.42578125" style="793" bestFit="1" customWidth="1"/>
    <col min="4" max="4" width="13.42578125" style="793" bestFit="1" customWidth="1"/>
    <col min="5" max="8" width="15" style="793" bestFit="1" customWidth="1"/>
    <col min="9" max="9" width="17.140625" style="793" bestFit="1" customWidth="1"/>
    <col min="10" max="10" width="12.85546875" style="793" bestFit="1" customWidth="1"/>
    <col min="11" max="12" width="13.42578125" style="793" bestFit="1" customWidth="1"/>
    <col min="13" max="14" width="13.42578125" style="793" customWidth="1"/>
    <col min="15" max="15" width="14.42578125" style="793" bestFit="1" customWidth="1"/>
    <col min="16" max="16" width="14.42578125" style="793" customWidth="1"/>
    <col min="17" max="18" width="14.140625" style="793" customWidth="1"/>
    <col min="19" max="19" width="15" style="793" bestFit="1" customWidth="1"/>
    <col min="20" max="20" width="14" style="793" bestFit="1" customWidth="1"/>
    <col min="21" max="21" width="9.140625" style="793"/>
    <col min="22" max="22" width="14.140625" style="793" bestFit="1" customWidth="1"/>
    <col min="23" max="16384" width="9.140625" style="793"/>
  </cols>
  <sheetData>
    <row r="1" spans="1:22" ht="24.75" customHeight="1" x14ac:dyDescent="0.25">
      <c r="A1" s="1807" t="s">
        <v>1692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  <c r="S1" s="1807"/>
      <c r="T1" s="1807"/>
    </row>
    <row r="2" spans="1:22" ht="15.75" x14ac:dyDescent="0.25">
      <c r="A2" s="1809" t="s">
        <v>2565</v>
      </c>
      <c r="B2" s="1809"/>
      <c r="C2" s="1809"/>
      <c r="D2" s="1809"/>
      <c r="E2" s="1809"/>
      <c r="F2" s="1809"/>
      <c r="G2" s="1809"/>
      <c r="H2" s="1809"/>
      <c r="I2" s="1809"/>
      <c r="J2" s="1809"/>
      <c r="K2" s="1809"/>
      <c r="L2" s="1809"/>
      <c r="M2" s="1809"/>
      <c r="N2" s="1809"/>
      <c r="O2" s="1809"/>
      <c r="P2" s="1809"/>
      <c r="Q2" s="1809"/>
      <c r="R2" s="1809"/>
      <c r="S2" s="1809"/>
      <c r="T2" s="1809"/>
    </row>
    <row r="3" spans="1:22" ht="18" customHeight="1" x14ac:dyDescent="0.2">
      <c r="A3" s="1810" t="s">
        <v>890</v>
      </c>
      <c r="B3" s="1810"/>
      <c r="C3" s="1810"/>
      <c r="D3" s="1810"/>
      <c r="E3" s="1810"/>
      <c r="F3" s="1810"/>
      <c r="G3" s="1810"/>
      <c r="H3" s="1810"/>
      <c r="I3" s="1810"/>
      <c r="J3" s="1810"/>
      <c r="K3" s="1810"/>
      <c r="L3" s="1810"/>
      <c r="M3" s="1810"/>
      <c r="N3" s="1810"/>
      <c r="O3" s="1810"/>
      <c r="P3" s="1810"/>
      <c r="Q3" s="1810"/>
      <c r="R3" s="1810"/>
      <c r="S3" s="1810"/>
      <c r="T3" s="1810"/>
    </row>
    <row r="4" spans="1:22" s="795" customFormat="1" ht="5.25" customHeight="1" thickBot="1" x14ac:dyDescent="0.25">
      <c r="A4" s="794"/>
      <c r="B4" s="794"/>
      <c r="C4" s="794"/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1:22" ht="34.5" customHeight="1" thickBot="1" x14ac:dyDescent="0.3">
      <c r="A5" s="796"/>
      <c r="B5" s="1811"/>
      <c r="C5" s="1811"/>
      <c r="D5" s="1811"/>
      <c r="E5" s="1811"/>
      <c r="F5" s="1811"/>
      <c r="G5" s="1811"/>
      <c r="H5" s="1811"/>
      <c r="I5" s="1811"/>
      <c r="J5" s="1811"/>
      <c r="K5" s="1811"/>
      <c r="L5" s="1811"/>
      <c r="M5" s="1811"/>
      <c r="N5" s="1811"/>
      <c r="O5" s="1811"/>
      <c r="P5" s="1668"/>
      <c r="Q5" s="1403"/>
      <c r="R5" s="1403"/>
      <c r="S5" s="1480" t="s">
        <v>1694</v>
      </c>
      <c r="T5" s="1428" t="s">
        <v>1695</v>
      </c>
      <c r="V5" s="797"/>
    </row>
    <row r="6" spans="1:22" ht="15.75" thickBot="1" x14ac:dyDescent="0.3">
      <c r="A6" s="796"/>
      <c r="B6" s="1405" t="s">
        <v>558</v>
      </c>
      <c r="C6" s="1405" t="s">
        <v>560</v>
      </c>
      <c r="D6" s="1405" t="s">
        <v>561</v>
      </c>
      <c r="E6" s="1405" t="s">
        <v>563</v>
      </c>
      <c r="F6" s="1405" t="s">
        <v>564</v>
      </c>
      <c r="G6" s="1405" t="s">
        <v>565</v>
      </c>
      <c r="H6" s="1405" t="s">
        <v>566</v>
      </c>
      <c r="I6" s="1405" t="s">
        <v>567</v>
      </c>
      <c r="J6" s="1405" t="s">
        <v>570</v>
      </c>
      <c r="K6" s="1405" t="s">
        <v>571</v>
      </c>
      <c r="L6" s="1405" t="s">
        <v>572</v>
      </c>
      <c r="M6" s="1405" t="s">
        <v>575</v>
      </c>
      <c r="N6" s="1405" t="s">
        <v>568</v>
      </c>
      <c r="O6" s="1405" t="s">
        <v>573</v>
      </c>
      <c r="P6" s="1669" t="s">
        <v>578</v>
      </c>
      <c r="Q6" s="1405" t="s">
        <v>696</v>
      </c>
      <c r="R6" s="1405" t="s">
        <v>1873</v>
      </c>
      <c r="S6" s="1537" t="s">
        <v>576</v>
      </c>
      <c r="T6" s="1213" t="s">
        <v>577</v>
      </c>
      <c r="U6" s="797"/>
      <c r="V6" s="797"/>
    </row>
    <row r="7" spans="1:22" s="797" customFormat="1" ht="21.75" customHeight="1" thickBot="1" x14ac:dyDescent="0.3">
      <c r="A7" s="777" t="s">
        <v>607</v>
      </c>
      <c r="B7" s="799">
        <v>1787437649.2399998</v>
      </c>
      <c r="C7" s="799">
        <v>7152522610.1600008</v>
      </c>
      <c r="D7" s="799">
        <v>44727426.950000003</v>
      </c>
      <c r="E7" s="799">
        <v>1158601205.0999999</v>
      </c>
      <c r="F7" s="799">
        <v>2601130482</v>
      </c>
      <c r="G7" s="799">
        <v>3623279611.3399997</v>
      </c>
      <c r="H7" s="799">
        <v>2280587008</v>
      </c>
      <c r="I7" s="799">
        <v>2429317597.9400001</v>
      </c>
      <c r="J7" s="799">
        <v>1933576482.5500004</v>
      </c>
      <c r="K7" s="799">
        <v>264982594.44000003</v>
      </c>
      <c r="L7" s="799">
        <v>1393345144</v>
      </c>
      <c r="M7" s="799">
        <v>698246000.47000003</v>
      </c>
      <c r="N7" s="799">
        <v>379786547.97000003</v>
      </c>
      <c r="O7" s="799">
        <v>206935700.94999999</v>
      </c>
      <c r="P7" s="799">
        <v>1335641866.3499999</v>
      </c>
      <c r="Q7" s="799">
        <v>1877324928</v>
      </c>
      <c r="R7" s="799">
        <v>2038438606</v>
      </c>
      <c r="S7" s="1538">
        <v>1958522805.9100001</v>
      </c>
      <c r="T7" s="800">
        <v>124979057</v>
      </c>
    </row>
    <row r="8" spans="1:22" s="797" customFormat="1" ht="15" x14ac:dyDescent="0.25">
      <c r="A8" s="801" t="s">
        <v>1644</v>
      </c>
      <c r="B8" s="802">
        <v>735947245.70999992</v>
      </c>
      <c r="C8" s="802">
        <v>5392218614.1200008</v>
      </c>
      <c r="D8" s="802">
        <v>7353564.7300000004</v>
      </c>
      <c r="E8" s="802">
        <v>690760010.02999997</v>
      </c>
      <c r="F8" s="802">
        <v>231000242</v>
      </c>
      <c r="G8" s="802">
        <v>2054679375.6099997</v>
      </c>
      <c r="H8" s="802">
        <v>1862210267</v>
      </c>
      <c r="I8" s="802">
        <v>1967909068.0800002</v>
      </c>
      <c r="J8" s="802">
        <v>601897709.63000011</v>
      </c>
      <c r="K8" s="802">
        <v>205849844.97000003</v>
      </c>
      <c r="L8" s="802">
        <v>614113888</v>
      </c>
      <c r="M8" s="802">
        <v>435295649.81999999</v>
      </c>
      <c r="N8" s="802">
        <v>217507320.25999999</v>
      </c>
      <c r="O8" s="802">
        <v>114830301.45999999</v>
      </c>
      <c r="P8" s="802">
        <v>355443342.81999999</v>
      </c>
      <c r="Q8" s="802">
        <v>795811311</v>
      </c>
      <c r="R8" s="802">
        <v>1535028161</v>
      </c>
      <c r="S8" s="1539">
        <v>1213706758.9300001</v>
      </c>
      <c r="T8" s="804">
        <v>43660307</v>
      </c>
    </row>
    <row r="9" spans="1:22" s="797" customFormat="1" ht="15" x14ac:dyDescent="0.25">
      <c r="A9" s="1187" t="s">
        <v>1645</v>
      </c>
      <c r="B9" s="805">
        <v>106868159.09</v>
      </c>
      <c r="C9" s="805">
        <v>88602723.829999998</v>
      </c>
      <c r="D9" s="805">
        <v>2364072.1</v>
      </c>
      <c r="E9" s="805">
        <v>153593265.90000001</v>
      </c>
      <c r="F9" s="805">
        <v>76039502</v>
      </c>
      <c r="G9" s="805">
        <v>684964062.28999996</v>
      </c>
      <c r="H9" s="805">
        <v>284305385</v>
      </c>
      <c r="I9" s="805">
        <v>93787548.260000005</v>
      </c>
      <c r="J9" s="805">
        <v>131506723.15000001</v>
      </c>
      <c r="K9" s="805">
        <v>77733843.150000006</v>
      </c>
      <c r="L9" s="805">
        <v>20242316</v>
      </c>
      <c r="M9" s="805">
        <v>14937227.029999999</v>
      </c>
      <c r="N9" s="806">
        <v>12073804.779999999</v>
      </c>
      <c r="O9" s="805">
        <v>7199480.2599999998</v>
      </c>
      <c r="P9" s="805">
        <v>182487663.62</v>
      </c>
      <c r="Q9" s="805">
        <v>196623783</v>
      </c>
      <c r="R9" s="805">
        <v>216954976</v>
      </c>
      <c r="S9" s="1195">
        <v>200690881.34999999</v>
      </c>
      <c r="T9" s="807">
        <v>5949737</v>
      </c>
    </row>
    <row r="10" spans="1:22" s="797" customFormat="1" ht="15" x14ac:dyDescent="0.25">
      <c r="A10" s="1187" t="s">
        <v>1646</v>
      </c>
      <c r="B10" s="805">
        <v>93486853.739999995</v>
      </c>
      <c r="C10" s="805">
        <v>0</v>
      </c>
      <c r="D10" s="805">
        <v>0</v>
      </c>
      <c r="E10" s="805">
        <v>61138630.020000003</v>
      </c>
      <c r="F10" s="805">
        <v>20152258</v>
      </c>
      <c r="G10" s="805">
        <v>0</v>
      </c>
      <c r="H10" s="805">
        <v>1114901</v>
      </c>
      <c r="I10" s="805">
        <v>0</v>
      </c>
      <c r="J10" s="805">
        <v>0</v>
      </c>
      <c r="K10" s="805">
        <v>27711.8</v>
      </c>
      <c r="L10" s="805">
        <v>351000</v>
      </c>
      <c r="M10" s="805">
        <v>283985.21000000002</v>
      </c>
      <c r="N10" s="806">
        <v>0</v>
      </c>
      <c r="O10" s="805">
        <v>19374.05</v>
      </c>
      <c r="P10" s="805">
        <v>0</v>
      </c>
      <c r="Q10" s="805">
        <v>21267770</v>
      </c>
      <c r="R10" s="805">
        <v>0</v>
      </c>
      <c r="S10" s="1195">
        <v>0</v>
      </c>
      <c r="T10" s="807">
        <v>0</v>
      </c>
    </row>
    <row r="11" spans="1:22" s="797" customFormat="1" ht="15" x14ac:dyDescent="0.25">
      <c r="A11" s="1187" t="s">
        <v>1647</v>
      </c>
      <c r="B11" s="805">
        <v>176098846.38999999</v>
      </c>
      <c r="C11" s="805">
        <v>4888657743.6199999</v>
      </c>
      <c r="D11" s="805">
        <v>4237966.8899999997</v>
      </c>
      <c r="E11" s="805">
        <v>203519182.53999999</v>
      </c>
      <c r="F11" s="805">
        <v>30106008</v>
      </c>
      <c r="G11" s="805">
        <v>776038982.23000002</v>
      </c>
      <c r="H11" s="805">
        <v>719576276</v>
      </c>
      <c r="I11" s="805">
        <v>705901888.52999997</v>
      </c>
      <c r="J11" s="805">
        <v>172784140.22</v>
      </c>
      <c r="K11" s="805">
        <v>27590267.940000001</v>
      </c>
      <c r="L11" s="805">
        <v>207099698</v>
      </c>
      <c r="M11" s="805">
        <v>66206938.229999997</v>
      </c>
      <c r="N11" s="806">
        <v>51962106.479999997</v>
      </c>
      <c r="O11" s="805">
        <v>16851447.59</v>
      </c>
      <c r="P11" s="805">
        <v>74477518.650000006</v>
      </c>
      <c r="Q11" s="805">
        <v>200313285</v>
      </c>
      <c r="R11" s="805">
        <v>462985284</v>
      </c>
      <c r="S11" s="1195">
        <v>445143368.63999999</v>
      </c>
      <c r="T11" s="807">
        <v>17264604</v>
      </c>
    </row>
    <row r="12" spans="1:22" s="797" customFormat="1" ht="15" x14ac:dyDescent="0.25">
      <c r="A12" s="1187" t="s">
        <v>1648</v>
      </c>
      <c r="B12" s="805">
        <v>199030855.28</v>
      </c>
      <c r="C12" s="805">
        <v>0</v>
      </c>
      <c r="D12" s="805">
        <v>0</v>
      </c>
      <c r="E12" s="805">
        <v>0</v>
      </c>
      <c r="F12" s="805">
        <v>0</v>
      </c>
      <c r="G12" s="805">
        <v>0</v>
      </c>
      <c r="H12" s="805">
        <v>234421291</v>
      </c>
      <c r="I12" s="805">
        <v>0</v>
      </c>
      <c r="J12" s="805">
        <v>2723354.66</v>
      </c>
      <c r="K12" s="805">
        <v>1246152.44</v>
      </c>
      <c r="L12" s="805">
        <v>43865692</v>
      </c>
      <c r="M12" s="805">
        <v>45792797.280000001</v>
      </c>
      <c r="N12" s="806">
        <v>20434955.890000001</v>
      </c>
      <c r="O12" s="805">
        <v>196512.73</v>
      </c>
      <c r="P12" s="805">
        <v>5611345.2999999998</v>
      </c>
      <c r="Q12" s="805">
        <v>54898207</v>
      </c>
      <c r="R12" s="805">
        <v>295512906</v>
      </c>
      <c r="S12" s="1195">
        <v>179179079.58000001</v>
      </c>
      <c r="T12" s="807">
        <v>37724</v>
      </c>
      <c r="U12" s="793"/>
    </row>
    <row r="13" spans="1:22" s="797" customFormat="1" ht="15" x14ac:dyDescent="0.25">
      <c r="A13" s="1187" t="s">
        <v>1649</v>
      </c>
      <c r="B13" s="805">
        <v>124236460.28</v>
      </c>
      <c r="C13" s="805">
        <v>411144654.63999999</v>
      </c>
      <c r="D13" s="805">
        <v>737404.03</v>
      </c>
      <c r="E13" s="805">
        <v>272508931.56999999</v>
      </c>
      <c r="F13" s="805">
        <v>92657517</v>
      </c>
      <c r="G13" s="805">
        <v>563202807.15999997</v>
      </c>
      <c r="H13" s="805">
        <v>594438182</v>
      </c>
      <c r="I13" s="805">
        <v>520394761.13</v>
      </c>
      <c r="J13" s="805">
        <v>284070419.13999999</v>
      </c>
      <c r="K13" s="805">
        <v>99148412.150000006</v>
      </c>
      <c r="L13" s="805">
        <v>342555182</v>
      </c>
      <c r="M13" s="805">
        <v>308033180.38999999</v>
      </c>
      <c r="N13" s="806">
        <v>133036453.11</v>
      </c>
      <c r="O13" s="805">
        <v>83713502.900000006</v>
      </c>
      <c r="P13" s="805">
        <v>77424955.319999993</v>
      </c>
      <c r="Q13" s="805">
        <v>321391573</v>
      </c>
      <c r="R13" s="805">
        <v>559309061</v>
      </c>
      <c r="S13" s="1195">
        <v>381142000.47000003</v>
      </c>
      <c r="T13" s="807">
        <v>19382465</v>
      </c>
      <c r="U13" s="793"/>
    </row>
    <row r="14" spans="1:22" s="797" customFormat="1" ht="15" x14ac:dyDescent="0.25">
      <c r="A14" s="1187" t="s">
        <v>1650</v>
      </c>
      <c r="B14" s="805">
        <v>36226070.93</v>
      </c>
      <c r="C14" s="805">
        <v>2781432.18</v>
      </c>
      <c r="D14" s="805">
        <v>14121.71</v>
      </c>
      <c r="E14" s="805">
        <v>0</v>
      </c>
      <c r="F14" s="805">
        <v>9994681</v>
      </c>
      <c r="G14" s="805">
        <v>30289506.109999999</v>
      </c>
      <c r="H14" s="805">
        <v>28354232</v>
      </c>
      <c r="I14" s="805">
        <v>43192297.409999996</v>
      </c>
      <c r="J14" s="805">
        <v>10813072.460000001</v>
      </c>
      <c r="K14" s="805">
        <v>103457.49</v>
      </c>
      <c r="L14" s="805">
        <v>0</v>
      </c>
      <c r="M14" s="805">
        <v>41521.68</v>
      </c>
      <c r="N14" s="806">
        <v>0</v>
      </c>
      <c r="O14" s="805">
        <v>801194.85</v>
      </c>
      <c r="P14" s="805">
        <v>15441859.93</v>
      </c>
      <c r="Q14" s="805">
        <v>1313697</v>
      </c>
      <c r="R14" s="805">
        <v>0</v>
      </c>
      <c r="S14" s="1195">
        <v>7551428.8899999997</v>
      </c>
      <c r="T14" s="807">
        <v>1025777</v>
      </c>
      <c r="U14" s="793"/>
    </row>
    <row r="15" spans="1:22" s="797" customFormat="1" ht="15" x14ac:dyDescent="0.25">
      <c r="A15" s="1187" t="s">
        <v>1651</v>
      </c>
      <c r="B15" s="805">
        <v>0</v>
      </c>
      <c r="C15" s="805">
        <v>1032059.85</v>
      </c>
      <c r="D15" s="805">
        <v>0</v>
      </c>
      <c r="E15" s="805">
        <v>0</v>
      </c>
      <c r="F15" s="805">
        <v>2050276</v>
      </c>
      <c r="G15" s="805">
        <v>184017.82</v>
      </c>
      <c r="H15" s="805">
        <v>0</v>
      </c>
      <c r="I15" s="805">
        <v>604632572.75</v>
      </c>
      <c r="J15" s="805">
        <v>0</v>
      </c>
      <c r="K15" s="805">
        <v>0</v>
      </c>
      <c r="L15" s="805">
        <v>0</v>
      </c>
      <c r="M15" s="805">
        <v>0</v>
      </c>
      <c r="N15" s="806">
        <v>0</v>
      </c>
      <c r="O15" s="805">
        <v>6048789.0800000001</v>
      </c>
      <c r="P15" s="805">
        <v>0</v>
      </c>
      <c r="Q15" s="805">
        <v>2996</v>
      </c>
      <c r="R15" s="805">
        <v>265934</v>
      </c>
      <c r="S15" s="1195">
        <v>0</v>
      </c>
      <c r="T15" s="807">
        <v>0</v>
      </c>
      <c r="U15" s="793"/>
    </row>
    <row r="16" spans="1:22" s="797" customFormat="1" ht="15" x14ac:dyDescent="0.25">
      <c r="A16" s="1188" t="s">
        <v>1652</v>
      </c>
      <c r="B16" s="808">
        <v>1051490403.53</v>
      </c>
      <c r="C16" s="808">
        <v>1760303996.04</v>
      </c>
      <c r="D16" s="808">
        <v>37373862.220000006</v>
      </c>
      <c r="E16" s="808">
        <v>467841195.06999999</v>
      </c>
      <c r="F16" s="808">
        <v>2370130240</v>
      </c>
      <c r="G16" s="808">
        <v>1568600235.73</v>
      </c>
      <c r="H16" s="808">
        <v>418376741</v>
      </c>
      <c r="I16" s="808">
        <v>461408529.86000001</v>
      </c>
      <c r="J16" s="808">
        <v>1331678772.9200003</v>
      </c>
      <c r="K16" s="808">
        <v>59132749.469999999</v>
      </c>
      <c r="L16" s="808">
        <v>779231256</v>
      </c>
      <c r="M16" s="808">
        <v>262950350.65000001</v>
      </c>
      <c r="N16" s="808">
        <v>162279227.71000001</v>
      </c>
      <c r="O16" s="808">
        <v>92105399.49000001</v>
      </c>
      <c r="P16" s="808">
        <v>980198523.52999997</v>
      </c>
      <c r="Q16" s="808">
        <v>1081513617</v>
      </c>
      <c r="R16" s="808">
        <v>503410445</v>
      </c>
      <c r="S16" s="1539">
        <v>744816046.98000002</v>
      </c>
      <c r="T16" s="803">
        <v>81318750</v>
      </c>
    </row>
    <row r="17" spans="1:22" s="797" customFormat="1" ht="15" x14ac:dyDescent="0.25">
      <c r="A17" s="1187" t="s">
        <v>1653</v>
      </c>
      <c r="B17" s="805">
        <v>11066.4</v>
      </c>
      <c r="C17" s="805">
        <v>1881146.52</v>
      </c>
      <c r="D17" s="805">
        <v>265777.2</v>
      </c>
      <c r="E17" s="805">
        <v>63024185.810000002</v>
      </c>
      <c r="F17" s="805">
        <v>1104253</v>
      </c>
      <c r="G17" s="805">
        <v>128191.7</v>
      </c>
      <c r="H17" s="805">
        <v>840541</v>
      </c>
      <c r="I17" s="805">
        <v>30109922.640000001</v>
      </c>
      <c r="J17" s="805">
        <v>472771.9</v>
      </c>
      <c r="K17" s="805">
        <v>1148963.18</v>
      </c>
      <c r="L17" s="805">
        <v>0</v>
      </c>
      <c r="M17" s="805">
        <v>11832921.300000001</v>
      </c>
      <c r="N17" s="809">
        <v>173164.79999999999</v>
      </c>
      <c r="O17" s="805">
        <v>524844.18000000005</v>
      </c>
      <c r="P17" s="805">
        <v>0</v>
      </c>
      <c r="Q17" s="805">
        <v>79120</v>
      </c>
      <c r="R17" s="805">
        <v>21407949</v>
      </c>
      <c r="S17" s="1195">
        <v>0</v>
      </c>
      <c r="T17" s="807">
        <v>2788594</v>
      </c>
      <c r="U17" s="810"/>
      <c r="V17" s="810"/>
    </row>
    <row r="18" spans="1:22" s="797" customFormat="1" ht="15" x14ac:dyDescent="0.25">
      <c r="A18" s="1187" t="s">
        <v>1654</v>
      </c>
      <c r="B18" s="805">
        <v>94987520.890000001</v>
      </c>
      <c r="C18" s="805">
        <v>22784557.739999998</v>
      </c>
      <c r="D18" s="805">
        <v>0</v>
      </c>
      <c r="E18" s="805">
        <v>12692928.02</v>
      </c>
      <c r="F18" s="805">
        <v>54715963</v>
      </c>
      <c r="G18" s="805">
        <v>265092262.16999999</v>
      </c>
      <c r="H18" s="805">
        <v>0</v>
      </c>
      <c r="I18" s="805">
        <v>0</v>
      </c>
      <c r="J18" s="805">
        <v>0</v>
      </c>
      <c r="K18" s="805">
        <v>0</v>
      </c>
      <c r="L18" s="805">
        <v>0</v>
      </c>
      <c r="M18" s="805">
        <v>0</v>
      </c>
      <c r="N18" s="809">
        <v>0</v>
      </c>
      <c r="O18" s="805">
        <v>991800</v>
      </c>
      <c r="P18" s="805">
        <v>0</v>
      </c>
      <c r="Q18" s="805">
        <v>0</v>
      </c>
      <c r="R18" s="805">
        <v>0</v>
      </c>
      <c r="S18" s="1195">
        <v>14884951.91</v>
      </c>
      <c r="T18" s="807">
        <v>57863</v>
      </c>
      <c r="U18" s="810"/>
      <c r="V18" s="810"/>
    </row>
    <row r="19" spans="1:22" s="797" customFormat="1" ht="15" x14ac:dyDescent="0.25">
      <c r="A19" s="1187" t="s">
        <v>1655</v>
      </c>
      <c r="B19" s="805">
        <v>0</v>
      </c>
      <c r="C19" s="805">
        <v>7771063.7599999998</v>
      </c>
      <c r="D19" s="805">
        <v>0</v>
      </c>
      <c r="E19" s="805">
        <v>-10923579.85</v>
      </c>
      <c r="F19" s="805">
        <v>146700669</v>
      </c>
      <c r="G19" s="805">
        <v>0</v>
      </c>
      <c r="H19" s="805">
        <v>12418311</v>
      </c>
      <c r="I19" s="805">
        <v>0</v>
      </c>
      <c r="J19" s="805">
        <v>149640000</v>
      </c>
      <c r="K19" s="805">
        <v>0</v>
      </c>
      <c r="L19" s="805">
        <v>2657029</v>
      </c>
      <c r="M19" s="805">
        <v>16194144.109999999</v>
      </c>
      <c r="N19" s="809">
        <v>0</v>
      </c>
      <c r="O19" s="805">
        <v>0</v>
      </c>
      <c r="P19" s="805">
        <v>815567.57</v>
      </c>
      <c r="Q19" s="805">
        <v>174157456</v>
      </c>
      <c r="R19" s="805">
        <v>0</v>
      </c>
      <c r="S19" s="1195">
        <v>0</v>
      </c>
      <c r="T19" s="807">
        <v>0</v>
      </c>
      <c r="U19" s="810"/>
      <c r="V19" s="810"/>
    </row>
    <row r="20" spans="1:22" s="797" customFormat="1" ht="15" x14ac:dyDescent="0.25">
      <c r="A20" s="1187" t="s">
        <v>1656</v>
      </c>
      <c r="B20" s="805">
        <v>955523747.08000004</v>
      </c>
      <c r="C20" s="805">
        <v>1694995112.3699999</v>
      </c>
      <c r="D20" s="805">
        <v>37108085.020000003</v>
      </c>
      <c r="E20" s="805">
        <v>402819820.31</v>
      </c>
      <c r="F20" s="805">
        <v>2136792131</v>
      </c>
      <c r="G20" s="805">
        <v>1151938264.47</v>
      </c>
      <c r="H20" s="805">
        <v>405117889</v>
      </c>
      <c r="I20" s="805">
        <v>431298607.22000003</v>
      </c>
      <c r="J20" s="805">
        <v>1176242619.3900001</v>
      </c>
      <c r="K20" s="805">
        <v>57973160.530000001</v>
      </c>
      <c r="L20" s="805">
        <v>776574227</v>
      </c>
      <c r="M20" s="805">
        <v>234923285.24000001</v>
      </c>
      <c r="N20" s="809">
        <v>162106062.91</v>
      </c>
      <c r="O20" s="805">
        <v>90173796.480000004</v>
      </c>
      <c r="P20" s="805">
        <v>958505669.17999995</v>
      </c>
      <c r="Q20" s="805">
        <v>879951373</v>
      </c>
      <c r="R20" s="805">
        <v>479448148</v>
      </c>
      <c r="S20" s="1195">
        <v>729474754.24000001</v>
      </c>
      <c r="T20" s="807">
        <v>69492747</v>
      </c>
      <c r="U20" s="810"/>
      <c r="V20" s="810"/>
    </row>
    <row r="21" spans="1:22" s="797" customFormat="1" ht="15" x14ac:dyDescent="0.25">
      <c r="A21" s="1187" t="s">
        <v>1657</v>
      </c>
      <c r="B21" s="805">
        <v>0</v>
      </c>
      <c r="C21" s="805">
        <v>0</v>
      </c>
      <c r="D21" s="805">
        <v>0</v>
      </c>
      <c r="E21" s="805">
        <v>0</v>
      </c>
      <c r="F21" s="805">
        <v>0</v>
      </c>
      <c r="G21" s="805">
        <v>0</v>
      </c>
      <c r="H21" s="805">
        <v>0</v>
      </c>
      <c r="I21" s="805">
        <v>0</v>
      </c>
      <c r="J21" s="805">
        <v>0</v>
      </c>
      <c r="K21" s="805">
        <v>0</v>
      </c>
      <c r="L21" s="805">
        <v>0</v>
      </c>
      <c r="M21" s="805">
        <v>0</v>
      </c>
      <c r="N21" s="809">
        <v>0</v>
      </c>
      <c r="O21" s="805">
        <v>0</v>
      </c>
      <c r="P21" s="805">
        <v>0</v>
      </c>
      <c r="Q21" s="805">
        <v>0</v>
      </c>
      <c r="R21" s="805">
        <v>0</v>
      </c>
      <c r="S21" s="1195">
        <v>0</v>
      </c>
      <c r="T21" s="807">
        <v>4252770</v>
      </c>
      <c r="U21" s="810"/>
      <c r="V21" s="810"/>
    </row>
    <row r="22" spans="1:22" s="797" customFormat="1" ht="15" x14ac:dyDescent="0.25">
      <c r="A22" s="1187" t="s">
        <v>1658</v>
      </c>
      <c r="B22" s="805">
        <v>0</v>
      </c>
      <c r="C22" s="805">
        <v>32872115.649999999</v>
      </c>
      <c r="D22" s="805">
        <v>0</v>
      </c>
      <c r="E22" s="805">
        <v>227840.78</v>
      </c>
      <c r="F22" s="805">
        <v>316610</v>
      </c>
      <c r="G22" s="805">
        <v>1946326.95</v>
      </c>
      <c r="H22" s="805">
        <v>0</v>
      </c>
      <c r="I22" s="805">
        <v>0</v>
      </c>
      <c r="J22" s="805">
        <v>5323381.63</v>
      </c>
      <c r="K22" s="805">
        <v>10625.76</v>
      </c>
      <c r="L22" s="805">
        <v>0</v>
      </c>
      <c r="M22" s="805">
        <v>0</v>
      </c>
      <c r="N22" s="809">
        <v>0</v>
      </c>
      <c r="O22" s="805">
        <v>414958.83</v>
      </c>
      <c r="P22" s="805">
        <v>9234789.0999999996</v>
      </c>
      <c r="Q22" s="805">
        <v>0</v>
      </c>
      <c r="R22" s="805">
        <v>0</v>
      </c>
      <c r="S22" s="1195">
        <v>456340.83</v>
      </c>
      <c r="T22" s="807">
        <v>54198</v>
      </c>
      <c r="U22" s="810"/>
      <c r="V22" s="810"/>
    </row>
    <row r="23" spans="1:22" s="797" customFormat="1" ht="15" x14ac:dyDescent="0.25">
      <c r="A23" s="1187" t="s">
        <v>1659</v>
      </c>
      <c r="B23" s="805">
        <v>0</v>
      </c>
      <c r="C23" s="805">
        <v>0</v>
      </c>
      <c r="D23" s="805">
        <v>0</v>
      </c>
      <c r="E23" s="805">
        <v>0</v>
      </c>
      <c r="F23" s="805">
        <v>1532315</v>
      </c>
      <c r="G23" s="805">
        <v>0</v>
      </c>
      <c r="H23" s="805">
        <v>0</v>
      </c>
      <c r="I23" s="805">
        <v>0</v>
      </c>
      <c r="J23" s="805">
        <v>0</v>
      </c>
      <c r="K23" s="805">
        <v>0</v>
      </c>
      <c r="L23" s="805">
        <v>0</v>
      </c>
      <c r="M23" s="805">
        <v>0</v>
      </c>
      <c r="N23" s="809">
        <v>0</v>
      </c>
      <c r="O23" s="805">
        <v>0</v>
      </c>
      <c r="P23" s="805">
        <v>0</v>
      </c>
      <c r="Q23" s="805">
        <v>0</v>
      </c>
      <c r="R23" s="805">
        <v>0</v>
      </c>
      <c r="S23" s="1195">
        <v>0</v>
      </c>
      <c r="T23" s="807">
        <v>4672578</v>
      </c>
      <c r="U23" s="810"/>
      <c r="V23" s="810"/>
    </row>
    <row r="24" spans="1:22" s="797" customFormat="1" ht="15" x14ac:dyDescent="0.25">
      <c r="A24" s="1187" t="s">
        <v>1660</v>
      </c>
      <c r="B24" s="805">
        <v>0</v>
      </c>
      <c r="C24" s="805">
        <v>0</v>
      </c>
      <c r="D24" s="805">
        <v>0</v>
      </c>
      <c r="E24" s="805">
        <v>0</v>
      </c>
      <c r="F24" s="805">
        <v>28968299</v>
      </c>
      <c r="G24" s="805">
        <v>149495190.44</v>
      </c>
      <c r="H24" s="805">
        <v>0</v>
      </c>
      <c r="I24" s="805">
        <v>0</v>
      </c>
      <c r="J24" s="805">
        <v>0</v>
      </c>
      <c r="K24" s="805">
        <v>0</v>
      </c>
      <c r="L24" s="805">
        <v>0</v>
      </c>
      <c r="M24" s="805">
        <v>0</v>
      </c>
      <c r="N24" s="809">
        <v>0</v>
      </c>
      <c r="O24" s="805">
        <v>0</v>
      </c>
      <c r="P24" s="805">
        <v>90480</v>
      </c>
      <c r="Q24" s="805">
        <v>27325668</v>
      </c>
      <c r="R24" s="805">
        <v>2554348</v>
      </c>
      <c r="S24" s="1195">
        <v>0</v>
      </c>
      <c r="T24" s="807">
        <v>0</v>
      </c>
      <c r="U24" s="810"/>
      <c r="V24" s="810"/>
    </row>
    <row r="25" spans="1:22" s="797" customFormat="1" ht="15.75" thickBot="1" x14ac:dyDescent="0.3">
      <c r="A25" s="1189" t="s">
        <v>1661</v>
      </c>
      <c r="B25" s="805">
        <v>968069.16</v>
      </c>
      <c r="C25" s="805">
        <v>0</v>
      </c>
      <c r="D25" s="805">
        <v>0</v>
      </c>
      <c r="E25" s="805">
        <v>0</v>
      </c>
      <c r="F25" s="805">
        <v>0</v>
      </c>
      <c r="G25" s="805">
        <v>0</v>
      </c>
      <c r="H25" s="805">
        <v>0</v>
      </c>
      <c r="I25" s="805">
        <v>0</v>
      </c>
      <c r="J25" s="805">
        <v>0</v>
      </c>
      <c r="K25" s="805">
        <v>0</v>
      </c>
      <c r="L25" s="805">
        <v>0</v>
      </c>
      <c r="M25" s="805">
        <v>0</v>
      </c>
      <c r="N25" s="809">
        <v>0</v>
      </c>
      <c r="O25" s="805">
        <v>0</v>
      </c>
      <c r="P25" s="805">
        <v>11552017.68</v>
      </c>
      <c r="Q25" s="805">
        <v>0</v>
      </c>
      <c r="R25" s="805">
        <v>0</v>
      </c>
      <c r="S25" s="1195">
        <v>0</v>
      </c>
      <c r="T25" s="807">
        <v>0</v>
      </c>
      <c r="U25" s="810"/>
      <c r="V25" s="810"/>
    </row>
    <row r="26" spans="1:22" s="797" customFormat="1" ht="15.75" thickBot="1" x14ac:dyDescent="0.3">
      <c r="A26" s="811" t="s">
        <v>608</v>
      </c>
      <c r="B26" s="799">
        <v>871516000.62000012</v>
      </c>
      <c r="C26" s="799">
        <v>4540422803.21</v>
      </c>
      <c r="D26" s="799">
        <v>1071943.3599999999</v>
      </c>
      <c r="E26" s="799">
        <v>496061070.98000002</v>
      </c>
      <c r="F26" s="799">
        <v>1037363253</v>
      </c>
      <c r="G26" s="799">
        <v>1964511680.1500001</v>
      </c>
      <c r="H26" s="799">
        <v>1120109794</v>
      </c>
      <c r="I26" s="799">
        <v>1701997256.95</v>
      </c>
      <c r="J26" s="799">
        <v>1156740111.6599998</v>
      </c>
      <c r="K26" s="799">
        <v>112115178.98</v>
      </c>
      <c r="L26" s="799">
        <v>946489612</v>
      </c>
      <c r="M26" s="799">
        <v>445357898.49000001</v>
      </c>
      <c r="N26" s="799">
        <v>243096707.25999999</v>
      </c>
      <c r="O26" s="799">
        <v>114748550.83</v>
      </c>
      <c r="P26" s="799">
        <v>735903664.99000001</v>
      </c>
      <c r="Q26" s="799">
        <v>1108322532</v>
      </c>
      <c r="R26" s="799">
        <v>1518399859</v>
      </c>
      <c r="S26" s="1538">
        <v>1305645036.5699999</v>
      </c>
      <c r="T26" s="800">
        <v>60094192</v>
      </c>
    </row>
    <row r="27" spans="1:22" s="797" customFormat="1" ht="15" x14ac:dyDescent="0.25">
      <c r="A27" s="1188" t="s">
        <v>1662</v>
      </c>
      <c r="B27" s="808">
        <v>558722395.73000002</v>
      </c>
      <c r="C27" s="808">
        <v>4408825498.5299997</v>
      </c>
      <c r="D27" s="808">
        <v>527047.35</v>
      </c>
      <c r="E27" s="808">
        <v>248783440.88000003</v>
      </c>
      <c r="F27" s="808">
        <v>316081657</v>
      </c>
      <c r="G27" s="808">
        <v>1458865262.1600001</v>
      </c>
      <c r="H27" s="808">
        <v>916178083</v>
      </c>
      <c r="I27" s="808">
        <v>1104880037.96</v>
      </c>
      <c r="J27" s="808">
        <v>696258428.25999999</v>
      </c>
      <c r="K27" s="808">
        <v>101091770.31</v>
      </c>
      <c r="L27" s="808">
        <v>319991918</v>
      </c>
      <c r="M27" s="808">
        <v>224501235.25999999</v>
      </c>
      <c r="N27" s="808">
        <v>157621144.23999998</v>
      </c>
      <c r="O27" s="808">
        <v>86492244.409999996</v>
      </c>
      <c r="P27" s="808">
        <v>168620881.24000001</v>
      </c>
      <c r="Q27" s="808">
        <v>491664304</v>
      </c>
      <c r="R27" s="808">
        <v>536103507</v>
      </c>
      <c r="S27" s="1539">
        <v>1102942996.8</v>
      </c>
      <c r="T27" s="803">
        <v>33499495</v>
      </c>
    </row>
    <row r="28" spans="1:22" s="797" customFormat="1" ht="15" x14ac:dyDescent="0.25">
      <c r="A28" s="1187" t="s">
        <v>1663</v>
      </c>
      <c r="B28" s="805">
        <v>84960622.349999994</v>
      </c>
      <c r="C28" s="805">
        <v>673508075.12</v>
      </c>
      <c r="D28" s="805">
        <v>421291.43</v>
      </c>
      <c r="E28" s="805">
        <v>73912489.709999993</v>
      </c>
      <c r="F28" s="805">
        <v>62215594</v>
      </c>
      <c r="G28" s="805">
        <v>349945292.67000002</v>
      </c>
      <c r="H28" s="805">
        <v>199088209</v>
      </c>
      <c r="I28" s="805">
        <v>21183337.399999999</v>
      </c>
      <c r="J28" s="805">
        <v>209954588.16999999</v>
      </c>
      <c r="K28" s="805">
        <v>78441150.859999999</v>
      </c>
      <c r="L28" s="805">
        <v>35033679</v>
      </c>
      <c r="M28" s="805">
        <v>21204946.48</v>
      </c>
      <c r="N28" s="805">
        <v>21278057.07</v>
      </c>
      <c r="O28" s="805">
        <v>9504825.0600000005</v>
      </c>
      <c r="P28" s="805">
        <v>86114808.980000004</v>
      </c>
      <c r="Q28" s="805">
        <v>195530163</v>
      </c>
      <c r="R28" s="805">
        <v>12822818</v>
      </c>
      <c r="S28" s="1540">
        <v>181106730.31</v>
      </c>
      <c r="T28" s="807">
        <v>561924</v>
      </c>
    </row>
    <row r="29" spans="1:22" s="797" customFormat="1" ht="15" x14ac:dyDescent="0.25">
      <c r="A29" s="1187" t="s">
        <v>1664</v>
      </c>
      <c r="B29" s="805">
        <v>377775364.64999998</v>
      </c>
      <c r="C29" s="805">
        <v>0</v>
      </c>
      <c r="D29" s="805">
        <v>0</v>
      </c>
      <c r="E29" s="805">
        <v>121989456.47</v>
      </c>
      <c r="F29" s="805">
        <v>30160438</v>
      </c>
      <c r="G29" s="805">
        <v>464879333.33999997</v>
      </c>
      <c r="H29" s="805">
        <v>584764197</v>
      </c>
      <c r="I29" s="805">
        <v>731060975.29999995</v>
      </c>
      <c r="J29" s="805">
        <v>188555600.05000001</v>
      </c>
      <c r="K29" s="805">
        <v>0</v>
      </c>
      <c r="L29" s="805">
        <v>34369014</v>
      </c>
      <c r="M29" s="805">
        <v>16247484.960000001</v>
      </c>
      <c r="N29" s="805">
        <v>108574078.27</v>
      </c>
      <c r="O29" s="805">
        <v>39257063.960000001</v>
      </c>
      <c r="P29" s="805">
        <v>36966412.789999999</v>
      </c>
      <c r="Q29" s="805">
        <v>182655704</v>
      </c>
      <c r="R29" s="805">
        <v>405023917</v>
      </c>
      <c r="S29" s="1540">
        <v>546368671.48000002</v>
      </c>
      <c r="T29" s="807">
        <v>23020318</v>
      </c>
    </row>
    <row r="30" spans="1:22" s="797" customFormat="1" ht="15" x14ac:dyDescent="0.25">
      <c r="A30" s="1187" t="s">
        <v>1665</v>
      </c>
      <c r="B30" s="805">
        <v>0</v>
      </c>
      <c r="C30" s="805">
        <v>0</v>
      </c>
      <c r="D30" s="805">
        <v>0</v>
      </c>
      <c r="E30" s="805">
        <v>22231148.68</v>
      </c>
      <c r="F30" s="805">
        <v>109099864</v>
      </c>
      <c r="G30" s="805">
        <v>392312827.62</v>
      </c>
      <c r="H30" s="805">
        <v>97330228</v>
      </c>
      <c r="I30" s="805">
        <v>331075467.07999998</v>
      </c>
      <c r="J30" s="805">
        <v>0</v>
      </c>
      <c r="K30" s="805">
        <v>0</v>
      </c>
      <c r="L30" s="805">
        <v>195796171</v>
      </c>
      <c r="M30" s="805">
        <v>173268891.74000001</v>
      </c>
      <c r="N30" s="805">
        <v>0</v>
      </c>
      <c r="O30" s="805">
        <v>21795738.890000001</v>
      </c>
      <c r="P30" s="805">
        <v>13221297.17</v>
      </c>
      <c r="Q30" s="805">
        <v>43016268</v>
      </c>
      <c r="R30" s="805">
        <v>0</v>
      </c>
      <c r="S30" s="1540">
        <v>357539000</v>
      </c>
      <c r="T30" s="807">
        <v>4562574</v>
      </c>
    </row>
    <row r="31" spans="1:22" s="797" customFormat="1" ht="15" x14ac:dyDescent="0.25">
      <c r="A31" s="1190" t="s">
        <v>1696</v>
      </c>
      <c r="B31" s="805">
        <v>0</v>
      </c>
      <c r="C31" s="805">
        <v>2605470575.52</v>
      </c>
      <c r="D31" s="805">
        <v>0</v>
      </c>
      <c r="E31" s="805">
        <v>0</v>
      </c>
      <c r="F31" s="805">
        <v>13199309</v>
      </c>
      <c r="G31" s="805">
        <v>71298403.280000001</v>
      </c>
      <c r="H31" s="805">
        <v>0</v>
      </c>
      <c r="I31" s="805">
        <v>0</v>
      </c>
      <c r="J31" s="805">
        <v>61318584</v>
      </c>
      <c r="K31" s="805">
        <v>0</v>
      </c>
      <c r="L31" s="805">
        <v>0</v>
      </c>
      <c r="M31" s="805">
        <v>0</v>
      </c>
      <c r="N31" s="805">
        <v>0</v>
      </c>
      <c r="O31" s="805">
        <v>0</v>
      </c>
      <c r="P31" s="805">
        <v>0</v>
      </c>
      <c r="Q31" s="805">
        <v>0</v>
      </c>
      <c r="R31" s="805">
        <v>44569106</v>
      </c>
      <c r="S31" s="1540">
        <v>0</v>
      </c>
      <c r="T31" s="807">
        <v>0</v>
      </c>
    </row>
    <row r="32" spans="1:22" s="797" customFormat="1" ht="15" x14ac:dyDescent="0.25">
      <c r="A32" s="1187" t="s">
        <v>1667</v>
      </c>
      <c r="B32" s="805">
        <v>93640524.920000002</v>
      </c>
      <c r="C32" s="805">
        <v>1129846847.8900001</v>
      </c>
      <c r="D32" s="805">
        <v>105755.92</v>
      </c>
      <c r="E32" s="805">
        <v>30650346.02</v>
      </c>
      <c r="F32" s="805">
        <v>79812718</v>
      </c>
      <c r="G32" s="805">
        <v>180417274.56</v>
      </c>
      <c r="H32" s="805">
        <v>8218852</v>
      </c>
      <c r="I32" s="805">
        <v>13329188.970000001</v>
      </c>
      <c r="J32" s="805">
        <v>158615182.66999999</v>
      </c>
      <c r="K32" s="805">
        <v>19763278.100000001</v>
      </c>
      <c r="L32" s="805">
        <v>2732364</v>
      </c>
      <c r="M32" s="805">
        <v>7410037.4500000002</v>
      </c>
      <c r="N32" s="805">
        <v>22849018.07</v>
      </c>
      <c r="O32" s="805">
        <v>14407122.65</v>
      </c>
      <c r="P32" s="805">
        <v>21735399.670000002</v>
      </c>
      <c r="Q32" s="805">
        <v>66053407</v>
      </c>
      <c r="R32" s="805">
        <v>73687666</v>
      </c>
      <c r="S32" s="1540">
        <v>3105913.22</v>
      </c>
      <c r="T32" s="807">
        <v>5334679</v>
      </c>
    </row>
    <row r="33" spans="1:22" s="797" customFormat="1" ht="15" x14ac:dyDescent="0.25">
      <c r="A33" s="1189" t="s">
        <v>1668</v>
      </c>
      <c r="B33" s="805">
        <v>463626.48</v>
      </c>
      <c r="C33" s="805">
        <v>0</v>
      </c>
      <c r="D33" s="805">
        <v>0</v>
      </c>
      <c r="E33" s="805">
        <v>0</v>
      </c>
      <c r="F33" s="805">
        <v>18880950</v>
      </c>
      <c r="G33" s="805">
        <v>12130.69</v>
      </c>
      <c r="H33" s="805">
        <v>24852246</v>
      </c>
      <c r="I33" s="805">
        <v>0</v>
      </c>
      <c r="J33" s="805">
        <v>0</v>
      </c>
      <c r="K33" s="805">
        <v>0</v>
      </c>
      <c r="L33" s="805">
        <v>137477</v>
      </c>
      <c r="M33" s="805">
        <v>0</v>
      </c>
      <c r="N33" s="805">
        <v>0</v>
      </c>
      <c r="O33" s="805">
        <v>0</v>
      </c>
      <c r="P33" s="805">
        <v>10582962.630000001</v>
      </c>
      <c r="Q33" s="805">
        <v>328437</v>
      </c>
      <c r="R33" s="805">
        <v>0</v>
      </c>
      <c r="S33" s="1540">
        <v>0</v>
      </c>
      <c r="T33" s="807">
        <v>0</v>
      </c>
    </row>
    <row r="34" spans="1:22" s="797" customFormat="1" ht="15" x14ac:dyDescent="0.25">
      <c r="A34" s="1189" t="s">
        <v>1669</v>
      </c>
      <c r="B34" s="805">
        <v>1882257.33</v>
      </c>
      <c r="C34" s="805">
        <v>0</v>
      </c>
      <c r="D34" s="805">
        <v>0</v>
      </c>
      <c r="E34" s="805">
        <v>0</v>
      </c>
      <c r="F34" s="805">
        <v>0</v>
      </c>
      <c r="G34" s="805">
        <v>0</v>
      </c>
      <c r="H34" s="805">
        <v>1924351</v>
      </c>
      <c r="I34" s="805">
        <v>0</v>
      </c>
      <c r="J34" s="805">
        <v>0</v>
      </c>
      <c r="K34" s="805">
        <v>0</v>
      </c>
      <c r="L34" s="805">
        <v>51923213</v>
      </c>
      <c r="M34" s="805">
        <v>6000116.3700000001</v>
      </c>
      <c r="N34" s="805">
        <v>4292672.32</v>
      </c>
      <c r="O34" s="805">
        <v>1527493.85</v>
      </c>
      <c r="P34" s="805">
        <v>0</v>
      </c>
      <c r="Q34" s="805">
        <v>0</v>
      </c>
      <c r="R34" s="805">
        <v>0</v>
      </c>
      <c r="S34" s="1540">
        <v>5246310.62</v>
      </c>
      <c r="T34" s="807">
        <v>20000</v>
      </c>
    </row>
    <row r="35" spans="1:22" s="797" customFormat="1" ht="15" x14ac:dyDescent="0.25">
      <c r="A35" s="1189" t="s">
        <v>1670</v>
      </c>
      <c r="B35" s="805">
        <v>0</v>
      </c>
      <c r="C35" s="805">
        <v>0</v>
      </c>
      <c r="D35" s="805">
        <v>0</v>
      </c>
      <c r="E35" s="805">
        <v>0</v>
      </c>
      <c r="F35" s="805">
        <v>2712784</v>
      </c>
      <c r="G35" s="805">
        <v>0</v>
      </c>
      <c r="H35" s="805">
        <v>0</v>
      </c>
      <c r="I35" s="805">
        <v>8231069.21</v>
      </c>
      <c r="J35" s="805">
        <v>77814473.370000005</v>
      </c>
      <c r="K35" s="805">
        <v>2887341.35</v>
      </c>
      <c r="L35" s="805">
        <v>0</v>
      </c>
      <c r="M35" s="805">
        <v>369758.26</v>
      </c>
      <c r="N35" s="805">
        <v>627318.51</v>
      </c>
      <c r="O35" s="805">
        <v>0</v>
      </c>
      <c r="P35" s="805">
        <v>0</v>
      </c>
      <c r="Q35" s="805">
        <v>4080325</v>
      </c>
      <c r="R35" s="805">
        <v>0</v>
      </c>
      <c r="S35" s="1540">
        <v>9576371.1699999999</v>
      </c>
      <c r="T35" s="807">
        <v>0</v>
      </c>
    </row>
    <row r="36" spans="1:22" s="797" customFormat="1" ht="15" x14ac:dyDescent="0.25">
      <c r="A36" s="1191" t="s">
        <v>1671</v>
      </c>
      <c r="B36" s="808">
        <v>312793604.89000005</v>
      </c>
      <c r="C36" s="808">
        <v>131597304.68000001</v>
      </c>
      <c r="D36" s="808">
        <v>544896.01</v>
      </c>
      <c r="E36" s="808">
        <v>247277630.09999999</v>
      </c>
      <c r="F36" s="808">
        <v>721281596</v>
      </c>
      <c r="G36" s="808">
        <v>505646417.99000001</v>
      </c>
      <c r="H36" s="808">
        <v>203931711</v>
      </c>
      <c r="I36" s="808">
        <v>597117218.99000001</v>
      </c>
      <c r="J36" s="808">
        <v>460481683.39999998</v>
      </c>
      <c r="K36" s="808">
        <v>11023408.67</v>
      </c>
      <c r="L36" s="808">
        <v>626497694</v>
      </c>
      <c r="M36" s="808">
        <v>220856663.23000002</v>
      </c>
      <c r="N36" s="808">
        <v>85475563.020000011</v>
      </c>
      <c r="O36" s="808">
        <v>28256306.420000002</v>
      </c>
      <c r="P36" s="808">
        <v>567282783.75</v>
      </c>
      <c r="Q36" s="808">
        <v>616658228</v>
      </c>
      <c r="R36" s="808">
        <v>982296352</v>
      </c>
      <c r="S36" s="1539">
        <v>202702039.76999998</v>
      </c>
      <c r="T36" s="803">
        <v>26594697</v>
      </c>
    </row>
    <row r="37" spans="1:22" s="797" customFormat="1" ht="15" x14ac:dyDescent="0.25">
      <c r="A37" s="1189" t="s">
        <v>1672</v>
      </c>
      <c r="B37" s="805">
        <v>0</v>
      </c>
      <c r="C37" s="805">
        <v>0</v>
      </c>
      <c r="D37" s="805">
        <v>0</v>
      </c>
      <c r="E37" s="805">
        <v>0</v>
      </c>
      <c r="F37" s="805">
        <v>20277701</v>
      </c>
      <c r="G37" s="805">
        <v>0</v>
      </c>
      <c r="H37" s="805">
        <v>0</v>
      </c>
      <c r="I37" s="805">
        <v>0</v>
      </c>
      <c r="J37" s="805">
        <v>0</v>
      </c>
      <c r="K37" s="805">
        <v>0</v>
      </c>
      <c r="L37" s="805">
        <v>0</v>
      </c>
      <c r="M37" s="805">
        <v>0</v>
      </c>
      <c r="N37" s="805">
        <v>0</v>
      </c>
      <c r="O37" s="805">
        <v>0</v>
      </c>
      <c r="P37" s="805">
        <v>13278181.23</v>
      </c>
      <c r="Q37" s="805">
        <v>0</v>
      </c>
      <c r="R37" s="805">
        <v>102451</v>
      </c>
      <c r="S37" s="1195">
        <v>0</v>
      </c>
      <c r="T37" s="807">
        <v>0</v>
      </c>
    </row>
    <row r="38" spans="1:22" s="797" customFormat="1" ht="15" x14ac:dyDescent="0.25">
      <c r="A38" s="1189" t="s">
        <v>1673</v>
      </c>
      <c r="B38" s="805">
        <v>310401603.17000002</v>
      </c>
      <c r="C38" s="805">
        <v>0</v>
      </c>
      <c r="D38" s="805">
        <v>0</v>
      </c>
      <c r="E38" s="805">
        <v>159052495.00999999</v>
      </c>
      <c r="F38" s="805">
        <v>243864412</v>
      </c>
      <c r="G38" s="805">
        <v>0</v>
      </c>
      <c r="H38" s="805">
        <v>113083333</v>
      </c>
      <c r="I38" s="805">
        <v>520390387.14999998</v>
      </c>
      <c r="J38" s="805">
        <v>371032256.14999998</v>
      </c>
      <c r="K38" s="805">
        <v>0</v>
      </c>
      <c r="L38" s="805">
        <v>129343529</v>
      </c>
      <c r="M38" s="805">
        <v>43431919.520000003</v>
      </c>
      <c r="N38" s="805">
        <v>64495213.020000003</v>
      </c>
      <c r="O38" s="805">
        <v>16814510.870000001</v>
      </c>
      <c r="P38" s="805">
        <v>358577543.05000001</v>
      </c>
      <c r="Q38" s="805">
        <v>359857466</v>
      </c>
      <c r="R38" s="805">
        <v>315164757</v>
      </c>
      <c r="S38" s="1195">
        <v>76407643.5</v>
      </c>
      <c r="T38" s="807">
        <v>12749106</v>
      </c>
    </row>
    <row r="39" spans="1:22" s="797" customFormat="1" ht="15" x14ac:dyDescent="0.25">
      <c r="A39" s="1189" t="s">
        <v>1674</v>
      </c>
      <c r="B39" s="805">
        <v>0</v>
      </c>
      <c r="C39" s="805">
        <v>0</v>
      </c>
      <c r="D39" s="805">
        <v>0</v>
      </c>
      <c r="E39" s="805">
        <v>43500000</v>
      </c>
      <c r="F39" s="805">
        <v>218292710</v>
      </c>
      <c r="G39" s="805">
        <v>473604890.92000002</v>
      </c>
      <c r="H39" s="805">
        <v>84353000</v>
      </c>
      <c r="I39" s="805">
        <v>74048430</v>
      </c>
      <c r="J39" s="805">
        <v>0</v>
      </c>
      <c r="K39" s="805">
        <v>0</v>
      </c>
      <c r="L39" s="805">
        <v>488956600</v>
      </c>
      <c r="M39" s="805">
        <v>175553155.88</v>
      </c>
      <c r="N39" s="805">
        <v>0</v>
      </c>
      <c r="O39" s="805">
        <v>7500000</v>
      </c>
      <c r="P39" s="805">
        <v>189325500</v>
      </c>
      <c r="Q39" s="805">
        <v>176635276</v>
      </c>
      <c r="R39" s="805">
        <v>625500000</v>
      </c>
      <c r="S39" s="1195">
        <v>85818000</v>
      </c>
      <c r="T39" s="807">
        <v>9003600</v>
      </c>
    </row>
    <row r="40" spans="1:22" s="797" customFormat="1" ht="15" x14ac:dyDescent="0.25">
      <c r="A40" s="1192" t="s">
        <v>1675</v>
      </c>
      <c r="B40" s="805">
        <v>0</v>
      </c>
      <c r="C40" s="805">
        <v>0</v>
      </c>
      <c r="D40" s="805">
        <v>0</v>
      </c>
      <c r="E40" s="805">
        <v>0</v>
      </c>
      <c r="F40" s="805">
        <v>1785850</v>
      </c>
      <c r="G40" s="805">
        <v>0</v>
      </c>
      <c r="H40" s="805">
        <v>0</v>
      </c>
      <c r="I40" s="805">
        <v>0</v>
      </c>
      <c r="J40" s="805">
        <v>0</v>
      </c>
      <c r="K40" s="805">
        <v>0</v>
      </c>
      <c r="L40" s="805">
        <v>0</v>
      </c>
      <c r="M40" s="805">
        <v>0</v>
      </c>
      <c r="N40" s="805">
        <v>0</v>
      </c>
      <c r="O40" s="805">
        <v>0</v>
      </c>
      <c r="P40" s="805">
        <v>0</v>
      </c>
      <c r="Q40" s="805">
        <v>0</v>
      </c>
      <c r="R40" s="805">
        <v>0</v>
      </c>
      <c r="S40" s="1195">
        <v>0</v>
      </c>
      <c r="T40" s="807">
        <v>0</v>
      </c>
    </row>
    <row r="41" spans="1:22" s="797" customFormat="1" ht="15" x14ac:dyDescent="0.25">
      <c r="A41" s="1189" t="s">
        <v>1676</v>
      </c>
      <c r="B41" s="805">
        <v>0</v>
      </c>
      <c r="C41" s="805">
        <v>0</v>
      </c>
      <c r="D41" s="805">
        <v>0</v>
      </c>
      <c r="E41" s="805">
        <v>0</v>
      </c>
      <c r="F41" s="805">
        <v>180742283</v>
      </c>
      <c r="G41" s="805">
        <v>16907738.079999998</v>
      </c>
      <c r="H41" s="805">
        <v>0</v>
      </c>
      <c r="I41" s="805">
        <v>0</v>
      </c>
      <c r="J41" s="805">
        <v>0</v>
      </c>
      <c r="K41" s="805">
        <v>571779.91</v>
      </c>
      <c r="L41" s="805">
        <v>4176000</v>
      </c>
      <c r="M41" s="805">
        <v>0</v>
      </c>
      <c r="N41" s="805">
        <v>13291625</v>
      </c>
      <c r="O41" s="805">
        <v>72763.55</v>
      </c>
      <c r="P41" s="805">
        <v>0</v>
      </c>
      <c r="Q41" s="805">
        <v>29093101</v>
      </c>
      <c r="R41" s="805">
        <v>30844763</v>
      </c>
      <c r="S41" s="1195">
        <v>34804343.979999997</v>
      </c>
      <c r="T41" s="807">
        <v>3661184</v>
      </c>
    </row>
    <row r="42" spans="1:22" s="797" customFormat="1" ht="15" x14ac:dyDescent="0.25">
      <c r="A42" s="1189" t="s">
        <v>1677</v>
      </c>
      <c r="B42" s="805">
        <v>0</v>
      </c>
      <c r="C42" s="805">
        <v>0</v>
      </c>
      <c r="D42" s="805">
        <v>0</v>
      </c>
      <c r="E42" s="805">
        <v>0</v>
      </c>
      <c r="F42" s="805">
        <v>2969102</v>
      </c>
      <c r="G42" s="805">
        <v>39203.370000000003</v>
      </c>
      <c r="H42" s="805">
        <v>0</v>
      </c>
      <c r="I42" s="805">
        <v>0</v>
      </c>
      <c r="J42" s="805">
        <v>0</v>
      </c>
      <c r="K42" s="805">
        <v>0</v>
      </c>
      <c r="L42" s="805">
        <v>1501602</v>
      </c>
      <c r="M42" s="805">
        <v>0</v>
      </c>
      <c r="N42" s="805">
        <v>0</v>
      </c>
      <c r="O42" s="805">
        <v>0</v>
      </c>
      <c r="P42" s="805">
        <v>0</v>
      </c>
      <c r="Q42" s="805">
        <v>0</v>
      </c>
      <c r="R42" s="805">
        <v>0</v>
      </c>
      <c r="S42" s="1195">
        <v>0</v>
      </c>
      <c r="T42" s="807">
        <v>0</v>
      </c>
    </row>
    <row r="43" spans="1:22" s="797" customFormat="1" ht="15" x14ac:dyDescent="0.25">
      <c r="A43" s="1189" t="s">
        <v>1678</v>
      </c>
      <c r="B43" s="805">
        <v>1241930.3500000001</v>
      </c>
      <c r="C43" s="805">
        <v>131597304.68000001</v>
      </c>
      <c r="D43" s="805">
        <v>544896.01</v>
      </c>
      <c r="E43" s="805">
        <v>44725135.090000004</v>
      </c>
      <c r="F43" s="805">
        <v>23709290</v>
      </c>
      <c r="G43" s="805">
        <v>15094585.619999999</v>
      </c>
      <c r="H43" s="805">
        <v>6495378</v>
      </c>
      <c r="I43" s="805">
        <v>2678401.84</v>
      </c>
      <c r="J43" s="805">
        <v>89449427.25</v>
      </c>
      <c r="K43" s="805">
        <v>10451628.76</v>
      </c>
      <c r="L43" s="805">
        <v>2519963</v>
      </c>
      <c r="M43" s="805">
        <v>1871587.83</v>
      </c>
      <c r="N43" s="805">
        <v>7688725</v>
      </c>
      <c r="O43" s="805">
        <v>3869032</v>
      </c>
      <c r="P43" s="805">
        <v>6101559.4699999997</v>
      </c>
      <c r="Q43" s="805">
        <v>51072385</v>
      </c>
      <c r="R43" s="805">
        <v>10684381</v>
      </c>
      <c r="S43" s="1195">
        <v>5672052.29</v>
      </c>
      <c r="T43" s="807">
        <v>1180807</v>
      </c>
    </row>
    <row r="44" spans="1:22" s="797" customFormat="1" ht="15.75" thickBot="1" x14ac:dyDescent="0.3">
      <c r="A44" s="1189" t="s">
        <v>1679</v>
      </c>
      <c r="B44" s="805">
        <v>1150071.3700000001</v>
      </c>
      <c r="C44" s="805">
        <v>0</v>
      </c>
      <c r="D44" s="805">
        <v>0</v>
      </c>
      <c r="E44" s="805">
        <v>0</v>
      </c>
      <c r="F44" s="805">
        <v>29640248</v>
      </c>
      <c r="G44" s="805">
        <v>0</v>
      </c>
      <c r="H44" s="805">
        <v>0</v>
      </c>
      <c r="I44" s="805">
        <v>0</v>
      </c>
      <c r="J44" s="805">
        <v>0</v>
      </c>
      <c r="K44" s="805">
        <v>0</v>
      </c>
      <c r="L44" s="805">
        <v>0</v>
      </c>
      <c r="M44" s="805">
        <v>0</v>
      </c>
      <c r="N44" s="805">
        <v>0</v>
      </c>
      <c r="O44" s="805">
        <v>0</v>
      </c>
      <c r="P44" s="805">
        <v>0</v>
      </c>
      <c r="Q44" s="805">
        <v>0</v>
      </c>
      <c r="R44" s="805">
        <v>0</v>
      </c>
      <c r="S44" s="1195">
        <v>0</v>
      </c>
      <c r="T44" s="807">
        <v>0</v>
      </c>
    </row>
    <row r="45" spans="1:22" s="797" customFormat="1" ht="15.75" thickBot="1" x14ac:dyDescent="0.3">
      <c r="A45" s="811" t="s">
        <v>1680</v>
      </c>
      <c r="B45" s="799">
        <v>915921648.62</v>
      </c>
      <c r="C45" s="799">
        <v>2612099806.8900003</v>
      </c>
      <c r="D45" s="799">
        <v>43655483.589999996</v>
      </c>
      <c r="E45" s="799">
        <v>662540134.12</v>
      </c>
      <c r="F45" s="799">
        <v>1563767229</v>
      </c>
      <c r="G45" s="799">
        <v>1658767931.1900001</v>
      </c>
      <c r="H45" s="799">
        <v>1160477214</v>
      </c>
      <c r="I45" s="799">
        <v>727320340.99000001</v>
      </c>
      <c r="J45" s="799">
        <v>776836370.88999999</v>
      </c>
      <c r="K45" s="799">
        <v>152867415.46000001</v>
      </c>
      <c r="L45" s="799">
        <v>446855532</v>
      </c>
      <c r="M45" s="799">
        <v>252888101.98000002</v>
      </c>
      <c r="N45" s="799">
        <v>136689840.70999998</v>
      </c>
      <c r="O45" s="799">
        <v>92187150.11999999</v>
      </c>
      <c r="P45" s="799">
        <v>599738201.33000004</v>
      </c>
      <c r="Q45" s="799">
        <v>769002396</v>
      </c>
      <c r="R45" s="799">
        <v>520038747</v>
      </c>
      <c r="S45" s="1538">
        <v>652877768.75000012</v>
      </c>
      <c r="T45" s="800">
        <v>64884865</v>
      </c>
    </row>
    <row r="46" spans="1:22" s="797" customFormat="1" ht="15" x14ac:dyDescent="0.25">
      <c r="A46" s="1189" t="s">
        <v>1681</v>
      </c>
      <c r="B46" s="805">
        <v>419220000</v>
      </c>
      <c r="C46" s="805">
        <v>187574800</v>
      </c>
      <c r="D46" s="805">
        <v>30364930</v>
      </c>
      <c r="E46" s="805">
        <v>304957600</v>
      </c>
      <c r="F46" s="805">
        <v>207243000</v>
      </c>
      <c r="G46" s="805">
        <v>464552200</v>
      </c>
      <c r="H46" s="805">
        <v>951274000</v>
      </c>
      <c r="I46" s="805">
        <v>570200000</v>
      </c>
      <c r="J46" s="805">
        <v>613739700</v>
      </c>
      <c r="K46" s="805">
        <v>34330400</v>
      </c>
      <c r="L46" s="805">
        <v>41835000</v>
      </c>
      <c r="M46" s="805">
        <v>160000000</v>
      </c>
      <c r="N46" s="805">
        <v>85182200</v>
      </c>
      <c r="O46" s="805">
        <v>27603000</v>
      </c>
      <c r="P46" s="805">
        <v>492019729.98000002</v>
      </c>
      <c r="Q46" s="805">
        <v>121470000</v>
      </c>
      <c r="R46" s="805">
        <v>210040000</v>
      </c>
      <c r="S46" s="1195">
        <v>264000000</v>
      </c>
      <c r="T46" s="807">
        <v>46000000</v>
      </c>
      <c r="U46" s="810"/>
      <c r="V46" s="810"/>
    </row>
    <row r="47" spans="1:22" s="797" customFormat="1" ht="15" x14ac:dyDescent="0.25">
      <c r="A47" s="1189" t="s">
        <v>1682</v>
      </c>
      <c r="B47" s="805">
        <v>18052.36</v>
      </c>
      <c r="C47" s="805">
        <v>47505837</v>
      </c>
      <c r="D47" s="805">
        <v>0</v>
      </c>
      <c r="E47" s="805">
        <v>0</v>
      </c>
      <c r="F47" s="805">
        <v>0</v>
      </c>
      <c r="G47" s="805">
        <v>0</v>
      </c>
      <c r="H47" s="805">
        <v>0</v>
      </c>
      <c r="I47" s="805">
        <v>0</v>
      </c>
      <c r="J47" s="805">
        <v>0</v>
      </c>
      <c r="K47" s="805">
        <v>0</v>
      </c>
      <c r="L47" s="805">
        <v>0</v>
      </c>
      <c r="M47" s="805">
        <v>6970000</v>
      </c>
      <c r="N47" s="805">
        <v>0</v>
      </c>
      <c r="O47" s="805">
        <v>0</v>
      </c>
      <c r="P47" s="805">
        <v>0</v>
      </c>
      <c r="Q47" s="805">
        <v>100003698</v>
      </c>
      <c r="R47" s="805">
        <v>2269</v>
      </c>
      <c r="S47" s="1195">
        <v>28104410</v>
      </c>
      <c r="T47" s="807">
        <v>0</v>
      </c>
      <c r="U47" s="810"/>
      <c r="V47" s="810"/>
    </row>
    <row r="48" spans="1:22" s="797" customFormat="1" ht="15" x14ac:dyDescent="0.25">
      <c r="A48" s="1189" t="s">
        <v>1683</v>
      </c>
      <c r="B48" s="805">
        <v>163330989.15000001</v>
      </c>
      <c r="C48" s="805">
        <v>754983282</v>
      </c>
      <c r="D48" s="805">
        <v>23767441.859999999</v>
      </c>
      <c r="E48" s="805">
        <v>34327917.270000003</v>
      </c>
      <c r="F48" s="805">
        <v>196973068</v>
      </c>
      <c r="G48" s="805">
        <v>0</v>
      </c>
      <c r="H48" s="805">
        <v>0</v>
      </c>
      <c r="I48" s="805">
        <v>6072026.2599999998</v>
      </c>
      <c r="J48" s="805">
        <v>122461214.48</v>
      </c>
      <c r="K48" s="805">
        <v>0</v>
      </c>
      <c r="L48" s="805">
        <v>11398191</v>
      </c>
      <c r="M48" s="805">
        <v>13089341.029999999</v>
      </c>
      <c r="N48" s="805">
        <v>7464889.25</v>
      </c>
      <c r="O48" s="805">
        <v>3733575.3</v>
      </c>
      <c r="P48" s="805">
        <v>79821634.900000006</v>
      </c>
      <c r="Q48" s="805">
        <v>91025560</v>
      </c>
      <c r="R48" s="805">
        <v>3004</v>
      </c>
      <c r="S48" s="1195">
        <v>32398849.829999998</v>
      </c>
      <c r="T48" s="807">
        <v>11233581</v>
      </c>
      <c r="U48" s="810"/>
      <c r="V48" s="810"/>
    </row>
    <row r="49" spans="1:22" s="797" customFormat="1" ht="15" x14ac:dyDescent="0.25">
      <c r="A49" s="1189" t="s">
        <v>1684</v>
      </c>
      <c r="B49" s="805">
        <v>20751861.609999999</v>
      </c>
      <c r="C49" s="805">
        <v>92726460</v>
      </c>
      <c r="D49" s="805">
        <v>877627.97</v>
      </c>
      <c r="E49" s="805">
        <v>38224146.689999998</v>
      </c>
      <c r="F49" s="805">
        <v>727930264</v>
      </c>
      <c r="G49" s="805">
        <v>-10567509.380000001</v>
      </c>
      <c r="H49" s="805">
        <v>40452029</v>
      </c>
      <c r="I49" s="805">
        <v>15548507.41</v>
      </c>
      <c r="J49" s="805">
        <v>47477366.520000003</v>
      </c>
      <c r="K49" s="805">
        <v>24592611.739999998</v>
      </c>
      <c r="L49" s="805">
        <v>7956489</v>
      </c>
      <c r="M49" s="805">
        <v>2540048.06</v>
      </c>
      <c r="N49" s="805">
        <v>6205582.1299999999</v>
      </c>
      <c r="O49" s="805">
        <v>3085161.7</v>
      </c>
      <c r="P49" s="805">
        <v>6909382</v>
      </c>
      <c r="Q49" s="805">
        <v>22970240</v>
      </c>
      <c r="R49" s="805">
        <v>23692672</v>
      </c>
      <c r="S49" s="1195">
        <v>7361276.1500000004</v>
      </c>
      <c r="T49" s="807">
        <v>2218363</v>
      </c>
      <c r="U49" s="810"/>
      <c r="V49" s="810"/>
    </row>
    <row r="50" spans="1:22" s="797" customFormat="1" ht="15" x14ac:dyDescent="0.25">
      <c r="A50" s="1189" t="s">
        <v>1685</v>
      </c>
      <c r="B50" s="805">
        <v>0</v>
      </c>
      <c r="C50" s="805">
        <v>0</v>
      </c>
      <c r="D50" s="805">
        <v>0</v>
      </c>
      <c r="E50" s="805">
        <v>0</v>
      </c>
      <c r="F50" s="805">
        <v>0</v>
      </c>
      <c r="G50" s="805">
        <v>876731694.02999997</v>
      </c>
      <c r="H50" s="805">
        <v>0</v>
      </c>
      <c r="I50" s="805">
        <v>377594.7</v>
      </c>
      <c r="J50" s="805">
        <v>0</v>
      </c>
      <c r="K50" s="805">
        <v>0</v>
      </c>
      <c r="L50" s="805">
        <v>210397896</v>
      </c>
      <c r="M50" s="805">
        <v>0</v>
      </c>
      <c r="N50" s="805">
        <v>12425351</v>
      </c>
      <c r="O50" s="805">
        <v>23213382.719999999</v>
      </c>
      <c r="P50" s="805">
        <v>0</v>
      </c>
      <c r="Q50" s="805">
        <v>3806206</v>
      </c>
      <c r="R50" s="805">
        <v>0</v>
      </c>
      <c r="S50" s="1195">
        <v>209393980</v>
      </c>
      <c r="T50" s="807">
        <v>4128958</v>
      </c>
      <c r="U50" s="810"/>
      <c r="V50" s="810"/>
    </row>
    <row r="51" spans="1:22" s="797" customFormat="1" ht="15" x14ac:dyDescent="0.25">
      <c r="A51" s="1189" t="s">
        <v>1686</v>
      </c>
      <c r="B51" s="805">
        <v>0</v>
      </c>
      <c r="C51" s="805">
        <v>0</v>
      </c>
      <c r="D51" s="805">
        <v>0</v>
      </c>
      <c r="E51" s="805">
        <v>0</v>
      </c>
      <c r="F51" s="805">
        <v>103813765</v>
      </c>
      <c r="G51" s="805">
        <v>0</v>
      </c>
      <c r="H51" s="805">
        <v>0</v>
      </c>
      <c r="I51" s="805">
        <v>0</v>
      </c>
      <c r="J51" s="805">
        <v>0</v>
      </c>
      <c r="K51" s="805">
        <v>82341497.290000007</v>
      </c>
      <c r="L51" s="805">
        <v>0</v>
      </c>
      <c r="M51" s="805">
        <v>3138342.18</v>
      </c>
      <c r="N51" s="805">
        <v>0</v>
      </c>
      <c r="O51" s="805">
        <v>0</v>
      </c>
      <c r="P51" s="805">
        <v>4164578</v>
      </c>
      <c r="Q51" s="805">
        <v>1167535</v>
      </c>
      <c r="R51" s="805">
        <v>0</v>
      </c>
      <c r="S51" s="1195">
        <v>0</v>
      </c>
      <c r="T51" s="807">
        <v>0</v>
      </c>
      <c r="U51" s="810"/>
      <c r="V51" s="810"/>
    </row>
    <row r="52" spans="1:22" s="797" customFormat="1" ht="15" x14ac:dyDescent="0.25">
      <c r="A52" s="1189" t="s">
        <v>1687</v>
      </c>
      <c r="B52" s="805">
        <v>12284311.109999999</v>
      </c>
      <c r="C52" s="805">
        <v>0</v>
      </c>
      <c r="D52" s="805">
        <v>1426849.69</v>
      </c>
      <c r="E52" s="805">
        <v>2024034.74</v>
      </c>
      <c r="F52" s="805">
        <v>295739033</v>
      </c>
      <c r="G52" s="805">
        <v>0</v>
      </c>
      <c r="H52" s="805">
        <v>28514613</v>
      </c>
      <c r="I52" s="805">
        <v>1777386.39</v>
      </c>
      <c r="J52" s="805">
        <v>14306574.300000001</v>
      </c>
      <c r="K52" s="805">
        <v>0</v>
      </c>
      <c r="L52" s="805">
        <v>10809895</v>
      </c>
      <c r="M52" s="805">
        <v>0</v>
      </c>
      <c r="N52" s="805">
        <v>9237237.5399999991</v>
      </c>
      <c r="O52" s="805">
        <v>2378187.0499999998</v>
      </c>
      <c r="P52" s="805">
        <v>6606196.8300000001</v>
      </c>
      <c r="Q52" s="805">
        <v>2871342</v>
      </c>
      <c r="R52" s="805">
        <v>0</v>
      </c>
      <c r="S52" s="1195">
        <v>7695988.5700000003</v>
      </c>
      <c r="T52" s="807">
        <v>2028980</v>
      </c>
      <c r="U52" s="810"/>
      <c r="V52" s="810"/>
    </row>
    <row r="53" spans="1:22" s="797" customFormat="1" ht="15" x14ac:dyDescent="0.25">
      <c r="A53" s="1189" t="s">
        <v>1688</v>
      </c>
      <c r="B53" s="805">
        <v>174288091.5</v>
      </c>
      <c r="C53" s="805">
        <v>195476343.72</v>
      </c>
      <c r="D53" s="805">
        <v>-9939911.1999999993</v>
      </c>
      <c r="E53" s="805">
        <v>235256517.77000001</v>
      </c>
      <c r="F53" s="805">
        <v>39609908</v>
      </c>
      <c r="G53" s="805">
        <v>177779536.31</v>
      </c>
      <c r="H53" s="805">
        <v>8426655</v>
      </c>
      <c r="I53" s="805">
        <v>89384912.670000002</v>
      </c>
      <c r="J53" s="805">
        <v>68477197.950000003</v>
      </c>
      <c r="K53" s="805">
        <v>2472870.15</v>
      </c>
      <c r="L53" s="805">
        <v>152385938</v>
      </c>
      <c r="M53" s="805">
        <v>53436458.149999999</v>
      </c>
      <c r="N53" s="805">
        <v>0</v>
      </c>
      <c r="O53" s="805">
        <v>26202385.390000001</v>
      </c>
      <c r="P53" s="805">
        <v>0</v>
      </c>
      <c r="Q53" s="805">
        <v>341650457</v>
      </c>
      <c r="R53" s="805">
        <v>249354235</v>
      </c>
      <c r="S53" s="1195">
        <v>8913190.1199999992</v>
      </c>
      <c r="T53" s="807">
        <v>-1187522</v>
      </c>
      <c r="U53" s="810"/>
      <c r="V53" s="810"/>
    </row>
    <row r="54" spans="1:22" s="797" customFormat="1" ht="15.75" thickBot="1" x14ac:dyDescent="0.3">
      <c r="A54" s="1189" t="s">
        <v>1689</v>
      </c>
      <c r="B54" s="805">
        <v>126028342.89</v>
      </c>
      <c r="C54" s="805">
        <v>1333833084.1700001</v>
      </c>
      <c r="D54" s="805">
        <v>-2841454.73</v>
      </c>
      <c r="E54" s="805">
        <v>47749917.649999999</v>
      </c>
      <c r="F54" s="805">
        <v>-7541809</v>
      </c>
      <c r="G54" s="805">
        <v>150272010.22999999</v>
      </c>
      <c r="H54" s="805">
        <v>131809917</v>
      </c>
      <c r="I54" s="805">
        <v>43959913.560000002</v>
      </c>
      <c r="J54" s="805">
        <v>-89625682.359999999</v>
      </c>
      <c r="K54" s="805">
        <v>9130036.2799999993</v>
      </c>
      <c r="L54" s="805">
        <v>12072123</v>
      </c>
      <c r="M54" s="805">
        <v>13713912.560000001</v>
      </c>
      <c r="N54" s="805">
        <v>16174580.789999999</v>
      </c>
      <c r="O54" s="805">
        <v>5971457.96</v>
      </c>
      <c r="P54" s="805">
        <v>10216679.619999999</v>
      </c>
      <c r="Q54" s="805">
        <v>84037358</v>
      </c>
      <c r="R54" s="805">
        <v>36946567</v>
      </c>
      <c r="S54" s="1195">
        <v>95010074.079999998</v>
      </c>
      <c r="T54" s="807">
        <v>462505</v>
      </c>
      <c r="U54" s="810"/>
      <c r="V54" s="810"/>
    </row>
    <row r="55" spans="1:22" s="797" customFormat="1" ht="15.75" thickBot="1" x14ac:dyDescent="0.3">
      <c r="A55" s="811" t="s">
        <v>609</v>
      </c>
      <c r="B55" s="799">
        <v>1787437649.2400002</v>
      </c>
      <c r="C55" s="799">
        <v>7152522610.1000004</v>
      </c>
      <c r="D55" s="799">
        <v>44727426.949999996</v>
      </c>
      <c r="E55" s="799">
        <v>1158601205.0999999</v>
      </c>
      <c r="F55" s="799">
        <v>2601130482</v>
      </c>
      <c r="G55" s="799">
        <v>3623279611.3400002</v>
      </c>
      <c r="H55" s="799">
        <v>2280587008</v>
      </c>
      <c r="I55" s="799">
        <v>2429317597.9400001</v>
      </c>
      <c r="J55" s="799">
        <v>1933576482.5499997</v>
      </c>
      <c r="K55" s="799">
        <v>264982594.44</v>
      </c>
      <c r="L55" s="799">
        <v>1393345144</v>
      </c>
      <c r="M55" s="799">
        <v>698246000.47000003</v>
      </c>
      <c r="N55" s="799">
        <v>379786547.96999997</v>
      </c>
      <c r="O55" s="799">
        <v>206935700.94999999</v>
      </c>
      <c r="P55" s="799">
        <v>1335641866.3200002</v>
      </c>
      <c r="Q55" s="799">
        <v>1877324928</v>
      </c>
      <c r="R55" s="799">
        <v>2038438606</v>
      </c>
      <c r="S55" s="1538">
        <v>1958522805.3200002</v>
      </c>
      <c r="T55" s="800">
        <v>124979057</v>
      </c>
    </row>
    <row r="56" spans="1:22" s="797" customFormat="1" ht="15" x14ac:dyDescent="0.25">
      <c r="A56" s="1189" t="s">
        <v>1690</v>
      </c>
      <c r="B56" s="805">
        <v>0</v>
      </c>
      <c r="C56" s="805">
        <v>0</v>
      </c>
      <c r="D56" s="805">
        <v>0</v>
      </c>
      <c r="E56" s="805">
        <v>0</v>
      </c>
      <c r="F56" s="805">
        <v>0</v>
      </c>
      <c r="G56" s="805">
        <v>0</v>
      </c>
      <c r="H56" s="805">
        <v>120983884</v>
      </c>
      <c r="I56" s="805">
        <v>0</v>
      </c>
      <c r="J56" s="805">
        <v>0</v>
      </c>
      <c r="K56" s="805">
        <v>0</v>
      </c>
      <c r="L56" s="805">
        <v>0</v>
      </c>
      <c r="M56" s="805">
        <v>0</v>
      </c>
      <c r="N56" s="805">
        <v>0</v>
      </c>
      <c r="O56" s="812">
        <v>0</v>
      </c>
      <c r="P56" s="812">
        <v>0</v>
      </c>
      <c r="Q56" s="805">
        <v>0</v>
      </c>
      <c r="R56" s="805">
        <v>0</v>
      </c>
      <c r="S56" s="1195">
        <v>0</v>
      </c>
      <c r="T56" s="807">
        <v>0</v>
      </c>
    </row>
    <row r="57" spans="1:22" s="797" customFormat="1" ht="15.75" thickBot="1" x14ac:dyDescent="0.3">
      <c r="A57" s="813" t="s">
        <v>610</v>
      </c>
      <c r="B57" s="814">
        <v>0</v>
      </c>
      <c r="C57" s="814">
        <v>0</v>
      </c>
      <c r="D57" s="814">
        <v>0</v>
      </c>
      <c r="E57" s="814">
        <v>0</v>
      </c>
      <c r="F57" s="814">
        <v>22062332</v>
      </c>
      <c r="G57" s="814">
        <v>0</v>
      </c>
      <c r="H57" s="814">
        <v>0</v>
      </c>
      <c r="I57" s="814">
        <v>0</v>
      </c>
      <c r="J57" s="814">
        <v>0</v>
      </c>
      <c r="K57" s="814">
        <v>0</v>
      </c>
      <c r="L57" s="814">
        <v>0</v>
      </c>
      <c r="M57" s="814">
        <v>0</v>
      </c>
      <c r="N57" s="814">
        <v>0</v>
      </c>
      <c r="O57" s="815">
        <v>-86626.77</v>
      </c>
      <c r="P57" s="815">
        <v>0</v>
      </c>
      <c r="Q57" s="814">
        <v>0</v>
      </c>
      <c r="R57" s="814">
        <v>0</v>
      </c>
      <c r="S57" s="859">
        <v>384168977.37</v>
      </c>
      <c r="T57" s="817">
        <v>0</v>
      </c>
    </row>
    <row r="58" spans="1:22" s="797" customFormat="1" ht="409.6" hidden="1" customHeight="1" thickBot="1" x14ac:dyDescent="0.3">
      <c r="A58" s="1193"/>
      <c r="B58" s="818">
        <v>0</v>
      </c>
      <c r="C58" s="818">
        <v>0</v>
      </c>
      <c r="D58" s="818">
        <v>0</v>
      </c>
      <c r="E58" s="818">
        <v>0</v>
      </c>
      <c r="F58" s="818">
        <v>0</v>
      </c>
      <c r="G58" s="818"/>
      <c r="H58" s="818">
        <v>0</v>
      </c>
      <c r="I58" s="818">
        <v>0</v>
      </c>
      <c r="J58" s="818">
        <v>0</v>
      </c>
      <c r="K58" s="818">
        <v>0</v>
      </c>
      <c r="L58" s="818">
        <v>0</v>
      </c>
      <c r="M58" s="818"/>
      <c r="N58" s="818"/>
      <c r="O58" s="818"/>
      <c r="P58" s="818"/>
      <c r="Q58" s="818">
        <v>0</v>
      </c>
      <c r="R58" s="818"/>
      <c r="S58" s="818">
        <v>0</v>
      </c>
      <c r="T58" s="818">
        <v>0</v>
      </c>
    </row>
    <row r="59" spans="1:22" s="797" customFormat="1" ht="409.6" hidden="1" customHeight="1" x14ac:dyDescent="0.25">
      <c r="A59" s="1193"/>
      <c r="B59" s="818">
        <v>0</v>
      </c>
      <c r="C59" s="818">
        <v>0</v>
      </c>
      <c r="D59" s="818">
        <v>0</v>
      </c>
      <c r="E59" s="818">
        <v>0</v>
      </c>
      <c r="F59" s="818">
        <v>0</v>
      </c>
      <c r="G59" s="818"/>
      <c r="H59" s="818">
        <v>0</v>
      </c>
      <c r="I59" s="818">
        <v>0</v>
      </c>
      <c r="J59" s="818">
        <v>0</v>
      </c>
      <c r="K59" s="818">
        <v>0</v>
      </c>
      <c r="L59" s="818">
        <v>0</v>
      </c>
      <c r="M59" s="818"/>
      <c r="N59" s="818"/>
      <c r="O59" s="818"/>
      <c r="P59" s="818"/>
      <c r="Q59" s="818">
        <v>0</v>
      </c>
      <c r="R59" s="818"/>
      <c r="S59" s="818">
        <v>0</v>
      </c>
      <c r="T59" s="818">
        <v>0</v>
      </c>
    </row>
    <row r="60" spans="1:22" s="797" customFormat="1" ht="409.6" hidden="1" customHeight="1" x14ac:dyDescent="0.25">
      <c r="A60" s="1193"/>
      <c r="B60" s="818">
        <v>0</v>
      </c>
      <c r="C60" s="818">
        <v>0</v>
      </c>
      <c r="D60" s="818">
        <v>0</v>
      </c>
      <c r="E60" s="818">
        <v>0</v>
      </c>
      <c r="F60" s="818">
        <v>0</v>
      </c>
      <c r="G60" s="818"/>
      <c r="H60" s="818">
        <v>0</v>
      </c>
      <c r="I60" s="818">
        <v>0</v>
      </c>
      <c r="J60" s="818">
        <v>0</v>
      </c>
      <c r="K60" s="818">
        <v>0</v>
      </c>
      <c r="L60" s="818">
        <v>0</v>
      </c>
      <c r="M60" s="818"/>
      <c r="N60" s="818"/>
      <c r="O60" s="818"/>
      <c r="P60" s="818"/>
      <c r="Q60" s="818">
        <v>0</v>
      </c>
      <c r="R60" s="818"/>
      <c r="S60" s="818">
        <v>0</v>
      </c>
      <c r="T60" s="818">
        <v>0</v>
      </c>
    </row>
    <row r="61" spans="1:22" s="797" customFormat="1" ht="409.6" hidden="1" customHeight="1" x14ac:dyDescent="0.25">
      <c r="A61" s="1193"/>
      <c r="B61" s="818">
        <v>0</v>
      </c>
      <c r="C61" s="818">
        <v>0</v>
      </c>
      <c r="D61" s="818">
        <v>0</v>
      </c>
      <c r="E61" s="818">
        <v>0</v>
      </c>
      <c r="F61" s="818">
        <v>0</v>
      </c>
      <c r="G61" s="818"/>
      <c r="H61" s="818">
        <v>0</v>
      </c>
      <c r="I61" s="818">
        <v>0</v>
      </c>
      <c r="J61" s="818">
        <v>0</v>
      </c>
      <c r="K61" s="818">
        <v>0</v>
      </c>
      <c r="L61" s="818">
        <v>0</v>
      </c>
      <c r="M61" s="818"/>
      <c r="N61" s="818"/>
      <c r="O61" s="818"/>
      <c r="P61" s="818"/>
      <c r="Q61" s="818">
        <v>0</v>
      </c>
      <c r="R61" s="818"/>
      <c r="S61" s="818">
        <v>0</v>
      </c>
      <c r="T61" s="818">
        <v>0</v>
      </c>
    </row>
    <row r="62" spans="1:22" s="797" customFormat="1" ht="409.6" hidden="1" customHeight="1" x14ac:dyDescent="0.25">
      <c r="A62" s="1193"/>
      <c r="B62" s="818">
        <v>0</v>
      </c>
      <c r="C62" s="818">
        <v>0</v>
      </c>
      <c r="D62" s="818">
        <v>0</v>
      </c>
      <c r="E62" s="818">
        <v>0</v>
      </c>
      <c r="F62" s="818">
        <v>0</v>
      </c>
      <c r="G62" s="818"/>
      <c r="H62" s="818">
        <v>0</v>
      </c>
      <c r="I62" s="818">
        <v>0</v>
      </c>
      <c r="J62" s="818">
        <v>0</v>
      </c>
      <c r="K62" s="818">
        <v>0</v>
      </c>
      <c r="L62" s="818">
        <v>0</v>
      </c>
      <c r="M62" s="818"/>
      <c r="N62" s="818"/>
      <c r="O62" s="818"/>
      <c r="P62" s="818"/>
      <c r="Q62" s="818">
        <v>0</v>
      </c>
      <c r="R62" s="818"/>
      <c r="S62" s="818">
        <v>0</v>
      </c>
      <c r="T62" s="818">
        <v>0</v>
      </c>
    </row>
    <row r="63" spans="1:22" s="797" customFormat="1" ht="409.6" hidden="1" customHeight="1" x14ac:dyDescent="0.25">
      <c r="A63" s="1193"/>
      <c r="B63" s="818">
        <v>0</v>
      </c>
      <c r="C63" s="818">
        <v>0</v>
      </c>
      <c r="D63" s="818">
        <v>0</v>
      </c>
      <c r="E63" s="818">
        <v>0</v>
      </c>
      <c r="F63" s="818">
        <v>0</v>
      </c>
      <c r="G63" s="818"/>
      <c r="H63" s="818">
        <v>0</v>
      </c>
      <c r="I63" s="818">
        <v>0</v>
      </c>
      <c r="J63" s="818">
        <v>0</v>
      </c>
      <c r="K63" s="818">
        <v>0</v>
      </c>
      <c r="L63" s="818">
        <v>0</v>
      </c>
      <c r="M63" s="818"/>
      <c r="N63" s="818"/>
      <c r="O63" s="818"/>
      <c r="P63" s="818"/>
      <c r="Q63" s="818">
        <v>0</v>
      </c>
      <c r="R63" s="818"/>
      <c r="S63" s="818">
        <v>0</v>
      </c>
      <c r="T63" s="818">
        <v>0</v>
      </c>
    </row>
    <row r="64" spans="1:22" s="797" customFormat="1" ht="409.6" hidden="1" customHeight="1" x14ac:dyDescent="0.25">
      <c r="A64" s="1193"/>
      <c r="B64" s="818">
        <v>0</v>
      </c>
      <c r="C64" s="818">
        <v>0</v>
      </c>
      <c r="D64" s="818">
        <v>0</v>
      </c>
      <c r="E64" s="818">
        <v>0</v>
      </c>
      <c r="F64" s="818">
        <v>0</v>
      </c>
      <c r="G64" s="818"/>
      <c r="H64" s="818">
        <v>0</v>
      </c>
      <c r="I64" s="818">
        <v>0</v>
      </c>
      <c r="J64" s="818">
        <v>0</v>
      </c>
      <c r="K64" s="818">
        <v>0</v>
      </c>
      <c r="L64" s="818">
        <v>0</v>
      </c>
      <c r="M64" s="818"/>
      <c r="N64" s="818"/>
      <c r="O64" s="818"/>
      <c r="P64" s="818"/>
      <c r="Q64" s="818">
        <v>0</v>
      </c>
      <c r="R64" s="818"/>
      <c r="S64" s="818">
        <v>0</v>
      </c>
      <c r="T64" s="818">
        <v>0</v>
      </c>
    </row>
    <row r="65" spans="1:20" s="797" customFormat="1" ht="409.6" hidden="1" customHeight="1" x14ac:dyDescent="0.25">
      <c r="A65" s="1193"/>
      <c r="B65" s="818">
        <v>0</v>
      </c>
      <c r="C65" s="818">
        <v>0</v>
      </c>
      <c r="D65" s="818">
        <v>0</v>
      </c>
      <c r="E65" s="818">
        <v>0</v>
      </c>
      <c r="F65" s="818">
        <v>0</v>
      </c>
      <c r="G65" s="818"/>
      <c r="H65" s="818">
        <v>0</v>
      </c>
      <c r="I65" s="818">
        <v>0</v>
      </c>
      <c r="J65" s="818">
        <v>0</v>
      </c>
      <c r="K65" s="818">
        <v>0</v>
      </c>
      <c r="L65" s="818">
        <v>0</v>
      </c>
      <c r="M65" s="818"/>
      <c r="N65" s="818"/>
      <c r="O65" s="818"/>
      <c r="P65" s="818"/>
      <c r="Q65" s="818">
        <v>0</v>
      </c>
      <c r="R65" s="818"/>
      <c r="S65" s="818">
        <v>0</v>
      </c>
      <c r="T65" s="818">
        <v>0</v>
      </c>
    </row>
    <row r="66" spans="1:20" s="797" customFormat="1" ht="409.6" hidden="1" customHeight="1" x14ac:dyDescent="0.25">
      <c r="A66" s="1193"/>
      <c r="B66" s="818">
        <v>0</v>
      </c>
      <c r="C66" s="818">
        <v>0</v>
      </c>
      <c r="D66" s="818">
        <v>0</v>
      </c>
      <c r="E66" s="818">
        <v>0</v>
      </c>
      <c r="F66" s="818">
        <v>0</v>
      </c>
      <c r="G66" s="818"/>
      <c r="H66" s="818">
        <v>0</v>
      </c>
      <c r="I66" s="818">
        <v>0</v>
      </c>
      <c r="J66" s="818">
        <v>0</v>
      </c>
      <c r="K66" s="818">
        <v>0</v>
      </c>
      <c r="L66" s="818">
        <v>0</v>
      </c>
      <c r="M66" s="818"/>
      <c r="N66" s="818"/>
      <c r="O66" s="818"/>
      <c r="P66" s="818"/>
      <c r="Q66" s="818">
        <v>0</v>
      </c>
      <c r="R66" s="818"/>
      <c r="S66" s="818">
        <v>0</v>
      </c>
      <c r="T66" s="818">
        <v>0</v>
      </c>
    </row>
    <row r="67" spans="1:20" s="797" customFormat="1" ht="409.6" hidden="1" customHeight="1" x14ac:dyDescent="0.25">
      <c r="A67" s="1193"/>
      <c r="B67" s="818">
        <v>0</v>
      </c>
      <c r="C67" s="818">
        <v>0</v>
      </c>
      <c r="D67" s="818">
        <v>0</v>
      </c>
      <c r="E67" s="818">
        <v>0</v>
      </c>
      <c r="F67" s="818">
        <v>0</v>
      </c>
      <c r="G67" s="818"/>
      <c r="H67" s="818">
        <v>0</v>
      </c>
      <c r="I67" s="818">
        <v>0</v>
      </c>
      <c r="J67" s="818">
        <v>0</v>
      </c>
      <c r="K67" s="818">
        <v>0</v>
      </c>
      <c r="L67" s="818">
        <v>0</v>
      </c>
      <c r="M67" s="818"/>
      <c r="N67" s="818"/>
      <c r="O67" s="818"/>
      <c r="P67" s="818"/>
      <c r="Q67" s="818">
        <v>0</v>
      </c>
      <c r="R67" s="818"/>
      <c r="S67" s="818">
        <v>0</v>
      </c>
      <c r="T67" s="818">
        <v>0</v>
      </c>
    </row>
    <row r="68" spans="1:20" s="797" customFormat="1" ht="409.6" hidden="1" customHeight="1" x14ac:dyDescent="0.25">
      <c r="A68" s="1193"/>
      <c r="B68" s="818">
        <v>0</v>
      </c>
      <c r="C68" s="818">
        <v>0</v>
      </c>
      <c r="D68" s="818">
        <v>0</v>
      </c>
      <c r="E68" s="818">
        <v>0</v>
      </c>
      <c r="F68" s="818">
        <v>0</v>
      </c>
      <c r="G68" s="818"/>
      <c r="H68" s="818">
        <v>0</v>
      </c>
      <c r="I68" s="818">
        <v>0</v>
      </c>
      <c r="J68" s="818">
        <v>0</v>
      </c>
      <c r="K68" s="818">
        <v>0</v>
      </c>
      <c r="L68" s="818">
        <v>0</v>
      </c>
      <c r="M68" s="818"/>
      <c r="N68" s="818"/>
      <c r="O68" s="818"/>
      <c r="P68" s="818"/>
      <c r="Q68" s="818">
        <v>0</v>
      </c>
      <c r="R68" s="818"/>
      <c r="S68" s="818">
        <v>0</v>
      </c>
      <c r="T68" s="818">
        <v>0</v>
      </c>
    </row>
    <row r="69" spans="1:20" s="797" customFormat="1" ht="409.6" hidden="1" customHeight="1" x14ac:dyDescent="0.25">
      <c r="A69" s="1193"/>
      <c r="B69" s="818">
        <v>0</v>
      </c>
      <c r="C69" s="818">
        <v>0</v>
      </c>
      <c r="D69" s="818">
        <v>0</v>
      </c>
      <c r="E69" s="818">
        <v>0</v>
      </c>
      <c r="F69" s="818">
        <v>0</v>
      </c>
      <c r="G69" s="818"/>
      <c r="H69" s="818">
        <v>0</v>
      </c>
      <c r="I69" s="818">
        <v>0</v>
      </c>
      <c r="J69" s="818">
        <v>0</v>
      </c>
      <c r="K69" s="818">
        <v>0</v>
      </c>
      <c r="L69" s="818">
        <v>0</v>
      </c>
      <c r="M69" s="818"/>
      <c r="N69" s="818"/>
      <c r="O69" s="818"/>
      <c r="P69" s="818"/>
      <c r="Q69" s="818">
        <v>0</v>
      </c>
      <c r="R69" s="818"/>
      <c r="S69" s="818">
        <v>0</v>
      </c>
      <c r="T69" s="818">
        <v>0</v>
      </c>
    </row>
    <row r="70" spans="1:20" s="797" customFormat="1" ht="409.6" hidden="1" customHeight="1" x14ac:dyDescent="0.25">
      <c r="A70" s="1193"/>
      <c r="B70" s="818">
        <v>0</v>
      </c>
      <c r="C70" s="818">
        <v>0</v>
      </c>
      <c r="D70" s="818">
        <v>0</v>
      </c>
      <c r="E70" s="818">
        <v>0</v>
      </c>
      <c r="F70" s="818">
        <v>0</v>
      </c>
      <c r="G70" s="818"/>
      <c r="H70" s="818">
        <v>0</v>
      </c>
      <c r="I70" s="818">
        <v>0</v>
      </c>
      <c r="J70" s="818">
        <v>0</v>
      </c>
      <c r="K70" s="818">
        <v>0</v>
      </c>
      <c r="L70" s="818">
        <v>0</v>
      </c>
      <c r="M70" s="818"/>
      <c r="N70" s="818"/>
      <c r="O70" s="818"/>
      <c r="P70" s="818"/>
      <c r="Q70" s="818">
        <v>0</v>
      </c>
      <c r="R70" s="818"/>
      <c r="S70" s="818">
        <v>0</v>
      </c>
      <c r="T70" s="818">
        <v>0</v>
      </c>
    </row>
    <row r="71" spans="1:20" s="797" customFormat="1" ht="409.6" hidden="1" customHeight="1" x14ac:dyDescent="0.25">
      <c r="A71" s="1193"/>
      <c r="B71" s="818">
        <v>0</v>
      </c>
      <c r="C71" s="818">
        <v>0</v>
      </c>
      <c r="D71" s="818">
        <v>0</v>
      </c>
      <c r="E71" s="818">
        <v>0</v>
      </c>
      <c r="F71" s="818">
        <v>0</v>
      </c>
      <c r="G71" s="818"/>
      <c r="H71" s="818">
        <v>0</v>
      </c>
      <c r="I71" s="818">
        <v>0</v>
      </c>
      <c r="J71" s="818">
        <v>0</v>
      </c>
      <c r="K71" s="818">
        <v>0</v>
      </c>
      <c r="L71" s="818">
        <v>0</v>
      </c>
      <c r="M71" s="818"/>
      <c r="N71" s="818"/>
      <c r="O71" s="818"/>
      <c r="P71" s="818"/>
      <c r="Q71" s="818">
        <v>0</v>
      </c>
      <c r="R71" s="818"/>
      <c r="S71" s="818">
        <v>0</v>
      </c>
      <c r="T71" s="818">
        <v>0</v>
      </c>
    </row>
    <row r="72" spans="1:20" s="797" customFormat="1" ht="409.6" hidden="1" customHeight="1" x14ac:dyDescent="0.25">
      <c r="A72" s="1193"/>
      <c r="B72" s="818">
        <v>0</v>
      </c>
      <c r="C72" s="818">
        <v>0</v>
      </c>
      <c r="D72" s="818">
        <v>0</v>
      </c>
      <c r="E72" s="818">
        <v>0</v>
      </c>
      <c r="F72" s="818">
        <v>0</v>
      </c>
      <c r="G72" s="818"/>
      <c r="H72" s="818">
        <v>0</v>
      </c>
      <c r="I72" s="818">
        <v>0</v>
      </c>
      <c r="J72" s="818">
        <v>0</v>
      </c>
      <c r="K72" s="818">
        <v>0</v>
      </c>
      <c r="L72" s="818">
        <v>0</v>
      </c>
      <c r="M72" s="818"/>
      <c r="N72" s="818"/>
      <c r="O72" s="818"/>
      <c r="P72" s="818"/>
      <c r="Q72" s="818">
        <v>0</v>
      </c>
      <c r="R72" s="818"/>
      <c r="S72" s="818">
        <v>0</v>
      </c>
      <c r="T72" s="818">
        <v>0</v>
      </c>
    </row>
    <row r="73" spans="1:20" s="797" customFormat="1" ht="409.6" hidden="1" customHeight="1" x14ac:dyDescent="0.25">
      <c r="A73" s="1193"/>
      <c r="B73" s="818">
        <v>0</v>
      </c>
      <c r="C73" s="818">
        <v>0</v>
      </c>
      <c r="D73" s="818">
        <v>0</v>
      </c>
      <c r="E73" s="818">
        <v>0</v>
      </c>
      <c r="F73" s="818">
        <v>0</v>
      </c>
      <c r="G73" s="818"/>
      <c r="H73" s="818">
        <v>0</v>
      </c>
      <c r="I73" s="818">
        <v>0</v>
      </c>
      <c r="J73" s="818">
        <v>0</v>
      </c>
      <c r="K73" s="818">
        <v>0</v>
      </c>
      <c r="L73" s="818">
        <v>0</v>
      </c>
      <c r="M73" s="818"/>
      <c r="N73" s="818"/>
      <c r="O73" s="818"/>
      <c r="P73" s="818"/>
      <c r="Q73" s="818">
        <v>0</v>
      </c>
      <c r="R73" s="818"/>
      <c r="S73" s="818">
        <v>0</v>
      </c>
      <c r="T73" s="818">
        <v>0</v>
      </c>
    </row>
    <row r="74" spans="1:20" s="797" customFormat="1" ht="409.6" hidden="1" customHeight="1" x14ac:dyDescent="0.25">
      <c r="A74" s="1193"/>
      <c r="B74" s="818">
        <v>0</v>
      </c>
      <c r="C74" s="818">
        <v>0</v>
      </c>
      <c r="D74" s="818">
        <v>0</v>
      </c>
      <c r="E74" s="818">
        <v>0</v>
      </c>
      <c r="F74" s="818">
        <v>0</v>
      </c>
      <c r="G74" s="818"/>
      <c r="H74" s="818">
        <v>0</v>
      </c>
      <c r="I74" s="818">
        <v>0</v>
      </c>
      <c r="J74" s="818">
        <v>0</v>
      </c>
      <c r="K74" s="818">
        <v>0</v>
      </c>
      <c r="L74" s="818">
        <v>0</v>
      </c>
      <c r="M74" s="818"/>
      <c r="N74" s="818"/>
      <c r="O74" s="818"/>
      <c r="P74" s="818"/>
      <c r="Q74" s="818">
        <v>0</v>
      </c>
      <c r="R74" s="818"/>
      <c r="S74" s="818">
        <v>0</v>
      </c>
      <c r="T74" s="818">
        <v>0</v>
      </c>
    </row>
    <row r="75" spans="1:20" s="797" customFormat="1" ht="409.6" hidden="1" customHeight="1" x14ac:dyDescent="0.25">
      <c r="A75" s="1193"/>
      <c r="B75" s="818">
        <v>0</v>
      </c>
      <c r="C75" s="818">
        <v>0</v>
      </c>
      <c r="D75" s="818">
        <v>0</v>
      </c>
      <c r="E75" s="818">
        <v>0</v>
      </c>
      <c r="F75" s="818">
        <v>0</v>
      </c>
      <c r="G75" s="818"/>
      <c r="H75" s="818">
        <v>0</v>
      </c>
      <c r="I75" s="818">
        <v>0</v>
      </c>
      <c r="J75" s="818">
        <v>0</v>
      </c>
      <c r="K75" s="818">
        <v>0</v>
      </c>
      <c r="L75" s="818">
        <v>0</v>
      </c>
      <c r="M75" s="818"/>
      <c r="N75" s="818"/>
      <c r="O75" s="818"/>
      <c r="P75" s="818"/>
      <c r="Q75" s="818">
        <v>0</v>
      </c>
      <c r="R75" s="818"/>
      <c r="S75" s="818">
        <v>0</v>
      </c>
      <c r="T75" s="818">
        <v>0</v>
      </c>
    </row>
    <row r="76" spans="1:20" s="797" customFormat="1" ht="409.6" hidden="1" customHeight="1" x14ac:dyDescent="0.25">
      <c r="A76" s="1193"/>
      <c r="B76" s="818">
        <v>0</v>
      </c>
      <c r="C76" s="818">
        <v>0</v>
      </c>
      <c r="D76" s="818">
        <v>0</v>
      </c>
      <c r="E76" s="818">
        <v>0</v>
      </c>
      <c r="F76" s="818">
        <v>0</v>
      </c>
      <c r="G76" s="818"/>
      <c r="H76" s="818">
        <v>0</v>
      </c>
      <c r="I76" s="818">
        <v>0</v>
      </c>
      <c r="J76" s="818">
        <v>0</v>
      </c>
      <c r="K76" s="818">
        <v>0</v>
      </c>
      <c r="L76" s="818">
        <v>0</v>
      </c>
      <c r="M76" s="818"/>
      <c r="N76" s="818"/>
      <c r="O76" s="818"/>
      <c r="P76" s="818"/>
      <c r="Q76" s="818">
        <v>0</v>
      </c>
      <c r="R76" s="818"/>
      <c r="S76" s="818">
        <v>0</v>
      </c>
      <c r="T76" s="818">
        <v>0</v>
      </c>
    </row>
    <row r="77" spans="1:20" s="797" customFormat="1" ht="409.6" hidden="1" customHeight="1" x14ac:dyDescent="0.25">
      <c r="A77" s="1193"/>
      <c r="B77" s="818">
        <v>0</v>
      </c>
      <c r="C77" s="818">
        <v>0</v>
      </c>
      <c r="D77" s="818">
        <v>0</v>
      </c>
      <c r="E77" s="818">
        <v>0</v>
      </c>
      <c r="F77" s="818">
        <v>0</v>
      </c>
      <c r="G77" s="818"/>
      <c r="H77" s="818">
        <v>0</v>
      </c>
      <c r="I77" s="818">
        <v>0</v>
      </c>
      <c r="J77" s="818">
        <v>0</v>
      </c>
      <c r="K77" s="818">
        <v>0</v>
      </c>
      <c r="L77" s="818">
        <v>0</v>
      </c>
      <c r="M77" s="818"/>
      <c r="N77" s="818"/>
      <c r="O77" s="818"/>
      <c r="P77" s="818"/>
      <c r="Q77" s="818">
        <v>0</v>
      </c>
      <c r="R77" s="818"/>
      <c r="S77" s="818">
        <v>0</v>
      </c>
      <c r="T77" s="818">
        <v>0</v>
      </c>
    </row>
    <row r="78" spans="1:20" s="797" customFormat="1" ht="409.6" hidden="1" customHeight="1" x14ac:dyDescent="0.25">
      <c r="A78" s="1193"/>
      <c r="B78" s="818">
        <v>0</v>
      </c>
      <c r="C78" s="818">
        <v>0</v>
      </c>
      <c r="D78" s="818">
        <v>0</v>
      </c>
      <c r="E78" s="818">
        <v>0</v>
      </c>
      <c r="F78" s="818">
        <v>0</v>
      </c>
      <c r="G78" s="818"/>
      <c r="H78" s="818">
        <v>0</v>
      </c>
      <c r="I78" s="818">
        <v>0</v>
      </c>
      <c r="J78" s="818">
        <v>0</v>
      </c>
      <c r="K78" s="818">
        <v>0</v>
      </c>
      <c r="L78" s="818">
        <v>0</v>
      </c>
      <c r="M78" s="818"/>
      <c r="N78" s="818"/>
      <c r="O78" s="818"/>
      <c r="P78" s="818"/>
      <c r="Q78" s="818">
        <v>0</v>
      </c>
      <c r="R78" s="818"/>
      <c r="S78" s="818">
        <v>0</v>
      </c>
      <c r="T78" s="818">
        <v>0</v>
      </c>
    </row>
    <row r="79" spans="1:20" s="797" customFormat="1" ht="409.6" hidden="1" customHeight="1" x14ac:dyDescent="0.25">
      <c r="A79" s="1193"/>
      <c r="B79" s="818">
        <v>0</v>
      </c>
      <c r="C79" s="818">
        <v>0</v>
      </c>
      <c r="D79" s="818">
        <v>0</v>
      </c>
      <c r="E79" s="818">
        <v>0</v>
      </c>
      <c r="F79" s="818">
        <v>0</v>
      </c>
      <c r="G79" s="818"/>
      <c r="H79" s="818">
        <v>0</v>
      </c>
      <c r="I79" s="818">
        <v>0</v>
      </c>
      <c r="J79" s="818">
        <v>0</v>
      </c>
      <c r="K79" s="818">
        <v>0</v>
      </c>
      <c r="L79" s="818">
        <v>0</v>
      </c>
      <c r="M79" s="818"/>
      <c r="N79" s="818"/>
      <c r="O79" s="818"/>
      <c r="P79" s="818"/>
      <c r="Q79" s="818">
        <v>0</v>
      </c>
      <c r="R79" s="818"/>
      <c r="S79" s="818">
        <v>0</v>
      </c>
      <c r="T79" s="818">
        <v>0</v>
      </c>
    </row>
    <row r="80" spans="1:20" s="797" customFormat="1" ht="409.6" hidden="1" customHeight="1" x14ac:dyDescent="0.25">
      <c r="A80" s="1193"/>
      <c r="B80" s="818">
        <v>0</v>
      </c>
      <c r="C80" s="818">
        <v>0</v>
      </c>
      <c r="D80" s="818">
        <v>0</v>
      </c>
      <c r="E80" s="818">
        <v>0</v>
      </c>
      <c r="F80" s="818">
        <v>0</v>
      </c>
      <c r="G80" s="818"/>
      <c r="H80" s="818">
        <v>0</v>
      </c>
      <c r="I80" s="818">
        <v>0</v>
      </c>
      <c r="J80" s="818">
        <v>0</v>
      </c>
      <c r="K80" s="818">
        <v>0</v>
      </c>
      <c r="L80" s="818">
        <v>0</v>
      </c>
      <c r="M80" s="818"/>
      <c r="N80" s="818"/>
      <c r="O80" s="818"/>
      <c r="P80" s="818"/>
      <c r="Q80" s="818">
        <v>0</v>
      </c>
      <c r="R80" s="818"/>
      <c r="S80" s="818">
        <v>0</v>
      </c>
      <c r="T80" s="818">
        <v>0</v>
      </c>
    </row>
    <row r="81" spans="1:20" s="797" customFormat="1" ht="409.6" hidden="1" customHeight="1" x14ac:dyDescent="0.25">
      <c r="A81" s="1193"/>
      <c r="B81" s="818">
        <v>0</v>
      </c>
      <c r="C81" s="818">
        <v>0</v>
      </c>
      <c r="D81" s="818">
        <v>0</v>
      </c>
      <c r="E81" s="818">
        <v>0</v>
      </c>
      <c r="F81" s="818">
        <v>0</v>
      </c>
      <c r="G81" s="818"/>
      <c r="H81" s="818">
        <v>0</v>
      </c>
      <c r="I81" s="818">
        <v>0</v>
      </c>
      <c r="J81" s="818">
        <v>0</v>
      </c>
      <c r="K81" s="818">
        <v>0</v>
      </c>
      <c r="L81" s="818">
        <v>0</v>
      </c>
      <c r="M81" s="818"/>
      <c r="N81" s="818"/>
      <c r="O81" s="818"/>
      <c r="P81" s="818"/>
      <c r="Q81" s="818">
        <v>0</v>
      </c>
      <c r="R81" s="818"/>
      <c r="S81" s="818">
        <v>0</v>
      </c>
      <c r="T81" s="818">
        <v>0</v>
      </c>
    </row>
    <row r="82" spans="1:20" s="797" customFormat="1" ht="409.6" hidden="1" customHeight="1" x14ac:dyDescent="0.25">
      <c r="A82" s="1193"/>
      <c r="B82" s="818">
        <v>0</v>
      </c>
      <c r="C82" s="818">
        <v>0</v>
      </c>
      <c r="D82" s="818">
        <v>0</v>
      </c>
      <c r="E82" s="818">
        <v>0</v>
      </c>
      <c r="F82" s="818">
        <v>0</v>
      </c>
      <c r="G82" s="818"/>
      <c r="H82" s="818">
        <v>0</v>
      </c>
      <c r="I82" s="818">
        <v>0</v>
      </c>
      <c r="J82" s="818">
        <v>0</v>
      </c>
      <c r="K82" s="818">
        <v>0</v>
      </c>
      <c r="L82" s="818">
        <v>0</v>
      </c>
      <c r="M82" s="818"/>
      <c r="N82" s="818"/>
      <c r="O82" s="818"/>
      <c r="P82" s="818"/>
      <c r="Q82" s="818">
        <v>0</v>
      </c>
      <c r="R82" s="818"/>
      <c r="S82" s="818">
        <v>0</v>
      </c>
      <c r="T82" s="818">
        <v>0</v>
      </c>
    </row>
    <row r="83" spans="1:20" s="797" customFormat="1" ht="409.6" hidden="1" customHeight="1" x14ac:dyDescent="0.25">
      <c r="A83" s="1193"/>
      <c r="B83" s="818">
        <v>0</v>
      </c>
      <c r="C83" s="818">
        <v>0</v>
      </c>
      <c r="D83" s="818">
        <v>0</v>
      </c>
      <c r="E83" s="818">
        <v>0</v>
      </c>
      <c r="F83" s="818">
        <v>0</v>
      </c>
      <c r="G83" s="818"/>
      <c r="H83" s="818">
        <v>0</v>
      </c>
      <c r="I83" s="818">
        <v>0</v>
      </c>
      <c r="J83" s="818">
        <v>0</v>
      </c>
      <c r="K83" s="818">
        <v>0</v>
      </c>
      <c r="L83" s="818">
        <v>0</v>
      </c>
      <c r="M83" s="818"/>
      <c r="N83" s="818"/>
      <c r="O83" s="818"/>
      <c r="P83" s="818"/>
      <c r="Q83" s="818">
        <v>0</v>
      </c>
      <c r="R83" s="818"/>
      <c r="S83" s="818">
        <v>0</v>
      </c>
      <c r="T83" s="818">
        <v>0</v>
      </c>
    </row>
    <row r="84" spans="1:20" s="797" customFormat="1" ht="409.6" hidden="1" customHeight="1" x14ac:dyDescent="0.25">
      <c r="A84" s="1193"/>
      <c r="B84" s="818">
        <v>0</v>
      </c>
      <c r="C84" s="818">
        <v>0</v>
      </c>
      <c r="D84" s="818">
        <v>0</v>
      </c>
      <c r="E84" s="818">
        <v>0</v>
      </c>
      <c r="F84" s="818">
        <v>0</v>
      </c>
      <c r="G84" s="818"/>
      <c r="H84" s="818">
        <v>0</v>
      </c>
      <c r="I84" s="818">
        <v>0</v>
      </c>
      <c r="J84" s="818">
        <v>0</v>
      </c>
      <c r="K84" s="818">
        <v>0</v>
      </c>
      <c r="L84" s="818">
        <v>0</v>
      </c>
      <c r="M84" s="818"/>
      <c r="N84" s="818"/>
      <c r="O84" s="818"/>
      <c r="P84" s="818"/>
      <c r="Q84" s="818">
        <v>0</v>
      </c>
      <c r="R84" s="818"/>
      <c r="S84" s="818">
        <v>0</v>
      </c>
      <c r="T84" s="818">
        <v>0</v>
      </c>
    </row>
    <row r="85" spans="1:20" s="797" customFormat="1" ht="409.6" hidden="1" customHeight="1" x14ac:dyDescent="0.25">
      <c r="A85" s="1193"/>
      <c r="B85" s="818">
        <v>0</v>
      </c>
      <c r="C85" s="818">
        <v>0</v>
      </c>
      <c r="D85" s="818">
        <v>0</v>
      </c>
      <c r="E85" s="818">
        <v>0</v>
      </c>
      <c r="F85" s="818">
        <v>0</v>
      </c>
      <c r="G85" s="818"/>
      <c r="H85" s="818">
        <v>0</v>
      </c>
      <c r="I85" s="818">
        <v>0</v>
      </c>
      <c r="J85" s="818">
        <v>0</v>
      </c>
      <c r="K85" s="818">
        <v>0</v>
      </c>
      <c r="L85" s="818">
        <v>0</v>
      </c>
      <c r="M85" s="818"/>
      <c r="N85" s="818"/>
      <c r="O85" s="818"/>
      <c r="P85" s="818"/>
      <c r="Q85" s="818">
        <v>0</v>
      </c>
      <c r="R85" s="818"/>
      <c r="S85" s="818">
        <v>0</v>
      </c>
      <c r="T85" s="818">
        <v>0</v>
      </c>
    </row>
    <row r="86" spans="1:20" s="797" customFormat="1" ht="409.6" hidden="1" customHeight="1" x14ac:dyDescent="0.25">
      <c r="A86" s="1193"/>
      <c r="B86" s="818">
        <v>0</v>
      </c>
      <c r="C86" s="818">
        <v>0</v>
      </c>
      <c r="D86" s="818">
        <v>0</v>
      </c>
      <c r="E86" s="818">
        <v>0</v>
      </c>
      <c r="F86" s="818">
        <v>0</v>
      </c>
      <c r="G86" s="818"/>
      <c r="H86" s="818">
        <v>0</v>
      </c>
      <c r="I86" s="818">
        <v>0</v>
      </c>
      <c r="J86" s="818">
        <v>0</v>
      </c>
      <c r="K86" s="818">
        <v>0</v>
      </c>
      <c r="L86" s="818">
        <v>0</v>
      </c>
      <c r="M86" s="818"/>
      <c r="N86" s="818"/>
      <c r="O86" s="818"/>
      <c r="P86" s="818"/>
      <c r="Q86" s="818">
        <v>0</v>
      </c>
      <c r="R86" s="818"/>
      <c r="S86" s="818">
        <v>0</v>
      </c>
      <c r="T86" s="818">
        <v>0</v>
      </c>
    </row>
    <row r="87" spans="1:20" s="797" customFormat="1" ht="409.6" hidden="1" customHeight="1" x14ac:dyDescent="0.25">
      <c r="A87" s="1193"/>
      <c r="B87" s="818">
        <v>0</v>
      </c>
      <c r="C87" s="818">
        <v>0</v>
      </c>
      <c r="D87" s="818">
        <v>0</v>
      </c>
      <c r="E87" s="818">
        <v>0</v>
      </c>
      <c r="F87" s="818">
        <v>0</v>
      </c>
      <c r="G87" s="818"/>
      <c r="H87" s="818">
        <v>0</v>
      </c>
      <c r="I87" s="818">
        <v>0</v>
      </c>
      <c r="J87" s="818">
        <v>0</v>
      </c>
      <c r="K87" s="818">
        <v>0</v>
      </c>
      <c r="L87" s="818">
        <v>0</v>
      </c>
      <c r="M87" s="818"/>
      <c r="N87" s="818"/>
      <c r="O87" s="818"/>
      <c r="P87" s="818"/>
      <c r="Q87" s="818">
        <v>0</v>
      </c>
      <c r="R87" s="818"/>
      <c r="S87" s="818">
        <v>0</v>
      </c>
      <c r="T87" s="818">
        <v>0</v>
      </c>
    </row>
    <row r="88" spans="1:20" s="797" customFormat="1" ht="409.6" hidden="1" customHeight="1" x14ac:dyDescent="0.25">
      <c r="A88" s="1193"/>
      <c r="B88" s="818">
        <v>0</v>
      </c>
      <c r="C88" s="818">
        <v>0</v>
      </c>
      <c r="D88" s="818">
        <v>0</v>
      </c>
      <c r="E88" s="818">
        <v>0</v>
      </c>
      <c r="F88" s="818">
        <v>0</v>
      </c>
      <c r="G88" s="818"/>
      <c r="H88" s="818">
        <v>0</v>
      </c>
      <c r="I88" s="818">
        <v>0</v>
      </c>
      <c r="J88" s="818">
        <v>0</v>
      </c>
      <c r="K88" s="818">
        <v>0</v>
      </c>
      <c r="L88" s="818">
        <v>0</v>
      </c>
      <c r="M88" s="818"/>
      <c r="N88" s="818"/>
      <c r="O88" s="818"/>
      <c r="P88" s="818"/>
      <c r="Q88" s="818">
        <v>0</v>
      </c>
      <c r="R88" s="818"/>
      <c r="S88" s="818">
        <v>0</v>
      </c>
      <c r="T88" s="818">
        <v>0</v>
      </c>
    </row>
    <row r="89" spans="1:20" s="797" customFormat="1" ht="409.6" hidden="1" customHeight="1" x14ac:dyDescent="0.25">
      <c r="A89" s="1193"/>
      <c r="B89" s="818">
        <v>0</v>
      </c>
      <c r="C89" s="818">
        <v>0</v>
      </c>
      <c r="D89" s="818">
        <v>0</v>
      </c>
      <c r="E89" s="818">
        <v>0</v>
      </c>
      <c r="F89" s="818">
        <v>0</v>
      </c>
      <c r="G89" s="818"/>
      <c r="H89" s="818">
        <v>0</v>
      </c>
      <c r="I89" s="818">
        <v>0</v>
      </c>
      <c r="J89" s="818">
        <v>0</v>
      </c>
      <c r="K89" s="818">
        <v>0</v>
      </c>
      <c r="L89" s="818">
        <v>0</v>
      </c>
      <c r="M89" s="818"/>
      <c r="N89" s="818"/>
      <c r="O89" s="818"/>
      <c r="P89" s="818"/>
      <c r="Q89" s="818">
        <v>0</v>
      </c>
      <c r="R89" s="818"/>
      <c r="S89" s="818">
        <v>0</v>
      </c>
      <c r="T89" s="818">
        <v>0</v>
      </c>
    </row>
    <row r="90" spans="1:20" s="797" customFormat="1" ht="409.6" hidden="1" customHeight="1" x14ac:dyDescent="0.25">
      <c r="A90" s="1193"/>
      <c r="B90" s="818">
        <v>0</v>
      </c>
      <c r="C90" s="818">
        <v>0</v>
      </c>
      <c r="D90" s="818">
        <v>0</v>
      </c>
      <c r="E90" s="818">
        <v>0</v>
      </c>
      <c r="F90" s="818">
        <v>0</v>
      </c>
      <c r="G90" s="818"/>
      <c r="H90" s="818">
        <v>0</v>
      </c>
      <c r="I90" s="818">
        <v>0</v>
      </c>
      <c r="J90" s="818">
        <v>0</v>
      </c>
      <c r="K90" s="818">
        <v>0</v>
      </c>
      <c r="L90" s="818">
        <v>0</v>
      </c>
      <c r="M90" s="818"/>
      <c r="N90" s="818"/>
      <c r="O90" s="818"/>
      <c r="P90" s="818"/>
      <c r="Q90" s="818">
        <v>0</v>
      </c>
      <c r="R90" s="818"/>
      <c r="S90" s="818">
        <v>0</v>
      </c>
      <c r="T90" s="818">
        <v>0</v>
      </c>
    </row>
    <row r="91" spans="1:20" s="797" customFormat="1" ht="409.6" hidden="1" customHeight="1" x14ac:dyDescent="0.25">
      <c r="A91" s="1193"/>
      <c r="B91" s="818">
        <v>0</v>
      </c>
      <c r="C91" s="818">
        <v>0</v>
      </c>
      <c r="D91" s="818">
        <v>0</v>
      </c>
      <c r="E91" s="818">
        <v>0</v>
      </c>
      <c r="F91" s="818">
        <v>0</v>
      </c>
      <c r="G91" s="818"/>
      <c r="H91" s="818">
        <v>0</v>
      </c>
      <c r="I91" s="818">
        <v>0</v>
      </c>
      <c r="J91" s="818">
        <v>0</v>
      </c>
      <c r="K91" s="818">
        <v>0</v>
      </c>
      <c r="L91" s="818">
        <v>0</v>
      </c>
      <c r="M91" s="818"/>
      <c r="N91" s="818"/>
      <c r="O91" s="818"/>
      <c r="P91" s="818"/>
      <c r="Q91" s="818">
        <v>0</v>
      </c>
      <c r="R91" s="818"/>
      <c r="S91" s="818">
        <v>0</v>
      </c>
      <c r="T91" s="818">
        <v>0</v>
      </c>
    </row>
    <row r="92" spans="1:20" s="797" customFormat="1" ht="409.6" hidden="1" customHeight="1" x14ac:dyDescent="0.25">
      <c r="A92" s="1193"/>
      <c r="B92" s="818">
        <v>0</v>
      </c>
      <c r="C92" s="818">
        <v>0</v>
      </c>
      <c r="D92" s="818">
        <v>0</v>
      </c>
      <c r="E92" s="818">
        <v>0</v>
      </c>
      <c r="F92" s="818">
        <v>0</v>
      </c>
      <c r="G92" s="818"/>
      <c r="H92" s="818">
        <v>0</v>
      </c>
      <c r="I92" s="818">
        <v>0</v>
      </c>
      <c r="J92" s="818">
        <v>0</v>
      </c>
      <c r="K92" s="818">
        <v>0</v>
      </c>
      <c r="L92" s="818">
        <v>0</v>
      </c>
      <c r="M92" s="818"/>
      <c r="N92" s="818"/>
      <c r="O92" s="818"/>
      <c r="P92" s="818"/>
      <c r="Q92" s="818">
        <v>0</v>
      </c>
      <c r="R92" s="818"/>
      <c r="S92" s="818">
        <v>0</v>
      </c>
      <c r="T92" s="818">
        <v>0</v>
      </c>
    </row>
    <row r="93" spans="1:20" s="797" customFormat="1" ht="409.6" hidden="1" customHeight="1" x14ac:dyDescent="0.25">
      <c r="A93" s="1193"/>
      <c r="B93" s="818">
        <v>0</v>
      </c>
      <c r="C93" s="818">
        <v>0</v>
      </c>
      <c r="D93" s="818">
        <v>0</v>
      </c>
      <c r="E93" s="818">
        <v>0</v>
      </c>
      <c r="F93" s="818">
        <v>0</v>
      </c>
      <c r="G93" s="818"/>
      <c r="H93" s="818">
        <v>0</v>
      </c>
      <c r="I93" s="818">
        <v>0</v>
      </c>
      <c r="J93" s="818">
        <v>0</v>
      </c>
      <c r="K93" s="818">
        <v>0</v>
      </c>
      <c r="L93" s="818">
        <v>0</v>
      </c>
      <c r="M93" s="818"/>
      <c r="N93" s="818"/>
      <c r="O93" s="818"/>
      <c r="P93" s="818"/>
      <c r="Q93" s="818">
        <v>0</v>
      </c>
      <c r="R93" s="818"/>
      <c r="S93" s="818">
        <v>0</v>
      </c>
      <c r="T93" s="818">
        <v>0</v>
      </c>
    </row>
    <row r="94" spans="1:20" s="797" customFormat="1" ht="409.6" hidden="1" customHeight="1" x14ac:dyDescent="0.25">
      <c r="A94" s="1193"/>
      <c r="B94" s="818">
        <v>0</v>
      </c>
      <c r="C94" s="818">
        <v>0</v>
      </c>
      <c r="D94" s="818">
        <v>0</v>
      </c>
      <c r="E94" s="818">
        <v>0</v>
      </c>
      <c r="F94" s="818">
        <v>0</v>
      </c>
      <c r="G94" s="818"/>
      <c r="H94" s="818">
        <v>0</v>
      </c>
      <c r="I94" s="818">
        <v>0</v>
      </c>
      <c r="J94" s="818">
        <v>0</v>
      </c>
      <c r="K94" s="818">
        <v>0</v>
      </c>
      <c r="L94" s="818">
        <v>0</v>
      </c>
      <c r="M94" s="818"/>
      <c r="N94" s="818"/>
      <c r="O94" s="818"/>
      <c r="P94" s="818"/>
      <c r="Q94" s="818">
        <v>0</v>
      </c>
      <c r="R94" s="818"/>
      <c r="S94" s="818">
        <v>0</v>
      </c>
      <c r="T94" s="818">
        <v>0</v>
      </c>
    </row>
    <row r="95" spans="1:20" s="797" customFormat="1" ht="409.6" hidden="1" customHeight="1" x14ac:dyDescent="0.25">
      <c r="A95" s="1193"/>
      <c r="B95" s="818">
        <v>0</v>
      </c>
      <c r="C95" s="818">
        <v>0</v>
      </c>
      <c r="D95" s="818">
        <v>0</v>
      </c>
      <c r="E95" s="818">
        <v>0</v>
      </c>
      <c r="F95" s="818">
        <v>0</v>
      </c>
      <c r="G95" s="818"/>
      <c r="H95" s="818">
        <v>0</v>
      </c>
      <c r="I95" s="818">
        <v>0</v>
      </c>
      <c r="J95" s="818">
        <v>0</v>
      </c>
      <c r="K95" s="818">
        <v>0</v>
      </c>
      <c r="L95" s="818">
        <v>0</v>
      </c>
      <c r="M95" s="818"/>
      <c r="N95" s="818"/>
      <c r="O95" s="818"/>
      <c r="P95" s="818"/>
      <c r="Q95" s="818">
        <v>0</v>
      </c>
      <c r="R95" s="818"/>
      <c r="S95" s="818">
        <v>0</v>
      </c>
      <c r="T95" s="818">
        <v>0</v>
      </c>
    </row>
    <row r="96" spans="1:20" s="797" customFormat="1" ht="409.6" hidden="1" customHeight="1" x14ac:dyDescent="0.25">
      <c r="A96" s="1193"/>
      <c r="B96" s="818">
        <v>0</v>
      </c>
      <c r="C96" s="818">
        <v>0</v>
      </c>
      <c r="D96" s="818">
        <v>0</v>
      </c>
      <c r="E96" s="818">
        <v>0</v>
      </c>
      <c r="F96" s="818">
        <v>0</v>
      </c>
      <c r="G96" s="818"/>
      <c r="H96" s="818">
        <v>0</v>
      </c>
      <c r="I96" s="818">
        <v>0</v>
      </c>
      <c r="J96" s="818">
        <v>0</v>
      </c>
      <c r="K96" s="818">
        <v>0</v>
      </c>
      <c r="L96" s="818">
        <v>0</v>
      </c>
      <c r="M96" s="818"/>
      <c r="N96" s="818"/>
      <c r="O96" s="818"/>
      <c r="P96" s="818"/>
      <c r="Q96" s="818">
        <v>0</v>
      </c>
      <c r="R96" s="818"/>
      <c r="S96" s="818">
        <v>0</v>
      </c>
      <c r="T96" s="818">
        <v>0</v>
      </c>
    </row>
    <row r="97" spans="1:23" s="797" customFormat="1" ht="409.6" hidden="1" customHeight="1" x14ac:dyDescent="0.25">
      <c r="A97" s="1193"/>
      <c r="B97" s="818">
        <v>0</v>
      </c>
      <c r="C97" s="818">
        <v>0</v>
      </c>
      <c r="D97" s="818">
        <v>0</v>
      </c>
      <c r="E97" s="818">
        <v>0</v>
      </c>
      <c r="F97" s="818">
        <v>0</v>
      </c>
      <c r="G97" s="818"/>
      <c r="H97" s="818">
        <v>0</v>
      </c>
      <c r="I97" s="818">
        <v>0</v>
      </c>
      <c r="J97" s="818">
        <v>0</v>
      </c>
      <c r="K97" s="818">
        <v>0</v>
      </c>
      <c r="L97" s="818">
        <v>0</v>
      </c>
      <c r="M97" s="818"/>
      <c r="N97" s="818"/>
      <c r="O97" s="818"/>
      <c r="P97" s="818"/>
      <c r="Q97" s="818">
        <v>0</v>
      </c>
      <c r="R97" s="818"/>
      <c r="S97" s="818">
        <v>0</v>
      </c>
      <c r="T97" s="818">
        <v>0</v>
      </c>
    </row>
    <row r="98" spans="1:23" s="797" customFormat="1" ht="409.6" hidden="1" customHeight="1" x14ac:dyDescent="0.25">
      <c r="A98" s="819"/>
      <c r="B98" s="818">
        <v>0</v>
      </c>
      <c r="C98" s="818">
        <v>0</v>
      </c>
      <c r="D98" s="818">
        <v>0</v>
      </c>
      <c r="E98" s="818">
        <v>0</v>
      </c>
      <c r="F98" s="818">
        <v>0</v>
      </c>
      <c r="G98" s="818"/>
      <c r="H98" s="818">
        <v>0</v>
      </c>
      <c r="I98" s="818">
        <v>0</v>
      </c>
      <c r="J98" s="818">
        <v>0</v>
      </c>
      <c r="K98" s="818">
        <v>0</v>
      </c>
      <c r="L98" s="818">
        <v>0</v>
      </c>
      <c r="M98" s="818"/>
      <c r="N98" s="818"/>
      <c r="O98" s="818"/>
      <c r="P98" s="818"/>
      <c r="Q98" s="818">
        <v>0</v>
      </c>
      <c r="R98" s="818"/>
      <c r="S98" s="818">
        <v>0</v>
      </c>
      <c r="T98" s="818">
        <v>0</v>
      </c>
    </row>
    <row r="99" spans="1:23" s="797" customFormat="1" ht="409.6" hidden="1" customHeight="1" x14ac:dyDescent="0.25">
      <c r="A99" s="820"/>
      <c r="B99" s="818">
        <v>0</v>
      </c>
      <c r="C99" s="818">
        <v>0</v>
      </c>
      <c r="D99" s="818">
        <v>0</v>
      </c>
      <c r="E99" s="818">
        <v>0</v>
      </c>
      <c r="F99" s="818">
        <v>0</v>
      </c>
      <c r="G99" s="818"/>
      <c r="H99" s="818">
        <v>0</v>
      </c>
      <c r="I99" s="818">
        <v>0</v>
      </c>
      <c r="J99" s="818">
        <v>0</v>
      </c>
      <c r="K99" s="818">
        <v>0</v>
      </c>
      <c r="L99" s="818">
        <v>0</v>
      </c>
      <c r="M99" s="818"/>
      <c r="N99" s="818"/>
      <c r="O99" s="818"/>
      <c r="P99" s="818"/>
      <c r="Q99" s="818">
        <v>0</v>
      </c>
      <c r="R99" s="818"/>
      <c r="S99" s="818">
        <v>0</v>
      </c>
      <c r="T99" s="818">
        <v>0</v>
      </c>
    </row>
    <row r="100" spans="1:23" s="797" customFormat="1" ht="409.6" hidden="1" customHeight="1" x14ac:dyDescent="0.25">
      <c r="A100" s="820"/>
      <c r="B100" s="818">
        <v>0</v>
      </c>
      <c r="C100" s="818">
        <v>0</v>
      </c>
      <c r="D100" s="818">
        <v>0</v>
      </c>
      <c r="E100" s="818">
        <v>0</v>
      </c>
      <c r="F100" s="818">
        <v>0</v>
      </c>
      <c r="G100" s="818"/>
      <c r="H100" s="818">
        <v>0</v>
      </c>
      <c r="I100" s="818">
        <v>0</v>
      </c>
      <c r="J100" s="818">
        <v>0</v>
      </c>
      <c r="K100" s="818">
        <v>0</v>
      </c>
      <c r="L100" s="818">
        <v>0</v>
      </c>
      <c r="M100" s="818"/>
      <c r="N100" s="818"/>
      <c r="O100" s="818"/>
      <c r="P100" s="818"/>
      <c r="Q100" s="818">
        <v>0</v>
      </c>
      <c r="R100" s="818"/>
      <c r="S100" s="818">
        <v>0</v>
      </c>
      <c r="T100" s="818">
        <v>0</v>
      </c>
    </row>
    <row r="101" spans="1:23" ht="6.75" customHeight="1" x14ac:dyDescent="0.25">
      <c r="A101" s="821"/>
      <c r="B101" s="822"/>
      <c r="C101" s="822"/>
      <c r="D101" s="822"/>
      <c r="E101" s="822"/>
      <c r="F101" s="822"/>
      <c r="G101" s="822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V101" s="797"/>
    </row>
    <row r="102" spans="1:23" ht="15" x14ac:dyDescent="0.25">
      <c r="A102" s="823" t="s">
        <v>1697</v>
      </c>
      <c r="B102" s="825"/>
      <c r="C102" s="825"/>
      <c r="D102" s="825"/>
      <c r="E102" s="825"/>
      <c r="F102" s="825"/>
      <c r="G102" s="825"/>
      <c r="H102" s="825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V102" s="797"/>
    </row>
    <row r="103" spans="1:23" x14ac:dyDescent="0.2">
      <c r="B103" s="826"/>
      <c r="C103" s="826"/>
      <c r="D103" s="826"/>
      <c r="E103" s="826"/>
      <c r="F103" s="826"/>
      <c r="G103" s="826"/>
      <c r="H103" s="826"/>
      <c r="I103" s="826"/>
      <c r="J103" s="826"/>
      <c r="K103" s="826"/>
      <c r="L103" s="826"/>
      <c r="M103" s="826"/>
      <c r="N103" s="826"/>
      <c r="O103" s="826"/>
      <c r="P103" s="826"/>
      <c r="Q103" s="826"/>
      <c r="R103" s="826"/>
      <c r="S103" s="826"/>
      <c r="T103" s="826"/>
      <c r="U103" s="826"/>
      <c r="V103" s="826"/>
      <c r="W103" s="826"/>
    </row>
    <row r="104" spans="1:23" x14ac:dyDescent="0.2">
      <c r="B104" s="826"/>
      <c r="C104" s="826"/>
      <c r="D104" s="826"/>
      <c r="E104" s="826"/>
      <c r="F104" s="826"/>
      <c r="G104" s="826"/>
      <c r="H104" s="826"/>
      <c r="I104" s="826"/>
      <c r="J104" s="826"/>
      <c r="K104" s="826"/>
      <c r="L104" s="826"/>
      <c r="M104" s="826"/>
      <c r="N104" s="826"/>
      <c r="O104" s="826"/>
      <c r="P104" s="826"/>
      <c r="Q104" s="826"/>
      <c r="R104" s="826"/>
      <c r="S104" s="826"/>
      <c r="T104" s="826"/>
    </row>
    <row r="105" spans="1:23" x14ac:dyDescent="0.2">
      <c r="A105" s="826"/>
      <c r="B105" s="826"/>
      <c r="C105" s="826"/>
      <c r="D105" s="826"/>
      <c r="E105" s="826"/>
      <c r="F105" s="826"/>
      <c r="G105" s="826"/>
      <c r="H105" s="826"/>
      <c r="I105" s="826"/>
      <c r="J105" s="826"/>
      <c r="K105" s="826"/>
      <c r="L105" s="826"/>
      <c r="M105" s="826"/>
      <c r="N105" s="826"/>
      <c r="O105" s="826"/>
      <c r="P105" s="826"/>
      <c r="Q105" s="826"/>
      <c r="R105" s="826"/>
      <c r="S105" s="826"/>
      <c r="T105" s="826"/>
    </row>
    <row r="106" spans="1:23" ht="15" x14ac:dyDescent="0.25"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27"/>
      <c r="P106" s="827"/>
      <c r="Q106" s="827"/>
      <c r="R106" s="827"/>
      <c r="S106" s="810"/>
      <c r="T106" s="797"/>
    </row>
    <row r="107" spans="1:23" x14ac:dyDescent="0.2">
      <c r="B107" s="826"/>
      <c r="C107" s="826"/>
      <c r="D107" s="826"/>
      <c r="E107" s="826"/>
      <c r="F107" s="826"/>
      <c r="G107" s="826"/>
      <c r="H107" s="826"/>
      <c r="I107" s="826"/>
      <c r="J107" s="826"/>
      <c r="K107" s="826"/>
      <c r="L107" s="826"/>
      <c r="M107" s="826"/>
      <c r="N107" s="826"/>
      <c r="O107" s="826"/>
      <c r="P107" s="826"/>
      <c r="Q107" s="826"/>
      <c r="R107" s="826"/>
      <c r="S107" s="826"/>
      <c r="T107" s="826"/>
    </row>
  </sheetData>
  <mergeCells count="4">
    <mergeCell ref="A1:T1"/>
    <mergeCell ref="A2:T2"/>
    <mergeCell ref="A3:T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E33" sqref="E33:G33"/>
    </sheetView>
  </sheetViews>
  <sheetFormatPr defaultColWidth="11.42578125" defaultRowHeight="12.75" x14ac:dyDescent="0.2"/>
  <cols>
    <col min="1" max="1" width="52.28515625" style="793" customWidth="1"/>
    <col min="2" max="2" width="13.85546875" style="793" customWidth="1"/>
    <col min="3" max="3" width="15.28515625" style="793" bestFit="1" customWidth="1"/>
    <col min="4" max="4" width="13.5703125" style="793" bestFit="1" customWidth="1"/>
    <col min="5" max="5" width="15.28515625" style="793" bestFit="1" customWidth="1"/>
    <col min="6" max="6" width="15" style="793" bestFit="1" customWidth="1"/>
    <col min="7" max="10" width="13.140625" style="793" customWidth="1"/>
    <col min="11" max="11" width="13.42578125" style="793" bestFit="1" customWidth="1"/>
    <col min="12" max="12" width="15.5703125" style="793" customWidth="1"/>
    <col min="13" max="13" width="14.140625" style="793" customWidth="1"/>
    <col min="14" max="14" width="16.5703125" style="793" customWidth="1"/>
    <col min="15" max="16" width="16" style="793" customWidth="1"/>
    <col min="17" max="17" width="12.28515625" style="793" customWidth="1"/>
    <col min="18" max="19" width="12.42578125" style="793" bestFit="1" customWidth="1"/>
    <col min="20" max="20" width="13.28515625" style="793" customWidth="1"/>
    <col min="21" max="21" width="13.5703125" style="793" bestFit="1" customWidth="1"/>
    <col min="22" max="16384" width="11.42578125" style="793"/>
  </cols>
  <sheetData>
    <row r="1" spans="1:21" ht="14.25" customHeight="1" x14ac:dyDescent="0.2">
      <c r="A1" s="1812" t="s">
        <v>1698</v>
      </c>
      <c r="B1" s="1812"/>
      <c r="C1" s="1812"/>
      <c r="D1" s="1812"/>
      <c r="E1" s="1812"/>
      <c r="F1" s="1812"/>
      <c r="G1" s="1812"/>
      <c r="H1" s="1812"/>
      <c r="I1" s="1812"/>
      <c r="J1" s="1812"/>
      <c r="K1" s="1812"/>
      <c r="L1" s="1812"/>
      <c r="M1" s="1812"/>
      <c r="N1" s="1812"/>
      <c r="O1" s="1812"/>
      <c r="P1" s="1812"/>
      <c r="Q1" s="1812"/>
      <c r="R1" s="1812"/>
      <c r="S1" s="1812"/>
      <c r="T1" s="1812"/>
      <c r="U1" s="1812"/>
    </row>
    <row r="2" spans="1:21" ht="14.25" x14ac:dyDescent="0.2">
      <c r="A2" s="1813" t="s">
        <v>2565</v>
      </c>
      <c r="B2" s="1813"/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</row>
    <row r="3" spans="1:21" ht="14.25" x14ac:dyDescent="0.2">
      <c r="A3" s="1814" t="s">
        <v>890</v>
      </c>
      <c r="B3" s="1814"/>
      <c r="C3" s="1814"/>
      <c r="D3" s="1814"/>
      <c r="E3" s="1814"/>
      <c r="F3" s="1814"/>
      <c r="G3" s="1814"/>
      <c r="H3" s="1814"/>
      <c r="I3" s="1814"/>
      <c r="J3" s="1814"/>
      <c r="K3" s="1814"/>
      <c r="L3" s="1814"/>
      <c r="M3" s="1814"/>
      <c r="N3" s="1814"/>
      <c r="O3" s="1814"/>
      <c r="P3" s="1814"/>
      <c r="Q3" s="1814"/>
      <c r="R3" s="1814"/>
      <c r="S3" s="1814"/>
      <c r="T3" s="1814"/>
      <c r="U3" s="1814"/>
    </row>
    <row r="4" spans="1:21" ht="6" customHeight="1" thickBot="1" x14ac:dyDescent="0.25">
      <c r="A4" s="828"/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  <c r="Q4" s="828"/>
      <c r="R4" s="828"/>
      <c r="S4" s="828"/>
      <c r="T4" s="828"/>
      <c r="U4" s="828"/>
    </row>
    <row r="5" spans="1:21" ht="47.25" customHeight="1" thickBot="1" x14ac:dyDescent="0.25">
      <c r="A5" s="829"/>
      <c r="B5" s="1815" t="s">
        <v>1699</v>
      </c>
      <c r="C5" s="1816"/>
      <c r="D5" s="1816"/>
      <c r="E5" s="1816"/>
      <c r="F5" s="1816"/>
      <c r="G5" s="1816"/>
      <c r="H5" s="1816"/>
      <c r="I5" s="1816"/>
      <c r="J5" s="1817"/>
      <c r="K5" s="1818" t="s">
        <v>1700</v>
      </c>
      <c r="L5" s="1819"/>
      <c r="M5" s="1820"/>
      <c r="N5" s="1821" t="s">
        <v>1701</v>
      </c>
      <c r="O5" s="1822"/>
      <c r="P5" s="1823"/>
      <c r="Q5" s="1816" t="s">
        <v>1702</v>
      </c>
      <c r="R5" s="1816"/>
      <c r="S5" s="1817"/>
      <c r="T5" s="1816" t="s">
        <v>1703</v>
      </c>
      <c r="U5" s="1817"/>
    </row>
    <row r="6" spans="1:21" ht="13.5" thickBot="1" x14ac:dyDescent="0.25">
      <c r="A6" s="830"/>
      <c r="B6" s="1404" t="s">
        <v>590</v>
      </c>
      <c r="C6" s="1405" t="s">
        <v>593</v>
      </c>
      <c r="D6" s="1405" t="s">
        <v>562</v>
      </c>
      <c r="E6" s="1405" t="s">
        <v>674</v>
      </c>
      <c r="F6" s="1405" t="s">
        <v>596</v>
      </c>
      <c r="G6" s="1405" t="s">
        <v>597</v>
      </c>
      <c r="H6" s="1405" t="s">
        <v>598</v>
      </c>
      <c r="I6" s="1405" t="s">
        <v>594</v>
      </c>
      <c r="J6" s="1405" t="s">
        <v>2059</v>
      </c>
      <c r="K6" s="1404" t="s">
        <v>599</v>
      </c>
      <c r="L6" s="1405" t="s">
        <v>600</v>
      </c>
      <c r="M6" s="1405" t="s">
        <v>601</v>
      </c>
      <c r="N6" s="1404" t="s">
        <v>602</v>
      </c>
      <c r="O6" s="1405" t="s">
        <v>1152</v>
      </c>
      <c r="P6" s="1213" t="s">
        <v>1874</v>
      </c>
      <c r="Q6" s="1405" t="s">
        <v>603</v>
      </c>
      <c r="R6" s="1405" t="s">
        <v>604</v>
      </c>
      <c r="S6" s="1213" t="s">
        <v>605</v>
      </c>
      <c r="T6" s="1405" t="s">
        <v>611</v>
      </c>
      <c r="U6" s="1213" t="s">
        <v>606</v>
      </c>
    </row>
    <row r="7" spans="1:21" ht="13.5" thickBot="1" x14ac:dyDescent="0.25">
      <c r="A7" s="831" t="s">
        <v>607</v>
      </c>
      <c r="B7" s="1435">
        <v>119046467.01000001</v>
      </c>
      <c r="C7" s="832">
        <v>2575451343.1600003</v>
      </c>
      <c r="D7" s="832">
        <v>307336643.09000003</v>
      </c>
      <c r="E7" s="832">
        <v>1574632853.3300002</v>
      </c>
      <c r="F7" s="832">
        <v>271085720.06999999</v>
      </c>
      <c r="G7" s="832">
        <v>2370750168.21</v>
      </c>
      <c r="H7" s="832">
        <v>19682790.189999998</v>
      </c>
      <c r="I7" s="832">
        <v>84576043.700000003</v>
      </c>
      <c r="J7" s="832">
        <v>322873295.79999995</v>
      </c>
      <c r="K7" s="1435">
        <v>27286034.770000003</v>
      </c>
      <c r="L7" s="832">
        <v>1452385653</v>
      </c>
      <c r="M7" s="832">
        <v>52368427.160000004</v>
      </c>
      <c r="N7" s="1435">
        <v>1284800063.54</v>
      </c>
      <c r="O7" s="832">
        <v>515427682.89999998</v>
      </c>
      <c r="P7" s="833">
        <v>673293603.68000007</v>
      </c>
      <c r="Q7" s="832">
        <v>538858622.81000006</v>
      </c>
      <c r="R7" s="832">
        <v>70684796.780000001</v>
      </c>
      <c r="S7" s="833">
        <v>80895361.420000017</v>
      </c>
      <c r="T7" s="832">
        <v>667144779.88999999</v>
      </c>
      <c r="U7" s="833">
        <v>247259552</v>
      </c>
    </row>
    <row r="8" spans="1:21" x14ac:dyDescent="0.2">
      <c r="A8" s="835" t="s">
        <v>1644</v>
      </c>
      <c r="B8" s="1432">
        <v>5944055.9800000004</v>
      </c>
      <c r="C8" s="836">
        <v>973284702.57000005</v>
      </c>
      <c r="D8" s="836">
        <v>207275743.36000001</v>
      </c>
      <c r="E8" s="836">
        <v>1249363063.4200001</v>
      </c>
      <c r="F8" s="836">
        <v>208943970.44</v>
      </c>
      <c r="G8" s="836">
        <v>1566751936.3099999</v>
      </c>
      <c r="H8" s="836">
        <v>1715055.8599999999</v>
      </c>
      <c r="I8" s="836">
        <v>84487073.700000003</v>
      </c>
      <c r="J8" s="837">
        <v>255699959.75999999</v>
      </c>
      <c r="K8" s="1433">
        <v>19575024.100000001</v>
      </c>
      <c r="L8" s="837">
        <v>583140757</v>
      </c>
      <c r="M8" s="837">
        <v>998854.63000000012</v>
      </c>
      <c r="N8" s="1432">
        <v>597556260.52999997</v>
      </c>
      <c r="O8" s="836">
        <v>404597222.66999996</v>
      </c>
      <c r="P8" s="1194">
        <v>233282462.51000002</v>
      </c>
      <c r="Q8" s="837">
        <v>82103367.560000002</v>
      </c>
      <c r="R8" s="837">
        <v>8630880.3300000001</v>
      </c>
      <c r="S8" s="838">
        <v>5730239.0300000003</v>
      </c>
      <c r="T8" s="837">
        <v>76470296.260000005</v>
      </c>
      <c r="U8" s="838">
        <v>118607098</v>
      </c>
    </row>
    <row r="9" spans="1:21" x14ac:dyDescent="0.2">
      <c r="A9" s="839" t="s">
        <v>1645</v>
      </c>
      <c r="B9" s="1434">
        <v>330</v>
      </c>
      <c r="C9" s="840">
        <v>29368904.27</v>
      </c>
      <c r="D9" s="840">
        <v>9302823.2300000004</v>
      </c>
      <c r="E9" s="840">
        <v>396228481.80000001</v>
      </c>
      <c r="F9" s="840">
        <v>7198911.9500000002</v>
      </c>
      <c r="G9" s="840">
        <v>58844867.75</v>
      </c>
      <c r="H9" s="840">
        <v>1150876.97</v>
      </c>
      <c r="I9" s="840">
        <v>5571837.9900000002</v>
      </c>
      <c r="J9" s="840">
        <v>106293468.59999999</v>
      </c>
      <c r="K9" s="1434">
        <v>18723.78</v>
      </c>
      <c r="L9" s="840">
        <v>554979</v>
      </c>
      <c r="M9" s="840">
        <v>567955.68000000005</v>
      </c>
      <c r="N9" s="1434">
        <v>191392385.18000001</v>
      </c>
      <c r="O9" s="840">
        <v>105830768.38</v>
      </c>
      <c r="P9" s="841">
        <v>210825751.72999999</v>
      </c>
      <c r="Q9" s="840">
        <v>4584983.28</v>
      </c>
      <c r="R9" s="840">
        <v>1746364.1</v>
      </c>
      <c r="S9" s="841">
        <v>935886.23</v>
      </c>
      <c r="T9" s="840">
        <v>11402212.48</v>
      </c>
      <c r="U9" s="841">
        <v>19642782</v>
      </c>
    </row>
    <row r="10" spans="1:21" x14ac:dyDescent="0.2">
      <c r="A10" s="839" t="s">
        <v>1646</v>
      </c>
      <c r="B10" s="1434">
        <v>0</v>
      </c>
      <c r="C10" s="840">
        <v>0</v>
      </c>
      <c r="D10" s="840">
        <v>5513235</v>
      </c>
      <c r="E10" s="840">
        <v>94199715.739999995</v>
      </c>
      <c r="F10" s="840">
        <v>35699900</v>
      </c>
      <c r="G10" s="840">
        <v>4272822.8</v>
      </c>
      <c r="H10" s="840">
        <v>0</v>
      </c>
      <c r="I10" s="840">
        <v>3002389.71</v>
      </c>
      <c r="J10" s="840">
        <v>40466817.039999999</v>
      </c>
      <c r="K10" s="1434">
        <v>0</v>
      </c>
      <c r="L10" s="840">
        <v>391601</v>
      </c>
      <c r="M10" s="840">
        <v>0</v>
      </c>
      <c r="N10" s="1434">
        <v>45565388.979999997</v>
      </c>
      <c r="O10" s="840">
        <v>0</v>
      </c>
      <c r="P10" s="841">
        <v>0</v>
      </c>
      <c r="Q10" s="840">
        <v>405448.04</v>
      </c>
      <c r="R10" s="840">
        <v>3122175.47</v>
      </c>
      <c r="S10" s="841">
        <v>1663323.69</v>
      </c>
      <c r="T10" s="840">
        <v>611866.06000000006</v>
      </c>
      <c r="U10" s="841">
        <v>5556518</v>
      </c>
    </row>
    <row r="11" spans="1:21" x14ac:dyDescent="0.2">
      <c r="A11" s="839" t="s">
        <v>1647</v>
      </c>
      <c r="B11" s="1434">
        <v>5943725.9800000004</v>
      </c>
      <c r="C11" s="840">
        <v>128814597.11</v>
      </c>
      <c r="D11" s="840">
        <v>103176786.79000001</v>
      </c>
      <c r="E11" s="840">
        <v>292827637.89999998</v>
      </c>
      <c r="F11" s="840">
        <v>108236364.27</v>
      </c>
      <c r="G11" s="840">
        <v>871892177.25999999</v>
      </c>
      <c r="H11" s="840">
        <v>493927.99</v>
      </c>
      <c r="I11" s="840">
        <v>43523700.5</v>
      </c>
      <c r="J11" s="840">
        <v>13880129.6</v>
      </c>
      <c r="K11" s="1434">
        <v>201765</v>
      </c>
      <c r="L11" s="840">
        <v>40943212</v>
      </c>
      <c r="M11" s="840">
        <v>428907.12</v>
      </c>
      <c r="N11" s="1434">
        <v>238018612.38999999</v>
      </c>
      <c r="O11" s="840">
        <v>188958571</v>
      </c>
      <c r="P11" s="841">
        <v>13058443.24</v>
      </c>
      <c r="Q11" s="840">
        <v>75684361.680000007</v>
      </c>
      <c r="R11" s="840">
        <v>2751086.46</v>
      </c>
      <c r="S11" s="841">
        <v>2843811.9</v>
      </c>
      <c r="T11" s="840">
        <v>56743655.049999997</v>
      </c>
      <c r="U11" s="841">
        <v>75135765</v>
      </c>
    </row>
    <row r="12" spans="1:21" x14ac:dyDescent="0.2">
      <c r="A12" s="839" t="s">
        <v>1648</v>
      </c>
      <c r="B12" s="1434">
        <v>0</v>
      </c>
      <c r="C12" s="840">
        <v>90704199.590000004</v>
      </c>
      <c r="D12" s="840">
        <v>3854125.74</v>
      </c>
      <c r="E12" s="840">
        <v>25423374.73</v>
      </c>
      <c r="F12" s="840">
        <v>10527451.76</v>
      </c>
      <c r="G12" s="840">
        <v>237483139.83000001</v>
      </c>
      <c r="H12" s="840">
        <v>0</v>
      </c>
      <c r="I12" s="840">
        <v>0</v>
      </c>
      <c r="J12" s="840">
        <v>1752758.35</v>
      </c>
      <c r="K12" s="1434">
        <v>0</v>
      </c>
      <c r="L12" s="840">
        <v>1164288</v>
      </c>
      <c r="M12" s="840">
        <v>0</v>
      </c>
      <c r="N12" s="1434">
        <v>7289974.6600000001</v>
      </c>
      <c r="O12" s="840">
        <v>18077826.780000001</v>
      </c>
      <c r="P12" s="841">
        <v>0</v>
      </c>
      <c r="Q12" s="840">
        <v>48871.18</v>
      </c>
      <c r="R12" s="840">
        <v>0</v>
      </c>
      <c r="S12" s="841">
        <v>0</v>
      </c>
      <c r="T12" s="840">
        <v>0</v>
      </c>
      <c r="U12" s="841">
        <v>723996</v>
      </c>
    </row>
    <row r="13" spans="1:21" x14ac:dyDescent="0.2">
      <c r="A13" s="839" t="s">
        <v>1649</v>
      </c>
      <c r="B13" s="1434">
        <v>0</v>
      </c>
      <c r="C13" s="840">
        <v>724397001.60000002</v>
      </c>
      <c r="D13" s="840">
        <v>85428772.599999994</v>
      </c>
      <c r="E13" s="840">
        <v>423862824.80000001</v>
      </c>
      <c r="F13" s="840">
        <v>47281342.460000001</v>
      </c>
      <c r="G13" s="840">
        <v>380687363.67000002</v>
      </c>
      <c r="H13" s="840">
        <v>0</v>
      </c>
      <c r="I13" s="840">
        <v>32185600.199999999</v>
      </c>
      <c r="J13" s="840">
        <v>93306786.170000002</v>
      </c>
      <c r="K13" s="1434">
        <v>0</v>
      </c>
      <c r="L13" s="840">
        <v>535629419</v>
      </c>
      <c r="M13" s="840">
        <v>730.28</v>
      </c>
      <c r="N13" s="1434">
        <v>113213343.58</v>
      </c>
      <c r="O13" s="840">
        <v>91337125.879999995</v>
      </c>
      <c r="P13" s="841">
        <v>1322814.77</v>
      </c>
      <c r="Q13" s="840">
        <v>0</v>
      </c>
      <c r="R13" s="840">
        <v>867674.73</v>
      </c>
      <c r="S13" s="841">
        <v>0</v>
      </c>
      <c r="T13" s="840">
        <v>6531469.9000000004</v>
      </c>
      <c r="U13" s="841">
        <v>2367753</v>
      </c>
    </row>
    <row r="14" spans="1:21" x14ac:dyDescent="0.2">
      <c r="A14" s="839" t="s">
        <v>1650</v>
      </c>
      <c r="B14" s="1434">
        <v>0</v>
      </c>
      <c r="C14" s="840">
        <v>0</v>
      </c>
      <c r="D14" s="840">
        <v>0</v>
      </c>
      <c r="E14" s="840">
        <v>16821028.449999999</v>
      </c>
      <c r="F14" s="840">
        <v>0</v>
      </c>
      <c r="G14" s="840">
        <v>13571565</v>
      </c>
      <c r="H14" s="840">
        <v>70250.899999999994</v>
      </c>
      <c r="I14" s="840">
        <v>203545.3</v>
      </c>
      <c r="J14" s="840">
        <v>0</v>
      </c>
      <c r="K14" s="1434">
        <v>0</v>
      </c>
      <c r="L14" s="840">
        <v>245615</v>
      </c>
      <c r="M14" s="840">
        <v>1261.55</v>
      </c>
      <c r="N14" s="1434">
        <v>2076555.74</v>
      </c>
      <c r="O14" s="840">
        <v>392930.63</v>
      </c>
      <c r="P14" s="841">
        <v>0</v>
      </c>
      <c r="Q14" s="840">
        <v>1379703.38</v>
      </c>
      <c r="R14" s="840">
        <v>143579.57</v>
      </c>
      <c r="S14" s="841">
        <v>262205.53999999998</v>
      </c>
      <c r="T14" s="840">
        <v>1181092.77</v>
      </c>
      <c r="U14" s="841">
        <v>14340901</v>
      </c>
    </row>
    <row r="15" spans="1:21" x14ac:dyDescent="0.2">
      <c r="A15" s="839" t="s">
        <v>1651</v>
      </c>
      <c r="B15" s="1434">
        <v>0</v>
      </c>
      <c r="C15" s="840">
        <v>0</v>
      </c>
      <c r="D15" s="840">
        <v>0</v>
      </c>
      <c r="E15" s="840">
        <v>0</v>
      </c>
      <c r="F15" s="840">
        <v>0</v>
      </c>
      <c r="G15" s="840">
        <v>0</v>
      </c>
      <c r="H15" s="840">
        <v>0</v>
      </c>
      <c r="I15" s="840">
        <v>0</v>
      </c>
      <c r="J15" s="840">
        <v>0</v>
      </c>
      <c r="K15" s="1434">
        <v>19354535.32</v>
      </c>
      <c r="L15" s="840">
        <v>4211643</v>
      </c>
      <c r="M15" s="840">
        <v>0</v>
      </c>
      <c r="N15" s="1434">
        <v>0</v>
      </c>
      <c r="O15" s="840">
        <v>0</v>
      </c>
      <c r="P15" s="841">
        <v>8075452.7699999996</v>
      </c>
      <c r="Q15" s="840">
        <v>0</v>
      </c>
      <c r="R15" s="840">
        <v>0</v>
      </c>
      <c r="S15" s="841">
        <v>25011.67</v>
      </c>
      <c r="T15" s="840">
        <v>0</v>
      </c>
      <c r="U15" s="841">
        <v>839383</v>
      </c>
    </row>
    <row r="16" spans="1:21" x14ac:dyDescent="0.2">
      <c r="A16" s="835" t="s">
        <v>1652</v>
      </c>
      <c r="B16" s="1433">
        <v>113102411.03</v>
      </c>
      <c r="C16" s="837">
        <v>1602166640.5900002</v>
      </c>
      <c r="D16" s="837">
        <v>100060899.72999999</v>
      </c>
      <c r="E16" s="837">
        <v>325269789.91000003</v>
      </c>
      <c r="F16" s="837">
        <v>62141749.629999995</v>
      </c>
      <c r="G16" s="837">
        <v>803998231.89999986</v>
      </c>
      <c r="H16" s="837">
        <v>17967734.329999998</v>
      </c>
      <c r="I16" s="837">
        <v>88970</v>
      </c>
      <c r="J16" s="837">
        <v>67173336.039999992</v>
      </c>
      <c r="K16" s="1433">
        <v>7711010.6699999999</v>
      </c>
      <c r="L16" s="837">
        <v>869244896</v>
      </c>
      <c r="M16" s="837">
        <v>51369572.530000001</v>
      </c>
      <c r="N16" s="1433">
        <v>687243803.00999999</v>
      </c>
      <c r="O16" s="837">
        <v>110830460.22999999</v>
      </c>
      <c r="P16" s="838">
        <v>440011141.17000002</v>
      </c>
      <c r="Q16" s="837">
        <v>456755255.25000006</v>
      </c>
      <c r="R16" s="837">
        <v>62053916.449999996</v>
      </c>
      <c r="S16" s="838">
        <v>75165122.390000015</v>
      </c>
      <c r="T16" s="837">
        <v>590674483.63</v>
      </c>
      <c r="U16" s="838">
        <v>128652454</v>
      </c>
    </row>
    <row r="17" spans="1:21" x14ac:dyDescent="0.2">
      <c r="A17" s="839" t="s">
        <v>1653</v>
      </c>
      <c r="B17" s="1434">
        <v>0</v>
      </c>
      <c r="C17" s="840">
        <v>162081.03</v>
      </c>
      <c r="D17" s="840">
        <v>19530719</v>
      </c>
      <c r="E17" s="840">
        <v>203896.36</v>
      </c>
      <c r="F17" s="840">
        <v>1057804.05</v>
      </c>
      <c r="G17" s="840">
        <v>350153534.25999999</v>
      </c>
      <c r="H17" s="840">
        <v>34104</v>
      </c>
      <c r="I17" s="840">
        <v>0</v>
      </c>
      <c r="J17" s="840">
        <v>1314844.3600000001</v>
      </c>
      <c r="K17" s="1434">
        <v>3873948.7</v>
      </c>
      <c r="L17" s="840">
        <v>817319460</v>
      </c>
      <c r="M17" s="840">
        <v>0</v>
      </c>
      <c r="N17" s="1434">
        <v>95328551.019999996</v>
      </c>
      <c r="O17" s="840">
        <v>93182044</v>
      </c>
      <c r="P17" s="841">
        <v>0</v>
      </c>
      <c r="Q17" s="840">
        <v>34729745.850000001</v>
      </c>
      <c r="R17" s="840">
        <v>215934</v>
      </c>
      <c r="S17" s="841">
        <v>6589395.79</v>
      </c>
      <c r="T17" s="840">
        <v>0</v>
      </c>
      <c r="U17" s="841">
        <v>11384858</v>
      </c>
    </row>
    <row r="18" spans="1:21" x14ac:dyDescent="0.2">
      <c r="A18" s="839" t="s">
        <v>1654</v>
      </c>
      <c r="B18" s="1434">
        <v>109889457.2</v>
      </c>
      <c r="C18" s="840">
        <v>0</v>
      </c>
      <c r="D18" s="840">
        <v>0</v>
      </c>
      <c r="E18" s="840">
        <v>520416.69</v>
      </c>
      <c r="F18" s="840">
        <v>0</v>
      </c>
      <c r="G18" s="840">
        <v>0</v>
      </c>
      <c r="H18" s="840">
        <v>0</v>
      </c>
      <c r="I18" s="840">
        <v>0</v>
      </c>
      <c r="J18" s="840">
        <v>0</v>
      </c>
      <c r="K18" s="1434">
        <v>0</v>
      </c>
      <c r="L18" s="840">
        <v>0</v>
      </c>
      <c r="M18" s="840">
        <v>0</v>
      </c>
      <c r="N18" s="1434">
        <v>0</v>
      </c>
      <c r="O18" s="840">
        <v>0</v>
      </c>
      <c r="P18" s="841">
        <v>0</v>
      </c>
      <c r="Q18" s="840">
        <v>405588108.24000001</v>
      </c>
      <c r="R18" s="840">
        <v>877932.98</v>
      </c>
      <c r="S18" s="841">
        <v>68143686.760000005</v>
      </c>
      <c r="T18" s="840">
        <v>0</v>
      </c>
      <c r="U18" s="841">
        <v>37017814</v>
      </c>
    </row>
    <row r="19" spans="1:21" x14ac:dyDescent="0.2">
      <c r="A19" s="839" t="s">
        <v>1655</v>
      </c>
      <c r="B19" s="1434">
        <v>0</v>
      </c>
      <c r="C19" s="840">
        <v>1677860.14</v>
      </c>
      <c r="D19" s="840">
        <v>1271221.72</v>
      </c>
      <c r="E19" s="840">
        <v>0</v>
      </c>
      <c r="F19" s="840">
        <v>0</v>
      </c>
      <c r="G19" s="840">
        <v>27925398.5</v>
      </c>
      <c r="H19" s="840">
        <v>0</v>
      </c>
      <c r="I19" s="840">
        <v>32016</v>
      </c>
      <c r="J19" s="840">
        <v>178736</v>
      </c>
      <c r="K19" s="1434">
        <v>2121905</v>
      </c>
      <c r="L19" s="840">
        <v>48095986</v>
      </c>
      <c r="M19" s="840">
        <v>114840</v>
      </c>
      <c r="N19" s="1434">
        <v>228940011.61000001</v>
      </c>
      <c r="O19" s="840">
        <v>16562540.85</v>
      </c>
      <c r="P19" s="841">
        <v>161335629.12</v>
      </c>
      <c r="Q19" s="840">
        <v>11744531.74</v>
      </c>
      <c r="R19" s="840">
        <v>0</v>
      </c>
      <c r="S19" s="841">
        <v>0</v>
      </c>
      <c r="T19" s="840">
        <v>32530016.059999999</v>
      </c>
      <c r="U19" s="841">
        <v>21145782</v>
      </c>
    </row>
    <row r="20" spans="1:21" x14ac:dyDescent="0.2">
      <c r="A20" s="839" t="s">
        <v>1656</v>
      </c>
      <c r="B20" s="1434">
        <v>2885001.69</v>
      </c>
      <c r="C20" s="840">
        <v>1598446333.1900001</v>
      </c>
      <c r="D20" s="840">
        <v>72272777.079999998</v>
      </c>
      <c r="E20" s="840">
        <v>315154317.5</v>
      </c>
      <c r="F20" s="840">
        <v>35568050.759999998</v>
      </c>
      <c r="G20" s="840">
        <v>421582923.14999998</v>
      </c>
      <c r="H20" s="840">
        <v>17933630.329999998</v>
      </c>
      <c r="I20" s="840">
        <v>50737.64</v>
      </c>
      <c r="J20" s="840">
        <v>65238857.899999999</v>
      </c>
      <c r="K20" s="1434">
        <v>2267.42</v>
      </c>
      <c r="L20" s="840">
        <v>2892623</v>
      </c>
      <c r="M20" s="840">
        <v>51254732.530000001</v>
      </c>
      <c r="N20" s="1434">
        <v>341439134.76999998</v>
      </c>
      <c r="O20" s="840">
        <v>1085875.3799999999</v>
      </c>
      <c r="P20" s="841">
        <v>234881916.83000001</v>
      </c>
      <c r="Q20" s="840">
        <v>572560.47</v>
      </c>
      <c r="R20" s="840">
        <v>60950737.170000002</v>
      </c>
      <c r="S20" s="841">
        <v>403098.59</v>
      </c>
      <c r="T20" s="840">
        <v>514033620.36000001</v>
      </c>
      <c r="U20" s="841">
        <v>52651605</v>
      </c>
    </row>
    <row r="21" spans="1:21" x14ac:dyDescent="0.2">
      <c r="A21" s="839" t="s">
        <v>1657</v>
      </c>
      <c r="B21" s="1434">
        <v>0</v>
      </c>
      <c r="C21" s="840">
        <v>0</v>
      </c>
      <c r="D21" s="840">
        <v>0</v>
      </c>
      <c r="E21" s="840">
        <v>0</v>
      </c>
      <c r="F21" s="840">
        <v>0</v>
      </c>
      <c r="G21" s="840">
        <v>0</v>
      </c>
      <c r="H21" s="840">
        <v>0</v>
      </c>
      <c r="I21" s="840">
        <v>0</v>
      </c>
      <c r="J21" s="840">
        <v>0</v>
      </c>
      <c r="K21" s="1434">
        <v>0</v>
      </c>
      <c r="L21" s="840">
        <v>0</v>
      </c>
      <c r="M21" s="840">
        <v>0</v>
      </c>
      <c r="N21" s="1434">
        <v>4103269.65</v>
      </c>
      <c r="O21" s="840">
        <v>0</v>
      </c>
      <c r="P21" s="841">
        <v>0</v>
      </c>
      <c r="Q21" s="840">
        <v>0</v>
      </c>
      <c r="R21" s="840">
        <v>0</v>
      </c>
      <c r="S21" s="841">
        <v>0</v>
      </c>
      <c r="T21" s="840">
        <v>0</v>
      </c>
      <c r="U21" s="841">
        <v>0</v>
      </c>
    </row>
    <row r="22" spans="1:21" x14ac:dyDescent="0.2">
      <c r="A22" s="839" t="s">
        <v>1658</v>
      </c>
      <c r="B22" s="1434">
        <v>327952.14</v>
      </c>
      <c r="C22" s="840">
        <v>499497.97</v>
      </c>
      <c r="D22" s="840">
        <v>1536833.91</v>
      </c>
      <c r="E22" s="840">
        <v>0</v>
      </c>
      <c r="F22" s="840">
        <v>408166.67</v>
      </c>
      <c r="G22" s="840">
        <v>2253705.56</v>
      </c>
      <c r="H22" s="840">
        <v>0</v>
      </c>
      <c r="I22" s="840">
        <v>0</v>
      </c>
      <c r="J22" s="840">
        <v>380799</v>
      </c>
      <c r="K22" s="1434">
        <v>0</v>
      </c>
      <c r="L22" s="840">
        <v>296711</v>
      </c>
      <c r="M22" s="840">
        <v>0</v>
      </c>
      <c r="N22" s="1434">
        <v>409352.22</v>
      </c>
      <c r="O22" s="840">
        <v>0</v>
      </c>
      <c r="P22" s="841">
        <v>0</v>
      </c>
      <c r="Q22" s="840">
        <v>0</v>
      </c>
      <c r="R22" s="840">
        <v>9312.2999999999993</v>
      </c>
      <c r="S22" s="841">
        <v>11908.56</v>
      </c>
      <c r="T22" s="840">
        <v>43557983.890000001</v>
      </c>
      <c r="U22" s="841">
        <v>517236</v>
      </c>
    </row>
    <row r="23" spans="1:21" x14ac:dyDescent="0.2">
      <c r="A23" s="839" t="s">
        <v>1659</v>
      </c>
      <c r="B23" s="1434">
        <v>0</v>
      </c>
      <c r="C23" s="840">
        <v>1380868.26</v>
      </c>
      <c r="D23" s="840">
        <v>5449348.0199999996</v>
      </c>
      <c r="E23" s="840">
        <v>9391159.3599999994</v>
      </c>
      <c r="F23" s="840">
        <v>23989977.989999998</v>
      </c>
      <c r="G23" s="840">
        <v>0</v>
      </c>
      <c r="H23" s="840">
        <v>0</v>
      </c>
      <c r="I23" s="840">
        <v>0</v>
      </c>
      <c r="J23" s="840">
        <v>60098.78</v>
      </c>
      <c r="K23" s="1434">
        <v>0</v>
      </c>
      <c r="L23" s="840">
        <v>0</v>
      </c>
      <c r="M23" s="840">
        <v>0</v>
      </c>
      <c r="N23" s="1434">
        <v>0</v>
      </c>
      <c r="O23" s="840">
        <v>0</v>
      </c>
      <c r="P23" s="841">
        <v>3937528.15</v>
      </c>
      <c r="Q23" s="840">
        <v>4120308.95</v>
      </c>
      <c r="R23" s="840">
        <v>0</v>
      </c>
      <c r="S23" s="841">
        <v>1871.23</v>
      </c>
      <c r="T23" s="840">
        <v>552863.31999999995</v>
      </c>
      <c r="U23" s="841">
        <v>0</v>
      </c>
    </row>
    <row r="24" spans="1:21" x14ac:dyDescent="0.2">
      <c r="A24" s="839" t="s">
        <v>1660</v>
      </c>
      <c r="B24" s="1434">
        <v>0</v>
      </c>
      <c r="C24" s="840">
        <v>0</v>
      </c>
      <c r="D24" s="840">
        <v>0</v>
      </c>
      <c r="E24" s="840">
        <v>0</v>
      </c>
      <c r="F24" s="840">
        <v>1117750.1599999999</v>
      </c>
      <c r="G24" s="840">
        <v>2082670.43</v>
      </c>
      <c r="H24" s="840">
        <v>0</v>
      </c>
      <c r="I24" s="840">
        <v>6216.36</v>
      </c>
      <c r="J24" s="840">
        <v>0</v>
      </c>
      <c r="K24" s="1434">
        <v>1712889.55</v>
      </c>
      <c r="L24" s="840">
        <v>640116</v>
      </c>
      <c r="M24" s="840">
        <v>0</v>
      </c>
      <c r="N24" s="1434">
        <v>17023483.739999998</v>
      </c>
      <c r="O24" s="840">
        <v>0</v>
      </c>
      <c r="P24" s="841">
        <v>39856067.07</v>
      </c>
      <c r="Q24" s="840">
        <v>0</v>
      </c>
      <c r="R24" s="840">
        <v>0</v>
      </c>
      <c r="S24" s="841">
        <v>15161.46</v>
      </c>
      <c r="T24" s="840">
        <v>0</v>
      </c>
      <c r="U24" s="841">
        <v>5935159</v>
      </c>
    </row>
    <row r="25" spans="1:21" ht="13.5" thickBot="1" x14ac:dyDescent="0.25">
      <c r="A25" s="839" t="s">
        <v>1661</v>
      </c>
      <c r="B25" s="1434">
        <v>0</v>
      </c>
      <c r="C25" s="840">
        <v>0</v>
      </c>
      <c r="D25" s="840">
        <v>0</v>
      </c>
      <c r="E25" s="840">
        <v>0</v>
      </c>
      <c r="F25" s="840">
        <v>0</v>
      </c>
      <c r="G25" s="840">
        <v>0</v>
      </c>
      <c r="H25" s="840">
        <v>0</v>
      </c>
      <c r="I25" s="840">
        <v>0</v>
      </c>
      <c r="J25" s="840">
        <v>0</v>
      </c>
      <c r="K25" s="1434">
        <v>0</v>
      </c>
      <c r="L25" s="840">
        <v>0</v>
      </c>
      <c r="M25" s="840">
        <v>0</v>
      </c>
      <c r="N25" s="1434">
        <v>0</v>
      </c>
      <c r="O25" s="840">
        <v>0</v>
      </c>
      <c r="P25" s="841">
        <v>0</v>
      </c>
      <c r="Q25" s="840">
        <v>0</v>
      </c>
      <c r="R25" s="840">
        <v>0</v>
      </c>
      <c r="S25" s="841">
        <v>0</v>
      </c>
      <c r="T25" s="840">
        <v>0</v>
      </c>
      <c r="U25" s="841">
        <v>0</v>
      </c>
    </row>
    <row r="26" spans="1:21" ht="13.5" thickBot="1" x14ac:dyDescent="0.25">
      <c r="A26" s="831" t="s">
        <v>608</v>
      </c>
      <c r="B26" s="1431">
        <v>9361446.8199999984</v>
      </c>
      <c r="C26" s="834">
        <v>1587510549.9900002</v>
      </c>
      <c r="D26" s="834">
        <v>246731317.07999998</v>
      </c>
      <c r="E26" s="834">
        <v>546324102.04999995</v>
      </c>
      <c r="F26" s="834">
        <v>200917742.37</v>
      </c>
      <c r="G26" s="834">
        <v>1408327554.1699998</v>
      </c>
      <c r="H26" s="834">
        <v>4845495.7</v>
      </c>
      <c r="I26" s="834">
        <v>53570965.770000003</v>
      </c>
      <c r="J26" s="834">
        <v>160190624.02999997</v>
      </c>
      <c r="K26" s="1431">
        <v>13514449.859999999</v>
      </c>
      <c r="L26" s="834">
        <v>463182351</v>
      </c>
      <c r="M26" s="834">
        <v>9492487.4800000004</v>
      </c>
      <c r="N26" s="1435">
        <v>959627099.88999987</v>
      </c>
      <c r="O26" s="832">
        <v>224599842.53</v>
      </c>
      <c r="P26" s="833">
        <v>414723164.14999998</v>
      </c>
      <c r="Q26" s="832">
        <v>163489708.57999998</v>
      </c>
      <c r="R26" s="832">
        <v>48013571.719999999</v>
      </c>
      <c r="S26" s="833">
        <v>21692801.240000002</v>
      </c>
      <c r="T26" s="832">
        <v>456730620.88</v>
      </c>
      <c r="U26" s="833">
        <v>157276394</v>
      </c>
    </row>
    <row r="27" spans="1:21" x14ac:dyDescent="0.2">
      <c r="A27" s="835" t="s">
        <v>1662</v>
      </c>
      <c r="B27" s="1432">
        <v>718212.51</v>
      </c>
      <c r="C27" s="836">
        <v>238239962.12</v>
      </c>
      <c r="D27" s="836">
        <v>135042251.88</v>
      </c>
      <c r="E27" s="836">
        <v>344726912.72999996</v>
      </c>
      <c r="F27" s="836">
        <v>152766314.01000002</v>
      </c>
      <c r="G27" s="836">
        <v>1208123075.2499998</v>
      </c>
      <c r="H27" s="836">
        <v>483983.2</v>
      </c>
      <c r="I27" s="836">
        <v>27752485.950000003</v>
      </c>
      <c r="J27" s="836">
        <v>122498572.25999999</v>
      </c>
      <c r="K27" s="1432">
        <v>7311879.1600000001</v>
      </c>
      <c r="L27" s="836">
        <v>67899919</v>
      </c>
      <c r="M27" s="836">
        <v>9448241.3900000006</v>
      </c>
      <c r="N27" s="1433">
        <v>540636575.67999995</v>
      </c>
      <c r="O27" s="837">
        <v>207720952.59999999</v>
      </c>
      <c r="P27" s="838">
        <v>136501037.77000001</v>
      </c>
      <c r="Q27" s="837">
        <v>47514074.689999998</v>
      </c>
      <c r="R27" s="837">
        <v>9453834.4800000004</v>
      </c>
      <c r="S27" s="838">
        <v>16779887.23</v>
      </c>
      <c r="T27" s="837">
        <v>76797706.280000001</v>
      </c>
      <c r="U27" s="838">
        <v>36844910</v>
      </c>
    </row>
    <row r="28" spans="1:21" x14ac:dyDescent="0.2">
      <c r="A28" s="839" t="s">
        <v>1663</v>
      </c>
      <c r="B28" s="1434">
        <v>0</v>
      </c>
      <c r="C28" s="840">
        <v>87666100.310000002</v>
      </c>
      <c r="D28" s="840">
        <v>32524442.469999999</v>
      </c>
      <c r="E28" s="840">
        <v>44242617.710000001</v>
      </c>
      <c r="F28" s="840">
        <v>23004877.699999999</v>
      </c>
      <c r="G28" s="840">
        <v>301758268.45999998</v>
      </c>
      <c r="H28" s="840">
        <v>28351.52</v>
      </c>
      <c r="I28" s="840">
        <v>7537834.2300000004</v>
      </c>
      <c r="J28" s="840">
        <v>30815542.43</v>
      </c>
      <c r="K28" s="1434">
        <v>6454451.0899999999</v>
      </c>
      <c r="L28" s="840">
        <v>16181596</v>
      </c>
      <c r="M28" s="840">
        <v>664264.07999999996</v>
      </c>
      <c r="N28" s="1434">
        <v>304973492.51999998</v>
      </c>
      <c r="O28" s="840">
        <v>10587849.390000001</v>
      </c>
      <c r="P28" s="841">
        <v>18884735.98</v>
      </c>
      <c r="Q28" s="840">
        <v>156156.73000000001</v>
      </c>
      <c r="R28" s="840">
        <v>3312475.01</v>
      </c>
      <c r="S28" s="841">
        <v>0</v>
      </c>
      <c r="T28" s="840">
        <v>23389694.109999999</v>
      </c>
      <c r="U28" s="841">
        <v>10086737</v>
      </c>
    </row>
    <row r="29" spans="1:21" x14ac:dyDescent="0.2">
      <c r="A29" s="839" t="s">
        <v>1664</v>
      </c>
      <c r="B29" s="1434">
        <v>0</v>
      </c>
      <c r="C29" s="840">
        <v>10957030.279999999</v>
      </c>
      <c r="D29" s="840">
        <v>28957352.91</v>
      </c>
      <c r="E29" s="840">
        <v>112829425.09999999</v>
      </c>
      <c r="F29" s="840">
        <v>26554966.109999999</v>
      </c>
      <c r="G29" s="840">
        <v>645201792.17999995</v>
      </c>
      <c r="H29" s="840">
        <v>0</v>
      </c>
      <c r="I29" s="840">
        <v>7208278.4100000001</v>
      </c>
      <c r="J29" s="840">
        <v>66604888.700000003</v>
      </c>
      <c r="K29" s="1434">
        <v>0</v>
      </c>
      <c r="L29" s="840">
        <v>2944984</v>
      </c>
      <c r="M29" s="840">
        <v>0</v>
      </c>
      <c r="N29" s="1434">
        <v>98550494.170000002</v>
      </c>
      <c r="O29" s="840">
        <v>48872695.5</v>
      </c>
      <c r="P29" s="841">
        <v>107854499</v>
      </c>
      <c r="Q29" s="840">
        <v>26544526.460000001</v>
      </c>
      <c r="R29" s="840">
        <v>4719347</v>
      </c>
      <c r="S29" s="841">
        <v>14631601.890000001</v>
      </c>
      <c r="T29" s="840">
        <v>22029207.899999999</v>
      </c>
      <c r="U29" s="841">
        <v>3190244</v>
      </c>
    </row>
    <row r="30" spans="1:21" x14ac:dyDescent="0.2">
      <c r="A30" s="839" t="s">
        <v>1665</v>
      </c>
      <c r="B30" s="1434">
        <v>0</v>
      </c>
      <c r="C30" s="840">
        <v>295124.58</v>
      </c>
      <c r="D30" s="840">
        <v>58754456.759999998</v>
      </c>
      <c r="E30" s="840">
        <v>35125580</v>
      </c>
      <c r="F30" s="840">
        <v>86281316.230000004</v>
      </c>
      <c r="G30" s="840">
        <v>35041053.939999998</v>
      </c>
      <c r="H30" s="840">
        <v>0</v>
      </c>
      <c r="I30" s="840">
        <v>2826000</v>
      </c>
      <c r="J30" s="840">
        <v>0</v>
      </c>
      <c r="K30" s="1434">
        <v>0</v>
      </c>
      <c r="L30" s="840">
        <v>18458479</v>
      </c>
      <c r="M30" s="840">
        <v>0</v>
      </c>
      <c r="N30" s="1434">
        <v>0</v>
      </c>
      <c r="O30" s="840">
        <v>70466200</v>
      </c>
      <c r="P30" s="841">
        <v>6458266.1500000004</v>
      </c>
      <c r="Q30" s="840">
        <v>8051957.0999999996</v>
      </c>
      <c r="R30" s="840">
        <v>0</v>
      </c>
      <c r="S30" s="841">
        <v>0</v>
      </c>
      <c r="T30" s="840">
        <v>9609618.9900000002</v>
      </c>
      <c r="U30" s="841">
        <v>2707879</v>
      </c>
    </row>
    <row r="31" spans="1:21" ht="11.25" customHeight="1" x14ac:dyDescent="0.2">
      <c r="A31" s="839" t="s">
        <v>1696</v>
      </c>
      <c r="B31" s="1434">
        <v>0</v>
      </c>
      <c r="C31" s="840">
        <v>0</v>
      </c>
      <c r="D31" s="840">
        <v>0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1434">
        <v>0</v>
      </c>
      <c r="L31" s="840">
        <v>0</v>
      </c>
      <c r="M31" s="840">
        <v>5293198.93</v>
      </c>
      <c r="N31" s="1434">
        <v>0</v>
      </c>
      <c r="O31" s="840">
        <v>0</v>
      </c>
      <c r="P31" s="841">
        <v>0</v>
      </c>
      <c r="Q31" s="840">
        <v>29923.13</v>
      </c>
      <c r="R31" s="840">
        <v>0</v>
      </c>
      <c r="S31" s="841">
        <v>34549.42</v>
      </c>
      <c r="T31" s="840">
        <v>0</v>
      </c>
      <c r="U31" s="841">
        <v>0</v>
      </c>
    </row>
    <row r="32" spans="1:21" x14ac:dyDescent="0.2">
      <c r="A32" s="839" t="s">
        <v>1667</v>
      </c>
      <c r="B32" s="1434">
        <v>718212.51</v>
      </c>
      <c r="C32" s="840">
        <v>67761818.900000006</v>
      </c>
      <c r="D32" s="840">
        <v>14805999.74</v>
      </c>
      <c r="E32" s="840">
        <v>104416229.09999999</v>
      </c>
      <c r="F32" s="840">
        <v>16770905.300000001</v>
      </c>
      <c r="G32" s="840">
        <v>93121741.329999998</v>
      </c>
      <c r="H32" s="840">
        <v>455631.68</v>
      </c>
      <c r="I32" s="840">
        <v>10180373.310000001</v>
      </c>
      <c r="J32" s="840">
        <v>24728477.129999999</v>
      </c>
      <c r="K32" s="1434">
        <v>857428.07</v>
      </c>
      <c r="L32" s="840">
        <v>8686952</v>
      </c>
      <c r="M32" s="840">
        <v>3490778.38</v>
      </c>
      <c r="N32" s="1434">
        <v>116095244.19</v>
      </c>
      <c r="O32" s="840">
        <v>75564275.629999995</v>
      </c>
      <c r="P32" s="841">
        <v>3303536.6400000001</v>
      </c>
      <c r="Q32" s="840">
        <v>12731511.27</v>
      </c>
      <c r="R32" s="840">
        <v>1117800.32</v>
      </c>
      <c r="S32" s="841">
        <v>1961305.94</v>
      </c>
      <c r="T32" s="840">
        <v>21769185.280000001</v>
      </c>
      <c r="U32" s="841">
        <v>20860050</v>
      </c>
    </row>
    <row r="33" spans="1:21" x14ac:dyDescent="0.2">
      <c r="A33" s="839" t="s">
        <v>1668</v>
      </c>
      <c r="B33" s="1434">
        <v>0</v>
      </c>
      <c r="C33" s="840">
        <v>0</v>
      </c>
      <c r="D33" s="840">
        <v>0</v>
      </c>
      <c r="E33" s="840">
        <v>0</v>
      </c>
      <c r="F33" s="840">
        <v>0</v>
      </c>
      <c r="G33" s="840">
        <v>4017776.02</v>
      </c>
      <c r="H33" s="840">
        <v>0</v>
      </c>
      <c r="I33" s="840">
        <v>0</v>
      </c>
      <c r="J33" s="840">
        <v>0</v>
      </c>
      <c r="K33" s="1434">
        <v>0</v>
      </c>
      <c r="L33" s="840">
        <v>0</v>
      </c>
      <c r="M33" s="840">
        <v>0</v>
      </c>
      <c r="N33" s="1434">
        <v>0</v>
      </c>
      <c r="O33" s="840">
        <v>0</v>
      </c>
      <c r="P33" s="841">
        <v>0</v>
      </c>
      <c r="Q33" s="840">
        <v>0</v>
      </c>
      <c r="R33" s="840">
        <v>0</v>
      </c>
      <c r="S33" s="841">
        <v>89658.17</v>
      </c>
      <c r="T33" s="840">
        <v>0</v>
      </c>
      <c r="U33" s="841">
        <v>0</v>
      </c>
    </row>
    <row r="34" spans="1:21" x14ac:dyDescent="0.2">
      <c r="A34" s="839" t="s">
        <v>1669</v>
      </c>
      <c r="B34" s="1434">
        <v>0</v>
      </c>
      <c r="C34" s="840">
        <v>13364959.85</v>
      </c>
      <c r="D34" s="840">
        <v>0</v>
      </c>
      <c r="E34" s="840">
        <v>48113060.82</v>
      </c>
      <c r="F34" s="840">
        <v>0</v>
      </c>
      <c r="G34" s="840">
        <v>22124343.030000001</v>
      </c>
      <c r="H34" s="840">
        <v>0</v>
      </c>
      <c r="I34" s="840">
        <v>0</v>
      </c>
      <c r="J34" s="840">
        <v>220836</v>
      </c>
      <c r="K34" s="1434">
        <v>0</v>
      </c>
      <c r="L34" s="840">
        <v>496766</v>
      </c>
      <c r="M34" s="840">
        <v>0</v>
      </c>
      <c r="N34" s="1434">
        <v>0</v>
      </c>
      <c r="O34" s="840">
        <v>0</v>
      </c>
      <c r="P34" s="841">
        <v>0</v>
      </c>
      <c r="Q34" s="840">
        <v>0</v>
      </c>
      <c r="R34" s="840">
        <v>0</v>
      </c>
      <c r="S34" s="841">
        <v>0</v>
      </c>
      <c r="T34" s="840">
        <v>0</v>
      </c>
      <c r="U34" s="841">
        <v>0</v>
      </c>
    </row>
    <row r="35" spans="1:21" x14ac:dyDescent="0.2">
      <c r="A35" s="839" t="s">
        <v>1670</v>
      </c>
      <c r="B35" s="1434">
        <v>0</v>
      </c>
      <c r="C35" s="840">
        <v>58194928.200000003</v>
      </c>
      <c r="D35" s="840">
        <v>0</v>
      </c>
      <c r="E35" s="840">
        <v>0</v>
      </c>
      <c r="F35" s="840">
        <v>154248.67000000001</v>
      </c>
      <c r="G35" s="840">
        <v>106858100.29000001</v>
      </c>
      <c r="H35" s="840">
        <v>0</v>
      </c>
      <c r="I35" s="840">
        <v>0</v>
      </c>
      <c r="J35" s="840">
        <v>128828</v>
      </c>
      <c r="K35" s="1434">
        <v>0</v>
      </c>
      <c r="L35" s="840">
        <v>21131142</v>
      </c>
      <c r="M35" s="840">
        <v>0</v>
      </c>
      <c r="N35" s="1434">
        <v>21017344.800000001</v>
      </c>
      <c r="O35" s="840">
        <v>2229932.08</v>
      </c>
      <c r="P35" s="841">
        <v>0</v>
      </c>
      <c r="Q35" s="840">
        <v>0</v>
      </c>
      <c r="R35" s="840">
        <v>304212.15000000002</v>
      </c>
      <c r="S35" s="841">
        <v>62771.81</v>
      </c>
      <c r="T35" s="840">
        <v>0</v>
      </c>
      <c r="U35" s="841">
        <v>0</v>
      </c>
    </row>
    <row r="36" spans="1:21" x14ac:dyDescent="0.2">
      <c r="A36" s="835" t="s">
        <v>1671</v>
      </c>
      <c r="B36" s="1433">
        <v>8643234.3099999987</v>
      </c>
      <c r="C36" s="837">
        <v>1349270587.8700001</v>
      </c>
      <c r="D36" s="837">
        <v>111689065.2</v>
      </c>
      <c r="E36" s="837">
        <v>201597189.31999999</v>
      </c>
      <c r="F36" s="837">
        <v>48151428.359999999</v>
      </c>
      <c r="G36" s="837">
        <v>200204478.92000002</v>
      </c>
      <c r="H36" s="837">
        <v>4361512.5</v>
      </c>
      <c r="I36" s="837">
        <v>25818479.82</v>
      </c>
      <c r="J36" s="837">
        <v>37692051.769999996</v>
      </c>
      <c r="K36" s="1433">
        <v>6202570.7000000002</v>
      </c>
      <c r="L36" s="837">
        <v>395282432</v>
      </c>
      <c r="M36" s="837">
        <v>44246.09</v>
      </c>
      <c r="N36" s="1433">
        <v>418990524.20999998</v>
      </c>
      <c r="O36" s="837">
        <v>16878889.93</v>
      </c>
      <c r="P36" s="838">
        <v>278222126.38</v>
      </c>
      <c r="Q36" s="837">
        <v>115975633.88999999</v>
      </c>
      <c r="R36" s="837">
        <v>38559737.240000002</v>
      </c>
      <c r="S36" s="838">
        <v>4912914.01</v>
      </c>
      <c r="T36" s="837">
        <v>379932914.60000002</v>
      </c>
      <c r="U36" s="838">
        <v>120431484</v>
      </c>
    </row>
    <row r="37" spans="1:21" x14ac:dyDescent="0.2">
      <c r="A37" s="839" t="s">
        <v>1672</v>
      </c>
      <c r="B37" s="1434">
        <v>0</v>
      </c>
      <c r="C37" s="840">
        <v>0</v>
      </c>
      <c r="D37" s="840">
        <v>4075380.67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1434">
        <v>0</v>
      </c>
      <c r="L37" s="840">
        <v>0</v>
      </c>
      <c r="M37" s="840">
        <v>0</v>
      </c>
      <c r="N37" s="1434">
        <v>0</v>
      </c>
      <c r="O37" s="840">
        <v>0</v>
      </c>
      <c r="P37" s="841">
        <v>4582934.58</v>
      </c>
      <c r="Q37" s="840">
        <v>0</v>
      </c>
      <c r="R37" s="840">
        <v>0</v>
      </c>
      <c r="S37" s="841">
        <v>0</v>
      </c>
      <c r="T37" s="840">
        <v>0</v>
      </c>
      <c r="U37" s="841">
        <v>0</v>
      </c>
    </row>
    <row r="38" spans="1:21" x14ac:dyDescent="0.2">
      <c r="A38" s="839" t="s">
        <v>1673</v>
      </c>
      <c r="B38" s="1434">
        <v>0</v>
      </c>
      <c r="C38" s="840">
        <v>1025655071.71</v>
      </c>
      <c r="D38" s="840">
        <v>99852940.329999998</v>
      </c>
      <c r="E38" s="840">
        <v>35716876</v>
      </c>
      <c r="F38" s="840">
        <v>0</v>
      </c>
      <c r="G38" s="840">
        <v>81950678.620000005</v>
      </c>
      <c r="H38" s="840">
        <v>0</v>
      </c>
      <c r="I38" s="840">
        <v>0</v>
      </c>
      <c r="J38" s="840">
        <v>31666801.079999998</v>
      </c>
      <c r="K38" s="1434">
        <v>6202570.7000000002</v>
      </c>
      <c r="L38" s="840">
        <v>13007012</v>
      </c>
      <c r="M38" s="840">
        <v>0</v>
      </c>
      <c r="N38" s="1434">
        <v>3838763.8</v>
      </c>
      <c r="O38" s="840">
        <v>0</v>
      </c>
      <c r="P38" s="841">
        <v>21822499.989999998</v>
      </c>
      <c r="Q38" s="840">
        <v>88582000</v>
      </c>
      <c r="R38" s="840">
        <v>37485917</v>
      </c>
      <c r="S38" s="841">
        <v>0</v>
      </c>
      <c r="T38" s="840">
        <v>269820957</v>
      </c>
      <c r="U38" s="841">
        <v>0</v>
      </c>
    </row>
    <row r="39" spans="1:21" x14ac:dyDescent="0.2">
      <c r="A39" s="839" t="s">
        <v>1674</v>
      </c>
      <c r="B39" s="1434">
        <v>0</v>
      </c>
      <c r="C39" s="840">
        <v>317659999.95999998</v>
      </c>
      <c r="D39" s="840">
        <v>0</v>
      </c>
      <c r="E39" s="840">
        <v>157416520</v>
      </c>
      <c r="F39" s="840">
        <v>42230000</v>
      </c>
      <c r="G39" s="840">
        <v>35386824</v>
      </c>
      <c r="H39" s="840">
        <v>0</v>
      </c>
      <c r="I39" s="840">
        <v>25461000</v>
      </c>
      <c r="J39" s="840">
        <v>0</v>
      </c>
      <c r="K39" s="1434">
        <v>0</v>
      </c>
      <c r="L39" s="840">
        <v>259417632</v>
      </c>
      <c r="M39" s="840">
        <v>0</v>
      </c>
      <c r="N39" s="1434">
        <v>0</v>
      </c>
      <c r="O39" s="840">
        <v>0</v>
      </c>
      <c r="P39" s="841">
        <v>176337300</v>
      </c>
      <c r="Q39" s="840">
        <v>24500000</v>
      </c>
      <c r="R39" s="840">
        <v>0</v>
      </c>
      <c r="S39" s="841">
        <v>4912914.01</v>
      </c>
      <c r="T39" s="840">
        <v>110094131</v>
      </c>
      <c r="U39" s="841">
        <v>93598029</v>
      </c>
    </row>
    <row r="40" spans="1:21" x14ac:dyDescent="0.2">
      <c r="A40" s="839" t="s">
        <v>1675</v>
      </c>
      <c r="B40" s="1434">
        <v>8592904.4499999993</v>
      </c>
      <c r="C40" s="840">
        <v>0</v>
      </c>
      <c r="D40" s="840">
        <v>0</v>
      </c>
      <c r="E40" s="840">
        <v>0</v>
      </c>
      <c r="F40" s="840">
        <v>0</v>
      </c>
      <c r="G40" s="840">
        <v>21800579.149999999</v>
      </c>
      <c r="H40" s="840">
        <v>0</v>
      </c>
      <c r="I40" s="840">
        <v>0</v>
      </c>
      <c r="J40" s="840">
        <v>0</v>
      </c>
      <c r="K40" s="1434">
        <v>0</v>
      </c>
      <c r="L40" s="840">
        <v>122389499</v>
      </c>
      <c r="M40" s="840">
        <v>0</v>
      </c>
      <c r="N40" s="1434">
        <v>76612461.719999999</v>
      </c>
      <c r="O40" s="840">
        <v>15537111.189999999</v>
      </c>
      <c r="P40" s="841">
        <v>25775106.149999999</v>
      </c>
      <c r="Q40" s="840">
        <v>0</v>
      </c>
      <c r="R40" s="840">
        <v>0</v>
      </c>
      <c r="S40" s="841">
        <v>0</v>
      </c>
      <c r="T40" s="840">
        <v>0</v>
      </c>
      <c r="U40" s="841">
        <v>0</v>
      </c>
    </row>
    <row r="41" spans="1:21" x14ac:dyDescent="0.2">
      <c r="A41" s="839" t="s">
        <v>1676</v>
      </c>
      <c r="B41" s="1434">
        <v>0</v>
      </c>
      <c r="C41" s="840">
        <v>0</v>
      </c>
      <c r="D41" s="840">
        <v>0</v>
      </c>
      <c r="E41" s="840">
        <v>0</v>
      </c>
      <c r="F41" s="840">
        <v>4868467.05</v>
      </c>
      <c r="G41" s="840">
        <v>49512234.700000003</v>
      </c>
      <c r="H41" s="840">
        <v>4291178.25</v>
      </c>
      <c r="I41" s="840">
        <v>0</v>
      </c>
      <c r="J41" s="840">
        <v>0</v>
      </c>
      <c r="K41" s="1434">
        <v>0</v>
      </c>
      <c r="L41" s="840">
        <v>0</v>
      </c>
      <c r="M41" s="840">
        <v>35724</v>
      </c>
      <c r="N41" s="1434">
        <v>41957266</v>
      </c>
      <c r="O41" s="840">
        <v>0</v>
      </c>
      <c r="P41" s="841">
        <v>2526656.83</v>
      </c>
      <c r="Q41" s="840">
        <v>0</v>
      </c>
      <c r="R41" s="840">
        <v>0</v>
      </c>
      <c r="S41" s="841">
        <v>0</v>
      </c>
      <c r="T41" s="840">
        <v>0</v>
      </c>
      <c r="U41" s="841">
        <v>0</v>
      </c>
    </row>
    <row r="42" spans="1:21" x14ac:dyDescent="0.2">
      <c r="A42" s="839" t="s">
        <v>1677</v>
      </c>
      <c r="B42" s="1434">
        <v>0</v>
      </c>
      <c r="C42" s="840">
        <v>0</v>
      </c>
      <c r="D42" s="840">
        <v>0</v>
      </c>
      <c r="E42" s="840">
        <v>0</v>
      </c>
      <c r="F42" s="840">
        <v>0</v>
      </c>
      <c r="G42" s="840">
        <v>0</v>
      </c>
      <c r="H42" s="840">
        <v>0</v>
      </c>
      <c r="I42" s="840">
        <v>0</v>
      </c>
      <c r="J42" s="840">
        <v>0</v>
      </c>
      <c r="K42" s="1434">
        <v>0</v>
      </c>
      <c r="L42" s="840">
        <v>0</v>
      </c>
      <c r="M42" s="840">
        <v>0</v>
      </c>
      <c r="N42" s="1434">
        <v>0</v>
      </c>
      <c r="O42" s="840">
        <v>0</v>
      </c>
      <c r="P42" s="841">
        <v>0</v>
      </c>
      <c r="Q42" s="840">
        <v>1533009.32</v>
      </c>
      <c r="R42" s="840">
        <v>0</v>
      </c>
      <c r="S42" s="841">
        <v>0</v>
      </c>
      <c r="T42" s="840">
        <v>0</v>
      </c>
      <c r="U42" s="841">
        <v>0</v>
      </c>
    </row>
    <row r="43" spans="1:21" x14ac:dyDescent="0.2">
      <c r="A43" s="839" t="s">
        <v>1678</v>
      </c>
      <c r="B43" s="1434">
        <v>50329.86</v>
      </c>
      <c r="C43" s="840">
        <v>5955516.2000000002</v>
      </c>
      <c r="D43" s="840">
        <v>2117437.67</v>
      </c>
      <c r="E43" s="840">
        <v>8463793.3200000003</v>
      </c>
      <c r="F43" s="840">
        <v>1052961.31</v>
      </c>
      <c r="G43" s="840">
        <v>11554162.449999999</v>
      </c>
      <c r="H43" s="840">
        <v>70334.25</v>
      </c>
      <c r="I43" s="840">
        <v>357479.82</v>
      </c>
      <c r="J43" s="840">
        <v>6025250.6900000004</v>
      </c>
      <c r="K43" s="1434">
        <v>0</v>
      </c>
      <c r="L43" s="840">
        <v>468289</v>
      </c>
      <c r="M43" s="840">
        <v>8522.09</v>
      </c>
      <c r="N43" s="1434">
        <v>272795303.88</v>
      </c>
      <c r="O43" s="840">
        <v>1341778.74</v>
      </c>
      <c r="P43" s="841">
        <v>47177628.829999998</v>
      </c>
      <c r="Q43" s="840">
        <v>1360624.57</v>
      </c>
      <c r="R43" s="840">
        <v>1073820.24</v>
      </c>
      <c r="S43" s="841">
        <v>0</v>
      </c>
      <c r="T43" s="840">
        <v>0</v>
      </c>
      <c r="U43" s="841">
        <v>26833455</v>
      </c>
    </row>
    <row r="44" spans="1:21" ht="13.5" thickBot="1" x14ac:dyDescent="0.25">
      <c r="A44" s="839" t="s">
        <v>1679</v>
      </c>
      <c r="B44" s="1434">
        <v>0</v>
      </c>
      <c r="C44" s="840">
        <v>0</v>
      </c>
      <c r="D44" s="840">
        <v>5643306.5300000003</v>
      </c>
      <c r="E44" s="840">
        <v>0</v>
      </c>
      <c r="F44" s="840">
        <v>0</v>
      </c>
      <c r="G44" s="840">
        <v>0</v>
      </c>
      <c r="H44" s="840">
        <v>0</v>
      </c>
      <c r="I44" s="840">
        <v>0</v>
      </c>
      <c r="J44" s="840">
        <v>0</v>
      </c>
      <c r="K44" s="1434">
        <v>0</v>
      </c>
      <c r="L44" s="840">
        <v>0</v>
      </c>
      <c r="M44" s="840">
        <v>0</v>
      </c>
      <c r="N44" s="1434">
        <v>23786728.809999999</v>
      </c>
      <c r="O44" s="840">
        <v>0</v>
      </c>
      <c r="P44" s="841">
        <v>0</v>
      </c>
      <c r="Q44" s="840">
        <v>0</v>
      </c>
      <c r="R44" s="840">
        <v>0</v>
      </c>
      <c r="S44" s="841">
        <v>0</v>
      </c>
      <c r="T44" s="840">
        <v>17826.599999999999</v>
      </c>
      <c r="U44" s="841">
        <v>0</v>
      </c>
    </row>
    <row r="45" spans="1:21" ht="13.5" thickBot="1" x14ac:dyDescent="0.25">
      <c r="A45" s="831" t="s">
        <v>1680</v>
      </c>
      <c r="B45" s="1431">
        <v>109685020.17</v>
      </c>
      <c r="C45" s="834">
        <v>987940793.17000008</v>
      </c>
      <c r="D45" s="834">
        <v>60605326.009999998</v>
      </c>
      <c r="E45" s="834">
        <v>1028308751.3100001</v>
      </c>
      <c r="F45" s="834">
        <v>70167977.700000003</v>
      </c>
      <c r="G45" s="834">
        <v>962422614.04000008</v>
      </c>
      <c r="H45" s="834">
        <v>14837294.490000002</v>
      </c>
      <c r="I45" s="834">
        <v>31005077.93</v>
      </c>
      <c r="J45" s="834">
        <v>162682671.81</v>
      </c>
      <c r="K45" s="1431">
        <v>13771584.91</v>
      </c>
      <c r="L45" s="834">
        <v>989203302</v>
      </c>
      <c r="M45" s="834">
        <v>42875939.68</v>
      </c>
      <c r="N45" s="1435">
        <v>325172963.66000003</v>
      </c>
      <c r="O45" s="832">
        <v>290827840.38999999</v>
      </c>
      <c r="P45" s="833">
        <v>258570438.57000002</v>
      </c>
      <c r="Q45" s="832">
        <v>375368913.83999997</v>
      </c>
      <c r="R45" s="832">
        <v>22671224.98</v>
      </c>
      <c r="S45" s="833">
        <v>59202560.179999992</v>
      </c>
      <c r="T45" s="832">
        <v>210414158.99000004</v>
      </c>
      <c r="U45" s="833">
        <v>89983158</v>
      </c>
    </row>
    <row r="46" spans="1:21" x14ac:dyDescent="0.2">
      <c r="A46" s="839" t="s">
        <v>1681</v>
      </c>
      <c r="B46" s="1434">
        <v>64025900</v>
      </c>
      <c r="C46" s="840">
        <v>288433000</v>
      </c>
      <c r="D46" s="840">
        <v>35681300</v>
      </c>
      <c r="E46" s="840">
        <v>82900000.299999997</v>
      </c>
      <c r="F46" s="840">
        <v>59500100</v>
      </c>
      <c r="G46" s="840">
        <v>630704000.02999997</v>
      </c>
      <c r="H46" s="840">
        <v>8588800</v>
      </c>
      <c r="I46" s="840">
        <v>11858000</v>
      </c>
      <c r="J46" s="840">
        <v>99511000</v>
      </c>
      <c r="K46" s="1434">
        <v>10849000</v>
      </c>
      <c r="L46" s="840">
        <v>940633000</v>
      </c>
      <c r="M46" s="840">
        <v>17000040</v>
      </c>
      <c r="N46" s="1434">
        <v>766900000</v>
      </c>
      <c r="O46" s="840">
        <v>105000000</v>
      </c>
      <c r="P46" s="841">
        <v>277701400</v>
      </c>
      <c r="Q46" s="840">
        <v>320661800</v>
      </c>
      <c r="R46" s="840">
        <v>17564000</v>
      </c>
      <c r="S46" s="841">
        <v>21000000</v>
      </c>
      <c r="T46" s="840">
        <v>411108000</v>
      </c>
      <c r="U46" s="841">
        <v>56035000</v>
      </c>
    </row>
    <row r="47" spans="1:21" x14ac:dyDescent="0.2">
      <c r="A47" s="839" t="s">
        <v>1682</v>
      </c>
      <c r="B47" s="1434">
        <v>27369424.219999999</v>
      </c>
      <c r="C47" s="840">
        <v>0</v>
      </c>
      <c r="D47" s="840">
        <v>0</v>
      </c>
      <c r="E47" s="840">
        <v>0</v>
      </c>
      <c r="F47" s="840">
        <v>0</v>
      </c>
      <c r="G47" s="840">
        <v>0</v>
      </c>
      <c r="H47" s="840">
        <v>0</v>
      </c>
      <c r="I47" s="840">
        <v>349357.46</v>
      </c>
      <c r="J47" s="840">
        <v>0</v>
      </c>
      <c r="K47" s="1434">
        <v>644339</v>
      </c>
      <c r="L47" s="840">
        <v>0</v>
      </c>
      <c r="M47" s="840">
        <v>0</v>
      </c>
      <c r="N47" s="1434">
        <v>0</v>
      </c>
      <c r="O47" s="840">
        <v>0</v>
      </c>
      <c r="P47" s="841">
        <v>896000</v>
      </c>
      <c r="Q47" s="840">
        <v>102.09</v>
      </c>
      <c r="R47" s="840">
        <v>0</v>
      </c>
      <c r="S47" s="841">
        <v>2049760</v>
      </c>
      <c r="T47" s="840">
        <v>18753460.100000001</v>
      </c>
      <c r="U47" s="841">
        <v>0</v>
      </c>
    </row>
    <row r="48" spans="1:21" x14ac:dyDescent="0.2">
      <c r="A48" s="839" t="s">
        <v>1683</v>
      </c>
      <c r="B48" s="1434">
        <v>5742414.2000000002</v>
      </c>
      <c r="C48" s="840">
        <v>64758935.049999997</v>
      </c>
      <c r="D48" s="840">
        <v>396852.14</v>
      </c>
      <c r="E48" s="840">
        <v>68954963.480000004</v>
      </c>
      <c r="F48" s="840">
        <v>29248</v>
      </c>
      <c r="G48" s="840">
        <v>250127658.43000001</v>
      </c>
      <c r="H48" s="840">
        <v>259528.16</v>
      </c>
      <c r="I48" s="840">
        <v>0</v>
      </c>
      <c r="J48" s="840">
        <v>8528242.7400000002</v>
      </c>
      <c r="K48" s="1434">
        <v>5877284</v>
      </c>
      <c r="L48" s="840">
        <v>223380093</v>
      </c>
      <c r="M48" s="840">
        <v>8473484.4600000009</v>
      </c>
      <c r="N48" s="1434">
        <v>44669981.600000001</v>
      </c>
      <c r="O48" s="840">
        <v>3114570.21</v>
      </c>
      <c r="P48" s="841">
        <v>7538524</v>
      </c>
      <c r="Q48" s="840">
        <v>71.040000000000006</v>
      </c>
      <c r="R48" s="840">
        <v>12077474.85</v>
      </c>
      <c r="S48" s="841">
        <v>8539552.6899999995</v>
      </c>
      <c r="T48" s="840">
        <v>10877.3</v>
      </c>
      <c r="U48" s="841">
        <v>13194888</v>
      </c>
    </row>
    <row r="49" spans="1:22" x14ac:dyDescent="0.2">
      <c r="A49" s="839" t="s">
        <v>1684</v>
      </c>
      <c r="B49" s="1434">
        <v>2431739.7999999998</v>
      </c>
      <c r="C49" s="840">
        <v>47235432.460000001</v>
      </c>
      <c r="D49" s="840">
        <v>1860640.11</v>
      </c>
      <c r="E49" s="840">
        <v>41450000</v>
      </c>
      <c r="F49" s="840">
        <v>1979866.93</v>
      </c>
      <c r="G49" s="840">
        <v>35134701.43</v>
      </c>
      <c r="H49" s="840">
        <v>4577648.59</v>
      </c>
      <c r="I49" s="840">
        <v>1239607.02</v>
      </c>
      <c r="J49" s="840">
        <v>8517002.9299999997</v>
      </c>
      <c r="K49" s="1434">
        <v>103439</v>
      </c>
      <c r="L49" s="840">
        <v>1164622</v>
      </c>
      <c r="M49" s="840">
        <v>6608407.6799999997</v>
      </c>
      <c r="N49" s="1434">
        <v>0</v>
      </c>
      <c r="O49" s="840">
        <v>5449282.4000000004</v>
      </c>
      <c r="P49" s="841">
        <v>10803191</v>
      </c>
      <c r="Q49" s="840">
        <v>11941996.68</v>
      </c>
      <c r="R49" s="840">
        <v>1735229</v>
      </c>
      <c r="S49" s="841">
        <v>-364716.53</v>
      </c>
      <c r="T49" s="840">
        <v>0</v>
      </c>
      <c r="U49" s="841">
        <v>3277459</v>
      </c>
    </row>
    <row r="50" spans="1:22" x14ac:dyDescent="0.2">
      <c r="A50" s="839" t="s">
        <v>1685</v>
      </c>
      <c r="B50" s="1434">
        <v>0</v>
      </c>
      <c r="C50" s="840">
        <v>235052071.08000001</v>
      </c>
      <c r="D50" s="840">
        <v>283968</v>
      </c>
      <c r="E50" s="840">
        <v>0</v>
      </c>
      <c r="F50" s="840">
        <v>0</v>
      </c>
      <c r="G50" s="840">
        <v>0</v>
      </c>
      <c r="H50" s="840">
        <v>0</v>
      </c>
      <c r="I50" s="840">
        <v>0</v>
      </c>
      <c r="J50" s="840">
        <v>0</v>
      </c>
      <c r="K50" s="1434">
        <v>0</v>
      </c>
      <c r="L50" s="840">
        <v>0</v>
      </c>
      <c r="M50" s="840">
        <v>0</v>
      </c>
      <c r="N50" s="1434">
        <v>0</v>
      </c>
      <c r="O50" s="840">
        <v>0</v>
      </c>
      <c r="P50" s="841">
        <v>6916353</v>
      </c>
      <c r="Q50" s="840">
        <v>21834945.809999999</v>
      </c>
      <c r="R50" s="840">
        <v>0</v>
      </c>
      <c r="S50" s="841">
        <v>2481207.19</v>
      </c>
      <c r="T50" s="840">
        <v>0</v>
      </c>
      <c r="U50" s="841">
        <v>194182</v>
      </c>
    </row>
    <row r="51" spans="1:22" x14ac:dyDescent="0.2">
      <c r="A51" s="839" t="s">
        <v>1686</v>
      </c>
      <c r="B51" s="1434">
        <v>0</v>
      </c>
      <c r="C51" s="840">
        <v>0</v>
      </c>
      <c r="D51" s="840">
        <v>0</v>
      </c>
      <c r="E51" s="840">
        <v>-1098193.1200000001</v>
      </c>
      <c r="F51" s="840">
        <v>0</v>
      </c>
      <c r="G51" s="840">
        <v>0</v>
      </c>
      <c r="H51" s="840">
        <v>0</v>
      </c>
      <c r="I51" s="840">
        <v>1406245.5</v>
      </c>
      <c r="J51" s="840">
        <v>0</v>
      </c>
      <c r="K51" s="1434">
        <v>0</v>
      </c>
      <c r="L51" s="840">
        <v>0</v>
      </c>
      <c r="M51" s="840">
        <v>0</v>
      </c>
      <c r="N51" s="1434">
        <v>0</v>
      </c>
      <c r="O51" s="840">
        <v>3328958.85</v>
      </c>
      <c r="P51" s="841">
        <v>0</v>
      </c>
      <c r="Q51" s="840">
        <v>0</v>
      </c>
      <c r="R51" s="840">
        <v>20742</v>
      </c>
      <c r="S51" s="841">
        <v>0</v>
      </c>
      <c r="T51" s="840">
        <v>0</v>
      </c>
      <c r="U51" s="841">
        <v>0</v>
      </c>
    </row>
    <row r="52" spans="1:22" x14ac:dyDescent="0.2">
      <c r="A52" s="839" t="s">
        <v>1687</v>
      </c>
      <c r="B52" s="1434">
        <v>11104.49</v>
      </c>
      <c r="C52" s="840">
        <v>5746393.4500000002</v>
      </c>
      <c r="D52" s="840">
        <v>7477.16</v>
      </c>
      <c r="E52" s="840">
        <v>9324666.2699999996</v>
      </c>
      <c r="F52" s="840">
        <v>0</v>
      </c>
      <c r="G52" s="840">
        <v>13968234.23</v>
      </c>
      <c r="H52" s="840">
        <v>3839000.35</v>
      </c>
      <c r="I52" s="840">
        <v>79647.429999999993</v>
      </c>
      <c r="J52" s="840">
        <v>1266.76</v>
      </c>
      <c r="K52" s="1434">
        <v>0</v>
      </c>
      <c r="L52" s="840">
        <v>0</v>
      </c>
      <c r="M52" s="840">
        <v>1784069.82</v>
      </c>
      <c r="N52" s="1434">
        <v>0</v>
      </c>
      <c r="O52" s="840">
        <v>3306545.98</v>
      </c>
      <c r="P52" s="841">
        <v>1237542.8</v>
      </c>
      <c r="Q52" s="840">
        <v>2685332.58</v>
      </c>
      <c r="R52" s="840">
        <v>483412.19</v>
      </c>
      <c r="S52" s="841">
        <v>717485.49</v>
      </c>
      <c r="T52" s="840">
        <v>6280</v>
      </c>
      <c r="U52" s="841">
        <v>75554</v>
      </c>
    </row>
    <row r="53" spans="1:22" x14ac:dyDescent="0.2">
      <c r="A53" s="839" t="s">
        <v>1688</v>
      </c>
      <c r="B53" s="1434">
        <v>6432986.8200000003</v>
      </c>
      <c r="C53" s="840">
        <v>325798365.36000001</v>
      </c>
      <c r="D53" s="840">
        <v>19966174.719999999</v>
      </c>
      <c r="E53" s="840">
        <v>772494613.20000005</v>
      </c>
      <c r="F53" s="840">
        <v>8385699.3200000003</v>
      </c>
      <c r="G53" s="840">
        <v>18323272.699999999</v>
      </c>
      <c r="H53" s="840">
        <v>-2510941.85</v>
      </c>
      <c r="I53" s="840">
        <v>15640654.060000001</v>
      </c>
      <c r="J53" s="840">
        <v>36725104.140000001</v>
      </c>
      <c r="K53" s="1434">
        <v>-3170381.14</v>
      </c>
      <c r="L53" s="840">
        <v>-180191682</v>
      </c>
      <c r="M53" s="840">
        <v>8850671.8399999999</v>
      </c>
      <c r="N53" s="1434">
        <v>-519780655.13999999</v>
      </c>
      <c r="O53" s="840">
        <v>52764013.259999998</v>
      </c>
      <c r="P53" s="841">
        <v>-40967244.159999996</v>
      </c>
      <c r="Q53" s="840">
        <v>17894261.07</v>
      </c>
      <c r="R53" s="840">
        <v>-9874818.5099999998</v>
      </c>
      <c r="S53" s="841">
        <v>19510514.219999999</v>
      </c>
      <c r="T53" s="840">
        <v>-198891719.69</v>
      </c>
      <c r="U53" s="841">
        <v>3581376</v>
      </c>
    </row>
    <row r="54" spans="1:22" ht="13.5" thickBot="1" x14ac:dyDescent="0.25">
      <c r="A54" s="839" t="s">
        <v>1689</v>
      </c>
      <c r="B54" s="1434">
        <v>3671450.64</v>
      </c>
      <c r="C54" s="840">
        <v>20916595.77</v>
      </c>
      <c r="D54" s="840">
        <v>2408913.88</v>
      </c>
      <c r="E54" s="840">
        <v>54282701.18</v>
      </c>
      <c r="F54" s="840">
        <v>273063.45</v>
      </c>
      <c r="G54" s="840">
        <v>14164747.220000001</v>
      </c>
      <c r="H54" s="840">
        <v>83259.240000000005</v>
      </c>
      <c r="I54" s="840">
        <v>431566.46</v>
      </c>
      <c r="J54" s="840">
        <v>9400055.2400000002</v>
      </c>
      <c r="K54" s="1434">
        <v>-532095.94999999995</v>
      </c>
      <c r="L54" s="840">
        <v>4217269</v>
      </c>
      <c r="M54" s="840">
        <v>159265.88</v>
      </c>
      <c r="N54" s="1434">
        <v>33383637.199999999</v>
      </c>
      <c r="O54" s="840">
        <v>117864469.69</v>
      </c>
      <c r="P54" s="841">
        <v>-5555328.0700000003</v>
      </c>
      <c r="Q54" s="840">
        <v>350404.57</v>
      </c>
      <c r="R54" s="840">
        <v>665185.44999999995</v>
      </c>
      <c r="S54" s="841">
        <v>5268757.12</v>
      </c>
      <c r="T54" s="840">
        <v>-20572738.719999999</v>
      </c>
      <c r="U54" s="841">
        <v>13624699</v>
      </c>
    </row>
    <row r="55" spans="1:22" ht="13.5" thickBot="1" x14ac:dyDescent="0.25">
      <c r="A55" s="1436" t="s">
        <v>609</v>
      </c>
      <c r="B55" s="1431">
        <v>119046466.98999999</v>
      </c>
      <c r="C55" s="834">
        <v>2575451343.1600003</v>
      </c>
      <c r="D55" s="834">
        <v>307336643.08999997</v>
      </c>
      <c r="E55" s="834">
        <v>1574632853.3600001</v>
      </c>
      <c r="F55" s="834">
        <v>271085720.06999999</v>
      </c>
      <c r="G55" s="834">
        <v>2370750168.21</v>
      </c>
      <c r="H55" s="834">
        <v>19682790.190000001</v>
      </c>
      <c r="I55" s="834">
        <v>84576043.700000003</v>
      </c>
      <c r="J55" s="834">
        <v>322873295.83999997</v>
      </c>
      <c r="K55" s="1431">
        <v>27286034.77</v>
      </c>
      <c r="L55" s="834">
        <v>1452385653</v>
      </c>
      <c r="M55" s="834">
        <v>52368427.159999996</v>
      </c>
      <c r="N55" s="1435">
        <v>1284800063.55</v>
      </c>
      <c r="O55" s="832">
        <v>515427682.91999996</v>
      </c>
      <c r="P55" s="833">
        <v>673293602.72000003</v>
      </c>
      <c r="Q55" s="832">
        <v>538858622.41999996</v>
      </c>
      <c r="R55" s="832">
        <v>70684796.700000003</v>
      </c>
      <c r="S55" s="833">
        <v>80895361.419999987</v>
      </c>
      <c r="T55" s="832">
        <v>667144779.87</v>
      </c>
      <c r="U55" s="833">
        <v>247259552</v>
      </c>
    </row>
    <row r="56" spans="1:22" x14ac:dyDescent="0.2">
      <c r="A56" s="1437" t="s">
        <v>1690</v>
      </c>
      <c r="B56" s="1438">
        <v>0</v>
      </c>
      <c r="C56" s="842">
        <v>0</v>
      </c>
      <c r="D56" s="842">
        <v>0</v>
      </c>
      <c r="E56" s="842">
        <v>0</v>
      </c>
      <c r="F56" s="842">
        <v>0</v>
      </c>
      <c r="G56" s="842">
        <v>27269295</v>
      </c>
      <c r="H56" s="842">
        <v>7075825.8200000003</v>
      </c>
      <c r="I56" s="842">
        <v>0</v>
      </c>
      <c r="J56" s="842">
        <v>0</v>
      </c>
      <c r="K56" s="1438">
        <v>0</v>
      </c>
      <c r="L56" s="842">
        <v>0</v>
      </c>
      <c r="M56" s="842">
        <v>0</v>
      </c>
      <c r="N56" s="1434">
        <v>0</v>
      </c>
      <c r="O56" s="840">
        <v>0</v>
      </c>
      <c r="P56" s="841">
        <v>0</v>
      </c>
      <c r="Q56" s="842">
        <v>0</v>
      </c>
      <c r="R56" s="842">
        <v>14058</v>
      </c>
      <c r="S56" s="843">
        <v>0</v>
      </c>
      <c r="T56" s="842">
        <v>0</v>
      </c>
      <c r="U56" s="843">
        <v>0</v>
      </c>
    </row>
    <row r="57" spans="1:22" ht="13.5" thickBot="1" x14ac:dyDescent="0.25">
      <c r="A57" s="844" t="s">
        <v>610</v>
      </c>
      <c r="B57" s="845">
        <v>0</v>
      </c>
      <c r="C57" s="846">
        <v>0</v>
      </c>
      <c r="D57" s="846">
        <v>0</v>
      </c>
      <c r="E57" s="846">
        <v>3227004</v>
      </c>
      <c r="F57" s="846">
        <v>0</v>
      </c>
      <c r="G57" s="846">
        <v>3758</v>
      </c>
      <c r="H57" s="846">
        <v>0</v>
      </c>
      <c r="I57" s="846">
        <v>0</v>
      </c>
      <c r="J57" s="846">
        <v>0</v>
      </c>
      <c r="K57" s="845">
        <v>0</v>
      </c>
      <c r="L57" s="846">
        <v>449711168</v>
      </c>
      <c r="M57" s="846">
        <v>3554985.69</v>
      </c>
      <c r="N57" s="845">
        <v>0</v>
      </c>
      <c r="O57" s="846">
        <v>0</v>
      </c>
      <c r="P57" s="847">
        <v>0</v>
      </c>
      <c r="Q57" s="846">
        <v>0</v>
      </c>
      <c r="R57" s="846">
        <v>0</v>
      </c>
      <c r="S57" s="847">
        <v>0</v>
      </c>
      <c r="T57" s="846">
        <v>0</v>
      </c>
      <c r="U57" s="847">
        <v>0</v>
      </c>
    </row>
    <row r="58" spans="1:22" ht="6" customHeight="1" x14ac:dyDescent="0.2">
      <c r="A58" s="821"/>
      <c r="B58" s="822"/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</row>
    <row r="59" spans="1:22" x14ac:dyDescent="0.2">
      <c r="A59" s="823" t="s">
        <v>1697</v>
      </c>
      <c r="B59" s="824"/>
      <c r="C59" s="824"/>
      <c r="D59" s="824"/>
      <c r="E59" s="824"/>
      <c r="F59" s="824"/>
      <c r="G59" s="825"/>
      <c r="H59" s="825"/>
      <c r="I59" s="825"/>
      <c r="J59" s="825"/>
      <c r="K59" s="825"/>
      <c r="L59" s="825"/>
      <c r="M59" s="825"/>
      <c r="N59" s="825"/>
      <c r="O59" s="825"/>
      <c r="P59" s="825"/>
      <c r="Q59" s="825"/>
      <c r="R59" s="825"/>
      <c r="S59" s="824"/>
      <c r="T59" s="824"/>
    </row>
    <row r="60" spans="1:22" x14ac:dyDescent="0.2">
      <c r="A60" s="848"/>
    </row>
    <row r="61" spans="1:22" x14ac:dyDescent="0.2">
      <c r="B61" s="826"/>
      <c r="C61" s="826"/>
      <c r="D61" s="826"/>
      <c r="E61" s="826"/>
      <c r="F61" s="826"/>
      <c r="G61" s="826"/>
      <c r="H61" s="826"/>
      <c r="I61" s="826"/>
      <c r="J61" s="826"/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U61" s="826"/>
      <c r="V61" s="826"/>
    </row>
    <row r="62" spans="1:22" x14ac:dyDescent="0.2">
      <c r="C62" s="826"/>
      <c r="D62" s="826"/>
      <c r="E62" s="826"/>
      <c r="F62" s="826"/>
      <c r="G62" s="826"/>
      <c r="H62" s="826"/>
      <c r="I62" s="826"/>
      <c r="J62" s="826"/>
      <c r="K62" s="826"/>
      <c r="L62" s="826"/>
      <c r="M62" s="826"/>
      <c r="N62" s="826"/>
      <c r="O62" s="826"/>
      <c r="P62" s="826"/>
      <c r="Q62" s="826"/>
      <c r="R62" s="826"/>
      <c r="S62" s="826"/>
      <c r="T62" s="826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2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52.140625" style="793" customWidth="1"/>
    <col min="2" max="4" width="17" style="793" customWidth="1"/>
    <col min="5" max="5" width="21" style="793" customWidth="1"/>
    <col min="6" max="6" width="13.140625" style="793" bestFit="1" customWidth="1"/>
    <col min="7" max="7" width="15.5703125" style="793" bestFit="1" customWidth="1"/>
    <col min="8" max="8" width="16.5703125" style="793" customWidth="1"/>
    <col min="9" max="9" width="18.42578125" style="793" customWidth="1"/>
    <col min="10" max="14" width="0" style="793" hidden="1" customWidth="1"/>
    <col min="15" max="16384" width="9.140625" style="793"/>
  </cols>
  <sheetData>
    <row r="1" spans="1:14" ht="15.75" x14ac:dyDescent="0.25">
      <c r="A1" s="1807" t="s">
        <v>844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</row>
    <row r="2" spans="1:14" ht="15.75" x14ac:dyDescent="0.25">
      <c r="A2" s="1807" t="s">
        <v>1704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7"/>
      <c r="M2" s="1807"/>
      <c r="N2" s="1807"/>
    </row>
    <row r="3" spans="1:14" ht="15.75" x14ac:dyDescent="0.25">
      <c r="A3" s="1807" t="s">
        <v>2565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7"/>
      <c r="M3" s="1807"/>
      <c r="N3" s="1807"/>
    </row>
    <row r="4" spans="1:14" ht="15.75" x14ac:dyDescent="0.25">
      <c r="A4" s="1809" t="s">
        <v>890</v>
      </c>
      <c r="B4" s="1809"/>
      <c r="C4" s="1809"/>
      <c r="D4" s="1809"/>
      <c r="E4" s="1809"/>
      <c r="F4" s="1809"/>
      <c r="G4" s="1809"/>
      <c r="H4" s="1809"/>
      <c r="I4" s="1809"/>
      <c r="J4" s="1809"/>
      <c r="K4" s="1809"/>
      <c r="L4" s="1809"/>
      <c r="M4" s="1809"/>
      <c r="N4" s="1809"/>
    </row>
    <row r="5" spans="1:14" s="795" customFormat="1" ht="4.5" customHeight="1" thickBot="1" x14ac:dyDescent="0.3">
      <c r="A5" s="1004"/>
      <c r="B5" s="1004"/>
      <c r="C5" s="1004"/>
      <c r="D5" s="1004"/>
      <c r="E5" s="1004"/>
      <c r="F5" s="1004"/>
      <c r="G5" s="1004"/>
      <c r="H5" s="1004"/>
      <c r="I5" s="1004"/>
      <c r="J5" s="1439"/>
      <c r="K5" s="1439"/>
      <c r="L5" s="1439"/>
      <c r="M5" s="1440"/>
      <c r="N5" s="1440"/>
    </row>
    <row r="6" spans="1:14" ht="27.75" customHeight="1" thickBot="1" x14ac:dyDescent="0.25">
      <c r="A6" s="1824"/>
      <c r="B6" s="1825" t="s">
        <v>1705</v>
      </c>
      <c r="C6" s="1826"/>
      <c r="D6" s="1826"/>
      <c r="E6" s="849" t="s">
        <v>1706</v>
      </c>
      <c r="F6" s="1826" t="s">
        <v>1707</v>
      </c>
      <c r="G6" s="1826"/>
      <c r="H6" s="1826"/>
      <c r="I6" s="1826"/>
      <c r="J6" s="1819"/>
      <c r="K6" s="1819"/>
      <c r="L6" s="1819"/>
      <c r="M6" s="1819"/>
      <c r="N6" s="1820"/>
    </row>
    <row r="7" spans="1:14" ht="12.75" customHeight="1" thickBot="1" x14ac:dyDescent="0.25">
      <c r="A7" s="1824"/>
      <c r="B7" s="1404" t="s">
        <v>581</v>
      </c>
      <c r="C7" s="1405" t="s">
        <v>582</v>
      </c>
      <c r="D7" s="1405" t="s">
        <v>583</v>
      </c>
      <c r="E7" s="850" t="s">
        <v>580</v>
      </c>
      <c r="F7" s="1405" t="s">
        <v>584</v>
      </c>
      <c r="G7" s="1405" t="s">
        <v>585</v>
      </c>
      <c r="H7" s="1405" t="s">
        <v>586</v>
      </c>
      <c r="I7" s="1213" t="s">
        <v>589</v>
      </c>
      <c r="J7" s="1441"/>
      <c r="K7" s="1442"/>
      <c r="L7" s="1442"/>
      <c r="M7" s="1442"/>
      <c r="N7" s="1443"/>
    </row>
    <row r="8" spans="1:14" ht="13.5" customHeight="1" thickBot="1" x14ac:dyDescent="0.25">
      <c r="A8" s="851" t="s">
        <v>607</v>
      </c>
      <c r="B8" s="1560">
        <v>8127715328.6599998</v>
      </c>
      <c r="C8" s="1561">
        <v>314297703.94000006</v>
      </c>
      <c r="D8" s="1561">
        <v>8016005835</v>
      </c>
      <c r="E8" s="1563">
        <v>381662215.35999995</v>
      </c>
      <c r="F8" s="1561">
        <v>2095228503.0699997</v>
      </c>
      <c r="G8" s="1561">
        <v>16341448426</v>
      </c>
      <c r="H8" s="1561">
        <v>638812778.55999994</v>
      </c>
      <c r="I8" s="1562">
        <v>9812575869</v>
      </c>
      <c r="J8" s="1444">
        <v>0</v>
      </c>
      <c r="K8" s="1444">
        <v>0</v>
      </c>
      <c r="L8" s="1444">
        <v>0</v>
      </c>
      <c r="M8" s="1444">
        <v>0</v>
      </c>
      <c r="N8" s="1445">
        <v>0</v>
      </c>
    </row>
    <row r="9" spans="1:14" x14ac:dyDescent="0.2">
      <c r="A9" s="1446" t="s">
        <v>1644</v>
      </c>
      <c r="B9" s="1447">
        <v>3312248636.3600001</v>
      </c>
      <c r="C9" s="853">
        <v>135055596.21000001</v>
      </c>
      <c r="D9" s="853">
        <v>2417761800</v>
      </c>
      <c r="E9" s="855">
        <v>46204002.960000001</v>
      </c>
      <c r="F9" s="853">
        <v>228674713.35000002</v>
      </c>
      <c r="G9" s="853">
        <v>5171333207</v>
      </c>
      <c r="H9" s="853">
        <v>130051897.13000001</v>
      </c>
      <c r="I9" s="854">
        <v>2201938557</v>
      </c>
      <c r="J9" s="1444">
        <v>0</v>
      </c>
      <c r="K9" s="1444">
        <v>0</v>
      </c>
      <c r="L9" s="1444">
        <v>0</v>
      </c>
      <c r="M9" s="1444">
        <v>0</v>
      </c>
      <c r="N9" s="1445">
        <v>0</v>
      </c>
    </row>
    <row r="10" spans="1:14" x14ac:dyDescent="0.2">
      <c r="A10" s="1448" t="s">
        <v>1645</v>
      </c>
      <c r="B10" s="1430">
        <v>1640845460.49</v>
      </c>
      <c r="C10" s="805">
        <v>15261324.17</v>
      </c>
      <c r="D10" s="805">
        <v>624761831</v>
      </c>
      <c r="E10" s="1195">
        <v>5500110.2000000002</v>
      </c>
      <c r="F10" s="805">
        <v>62566204.939999998</v>
      </c>
      <c r="G10" s="805">
        <v>3725793001</v>
      </c>
      <c r="H10" s="805">
        <v>11487925.17</v>
      </c>
      <c r="I10" s="807">
        <v>1464788198</v>
      </c>
      <c r="J10" s="810">
        <v>4209335.09</v>
      </c>
      <c r="K10" s="810">
        <v>385910470</v>
      </c>
      <c r="L10" s="810">
        <v>183480708</v>
      </c>
      <c r="M10" s="810">
        <v>1562543528</v>
      </c>
      <c r="N10" s="1445">
        <v>0</v>
      </c>
    </row>
    <row r="11" spans="1:14" x14ac:dyDescent="0.2">
      <c r="A11" s="1448" t="s">
        <v>1646</v>
      </c>
      <c r="B11" s="1430">
        <v>562545578.48000002</v>
      </c>
      <c r="C11" s="805">
        <v>56998084.18</v>
      </c>
      <c r="D11" s="805">
        <v>953547125</v>
      </c>
      <c r="E11" s="1195">
        <v>0</v>
      </c>
      <c r="F11" s="805">
        <v>37535682.869999997</v>
      </c>
      <c r="G11" s="805">
        <v>257110901</v>
      </c>
      <c r="H11" s="805">
        <v>39961.5</v>
      </c>
      <c r="I11" s="807">
        <v>587104569</v>
      </c>
      <c r="J11" s="810">
        <v>35010.910000000003</v>
      </c>
      <c r="K11" s="810">
        <v>0</v>
      </c>
      <c r="L11" s="810">
        <v>1946053</v>
      </c>
      <c r="M11" s="810">
        <v>1896629184</v>
      </c>
      <c r="N11" s="1445">
        <v>0</v>
      </c>
    </row>
    <row r="12" spans="1:14" x14ac:dyDescent="0.2">
      <c r="A12" s="1448" t="s">
        <v>1647</v>
      </c>
      <c r="B12" s="1430">
        <v>811119326.85000002</v>
      </c>
      <c r="C12" s="805">
        <v>21199667.710000001</v>
      </c>
      <c r="D12" s="805">
        <v>739447162</v>
      </c>
      <c r="E12" s="1195">
        <v>7669036.2599999998</v>
      </c>
      <c r="F12" s="805">
        <v>52444296.439999998</v>
      </c>
      <c r="G12" s="805">
        <v>580571630</v>
      </c>
      <c r="H12" s="805">
        <v>42374408.659999996</v>
      </c>
      <c r="I12" s="807">
        <v>150045790</v>
      </c>
      <c r="J12" s="810">
        <v>39639914.539999999</v>
      </c>
      <c r="K12" s="810">
        <v>383561396</v>
      </c>
      <c r="L12" s="810">
        <v>320355338</v>
      </c>
      <c r="M12" s="810">
        <v>637850926</v>
      </c>
      <c r="N12" s="1445">
        <v>0</v>
      </c>
    </row>
    <row r="13" spans="1:14" x14ac:dyDescent="0.2">
      <c r="A13" s="1448" t="s">
        <v>1648</v>
      </c>
      <c r="B13" s="1430">
        <v>7529512.0700000003</v>
      </c>
      <c r="C13" s="805">
        <v>0</v>
      </c>
      <c r="D13" s="805">
        <v>66340291</v>
      </c>
      <c r="E13" s="1195">
        <v>0</v>
      </c>
      <c r="F13" s="805">
        <v>6685878.5199999996</v>
      </c>
      <c r="G13" s="805">
        <v>0</v>
      </c>
      <c r="H13" s="805">
        <v>125627.76</v>
      </c>
      <c r="I13" s="807">
        <v>0</v>
      </c>
      <c r="J13" s="810">
        <v>0</v>
      </c>
      <c r="K13" s="810">
        <v>358941829</v>
      </c>
      <c r="L13" s="810">
        <v>0</v>
      </c>
      <c r="M13" s="810">
        <v>19876582</v>
      </c>
      <c r="N13" s="1445">
        <v>0</v>
      </c>
    </row>
    <row r="14" spans="1:14" x14ac:dyDescent="0.2">
      <c r="A14" s="1448" t="s">
        <v>1649</v>
      </c>
      <c r="B14" s="1430">
        <v>268872415.57999998</v>
      </c>
      <c r="C14" s="805">
        <v>40098983.039999999</v>
      </c>
      <c r="D14" s="805">
        <v>6106161</v>
      </c>
      <c r="E14" s="1195">
        <v>24105103.719999999</v>
      </c>
      <c r="F14" s="805">
        <v>58302731.340000004</v>
      </c>
      <c r="G14" s="805">
        <v>21551816</v>
      </c>
      <c r="H14" s="805">
        <v>74890620.430000007</v>
      </c>
      <c r="I14" s="807">
        <v>0</v>
      </c>
      <c r="J14" s="810">
        <v>6081565.0700000003</v>
      </c>
      <c r="K14" s="810">
        <v>18430539</v>
      </c>
      <c r="L14" s="810">
        <v>0</v>
      </c>
      <c r="M14" s="810">
        <v>0</v>
      </c>
      <c r="N14" s="1445">
        <v>0</v>
      </c>
    </row>
    <row r="15" spans="1:14" x14ac:dyDescent="0.2">
      <c r="A15" s="1448" t="s">
        <v>1650</v>
      </c>
      <c r="B15" s="1430">
        <v>21336342.890000001</v>
      </c>
      <c r="C15" s="805">
        <v>1497537.11</v>
      </c>
      <c r="D15" s="805">
        <v>27559230</v>
      </c>
      <c r="E15" s="1195">
        <v>8929752.7799999993</v>
      </c>
      <c r="F15" s="805">
        <v>4242447.9000000004</v>
      </c>
      <c r="G15" s="805">
        <v>586305859</v>
      </c>
      <c r="H15" s="805">
        <v>1133353.6100000001</v>
      </c>
      <c r="I15" s="807">
        <v>0</v>
      </c>
      <c r="J15" s="810">
        <v>1921244.26</v>
      </c>
      <c r="K15" s="810">
        <v>0</v>
      </c>
      <c r="L15" s="810">
        <v>0</v>
      </c>
      <c r="M15" s="810">
        <v>0</v>
      </c>
      <c r="N15" s="1445">
        <v>0</v>
      </c>
    </row>
    <row r="16" spans="1:14" x14ac:dyDescent="0.2">
      <c r="A16" s="1448" t="s">
        <v>1651</v>
      </c>
      <c r="B16" s="1430">
        <v>0</v>
      </c>
      <c r="C16" s="805">
        <v>0</v>
      </c>
      <c r="D16" s="805">
        <v>0</v>
      </c>
      <c r="E16" s="1195">
        <v>0</v>
      </c>
      <c r="F16" s="805">
        <v>6897471.3399999999</v>
      </c>
      <c r="G16" s="805">
        <v>0</v>
      </c>
      <c r="H16" s="805">
        <v>0</v>
      </c>
      <c r="I16" s="807">
        <v>0</v>
      </c>
      <c r="J16" s="810">
        <v>0</v>
      </c>
      <c r="K16" s="810">
        <v>2792775</v>
      </c>
      <c r="L16" s="810">
        <v>0</v>
      </c>
      <c r="M16" s="810">
        <v>0</v>
      </c>
      <c r="N16" s="1445">
        <v>0</v>
      </c>
    </row>
    <row r="17" spans="1:14" x14ac:dyDescent="0.2">
      <c r="A17" s="1449" t="s">
        <v>1652</v>
      </c>
      <c r="B17" s="1450">
        <v>4815466692.2999992</v>
      </c>
      <c r="C17" s="856">
        <v>179242107.73000002</v>
      </c>
      <c r="D17" s="856">
        <v>5598244035</v>
      </c>
      <c r="E17" s="1196">
        <v>335458212.39999998</v>
      </c>
      <c r="F17" s="856">
        <v>1866553789.7199998</v>
      </c>
      <c r="G17" s="856">
        <v>11170115219</v>
      </c>
      <c r="H17" s="856">
        <v>508760881.42999995</v>
      </c>
      <c r="I17" s="857">
        <v>7610637312</v>
      </c>
      <c r="J17" s="1451">
        <v>13145488182</v>
      </c>
      <c r="K17" s="1451">
        <v>4339556929</v>
      </c>
      <c r="L17" s="1451">
        <v>3624693576</v>
      </c>
      <c r="M17" s="1451">
        <v>13145488182</v>
      </c>
      <c r="N17" s="1452">
        <v>0</v>
      </c>
    </row>
    <row r="18" spans="1:14" x14ac:dyDescent="0.2">
      <c r="A18" s="1448" t="s">
        <v>1653</v>
      </c>
      <c r="B18" s="1430">
        <v>518822715</v>
      </c>
      <c r="C18" s="805">
        <v>725170.28</v>
      </c>
      <c r="D18" s="805">
        <v>202655352</v>
      </c>
      <c r="E18" s="1195">
        <v>510035.46</v>
      </c>
      <c r="F18" s="805">
        <v>142951295.93000001</v>
      </c>
      <c r="G18" s="805">
        <v>7764884</v>
      </c>
      <c r="H18" s="805">
        <v>161889.12</v>
      </c>
      <c r="I18" s="807">
        <v>1932462</v>
      </c>
      <c r="J18" s="1453">
        <v>1932462</v>
      </c>
      <c r="K18" s="1444">
        <v>0</v>
      </c>
      <c r="L18" s="1444">
        <v>8700</v>
      </c>
      <c r="M18" s="1444">
        <v>1932462</v>
      </c>
      <c r="N18" s="1445">
        <v>0</v>
      </c>
    </row>
    <row r="19" spans="1:14" x14ac:dyDescent="0.2">
      <c r="A19" s="1448" t="s">
        <v>1654</v>
      </c>
      <c r="B19" s="1430">
        <v>747551512.79999995</v>
      </c>
      <c r="C19" s="805">
        <v>99054291.709999993</v>
      </c>
      <c r="D19" s="805">
        <v>0</v>
      </c>
      <c r="E19" s="1195">
        <v>0</v>
      </c>
      <c r="F19" s="805">
        <v>0</v>
      </c>
      <c r="G19" s="805">
        <v>514068383</v>
      </c>
      <c r="H19" s="805">
        <v>0</v>
      </c>
      <c r="I19" s="807">
        <v>1193994972</v>
      </c>
      <c r="J19" s="1453">
        <v>2609423592</v>
      </c>
      <c r="K19" s="1444">
        <v>37467741</v>
      </c>
      <c r="L19" s="1444">
        <v>0</v>
      </c>
      <c r="M19" s="1444">
        <v>2609423592</v>
      </c>
      <c r="N19" s="1445">
        <v>0</v>
      </c>
    </row>
    <row r="20" spans="1:14" x14ac:dyDescent="0.2">
      <c r="A20" s="1448" t="s">
        <v>1655</v>
      </c>
      <c r="B20" s="1430">
        <v>13351622.810000001</v>
      </c>
      <c r="C20" s="805">
        <v>2982000.01</v>
      </c>
      <c r="D20" s="805">
        <v>1261246907</v>
      </c>
      <c r="E20" s="1195">
        <v>0</v>
      </c>
      <c r="F20" s="805">
        <v>203660999.09999999</v>
      </c>
      <c r="G20" s="805">
        <v>722504090</v>
      </c>
      <c r="H20" s="805">
        <v>78398.399999999994</v>
      </c>
      <c r="I20" s="807">
        <v>64689012</v>
      </c>
      <c r="J20" s="1453">
        <v>63739705</v>
      </c>
      <c r="K20" s="1444">
        <v>0</v>
      </c>
      <c r="L20" s="1444">
        <v>9826414</v>
      </c>
      <c r="M20" s="1444">
        <v>63739705</v>
      </c>
      <c r="N20" s="1445">
        <v>0</v>
      </c>
    </row>
    <row r="21" spans="1:14" x14ac:dyDescent="0.2">
      <c r="A21" s="1448" t="s">
        <v>1656</v>
      </c>
      <c r="B21" s="1430">
        <v>3077437303.04</v>
      </c>
      <c r="C21" s="805">
        <v>76480645.730000004</v>
      </c>
      <c r="D21" s="805">
        <v>3833922795</v>
      </c>
      <c r="E21" s="1195">
        <v>332469453</v>
      </c>
      <c r="F21" s="805">
        <v>905588984.11000001</v>
      </c>
      <c r="G21" s="805">
        <v>9291993903</v>
      </c>
      <c r="H21" s="805">
        <v>316497227</v>
      </c>
      <c r="I21" s="807">
        <v>6278061173</v>
      </c>
      <c r="J21" s="1453">
        <v>10270993454</v>
      </c>
      <c r="K21" s="1444">
        <v>3161342139</v>
      </c>
      <c r="L21" s="1444">
        <v>3614839892</v>
      </c>
      <c r="M21" s="1444">
        <v>10270993454</v>
      </c>
      <c r="N21" s="1445">
        <v>0</v>
      </c>
    </row>
    <row r="22" spans="1:14" x14ac:dyDescent="0.2">
      <c r="A22" s="1448" t="s">
        <v>1657</v>
      </c>
      <c r="B22" s="1430">
        <v>0</v>
      </c>
      <c r="C22" s="805">
        <v>0</v>
      </c>
      <c r="D22" s="805">
        <v>0</v>
      </c>
      <c r="E22" s="1195">
        <v>0</v>
      </c>
      <c r="F22" s="805">
        <v>593320316.90999997</v>
      </c>
      <c r="G22" s="805">
        <v>0</v>
      </c>
      <c r="H22" s="805">
        <v>176223494.40000001</v>
      </c>
      <c r="I22" s="807">
        <v>0</v>
      </c>
      <c r="J22" s="1453">
        <v>0</v>
      </c>
      <c r="K22" s="1444">
        <v>0</v>
      </c>
      <c r="L22" s="1444">
        <v>0</v>
      </c>
      <c r="M22" s="1444">
        <v>0</v>
      </c>
      <c r="N22" s="1445">
        <v>0</v>
      </c>
    </row>
    <row r="23" spans="1:14" x14ac:dyDescent="0.2">
      <c r="A23" s="1448" t="s">
        <v>1658</v>
      </c>
      <c r="B23" s="1430">
        <v>0</v>
      </c>
      <c r="C23" s="805">
        <v>0</v>
      </c>
      <c r="D23" s="805">
        <v>0</v>
      </c>
      <c r="E23" s="1195">
        <v>0</v>
      </c>
      <c r="F23" s="805">
        <v>644974.77</v>
      </c>
      <c r="G23" s="805">
        <v>633783959</v>
      </c>
      <c r="H23" s="805">
        <v>215194.58</v>
      </c>
      <c r="I23" s="807">
        <v>71959693</v>
      </c>
      <c r="J23" s="1453">
        <v>199398969</v>
      </c>
      <c r="K23" s="1444">
        <v>0</v>
      </c>
      <c r="L23" s="1444">
        <v>0</v>
      </c>
      <c r="M23" s="1444">
        <v>199398969</v>
      </c>
      <c r="N23" s="1445">
        <v>0</v>
      </c>
    </row>
    <row r="24" spans="1:14" x14ac:dyDescent="0.2">
      <c r="A24" s="1448" t="s">
        <v>1659</v>
      </c>
      <c r="B24" s="1430">
        <v>0</v>
      </c>
      <c r="C24" s="805">
        <v>0</v>
      </c>
      <c r="D24" s="805">
        <v>0</v>
      </c>
      <c r="E24" s="1195">
        <v>2478723.94</v>
      </c>
      <c r="F24" s="805">
        <v>19734927.890000001</v>
      </c>
      <c r="G24" s="805">
        <v>0</v>
      </c>
      <c r="H24" s="805">
        <v>15584677.93</v>
      </c>
      <c r="I24" s="807">
        <v>0</v>
      </c>
      <c r="J24" s="1453">
        <v>0</v>
      </c>
      <c r="K24" s="1444">
        <v>825469337</v>
      </c>
      <c r="L24" s="1444">
        <v>18570</v>
      </c>
      <c r="M24" s="1444">
        <v>0</v>
      </c>
      <c r="N24" s="1445">
        <v>0</v>
      </c>
    </row>
    <row r="25" spans="1:14" x14ac:dyDescent="0.2">
      <c r="A25" s="1448" t="s">
        <v>1660</v>
      </c>
      <c r="B25" s="1430">
        <v>458303538.64999998</v>
      </c>
      <c r="C25" s="805">
        <v>0</v>
      </c>
      <c r="D25" s="805">
        <v>300418981</v>
      </c>
      <c r="E25" s="1195">
        <v>0</v>
      </c>
      <c r="F25" s="805">
        <v>652291.01</v>
      </c>
      <c r="G25" s="805">
        <v>0</v>
      </c>
      <c r="H25" s="805">
        <v>0</v>
      </c>
      <c r="I25" s="807">
        <v>0</v>
      </c>
      <c r="J25" s="1453">
        <v>0</v>
      </c>
      <c r="K25" s="1444">
        <v>315277712</v>
      </c>
      <c r="L25" s="1444">
        <v>0</v>
      </c>
      <c r="M25" s="1444">
        <v>0</v>
      </c>
      <c r="N25" s="1445"/>
    </row>
    <row r="26" spans="1:14" ht="13.5" thickBot="1" x14ac:dyDescent="0.25">
      <c r="A26" s="858" t="s">
        <v>1661</v>
      </c>
      <c r="B26" s="816">
        <v>0</v>
      </c>
      <c r="C26" s="814">
        <v>0</v>
      </c>
      <c r="D26" s="814">
        <v>0</v>
      </c>
      <c r="E26" s="859">
        <v>0</v>
      </c>
      <c r="F26" s="814">
        <v>0</v>
      </c>
      <c r="G26" s="814">
        <v>0</v>
      </c>
      <c r="H26" s="814">
        <v>0</v>
      </c>
      <c r="I26" s="817">
        <v>0</v>
      </c>
      <c r="J26" s="1453">
        <v>0</v>
      </c>
      <c r="K26" s="1444">
        <v>0</v>
      </c>
      <c r="L26" s="1444">
        <v>0</v>
      </c>
      <c r="M26" s="1444">
        <v>0</v>
      </c>
      <c r="N26" s="1445">
        <v>0</v>
      </c>
    </row>
    <row r="27" spans="1:14" ht="13.5" thickBot="1" x14ac:dyDescent="0.25">
      <c r="A27" s="831" t="s">
        <v>608</v>
      </c>
      <c r="B27" s="831">
        <v>1324415257.6500001</v>
      </c>
      <c r="C27" s="860">
        <v>122919529.93000001</v>
      </c>
      <c r="D27" s="860">
        <v>1137053699</v>
      </c>
      <c r="E27" s="852">
        <v>249530814.84</v>
      </c>
      <c r="F27" s="860">
        <v>807401704.8599999</v>
      </c>
      <c r="G27" s="860">
        <v>4187318362</v>
      </c>
      <c r="H27" s="860">
        <v>215772998.37</v>
      </c>
      <c r="I27" s="861">
        <v>2636185411</v>
      </c>
      <c r="J27" s="1444">
        <v>0</v>
      </c>
      <c r="K27" s="1444">
        <v>0</v>
      </c>
      <c r="L27" s="1444">
        <v>0</v>
      </c>
      <c r="M27" s="1444">
        <v>0</v>
      </c>
      <c r="N27" s="1445">
        <v>0</v>
      </c>
    </row>
    <row r="28" spans="1:14" x14ac:dyDescent="0.2">
      <c r="A28" s="862" t="s">
        <v>1662</v>
      </c>
      <c r="B28" s="1447">
        <v>460516288.68000007</v>
      </c>
      <c r="C28" s="853">
        <v>62431877.740000002</v>
      </c>
      <c r="D28" s="853">
        <v>370643265</v>
      </c>
      <c r="E28" s="855">
        <v>110785220.93000001</v>
      </c>
      <c r="F28" s="853">
        <v>153702105.53999999</v>
      </c>
      <c r="G28" s="853">
        <v>1034592647</v>
      </c>
      <c r="H28" s="853">
        <v>93910500.019999996</v>
      </c>
      <c r="I28" s="854">
        <v>848814818</v>
      </c>
      <c r="J28" s="1444">
        <v>660052692</v>
      </c>
      <c r="K28" s="1444">
        <v>1616074765.6400001</v>
      </c>
      <c r="L28" s="1444">
        <v>456032393</v>
      </c>
      <c r="M28" s="1444">
        <v>660052692</v>
      </c>
      <c r="N28" s="1445">
        <v>0</v>
      </c>
    </row>
    <row r="29" spans="1:14" x14ac:dyDescent="0.2">
      <c r="A29" s="863" t="s">
        <v>1663</v>
      </c>
      <c r="B29" s="1430">
        <v>324457622.01999998</v>
      </c>
      <c r="C29" s="805">
        <v>8160043.9199999999</v>
      </c>
      <c r="D29" s="805">
        <v>300803496</v>
      </c>
      <c r="E29" s="1195">
        <v>12746004.369999999</v>
      </c>
      <c r="F29" s="805">
        <v>26797824.68</v>
      </c>
      <c r="G29" s="805">
        <v>336615591</v>
      </c>
      <c r="H29" s="805">
        <v>6822071.3300000001</v>
      </c>
      <c r="I29" s="807">
        <v>62846110</v>
      </c>
      <c r="J29" s="1453">
        <v>117268016</v>
      </c>
      <c r="K29" s="1444">
        <v>656863894.48000002</v>
      </c>
      <c r="L29" s="1444">
        <v>42088766</v>
      </c>
      <c r="M29" s="1444">
        <v>117268016</v>
      </c>
      <c r="N29" s="1445">
        <v>0</v>
      </c>
    </row>
    <row r="30" spans="1:14" x14ac:dyDescent="0.2">
      <c r="A30" s="863" t="s">
        <v>1664</v>
      </c>
      <c r="B30" s="1430">
        <v>0</v>
      </c>
      <c r="C30" s="805">
        <v>0</v>
      </c>
      <c r="D30" s="805">
        <v>0</v>
      </c>
      <c r="E30" s="1195">
        <v>26391905.129999999</v>
      </c>
      <c r="F30" s="805">
        <v>85445991.010000005</v>
      </c>
      <c r="G30" s="805">
        <v>0</v>
      </c>
      <c r="H30" s="805">
        <v>69902073.659999996</v>
      </c>
      <c r="I30" s="807">
        <v>0</v>
      </c>
      <c r="J30" s="1453">
        <v>88167286</v>
      </c>
      <c r="K30" s="1444">
        <v>62062238.359999999</v>
      </c>
      <c r="L30" s="1444">
        <v>32681</v>
      </c>
      <c r="M30" s="1444">
        <v>88167286</v>
      </c>
      <c r="N30" s="1445">
        <v>0</v>
      </c>
    </row>
    <row r="31" spans="1:14" x14ac:dyDescent="0.2">
      <c r="A31" s="863" t="s">
        <v>1665</v>
      </c>
      <c r="B31" s="1430">
        <v>3180855.37</v>
      </c>
      <c r="C31" s="805">
        <v>5680000</v>
      </c>
      <c r="D31" s="805">
        <v>0</v>
      </c>
      <c r="E31" s="1195">
        <v>0</v>
      </c>
      <c r="F31" s="805">
        <v>34620000</v>
      </c>
      <c r="G31" s="805">
        <v>0</v>
      </c>
      <c r="H31" s="805">
        <v>0</v>
      </c>
      <c r="I31" s="807">
        <v>49103981</v>
      </c>
      <c r="J31" s="1453">
        <v>44705780</v>
      </c>
      <c r="K31" s="1444">
        <v>376157758.80000001</v>
      </c>
      <c r="L31" s="1444">
        <v>87791924</v>
      </c>
      <c r="M31" s="1444">
        <v>44705780</v>
      </c>
      <c r="N31" s="1445">
        <v>0</v>
      </c>
    </row>
    <row r="32" spans="1:14" ht="18.75" customHeight="1" x14ac:dyDescent="0.2">
      <c r="A32" s="863" t="s">
        <v>1696</v>
      </c>
      <c r="B32" s="1430">
        <v>24729686.420000002</v>
      </c>
      <c r="C32" s="805">
        <v>29725520</v>
      </c>
      <c r="D32" s="805">
        <v>0</v>
      </c>
      <c r="E32" s="1195">
        <v>0</v>
      </c>
      <c r="F32" s="805">
        <v>0</v>
      </c>
      <c r="G32" s="805">
        <v>0</v>
      </c>
      <c r="H32" s="805">
        <v>0</v>
      </c>
      <c r="I32" s="807">
        <v>24355336</v>
      </c>
      <c r="J32" s="1453">
        <v>0</v>
      </c>
      <c r="K32" s="1444">
        <v>113637554</v>
      </c>
      <c r="L32" s="1444">
        <v>0</v>
      </c>
      <c r="M32" s="1444">
        <v>0</v>
      </c>
      <c r="N32" s="1445">
        <v>0</v>
      </c>
    </row>
    <row r="33" spans="1:14" x14ac:dyDescent="0.2">
      <c r="A33" s="863" t="s">
        <v>1667</v>
      </c>
      <c r="B33" s="1430">
        <v>90467357.150000006</v>
      </c>
      <c r="C33" s="805">
        <v>18866313.82</v>
      </c>
      <c r="D33" s="805">
        <v>69839769</v>
      </c>
      <c r="E33" s="1195">
        <v>43333164.25</v>
      </c>
      <c r="F33" s="805">
        <v>951864.56</v>
      </c>
      <c r="G33" s="805">
        <v>676073939</v>
      </c>
      <c r="H33" s="805">
        <v>16841548.109999999</v>
      </c>
      <c r="I33" s="807">
        <v>107435908</v>
      </c>
      <c r="J33" s="1453">
        <v>136981486</v>
      </c>
      <c r="K33" s="1444">
        <v>337013635</v>
      </c>
      <c r="L33" s="1444">
        <v>103083279</v>
      </c>
      <c r="M33" s="1444">
        <v>136981486</v>
      </c>
      <c r="N33" s="1445">
        <v>0</v>
      </c>
    </row>
    <row r="34" spans="1:14" x14ac:dyDescent="0.2">
      <c r="A34" s="863" t="s">
        <v>1668</v>
      </c>
      <c r="B34" s="1430">
        <v>0</v>
      </c>
      <c r="C34" s="805">
        <v>0</v>
      </c>
      <c r="D34" s="805">
        <v>0</v>
      </c>
      <c r="E34" s="1195">
        <v>0</v>
      </c>
      <c r="F34" s="805">
        <v>0</v>
      </c>
      <c r="G34" s="805">
        <v>21903117</v>
      </c>
      <c r="H34" s="805">
        <v>125281.73</v>
      </c>
      <c r="I34" s="807">
        <v>0</v>
      </c>
      <c r="J34" s="1453">
        <v>0</v>
      </c>
      <c r="K34" s="1444">
        <v>70339685</v>
      </c>
      <c r="L34" s="1444">
        <v>0</v>
      </c>
      <c r="M34" s="1444">
        <v>0</v>
      </c>
      <c r="N34" s="1445">
        <v>0</v>
      </c>
    </row>
    <row r="35" spans="1:14" x14ac:dyDescent="0.2">
      <c r="A35" s="863" t="s">
        <v>1669</v>
      </c>
      <c r="B35" s="1430">
        <v>0</v>
      </c>
      <c r="C35" s="805">
        <v>0</v>
      </c>
      <c r="D35" s="805">
        <v>0</v>
      </c>
      <c r="E35" s="1195">
        <v>28314147.18</v>
      </c>
      <c r="F35" s="805">
        <v>0</v>
      </c>
      <c r="G35" s="805">
        <v>0</v>
      </c>
      <c r="H35" s="805">
        <v>0</v>
      </c>
      <c r="I35" s="807">
        <v>0</v>
      </c>
      <c r="J35" s="1453">
        <v>0</v>
      </c>
      <c r="K35" s="1444">
        <v>0</v>
      </c>
      <c r="L35" s="1444">
        <v>0</v>
      </c>
      <c r="M35" s="1444">
        <v>0</v>
      </c>
      <c r="N35" s="1445">
        <v>0</v>
      </c>
    </row>
    <row r="36" spans="1:14" x14ac:dyDescent="0.2">
      <c r="A36" s="863" t="s">
        <v>1670</v>
      </c>
      <c r="B36" s="1430">
        <v>17680767.719999999</v>
      </c>
      <c r="C36" s="805">
        <v>0</v>
      </c>
      <c r="D36" s="805">
        <v>0</v>
      </c>
      <c r="E36" s="1195">
        <v>0</v>
      </c>
      <c r="F36" s="805">
        <v>5886425.29</v>
      </c>
      <c r="G36" s="805">
        <v>0</v>
      </c>
      <c r="H36" s="805">
        <v>219525.19</v>
      </c>
      <c r="I36" s="807">
        <v>605073483</v>
      </c>
      <c r="J36" s="1453">
        <v>272930124</v>
      </c>
      <c r="K36" s="1444">
        <v>0</v>
      </c>
      <c r="L36" s="1444">
        <v>223035743</v>
      </c>
      <c r="M36" s="1444">
        <v>272930124</v>
      </c>
      <c r="N36" s="1445">
        <v>0</v>
      </c>
    </row>
    <row r="37" spans="1:14" x14ac:dyDescent="0.2">
      <c r="A37" s="862" t="s">
        <v>1671</v>
      </c>
      <c r="B37" s="1450">
        <v>863898968.97000003</v>
      </c>
      <c r="C37" s="856">
        <v>60487652.189999998</v>
      </c>
      <c r="D37" s="856">
        <v>766410434</v>
      </c>
      <c r="E37" s="1196">
        <v>138745593.91</v>
      </c>
      <c r="F37" s="856">
        <v>653699599.31999993</v>
      </c>
      <c r="G37" s="856">
        <v>3152725715</v>
      </c>
      <c r="H37" s="856">
        <v>121862498.34999999</v>
      </c>
      <c r="I37" s="857">
        <v>1787370593</v>
      </c>
      <c r="J37" s="1444">
        <v>0</v>
      </c>
      <c r="K37" s="1444">
        <v>0</v>
      </c>
      <c r="L37" s="1444">
        <v>0</v>
      </c>
      <c r="M37" s="1444">
        <v>0</v>
      </c>
      <c r="N37" s="1445">
        <v>0</v>
      </c>
    </row>
    <row r="38" spans="1:14" x14ac:dyDescent="0.2">
      <c r="A38" s="863" t="s">
        <v>1672</v>
      </c>
      <c r="B38" s="1430">
        <v>0</v>
      </c>
      <c r="C38" s="805">
        <v>0</v>
      </c>
      <c r="D38" s="805">
        <v>0</v>
      </c>
      <c r="E38" s="1195">
        <v>0</v>
      </c>
      <c r="F38" s="805">
        <v>0</v>
      </c>
      <c r="G38" s="805">
        <v>0</v>
      </c>
      <c r="H38" s="805">
        <v>0</v>
      </c>
      <c r="I38" s="807">
        <v>0</v>
      </c>
      <c r="J38" s="1454">
        <v>0</v>
      </c>
      <c r="K38" s="1454">
        <v>0</v>
      </c>
      <c r="L38" s="1454">
        <v>0</v>
      </c>
      <c r="M38" s="1454">
        <v>0</v>
      </c>
      <c r="N38" s="1445">
        <v>0</v>
      </c>
    </row>
    <row r="39" spans="1:14" x14ac:dyDescent="0.2">
      <c r="A39" s="863" t="s">
        <v>1673</v>
      </c>
      <c r="B39" s="1430">
        <v>0</v>
      </c>
      <c r="C39" s="805">
        <v>0</v>
      </c>
      <c r="D39" s="805">
        <v>0</v>
      </c>
      <c r="E39" s="1195">
        <v>114899408.90000001</v>
      </c>
      <c r="F39" s="805">
        <v>386651580.33999997</v>
      </c>
      <c r="G39" s="805">
        <v>0</v>
      </c>
      <c r="H39" s="805">
        <v>97775509.459999993</v>
      </c>
      <c r="I39" s="807">
        <v>0</v>
      </c>
      <c r="J39" s="1454">
        <v>333076229</v>
      </c>
      <c r="K39" s="1454">
        <v>82767387.359999999</v>
      </c>
      <c r="L39" s="1454">
        <v>0</v>
      </c>
      <c r="M39" s="1454">
        <v>333076229</v>
      </c>
      <c r="N39" s="1445">
        <v>0</v>
      </c>
    </row>
    <row r="40" spans="1:14" x14ac:dyDescent="0.2">
      <c r="A40" s="863" t="s">
        <v>1674</v>
      </c>
      <c r="B40" s="1430">
        <v>0</v>
      </c>
      <c r="C40" s="805">
        <v>35730750</v>
      </c>
      <c r="D40" s="805">
        <v>0</v>
      </c>
      <c r="E40" s="1195">
        <v>0</v>
      </c>
      <c r="F40" s="805">
        <v>253725835.69999999</v>
      </c>
      <c r="G40" s="805">
        <v>0</v>
      </c>
      <c r="H40" s="805">
        <v>0</v>
      </c>
      <c r="I40" s="807">
        <v>124764138</v>
      </c>
      <c r="J40" s="1454">
        <v>451817325</v>
      </c>
      <c r="K40" s="1454">
        <v>1949944217</v>
      </c>
      <c r="L40" s="1454">
        <v>800425056</v>
      </c>
      <c r="M40" s="1454">
        <v>451817325</v>
      </c>
      <c r="N40" s="1445">
        <v>0</v>
      </c>
    </row>
    <row r="41" spans="1:14" x14ac:dyDescent="0.2">
      <c r="A41" s="863" t="s">
        <v>1675</v>
      </c>
      <c r="B41" s="1430">
        <v>0</v>
      </c>
      <c r="C41" s="805">
        <v>0</v>
      </c>
      <c r="D41" s="805">
        <v>0</v>
      </c>
      <c r="E41" s="1195">
        <v>0</v>
      </c>
      <c r="F41" s="805">
        <v>0</v>
      </c>
      <c r="G41" s="805">
        <v>0</v>
      </c>
      <c r="H41" s="805">
        <v>0</v>
      </c>
      <c r="I41" s="807">
        <v>0</v>
      </c>
      <c r="J41" s="1454">
        <v>0</v>
      </c>
      <c r="K41" s="1454">
        <v>0</v>
      </c>
      <c r="L41" s="1454">
        <v>0</v>
      </c>
      <c r="M41" s="1454">
        <v>0</v>
      </c>
      <c r="N41" s="1445">
        <v>0</v>
      </c>
    </row>
    <row r="42" spans="1:14" x14ac:dyDescent="0.2">
      <c r="A42" s="863" t="s">
        <v>1676</v>
      </c>
      <c r="B42" s="1430">
        <v>0</v>
      </c>
      <c r="C42" s="805">
        <v>24756902.190000001</v>
      </c>
      <c r="D42" s="805">
        <v>0</v>
      </c>
      <c r="E42" s="1195">
        <v>18511029.530000001</v>
      </c>
      <c r="F42" s="805">
        <v>0</v>
      </c>
      <c r="G42" s="805">
        <v>0</v>
      </c>
      <c r="H42" s="805">
        <v>6339426.6799999997</v>
      </c>
      <c r="I42" s="807">
        <v>793730944</v>
      </c>
      <c r="J42" s="1454">
        <v>1428228912</v>
      </c>
      <c r="K42" s="1454">
        <v>315795</v>
      </c>
      <c r="L42" s="1454">
        <v>204077</v>
      </c>
      <c r="M42" s="1454">
        <v>1428228912</v>
      </c>
      <c r="N42" s="1445">
        <v>0</v>
      </c>
    </row>
    <row r="43" spans="1:14" x14ac:dyDescent="0.2">
      <c r="A43" s="863" t="s">
        <v>1677</v>
      </c>
      <c r="B43" s="1430">
        <v>0</v>
      </c>
      <c r="C43" s="805">
        <v>0</v>
      </c>
      <c r="D43" s="805">
        <v>0</v>
      </c>
      <c r="E43" s="1195">
        <v>0</v>
      </c>
      <c r="F43" s="805">
        <v>0</v>
      </c>
      <c r="G43" s="805">
        <v>3060745335</v>
      </c>
      <c r="H43" s="805">
        <v>0</v>
      </c>
      <c r="I43" s="807">
        <v>811468664</v>
      </c>
      <c r="J43" s="1454">
        <v>371127208</v>
      </c>
      <c r="K43" s="1454">
        <v>0</v>
      </c>
      <c r="L43" s="1454">
        <v>0</v>
      </c>
      <c r="M43" s="1454">
        <v>371127208</v>
      </c>
      <c r="N43" s="1445">
        <v>0</v>
      </c>
    </row>
    <row r="44" spans="1:14" x14ac:dyDescent="0.2">
      <c r="A44" s="863" t="s">
        <v>1678</v>
      </c>
      <c r="B44" s="1430">
        <v>863898968.97000003</v>
      </c>
      <c r="C44" s="805">
        <v>0</v>
      </c>
      <c r="D44" s="805">
        <v>20230966</v>
      </c>
      <c r="E44" s="1195">
        <v>5335155.4800000004</v>
      </c>
      <c r="F44" s="805">
        <v>13322183.279999999</v>
      </c>
      <c r="G44" s="805">
        <v>91980380</v>
      </c>
      <c r="H44" s="805">
        <v>17051562.210000001</v>
      </c>
      <c r="I44" s="807">
        <v>57406847</v>
      </c>
      <c r="J44" s="1454">
        <v>48138181</v>
      </c>
      <c r="K44" s="1454">
        <v>73296230</v>
      </c>
      <c r="L44" s="1454">
        <v>0</v>
      </c>
      <c r="M44" s="1454">
        <v>48138181</v>
      </c>
      <c r="N44" s="1445">
        <v>0</v>
      </c>
    </row>
    <row r="45" spans="1:14" ht="13.5" thickBot="1" x14ac:dyDescent="0.25">
      <c r="A45" s="863" t="s">
        <v>1679</v>
      </c>
      <c r="B45" s="1430">
        <v>0</v>
      </c>
      <c r="C45" s="805">
        <v>0</v>
      </c>
      <c r="D45" s="805">
        <v>746179468</v>
      </c>
      <c r="E45" s="1195">
        <v>0</v>
      </c>
      <c r="F45" s="805">
        <v>0</v>
      </c>
      <c r="G45" s="805">
        <v>0</v>
      </c>
      <c r="H45" s="805">
        <v>696000</v>
      </c>
      <c r="I45" s="807">
        <v>0</v>
      </c>
      <c r="J45" s="1454">
        <v>0</v>
      </c>
      <c r="K45" s="1454">
        <v>169087437</v>
      </c>
      <c r="L45" s="1454">
        <v>768257196</v>
      </c>
      <c r="M45" s="1454">
        <v>0</v>
      </c>
      <c r="N45" s="1445">
        <v>0</v>
      </c>
    </row>
    <row r="46" spans="1:14" ht="13.5" thickBot="1" x14ac:dyDescent="0.25">
      <c r="A46" s="831" t="s">
        <v>1680</v>
      </c>
      <c r="B46" s="831">
        <v>6803300071.0100012</v>
      </c>
      <c r="C46" s="860">
        <v>191378174.00999999</v>
      </c>
      <c r="D46" s="860">
        <v>6878952136</v>
      </c>
      <c r="E46" s="852">
        <v>132131400.56000002</v>
      </c>
      <c r="F46" s="860">
        <v>1287826798.21</v>
      </c>
      <c r="G46" s="860">
        <v>12154130064</v>
      </c>
      <c r="H46" s="860">
        <v>423039780.16999996</v>
      </c>
      <c r="I46" s="861">
        <v>7176390458</v>
      </c>
      <c r="J46" s="1455">
        <v>12558339395</v>
      </c>
      <c r="K46" s="1455">
        <v>0</v>
      </c>
      <c r="L46" s="1455">
        <v>0</v>
      </c>
      <c r="M46" s="1455">
        <v>0</v>
      </c>
      <c r="N46" s="1456">
        <v>0</v>
      </c>
    </row>
    <row r="47" spans="1:14" x14ac:dyDescent="0.2">
      <c r="A47" s="863" t="s">
        <v>1681</v>
      </c>
      <c r="B47" s="1430">
        <v>1343952000</v>
      </c>
      <c r="C47" s="805">
        <v>89000000</v>
      </c>
      <c r="D47" s="805">
        <v>1609932000</v>
      </c>
      <c r="E47" s="1195">
        <v>76000000</v>
      </c>
      <c r="F47" s="805">
        <v>229698200</v>
      </c>
      <c r="G47" s="805">
        <v>1280898800</v>
      </c>
      <c r="H47" s="805">
        <v>132244800</v>
      </c>
      <c r="I47" s="807">
        <v>1738494800</v>
      </c>
      <c r="J47" s="1453">
        <v>88033500</v>
      </c>
      <c r="K47" s="1444">
        <v>201561800</v>
      </c>
      <c r="L47" s="1444">
        <v>617600000</v>
      </c>
      <c r="M47" s="1444">
        <v>1738494800</v>
      </c>
      <c r="N47" s="1445">
        <v>0</v>
      </c>
    </row>
    <row r="48" spans="1:14" x14ac:dyDescent="0.2">
      <c r="A48" s="863" t="s">
        <v>1682</v>
      </c>
      <c r="B48" s="1430">
        <v>715455589.99000001</v>
      </c>
      <c r="C48" s="805">
        <v>0</v>
      </c>
      <c r="D48" s="805">
        <v>801969085</v>
      </c>
      <c r="E48" s="1195">
        <v>0</v>
      </c>
      <c r="F48" s="805">
        <v>14416395</v>
      </c>
      <c r="G48" s="805">
        <v>1098550600</v>
      </c>
      <c r="H48" s="805">
        <v>132690.92000000001</v>
      </c>
      <c r="I48" s="807">
        <v>875699000</v>
      </c>
      <c r="J48" s="1453">
        <v>0</v>
      </c>
      <c r="K48" s="1444">
        <v>0</v>
      </c>
      <c r="L48" s="1444">
        <v>0</v>
      </c>
      <c r="M48" s="1444">
        <v>875699000</v>
      </c>
      <c r="N48" s="1445">
        <v>0</v>
      </c>
    </row>
    <row r="49" spans="1:14" x14ac:dyDescent="0.2">
      <c r="A49" s="863" t="s">
        <v>1683</v>
      </c>
      <c r="B49" s="1430">
        <v>1277354025.52</v>
      </c>
      <c r="C49" s="805">
        <v>55496594.630000003</v>
      </c>
      <c r="D49" s="805">
        <v>1530151902</v>
      </c>
      <c r="E49" s="1195">
        <v>74309640.090000004</v>
      </c>
      <c r="F49" s="805">
        <v>224306381.59999999</v>
      </c>
      <c r="G49" s="805">
        <v>1063970706</v>
      </c>
      <c r="H49" s="805">
        <v>129306750.8</v>
      </c>
      <c r="I49" s="807">
        <v>2463228563</v>
      </c>
      <c r="J49" s="1453">
        <v>0</v>
      </c>
      <c r="K49" s="1444">
        <v>293836</v>
      </c>
      <c r="L49" s="1444">
        <v>0</v>
      </c>
      <c r="M49" s="1444">
        <v>0</v>
      </c>
      <c r="N49" s="1445">
        <v>0</v>
      </c>
    </row>
    <row r="50" spans="1:14" x14ac:dyDescent="0.2">
      <c r="A50" s="863" t="s">
        <v>1684</v>
      </c>
      <c r="B50" s="1430">
        <v>540231688.94000006</v>
      </c>
      <c r="C50" s="805">
        <v>10108225.460000001</v>
      </c>
      <c r="D50" s="805">
        <v>645818248</v>
      </c>
      <c r="E50" s="1195">
        <v>5072196.4000000004</v>
      </c>
      <c r="F50" s="805">
        <v>53451400.43</v>
      </c>
      <c r="G50" s="805">
        <v>5768351370</v>
      </c>
      <c r="H50" s="805">
        <v>10135422.359999999</v>
      </c>
      <c r="I50" s="807">
        <v>208615913</v>
      </c>
      <c r="J50" s="1453">
        <v>0</v>
      </c>
      <c r="K50" s="1444">
        <v>0</v>
      </c>
      <c r="L50" s="1444">
        <v>0</v>
      </c>
      <c r="M50" s="1444">
        <v>0</v>
      </c>
      <c r="N50" s="1445">
        <v>0</v>
      </c>
    </row>
    <row r="51" spans="1:14" x14ac:dyDescent="0.2">
      <c r="A51" s="863" t="s">
        <v>1685</v>
      </c>
      <c r="B51" s="1430">
        <v>0</v>
      </c>
      <c r="C51" s="805">
        <v>0</v>
      </c>
      <c r="D51" s="805">
        <v>0</v>
      </c>
      <c r="E51" s="1195">
        <v>0</v>
      </c>
      <c r="F51" s="805">
        <v>226630203.81999999</v>
      </c>
      <c r="G51" s="805">
        <v>0</v>
      </c>
      <c r="H51" s="805">
        <v>0</v>
      </c>
      <c r="I51" s="807">
        <v>0</v>
      </c>
      <c r="J51" s="1453">
        <v>2125102.67</v>
      </c>
      <c r="K51" s="1444">
        <v>101350393</v>
      </c>
      <c r="L51" s="1444">
        <v>695094238</v>
      </c>
      <c r="M51" s="1444">
        <v>1848295810</v>
      </c>
      <c r="N51" s="1445">
        <v>0</v>
      </c>
    </row>
    <row r="52" spans="1:14" x14ac:dyDescent="0.2">
      <c r="A52" s="863" t="s">
        <v>1686</v>
      </c>
      <c r="B52" s="1430">
        <v>1104657000</v>
      </c>
      <c r="C52" s="805">
        <v>0</v>
      </c>
      <c r="D52" s="805">
        <v>459370716</v>
      </c>
      <c r="E52" s="1195">
        <v>3761256</v>
      </c>
      <c r="F52" s="805">
        <v>160301057</v>
      </c>
      <c r="G52" s="805">
        <v>78644501</v>
      </c>
      <c r="H52" s="805">
        <v>60186963.659999996</v>
      </c>
      <c r="I52" s="807">
        <v>0</v>
      </c>
      <c r="J52" s="1453">
        <v>65548820.759999998</v>
      </c>
      <c r="K52" s="1444">
        <v>150823291</v>
      </c>
      <c r="L52" s="1444">
        <v>548177839</v>
      </c>
      <c r="M52" s="1444">
        <v>2271674645</v>
      </c>
      <c r="N52" s="1445">
        <v>0</v>
      </c>
    </row>
    <row r="53" spans="1:14" x14ac:dyDescent="0.2">
      <c r="A53" s="863" t="s">
        <v>1687</v>
      </c>
      <c r="B53" s="1430">
        <v>1572686945.29</v>
      </c>
      <c r="C53" s="805">
        <v>5328967.93</v>
      </c>
      <c r="D53" s="805">
        <v>1965271022</v>
      </c>
      <c r="E53" s="1195">
        <v>8179136</v>
      </c>
      <c r="F53" s="805">
        <v>280787435.14999998</v>
      </c>
      <c r="G53" s="805">
        <v>2135591297</v>
      </c>
      <c r="H53" s="805">
        <v>92264674.030000001</v>
      </c>
      <c r="I53" s="807">
        <v>1169969354</v>
      </c>
      <c r="J53" s="1453">
        <v>2200964.84</v>
      </c>
      <c r="K53" s="1444">
        <v>32753047</v>
      </c>
      <c r="L53" s="1444">
        <v>278805065</v>
      </c>
      <c r="M53" s="1444">
        <v>1929861540</v>
      </c>
      <c r="N53" s="1445">
        <v>0</v>
      </c>
    </row>
    <row r="54" spans="1:14" x14ac:dyDescent="0.2">
      <c r="A54" s="863" t="s">
        <v>1688</v>
      </c>
      <c r="B54" s="1430">
        <v>16473748.130000001</v>
      </c>
      <c r="C54" s="805">
        <v>27768971.260000002</v>
      </c>
      <c r="D54" s="805">
        <v>44593</v>
      </c>
      <c r="E54" s="1195">
        <v>-31567076.469999999</v>
      </c>
      <c r="F54" s="805">
        <v>118688072.06</v>
      </c>
      <c r="G54" s="805">
        <v>619321726</v>
      </c>
      <c r="H54" s="805">
        <v>0</v>
      </c>
      <c r="I54" s="807">
        <v>619016444</v>
      </c>
      <c r="J54" s="1453">
        <v>-760357.32</v>
      </c>
      <c r="K54" s="1444">
        <v>1432686089</v>
      </c>
      <c r="L54" s="1444">
        <v>157354995</v>
      </c>
      <c r="M54" s="1444">
        <v>4096730483</v>
      </c>
      <c r="N54" s="1445">
        <v>0</v>
      </c>
    </row>
    <row r="55" spans="1:14" ht="13.5" thickBot="1" x14ac:dyDescent="0.25">
      <c r="A55" s="863" t="s">
        <v>1689</v>
      </c>
      <c r="B55" s="1430">
        <v>232489073.13999999</v>
      </c>
      <c r="C55" s="805">
        <v>3675414.73</v>
      </c>
      <c r="D55" s="805">
        <v>-133605430</v>
      </c>
      <c r="E55" s="1195">
        <v>-3623751.46</v>
      </c>
      <c r="F55" s="805">
        <v>-20452346.850000001</v>
      </c>
      <c r="G55" s="805">
        <v>108801064</v>
      </c>
      <c r="H55" s="805">
        <v>-1231521.6000000001</v>
      </c>
      <c r="I55" s="807">
        <v>101366384</v>
      </c>
      <c r="J55" s="1453">
        <v>1308052.95</v>
      </c>
      <c r="K55" s="1444">
        <v>24275839</v>
      </c>
      <c r="L55" s="1444">
        <v>53838676</v>
      </c>
      <c r="M55" s="1444">
        <v>142007928</v>
      </c>
      <c r="N55" s="1445">
        <v>0</v>
      </c>
    </row>
    <row r="56" spans="1:14" ht="13.5" thickBot="1" x14ac:dyDescent="0.25">
      <c r="A56" s="831" t="s">
        <v>609</v>
      </c>
      <c r="B56" s="831">
        <v>8127715328.6600018</v>
      </c>
      <c r="C56" s="860">
        <v>314297703.94</v>
      </c>
      <c r="D56" s="860">
        <v>8016005835</v>
      </c>
      <c r="E56" s="852">
        <v>381662215.40000004</v>
      </c>
      <c r="F56" s="860">
        <v>2095228503.0699999</v>
      </c>
      <c r="G56" s="860">
        <v>16341448426</v>
      </c>
      <c r="H56" s="860">
        <v>638812778.53999996</v>
      </c>
      <c r="I56" s="861">
        <v>9812575869</v>
      </c>
      <c r="J56" s="831">
        <v>12558339395</v>
      </c>
      <c r="K56" s="831">
        <v>0</v>
      </c>
      <c r="L56" s="831">
        <v>0</v>
      </c>
      <c r="M56" s="831">
        <v>0</v>
      </c>
      <c r="N56" s="831">
        <v>0</v>
      </c>
    </row>
    <row r="57" spans="1:14" x14ac:dyDescent="0.2">
      <c r="A57" s="1457" t="s">
        <v>1690</v>
      </c>
      <c r="B57" s="1458">
        <v>0</v>
      </c>
      <c r="C57" s="864">
        <v>0</v>
      </c>
      <c r="D57" s="864">
        <v>0</v>
      </c>
      <c r="E57" s="866">
        <v>0</v>
      </c>
      <c r="F57" s="864">
        <v>0</v>
      </c>
      <c r="G57" s="864">
        <v>0</v>
      </c>
      <c r="H57" s="864">
        <v>0</v>
      </c>
      <c r="I57" s="865">
        <v>0</v>
      </c>
      <c r="J57" s="1444">
        <v>0</v>
      </c>
      <c r="K57" s="1444">
        <v>0</v>
      </c>
      <c r="L57" s="1444">
        <v>0</v>
      </c>
      <c r="M57" s="1444">
        <v>0</v>
      </c>
      <c r="N57" s="1445">
        <v>0</v>
      </c>
    </row>
    <row r="58" spans="1:14" ht="13.5" thickBot="1" x14ac:dyDescent="0.25">
      <c r="A58" s="858" t="s">
        <v>610</v>
      </c>
      <c r="B58" s="867">
        <v>0</v>
      </c>
      <c r="C58" s="868">
        <v>0</v>
      </c>
      <c r="D58" s="868">
        <v>0</v>
      </c>
      <c r="E58" s="870">
        <v>0</v>
      </c>
      <c r="F58" s="868">
        <v>0</v>
      </c>
      <c r="G58" s="868">
        <v>541526767</v>
      </c>
      <c r="H58" s="868">
        <v>0</v>
      </c>
      <c r="I58" s="869">
        <v>0</v>
      </c>
      <c r="J58" s="1459">
        <v>0</v>
      </c>
      <c r="K58" s="1459">
        <v>0</v>
      </c>
      <c r="L58" s="1459">
        <v>0</v>
      </c>
      <c r="M58" s="1459">
        <v>0</v>
      </c>
      <c r="N58" s="1460">
        <v>0</v>
      </c>
    </row>
    <row r="59" spans="1:14" ht="4.5" customHeight="1" x14ac:dyDescent="0.2">
      <c r="A59" s="871"/>
      <c r="B59" s="872"/>
      <c r="C59" s="872"/>
      <c r="D59" s="872"/>
      <c r="E59" s="872"/>
      <c r="F59" s="872"/>
      <c r="G59" s="872"/>
      <c r="H59" s="872"/>
      <c r="I59" s="872"/>
      <c r="J59" s="872"/>
      <c r="K59" s="872"/>
      <c r="L59" s="872"/>
      <c r="M59" s="872"/>
      <c r="N59" s="872"/>
    </row>
    <row r="60" spans="1:14" x14ac:dyDescent="0.2">
      <c r="A60" s="823" t="s">
        <v>1708</v>
      </c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</row>
    <row r="62" spans="1:14" x14ac:dyDescent="0.2">
      <c r="B62" s="826"/>
      <c r="C62" s="826"/>
      <c r="D62" s="826"/>
      <c r="E62" s="826"/>
      <c r="F62" s="826"/>
      <c r="G62" s="826"/>
      <c r="H62" s="826"/>
      <c r="I62" s="826"/>
      <c r="J62" s="826">
        <v>12558339395</v>
      </c>
      <c r="K62" s="826">
        <v>0</v>
      </c>
      <c r="L62" s="826">
        <v>0</v>
      </c>
      <c r="M62" s="826">
        <v>0</v>
      </c>
      <c r="N62" s="826">
        <v>0</v>
      </c>
    </row>
  </sheetData>
  <mergeCells count="7">
    <mergeCell ref="A1:N1"/>
    <mergeCell ref="A2:N2"/>
    <mergeCell ref="A3:N3"/>
    <mergeCell ref="A4:N4"/>
    <mergeCell ref="A6:A7"/>
    <mergeCell ref="B6:D6"/>
    <mergeCell ref="F6:N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Usuario</cp:lastModifiedBy>
  <cp:lastPrinted>2023-06-20T15:40:01Z</cp:lastPrinted>
  <dcterms:created xsi:type="dcterms:W3CDTF">2023-06-19T13:27:02Z</dcterms:created>
  <dcterms:modified xsi:type="dcterms:W3CDTF">2025-05-09T18:38:15Z</dcterms:modified>
</cp:coreProperties>
</file>