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ISTICAS DEL M.V -  BOLETINES\PARA PÚBLICAR\"/>
    </mc:Choice>
  </mc:AlternateContent>
  <bookViews>
    <workbookView xWindow="0" yWindow="0" windowWidth="28800" windowHeight="12180"/>
  </bookViews>
  <sheets>
    <sheet name="ÍNDICE" sheetId="24" r:id="rId1"/>
    <sheet name="1" sheetId="47" r:id="rId2"/>
    <sheet name="2" sheetId="69" r:id="rId3"/>
    <sheet name="3" sheetId="60" r:id="rId4"/>
    <sheet name="4" sheetId="5" r:id="rId5"/>
    <sheet name="5" sheetId="70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 l="1"/>
  <c r="C7" i="50"/>
  <c r="C7" i="51"/>
  <c r="F18" i="49"/>
  <c r="F7" i="49"/>
  <c r="F8" i="49"/>
  <c r="F9" i="49"/>
  <c r="F10" i="49"/>
  <c r="F11" i="49"/>
  <c r="F12" i="49"/>
  <c r="F13" i="49"/>
  <c r="F14" i="49"/>
  <c r="F15" i="49"/>
  <c r="F16" i="49"/>
  <c r="F17" i="49"/>
  <c r="F6" i="49"/>
  <c r="C65" i="57"/>
  <c r="C8" i="34"/>
  <c r="C9" i="34"/>
  <c r="C10" i="34"/>
  <c r="C11" i="34"/>
  <c r="C12" i="34"/>
  <c r="C13" i="34"/>
  <c r="C7" i="34"/>
  <c r="B14" i="34"/>
  <c r="B27" i="65"/>
  <c r="B56" i="64"/>
  <c r="B13" i="63"/>
  <c r="B26" i="62"/>
  <c r="B83" i="70"/>
  <c r="C96" i="5"/>
  <c r="C63" i="5"/>
  <c r="C35" i="5"/>
  <c r="C132" i="60" l="1"/>
  <c r="C99" i="60"/>
  <c r="C94" i="60"/>
  <c r="C50" i="60"/>
  <c r="B27" i="66" l="1"/>
  <c r="C27" i="66"/>
  <c r="D27" i="66"/>
  <c r="E27" i="66"/>
  <c r="C8" i="51" l="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12" i="50"/>
  <c r="C13" i="50"/>
  <c r="C14" i="50"/>
  <c r="C15" i="50"/>
  <c r="C16" i="50"/>
  <c r="C17" i="50"/>
  <c r="C18" i="50"/>
  <c r="C19" i="50"/>
  <c r="C8" i="50"/>
  <c r="C9" i="50"/>
  <c r="C10" i="50"/>
  <c r="C11" i="50"/>
  <c r="C20" i="50"/>
  <c r="C56" i="64" l="1"/>
  <c r="C102" i="5" l="1"/>
  <c r="C183" i="60" l="1"/>
  <c r="C184" i="60" s="1"/>
  <c r="C98" i="60"/>
  <c r="C18" i="49"/>
  <c r="E18" i="49"/>
  <c r="C186" i="60" l="1"/>
  <c r="C26" i="51"/>
  <c r="E65" i="57" l="1"/>
  <c r="D65" i="57"/>
  <c r="C103" i="5" l="1"/>
  <c r="C58" i="5"/>
  <c r="C13" i="63" l="1"/>
  <c r="O258" i="58" l="1"/>
  <c r="O257" i="58"/>
  <c r="O256" i="58"/>
  <c r="O255" i="58"/>
  <c r="O254" i="58"/>
  <c r="O253" i="58"/>
  <c r="C62" i="5" l="1"/>
  <c r="C104" i="5" l="1"/>
</calcChain>
</file>

<file path=xl/sharedStrings.xml><?xml version="1.0" encoding="utf-8"?>
<sst xmlns="http://schemas.openxmlformats.org/spreadsheetml/2006/main" count="3424" uniqueCount="1625">
  <si>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</si>
  <si>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</si>
  <si>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</si>
  <si>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</si>
  <si>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</si>
  <si>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</si>
  <si>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</si>
  <si>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</si>
  <si>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</si>
  <si>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</si>
  <si>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</si>
  <si>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</si>
  <si>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</si>
  <si>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</si>
  <si>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</si>
  <si>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</si>
  <si>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</si>
  <si>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</si>
  <si>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</si>
  <si>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</si>
  <si>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</si>
  <si>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</si>
  <si>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</si>
  <si>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</si>
  <si>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</si>
  <si>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</si>
  <si>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</si>
  <si>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</si>
  <si>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</si>
  <si>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</si>
  <si>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</si>
  <si>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</si>
  <si>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</si>
  <si>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</si>
  <si>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</si>
  <si>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</si>
  <si>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</si>
  <si>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</si>
  <si>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</si>
  <si>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</si>
  <si>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</si>
  <si>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</si>
  <si>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</si>
  <si>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</si>
  <si>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</si>
  <si>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</si>
  <si>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</si>
  <si>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</si>
  <si>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</si>
  <si>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</si>
  <si>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</si>
  <si>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</si>
  <si>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</si>
  <si>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</si>
  <si>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</si>
  <si>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</si>
  <si>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</si>
  <si>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</si>
  <si>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</si>
  <si>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</si>
  <si>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</si>
  <si>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</si>
  <si>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</si>
  <si>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</si>
  <si>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</si>
  <si>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</si>
  <si>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</si>
  <si>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</si>
  <si>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</si>
  <si>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</si>
  <si>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</si>
  <si>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</si>
  <si>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</si>
  <si>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</si>
  <si>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</si>
  <si>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</si>
  <si>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</si>
  <si>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</si>
  <si>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</si>
  <si>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</si>
  <si>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</si>
  <si>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</si>
  <si>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</si>
  <si>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</si>
  <si>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</si>
  <si>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</si>
  <si>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</si>
  <si>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</si>
  <si>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</si>
  <si>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</si>
  <si>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</si>
  <si>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</si>
  <si>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</si>
  <si>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</si>
  <si>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</si>
  <si>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</si>
  <si>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</si>
  <si>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</si>
  <si>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</si>
  <si>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</si>
  <si>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</si>
  <si>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</si>
  <si>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</si>
  <si>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</si>
  <si>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</si>
  <si>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</si>
  <si>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</si>
  <si>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</si>
  <si>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</si>
  <si>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</si>
  <si>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</si>
  <si>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</si>
  <si>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</si>
  <si>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</si>
  <si>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</si>
  <si>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</si>
  <si>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</si>
  <si>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</si>
  <si>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</si>
  <si>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</si>
  <si>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</si>
  <si>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</si>
  <si>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</si>
  <si>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</si>
  <si>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</si>
  <si>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</si>
  <si>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</si>
  <si>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</si>
  <si>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</si>
  <si>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</si>
  <si>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</si>
  <si>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</si>
  <si>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</si>
  <si>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</si>
  <si>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</si>
  <si>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</si>
  <si>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</si>
  <si>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</si>
  <si>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</si>
  <si>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</si>
  <si>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</si>
  <si>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</si>
  <si>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</si>
  <si>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</si>
  <si>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</si>
  <si>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</si>
  <si>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</si>
  <si>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</si>
  <si>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</si>
  <si>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</si>
  <si>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</si>
  <si>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</si>
  <si>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</si>
  <si>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</si>
  <si>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</si>
  <si>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</si>
  <si>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</si>
  <si>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</si>
  <si>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</si>
  <si>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</si>
  <si>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</si>
  <si>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</si>
  <si>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</si>
  <si>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</si>
  <si>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</si>
  <si>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</si>
  <si>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</si>
  <si>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</si>
  <si>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</si>
  <si>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</si>
  <si>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</si>
  <si>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</si>
  <si>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</si>
  <si>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</si>
  <si>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</si>
  <si>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</si>
  <si>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</si>
  <si>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</si>
  <si>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</si>
  <si>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</si>
  <si>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</si>
  <si>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</si>
  <si>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</si>
  <si>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</si>
  <si>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</si>
  <si>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</si>
  <si>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</si>
  <si>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</si>
  <si>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</si>
  <si>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</si>
  <si>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</si>
  <si>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</si>
  <si>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</si>
  <si>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</si>
  <si>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</si>
  <si>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</si>
  <si>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</si>
  <si>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</si>
  <si>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</si>
  <si>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</si>
  <si>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</si>
  <si>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</si>
  <si>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</si>
  <si>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</si>
  <si>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</si>
  <si>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</si>
  <si>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</si>
  <si>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</si>
  <si>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</si>
  <si>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</si>
  <si>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</si>
  <si>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</si>
  <si>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</si>
  <si>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</si>
  <si>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</si>
  <si>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</si>
  <si>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</si>
  <si>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</si>
  <si>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</si>
  <si>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</si>
  <si>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</si>
  <si>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</si>
  <si>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</si>
  <si>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</si>
  <si>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</si>
  <si>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</si>
  <si>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</si>
  <si>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</si>
  <si>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</si>
  <si>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</si>
  <si>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</si>
  <si>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</si>
  <si>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</si>
  <si>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</si>
  <si>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</si>
  <si>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</si>
  <si>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</si>
  <si>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</si>
  <si>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</si>
  <si>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</si>
  <si>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</si>
  <si>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</si>
  <si>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</si>
  <si>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</si>
  <si>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</si>
  <si>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</si>
  <si>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</si>
  <si>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</si>
  <si>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</si>
  <si>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</si>
  <si>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</si>
  <si>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</si>
  <si>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</si>
  <si>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</si>
  <si>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</si>
  <si>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</si>
  <si>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</si>
  <si>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</si>
  <si>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</si>
  <si>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</si>
  <si>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</si>
  <si>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</si>
  <si>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</si>
  <si>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</si>
  <si>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</si>
  <si>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</si>
  <si>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</si>
  <si>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</si>
  <si>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</si>
  <si>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</si>
  <si>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</si>
  <si>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</si>
  <si>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</si>
  <si>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</si>
  <si>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</si>
  <si>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</si>
  <si>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</si>
  <si>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</si>
  <si>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</si>
  <si>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</si>
  <si>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</si>
  <si>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</si>
  <si>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</si>
  <si>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</si>
  <si>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</si>
  <si>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</si>
  <si>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</si>
  <si>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</si>
  <si>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</si>
  <si>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</si>
  <si>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</si>
  <si>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</si>
  <si>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</si>
  <si>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</si>
  <si>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</si>
  <si>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</si>
  <si>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</si>
  <si>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</si>
  <si>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</si>
  <si>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</si>
  <si>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</si>
  <si>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</si>
  <si>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</si>
  <si>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</si>
  <si>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</si>
  <si>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</si>
  <si>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</si>
  <si>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</si>
  <si>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</si>
  <si>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</si>
  <si>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</si>
  <si>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</si>
  <si>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</si>
  <si>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</si>
  <si>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</si>
  <si>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</si>
  <si>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</si>
  <si>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</si>
  <si>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</si>
  <si>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</si>
  <si>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</si>
  <si>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</si>
  <si>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</si>
  <si>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</si>
  <si>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</si>
  <si>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</si>
  <si>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</si>
  <si>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</si>
  <si>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</si>
  <si>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</si>
  <si>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</si>
  <si>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</si>
  <si>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</si>
  <si>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</si>
  <si>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</si>
  <si>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</si>
  <si>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</si>
  <si>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</si>
  <si>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</si>
  <si>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</si>
  <si>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</si>
  <si>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</si>
  <si>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</si>
  <si>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</si>
  <si>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</si>
  <si>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</si>
  <si>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</si>
  <si>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</si>
  <si>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</si>
  <si>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</si>
  <si>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</si>
  <si>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</si>
  <si>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</si>
  <si>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</si>
  <si>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</si>
  <si>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</si>
  <si>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</si>
  <si>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</si>
  <si>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</si>
  <si>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</si>
  <si>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</si>
  <si>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</si>
  <si>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</si>
  <si>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</si>
  <si>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</si>
  <si>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</si>
  <si>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</si>
  <si>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</si>
  <si>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</si>
  <si>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</si>
  <si>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</si>
  <si>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</si>
  <si>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</si>
  <si>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</si>
  <si>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</si>
  <si>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</si>
  <si>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</si>
  <si>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</si>
  <si>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</si>
  <si>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</si>
  <si>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</si>
  <si>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</si>
  <si>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</si>
  <si>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</si>
  <si>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</si>
  <si>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</si>
  <si>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</si>
  <si>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</si>
  <si>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</si>
  <si>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</si>
  <si>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</si>
  <si>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</si>
  <si>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</si>
  <si>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</si>
  <si>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</si>
  <si>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</si>
  <si>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</si>
  <si>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</si>
  <si>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</si>
  <si>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</si>
  <si>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</si>
  <si>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</si>
  <si>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</si>
  <si>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</si>
  <si>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</si>
  <si>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</si>
  <si>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</si>
  <si>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</si>
  <si>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</si>
  <si>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MDI-TD-ND</t>
  </si>
  <si>
    <t>MDI-TD-NE</t>
  </si>
  <si>
    <t>MDI-TD-NF</t>
  </si>
  <si>
    <t>MDI-TD-NG</t>
  </si>
  <si>
    <t>MDI-TD-NH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</si>
  <si>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</si>
  <si>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</si>
  <si>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</si>
  <si>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</si>
  <si>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</si>
  <si>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</si>
  <si>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</si>
  <si>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</si>
  <si>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</si>
  <si>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</si>
  <si>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</si>
  <si>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</si>
  <si>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</si>
  <si>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</si>
  <si>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</si>
  <si>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</si>
  <si>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</si>
  <si>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</si>
  <si>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</si>
  <si>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</si>
  <si>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</si>
  <si>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</si>
  <si>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</si>
  <si>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</si>
  <si>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</si>
  <si>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</si>
  <si>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</si>
  <si>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</si>
  <si>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</si>
  <si>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</si>
  <si>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</si>
  <si>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</si>
  <si>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</si>
  <si>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</si>
  <si>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</si>
  <si>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</si>
  <si>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</si>
  <si>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</si>
  <si>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</si>
  <si>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</si>
  <si>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</si>
  <si>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</si>
  <si>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</si>
  <si>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</si>
  <si>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</si>
  <si>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</si>
  <si>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</si>
  <si>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</si>
  <si>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</si>
  <si>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</si>
  <si>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</si>
  <si>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</si>
  <si>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</si>
  <si>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</si>
  <si>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</si>
  <si>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</si>
  <si>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</si>
  <si>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</si>
  <si>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</si>
  <si>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</si>
  <si>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</si>
  <si>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</si>
  <si>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</si>
  <si>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</si>
  <si>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</si>
  <si>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</si>
  <si>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</si>
  <si>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</si>
  <si>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</si>
  <si>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</si>
  <si>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</si>
  <si>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</si>
  <si>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</si>
  <si>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</si>
  <si>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</si>
  <si>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</si>
  <si>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</si>
  <si>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</si>
  <si>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</si>
  <si>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</si>
  <si>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</si>
  <si>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</si>
  <si>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</si>
  <si>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</si>
  <si>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</si>
  <si>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</si>
  <si>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</si>
  <si>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</si>
  <si>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</si>
  <si>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</si>
  <si>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</si>
  <si>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</si>
  <si>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</si>
  <si>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</si>
  <si>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</si>
  <si>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</si>
  <si>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</si>
  <si>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</si>
  <si>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</si>
  <si>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</si>
  <si>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</si>
  <si>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</si>
  <si>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</si>
  <si>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</si>
  <si>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</si>
  <si>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</si>
  <si>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</si>
  <si>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</si>
  <si>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</si>
  <si>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</si>
  <si>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</si>
  <si>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</si>
  <si>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</si>
  <si>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</si>
  <si>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</si>
  <si>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</si>
  <si>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</si>
  <si>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</si>
  <si>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</si>
  <si>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</si>
  <si>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</si>
  <si>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</si>
  <si>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</si>
  <si>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</si>
  <si>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</si>
  <si>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</si>
  <si>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</si>
  <si>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</si>
  <si>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</si>
  <si>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</si>
  <si>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</si>
  <si>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</si>
  <si>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</si>
  <si>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</si>
  <si>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</si>
  <si>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</si>
  <si>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</si>
  <si>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</si>
  <si>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</si>
  <si>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</si>
  <si>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</si>
  <si>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</si>
  <si>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</si>
  <si>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</si>
  <si>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</si>
  <si>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</si>
  <si>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</si>
  <si>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</si>
  <si>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</si>
  <si>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</si>
  <si>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</si>
  <si>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</si>
  <si>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</si>
  <si>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</si>
  <si>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</si>
  <si>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</si>
  <si>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</si>
  <si>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</si>
  <si>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</si>
  <si>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</si>
  <si>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</si>
  <si>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</si>
  <si>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</si>
  <si>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</si>
  <si>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</si>
  <si>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</si>
  <si>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</si>
  <si>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</si>
  <si>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</si>
  <si>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</si>
  <si>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</si>
  <si>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</si>
  <si>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</si>
  <si>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</si>
  <si>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</si>
  <si>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</si>
  <si>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</si>
  <si>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</si>
  <si>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</si>
  <si>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</si>
  <si>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</si>
  <si>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</si>
  <si>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</si>
  <si>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</si>
  <si>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</si>
  <si>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</si>
  <si>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</si>
  <si>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</si>
  <si>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</si>
  <si>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</si>
  <si>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</si>
  <si>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</si>
  <si>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</si>
  <si>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</si>
  <si>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</si>
  <si>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</si>
  <si>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</si>
  <si>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</si>
  <si>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</si>
  <si>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</si>
  <si>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</si>
  <si>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</si>
  <si>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</si>
  <si>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</si>
  <si>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</si>
  <si>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</si>
  <si>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</si>
  <si>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</si>
  <si>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</si>
  <si>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</si>
  <si>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</si>
  <si>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</si>
  <si>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</si>
  <si>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</si>
  <si>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</si>
  <si>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</si>
  <si>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</si>
  <si>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</si>
  <si>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</si>
  <si>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</si>
  <si>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</si>
  <si>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</si>
  <si>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</si>
  <si>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</si>
  <si>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</si>
  <si>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</si>
  <si>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</si>
  <si>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</si>
  <si>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</si>
  <si>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</si>
  <si>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</si>
  <si>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</si>
  <si>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</si>
  <si>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</si>
  <si>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</si>
  <si>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</si>
  <si>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</si>
  <si>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</si>
  <si>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</si>
  <si>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</si>
  <si>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</si>
  <si>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</si>
  <si>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</si>
  <si>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</si>
  <si>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</si>
  <si>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</si>
  <si>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</si>
  <si>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</si>
  <si>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</si>
  <si>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</si>
  <si>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</si>
  <si>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</si>
  <si>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</si>
  <si>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</si>
  <si>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</si>
  <si>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</si>
  <si>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</si>
  <si>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</si>
  <si>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</si>
  <si>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</si>
  <si>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</si>
  <si>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</si>
  <si>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</si>
  <si>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</si>
  <si>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</si>
  <si>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</si>
  <si>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</si>
  <si>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</si>
  <si>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</si>
  <si>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</si>
  <si>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</si>
  <si>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</si>
  <si>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</si>
  <si>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</si>
  <si>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</si>
  <si>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</si>
  <si>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</si>
  <si>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</si>
  <si>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</si>
  <si>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</si>
  <si>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</si>
  <si>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</si>
  <si>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</si>
  <si>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</si>
  <si>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</si>
  <si>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</si>
  <si>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</si>
  <si>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</si>
  <si>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</si>
  <si>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</si>
  <si>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</si>
  <si>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</si>
  <si>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</si>
  <si>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</si>
  <si>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</si>
  <si>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</si>
  <si>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</si>
  <si>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</si>
  <si>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</si>
  <si>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</si>
  <si>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</si>
  <si>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</si>
  <si>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</si>
  <si>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</si>
  <si>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</si>
  <si>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</si>
  <si>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</si>
  <si>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</si>
  <si>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</si>
  <si>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</si>
  <si>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</si>
  <si>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</si>
  <si>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</si>
  <si>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</si>
  <si>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</si>
  <si>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</si>
  <si>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</si>
  <si>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</si>
  <si>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</si>
  <si>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</si>
  <si>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</si>
  <si>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</si>
  <si>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</si>
  <si>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</si>
  <si>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</si>
  <si>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</si>
  <si>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</si>
  <si>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</si>
  <si>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</si>
  <si>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</si>
  <si>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</si>
  <si>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</si>
  <si>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</si>
  <si>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</si>
  <si>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</si>
  <si>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</si>
  <si>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</si>
  <si>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</si>
  <si>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</si>
  <si>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</si>
  <si>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</si>
  <si>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</si>
  <si>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</si>
  <si>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</si>
  <si>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</si>
  <si>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</si>
  <si>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</si>
  <si>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</si>
  <si>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</si>
  <si>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</si>
  <si>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</si>
  <si>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</si>
  <si>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</si>
  <si>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</si>
  <si>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</si>
  <si>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</si>
  <si>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</si>
  <si>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</si>
  <si>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</si>
  <si>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</si>
  <si>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</si>
  <si>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</si>
  <si>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</si>
  <si>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</si>
  <si>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</si>
  <si>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</si>
  <si>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</si>
  <si>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</si>
  <si>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</si>
  <si>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</si>
  <si>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</si>
  <si>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</si>
  <si>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</si>
  <si>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</si>
  <si>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</si>
  <si>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</si>
  <si>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</si>
  <si>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</si>
  <si>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</si>
  <si>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</si>
  <si>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</si>
  <si>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</si>
  <si>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</si>
  <si>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</si>
  <si>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</si>
  <si>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</si>
  <si>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</si>
  <si>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</si>
  <si>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</si>
  <si>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</si>
  <si>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</si>
  <si>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</si>
  <si>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</si>
  <si>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</si>
  <si>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</si>
  <si>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</si>
  <si>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</si>
  <si>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</si>
  <si>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</si>
  <si>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</si>
  <si>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</si>
  <si>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</si>
  <si>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</si>
  <si>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</si>
  <si>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</si>
  <si>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</si>
  <si>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</si>
  <si>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</si>
  <si>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</si>
  <si>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</si>
  <si>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</si>
  <si>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</si>
  <si>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</si>
  <si>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</si>
  <si>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</si>
  <si>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</si>
  <si>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</si>
  <si>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</si>
  <si>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</si>
  <si>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</si>
  <si>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</si>
  <si>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</si>
  <si>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</si>
  <si>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</si>
  <si>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</si>
  <si>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</si>
  <si>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</si>
  <si>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</si>
  <si>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</si>
  <si>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</si>
  <si>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</si>
  <si>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</si>
  <si>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</si>
  <si>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</si>
  <si>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</si>
  <si>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</si>
  <si>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</si>
  <si>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</si>
  <si>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</si>
  <si>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</si>
  <si>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</si>
  <si>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</si>
  <si>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</si>
  <si>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</si>
  <si>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</si>
  <si>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</si>
  <si>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</si>
  <si>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</si>
  <si>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</si>
  <si>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</si>
  <si>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</si>
  <si>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</si>
  <si>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</si>
  <si>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</si>
  <si>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</si>
  <si>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</si>
  <si>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</si>
  <si>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</si>
  <si>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</si>
  <si>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</si>
  <si>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</si>
  <si>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</si>
  <si>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</si>
  <si>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</si>
  <si>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</si>
  <si>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</si>
  <si>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</si>
  <si>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</si>
  <si>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</si>
  <si>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</si>
  <si>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</si>
  <si>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</si>
  <si>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</si>
  <si>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</si>
  <si>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</si>
  <si>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</si>
  <si>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</si>
  <si>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</si>
  <si>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</si>
  <si>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</si>
  <si>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</si>
  <si>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</si>
  <si>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</si>
  <si>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</si>
  <si>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</si>
  <si>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</si>
  <si>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</si>
  <si>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</si>
  <si>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</si>
  <si>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</si>
  <si>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</si>
  <si>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</si>
  <si>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</si>
  <si>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</si>
  <si>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</si>
  <si>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</si>
  <si>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</si>
  <si>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</si>
  <si>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</si>
  <si>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</si>
  <si>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</si>
  <si>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</si>
  <si>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</si>
  <si>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</si>
  <si>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</si>
  <si>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</si>
  <si>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</si>
  <si>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</si>
  <si>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</si>
  <si>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</si>
  <si>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</si>
  <si>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</si>
  <si>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</si>
  <si>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</si>
  <si>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</si>
  <si>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</si>
  <si>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</si>
  <si>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</si>
  <si>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</si>
  <si>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</si>
  <si>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</si>
  <si>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</si>
  <si>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</si>
  <si>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</si>
  <si>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</si>
  <si>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</si>
  <si>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</si>
  <si>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</si>
  <si>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</si>
  <si>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</si>
  <si>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</si>
  <si>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</si>
  <si>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</si>
  <si>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</si>
  <si>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</si>
  <si>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</si>
  <si>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</si>
  <si>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</si>
  <si>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</si>
  <si>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</si>
  <si>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</si>
  <si>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</si>
  <si>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</si>
  <si>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</si>
  <si>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</si>
  <si>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</si>
  <si>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</si>
  <si>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</si>
  <si>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</si>
  <si>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</si>
  <si>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</si>
  <si>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</si>
  <si>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</si>
  <si>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</si>
  <si>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</si>
  <si>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</si>
  <si>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</si>
  <si>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</si>
  <si>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</si>
  <si>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</si>
  <si>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</si>
  <si>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</si>
  <si>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</si>
  <si>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</si>
  <si>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</si>
  <si>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</si>
  <si>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</si>
  <si>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</si>
  <si>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</si>
  <si>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</si>
  <si>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</si>
  <si>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</si>
  <si>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</si>
  <si>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</si>
  <si>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</si>
  <si>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</si>
  <si>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</si>
  <si>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</si>
  <si>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</si>
  <si>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</si>
  <si>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</si>
  <si>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</si>
  <si>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</si>
  <si>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</si>
  <si>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</si>
  <si>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</si>
  <si>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</si>
  <si>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</si>
  <si>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</si>
  <si>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</si>
  <si>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</si>
  <si>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</si>
  <si>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</si>
  <si>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</si>
  <si>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</si>
  <si>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</si>
  <si>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</si>
  <si>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</si>
  <si>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</si>
  <si>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</si>
  <si>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</si>
  <si>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</si>
  <si>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</si>
  <si>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</si>
  <si>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</si>
  <si>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</si>
  <si>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</si>
  <si>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</si>
  <si>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</si>
  <si>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</si>
  <si>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</si>
  <si>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</si>
  <si>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</si>
  <si>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</si>
  <si>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</si>
  <si>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</si>
  <si>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</si>
  <si>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</si>
  <si>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</si>
  <si>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</si>
  <si>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</si>
  <si>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</si>
  <si>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</si>
  <si>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</si>
  <si>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</si>
  <si>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</si>
  <si>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</si>
  <si>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</si>
  <si>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</si>
  <si>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</si>
  <si>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</si>
  <si>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</si>
  <si>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</si>
  <si>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</si>
  <si>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</si>
  <si>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</si>
  <si>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</si>
  <si>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</si>
  <si>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</si>
  <si>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</si>
  <si>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</si>
  <si>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</si>
  <si>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</si>
  <si>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</si>
  <si>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</si>
  <si>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</si>
  <si>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</si>
  <si>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</si>
  <si>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</si>
  <si>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</si>
  <si>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</si>
  <si>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</si>
  <si>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</si>
  <si>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</si>
  <si>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</si>
  <si>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</si>
  <si>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</si>
  <si>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</si>
  <si>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</si>
  <si>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</si>
  <si>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</si>
  <si>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</si>
  <si>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</si>
  <si>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</si>
  <si>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</si>
  <si>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</si>
  <si>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</si>
  <si>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</si>
  <si>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</si>
  <si>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2</t>
  </si>
  <si>
    <t>Bonos BMSC II - Emisión 3</t>
  </si>
  <si>
    <t>Bonos BISA LEASING IV - Emisión 5</t>
  </si>
  <si>
    <t>Bonos BISA LEASING IV - Emisión 6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</si>
  <si>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</si>
  <si>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</si>
  <si>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</si>
  <si>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</si>
  <si>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</si>
  <si>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</si>
  <si>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</si>
  <si>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</si>
  <si>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</si>
  <si>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</si>
  <si>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</si>
  <si>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</si>
  <si>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</si>
  <si>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AMERICAN IRIS-BISA ST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</si>
  <si>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</si>
  <si>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</si>
  <si>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</si>
  <si>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</si>
  <si>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</si>
  <si>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</si>
  <si>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</si>
  <si>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</si>
  <si>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</si>
  <si>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</si>
  <si>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</si>
  <si>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</si>
  <si>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</si>
  <si>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</si>
  <si>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</si>
  <si>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</si>
  <si>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</si>
  <si>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</si>
  <si>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</si>
  <si>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</si>
  <si>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</si>
  <si>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</si>
  <si>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</si>
  <si>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</si>
  <si>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</si>
  <si>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</si>
  <si>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</si>
  <si>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</si>
  <si>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</si>
  <si>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</si>
  <si>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</si>
  <si>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</si>
  <si>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</si>
  <si>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</si>
  <si>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</si>
  <si>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</si>
  <si>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</si>
  <si>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</si>
  <si>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</si>
  <si>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</si>
  <si>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</si>
  <si>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</si>
  <si>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</si>
  <si>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</si>
  <si>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</si>
  <si>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</si>
  <si>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</si>
  <si>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</si>
  <si>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</si>
  <si>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ASFI/DSV-ED-IDI-032/2023</t>
  </si>
  <si>
    <t>IDI-PB1-N2U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</si>
  <si>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</si>
  <si>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</si>
  <si>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</si>
  <si>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</si>
  <si>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</si>
  <si>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</si>
  <si>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</si>
  <si>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</si>
  <si>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</si>
  <si>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</si>
  <si>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</si>
  <si>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</si>
  <si>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</si>
  <si>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</si>
  <si>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</si>
  <si>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</si>
  <si>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</si>
  <si>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</si>
  <si>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</si>
  <si>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</si>
  <si>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</si>
  <si>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</si>
  <si>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</si>
  <si>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</si>
  <si>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</si>
  <si>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Certificado de Depósito </t>
  </si>
  <si>
    <t xml:space="preserve">Letras del Banco Central de Bolivia </t>
  </si>
  <si>
    <t>Bonos participativos emitidos por pequeñas y medianas empresas (PYME)</t>
  </si>
  <si>
    <t>UR01042344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</si>
  <si>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</si>
  <si>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</si>
  <si>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</si>
  <si>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</si>
  <si>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</si>
  <si>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</si>
  <si>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</si>
  <si>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</si>
  <si>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</si>
  <si>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</si>
  <si>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</si>
  <si>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</si>
  <si>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</si>
  <si>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</si>
  <si>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</si>
  <si>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</si>
  <si>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</si>
  <si>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</si>
  <si>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</si>
  <si>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</si>
  <si>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</si>
  <si>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</si>
  <si>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</si>
  <si>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</si>
  <si>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</si>
  <si>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</si>
  <si>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</si>
  <si>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</si>
  <si>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</si>
  <si>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</si>
  <si>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</si>
  <si>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</si>
  <si>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</si>
  <si>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</si>
  <si>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</si>
  <si>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</si>
  <si>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</si>
  <si>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</si>
  <si>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</si>
  <si>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</si>
  <si>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</si>
  <si>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</si>
  <si>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NR00392349</t>
  </si>
  <si>
    <t>NR00392350</t>
  </si>
  <si>
    <t>NR00392351</t>
  </si>
  <si>
    <t>NR00392352</t>
  </si>
  <si>
    <t>NR00392401</t>
  </si>
  <si>
    <t>NR00392402</t>
  </si>
  <si>
    <t>NR00392403</t>
  </si>
  <si>
    <t>NR00392404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</si>
  <si>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</si>
  <si>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</si>
  <si>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</si>
  <si>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</si>
  <si>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</si>
  <si>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</si>
  <si>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</si>
  <si>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</si>
  <si>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</si>
  <si>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</si>
  <si>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</si>
  <si>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</si>
  <si>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</si>
  <si>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</si>
  <si>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</si>
  <si>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Bonos BMSC III - Emisión 4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</si>
  <si>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</si>
  <si>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</si>
  <si>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</si>
  <si>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</si>
  <si>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</si>
  <si>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</si>
  <si>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</si>
  <si>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</si>
  <si>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</si>
  <si>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Bonos NIBOL II - Emisión 1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</si>
  <si>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</si>
  <si>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</si>
  <si>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</si>
  <si>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</si>
  <si>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</si>
  <si>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</si>
  <si>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</si>
  <si>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</si>
  <si>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</si>
  <si>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</si>
  <si>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</si>
  <si>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</si>
  <si>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</si>
  <si>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</si>
  <si>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</si>
  <si>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</si>
  <si>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</si>
  <si>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</si>
  <si>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</si>
  <si>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</si>
  <si>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</si>
  <si>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</si>
  <si>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</si>
  <si>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</si>
  <si>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</si>
  <si>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</si>
  <si>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</si>
  <si>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</si>
  <si>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</si>
  <si>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</si>
  <si>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</si>
  <si>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</si>
  <si>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</si>
  <si>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</si>
  <si>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</si>
  <si>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</si>
  <si>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</si>
  <si>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</si>
  <si>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</si>
  <si>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</si>
  <si>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</si>
  <si>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</si>
  <si>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</si>
  <si>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</si>
  <si>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</si>
  <si>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</si>
  <si>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N000262415</t>
  </si>
  <si>
    <t>N000262416</t>
  </si>
  <si>
    <t>NR00392405</t>
  </si>
  <si>
    <t>NR00392406</t>
  </si>
  <si>
    <t>NR00392407</t>
  </si>
  <si>
    <t>NR00392408</t>
  </si>
  <si>
    <t>NR00392409</t>
  </si>
  <si>
    <t>NR00392410</t>
  </si>
  <si>
    <t>NR00392411</t>
  </si>
  <si>
    <t>NR00392412</t>
  </si>
  <si>
    <t>NR00392413</t>
  </si>
  <si>
    <t>NR00392414</t>
  </si>
  <si>
    <t>NR00392415</t>
  </si>
  <si>
    <t>NR00392416</t>
  </si>
  <si>
    <t>NR00392417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</si>
  <si>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</si>
  <si>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</si>
  <si>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</si>
  <si>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</si>
  <si>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</si>
  <si>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</si>
  <si>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</si>
  <si>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</si>
  <si>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</si>
  <si>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</si>
  <si>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</si>
  <si>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</si>
  <si>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</si>
  <si>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</si>
  <si>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</si>
  <si>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</si>
  <si>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</si>
  <si>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</si>
  <si>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</si>
  <si>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</si>
  <si>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</si>
  <si>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</si>
  <si>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</si>
  <si>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</si>
  <si>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Acciones Suscritas y Pagadas de Banco FIE S.A.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</si>
  <si>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</si>
  <si>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</si>
  <si>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</si>
  <si>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</si>
  <si>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</si>
  <si>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</si>
  <si>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</si>
  <si>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</si>
  <si>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</si>
  <si>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</si>
  <si>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</si>
  <si>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</si>
  <si>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</si>
  <si>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</si>
  <si>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</si>
  <si>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</si>
  <si>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</si>
  <si>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</si>
  <si>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</si>
  <si>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</si>
  <si>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</si>
  <si>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</si>
  <si>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</si>
  <si>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</si>
  <si>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</si>
  <si>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</si>
  <si>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</si>
  <si>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</si>
  <si>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</si>
  <si>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</si>
  <si>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</si>
  <si>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</si>
  <si>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</si>
  <si>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</si>
  <si>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</si>
  <si>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</si>
  <si>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</si>
  <si>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</si>
  <si>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</si>
  <si>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</si>
  <si>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</si>
  <si>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</si>
  <si>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</si>
  <si>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</si>
  <si>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</si>
  <si>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</si>
  <si>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</si>
  <si>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</si>
  <si>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</si>
  <si>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</si>
  <si>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</si>
  <si>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</si>
  <si>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</si>
  <si>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</si>
  <si>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</si>
  <si>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</si>
  <si>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</si>
  <si>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</si>
  <si>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</si>
  <si>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</si>
  <si>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</si>
  <si>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</si>
  <si>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</si>
  <si>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</si>
  <si>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</si>
  <si>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</si>
  <si>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</si>
  <si>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</si>
  <si>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</si>
  <si>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</si>
  <si>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</si>
  <si>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</si>
  <si>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</si>
  <si>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</si>
  <si>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</si>
  <si>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</si>
  <si>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</si>
  <si>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</si>
  <si>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</si>
  <si>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</si>
  <si>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</si>
  <si>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</si>
  <si>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</si>
  <si>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</si>
  <si>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</si>
  <si>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</si>
  <si>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</si>
  <si>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</si>
  <si>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</si>
  <si>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</si>
  <si>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</si>
  <si>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</si>
  <si>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</si>
  <si>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</si>
  <si>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</si>
  <si>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</si>
  <si>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</si>
  <si>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</si>
  <si>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Bonos Subordinados CRECER IFD</t>
  </si>
  <si>
    <t>Bonos Subordinados Banco BISA – Emisión 2</t>
  </si>
  <si>
    <t>Bonos Subordinados Banco BISA II - Emisión 1</t>
  </si>
  <si>
    <t>Bonos Subordinados Banco BISA II - Emisión 2</t>
  </si>
  <si>
    <t>U000522427</t>
  </si>
  <si>
    <t>U000522428</t>
  </si>
  <si>
    <t>U000522429</t>
  </si>
  <si>
    <t>U000782423</t>
  </si>
  <si>
    <t>U000782425</t>
  </si>
  <si>
    <t>U000782427</t>
  </si>
  <si>
    <t>U000782428</t>
  </si>
  <si>
    <t>U001042423</t>
  </si>
  <si>
    <t>U001042424</t>
  </si>
  <si>
    <t>U001042425</t>
  </si>
  <si>
    <t>U001042426</t>
  </si>
  <si>
    <t>U001042427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</si>
  <si>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</si>
  <si>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</si>
  <si>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</si>
  <si>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</si>
  <si>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</si>
  <si>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</si>
  <si>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</si>
  <si>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U000522430</t>
  </si>
  <si>
    <t>U000782430</t>
  </si>
  <si>
    <t>U001042430</t>
  </si>
  <si>
    <t>U002082430</t>
  </si>
  <si>
    <t>NR00392428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</si>
  <si>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</si>
  <si>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</si>
  <si>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</si>
  <si>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</si>
  <si>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</si>
  <si>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</si>
  <si>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</si>
  <si>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Bonos Subordinados BCP – Emisión III</t>
  </si>
  <si>
    <t>Bonos Subordinados BCP - Emisión IV</t>
  </si>
  <si>
    <t>Bonos Subordinados - Banco de Crédito de Bolivia - Emisión I</t>
  </si>
  <si>
    <t>Bonos Subordinados BEC III - Emisión 3</t>
  </si>
  <si>
    <t>Bonos Subordinados BEC IV -  Emisión 1</t>
  </si>
  <si>
    <t>Bonos Subordinados BEC V - Emisión 1</t>
  </si>
  <si>
    <t>Bonos Subordinados Banco Fassil  - Emisión 1</t>
  </si>
  <si>
    <t>Bonos Subordinados Banco FORTALEZA - Emisión 2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</si>
  <si>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</si>
  <si>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</si>
  <si>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</si>
  <si>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</si>
  <si>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</si>
  <si>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</si>
  <si>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</si>
  <si>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</si>
  <si>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</si>
  <si>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</si>
  <si>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</si>
  <si>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</si>
  <si>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</si>
  <si>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</si>
  <si>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</si>
  <si>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4</t>
  </si>
  <si>
    <t>Bonos Subordinados Banco FIE 5</t>
  </si>
  <si>
    <t>Bonos Subordinados Banco FIE 6</t>
  </si>
  <si>
    <t>Bonos Subordinados Banco FIE 7</t>
  </si>
  <si>
    <t>Bonos Subordinados ECOFUTURO 3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</si>
  <si>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</si>
  <si>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</si>
  <si>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</si>
  <si>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</si>
  <si>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</si>
  <si>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</si>
  <si>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</si>
  <si>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</si>
  <si>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Subordinados Banco UNIÓN</t>
  </si>
  <si>
    <t>Bonos Subordinados Banco UNIÓN II</t>
  </si>
  <si>
    <t>Bonos BISA LEASING VI - Emisión 1</t>
  </si>
  <si>
    <t>Bonos Subordinados  BNB Leasing I</t>
  </si>
  <si>
    <t>Bonos CLÍNICA DE LAS AMÉRICAS I – Emisión 1</t>
  </si>
  <si>
    <t>Bonos COBEE IV - EMISION 4</t>
  </si>
  <si>
    <t>Bonos COBEE IV - Emisión 5</t>
  </si>
  <si>
    <t>Bonos COBEE V - Emisión 1</t>
  </si>
  <si>
    <t>Bonos DIACONÍA - Emisión 1</t>
  </si>
  <si>
    <t>Pagarés DISMATEC I – Emisión 2</t>
  </si>
  <si>
    <t>ASFI/DSV-ED-DMT-037/2024</t>
  </si>
  <si>
    <t>DMT-PB1-N2U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</si>
  <si>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</si>
  <si>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</si>
  <si>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</si>
  <si>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</si>
  <si>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</si>
  <si>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BFC - Emisión 2</t>
  </si>
  <si>
    <t>ASFI/DSV-ED-FBF-030/2024</t>
  </si>
  <si>
    <t>FBF-1-N2U-24</t>
  </si>
  <si>
    <t>Bonos GAS &amp; ELECTRICIDAD III - Emisión 1</t>
  </si>
  <si>
    <t>Bonos MUNICIPALES GAMLP - Emisión 1</t>
  </si>
  <si>
    <t>Bonos SOFIA II</t>
  </si>
  <si>
    <t>Bonos SOFIA III</t>
  </si>
  <si>
    <t>Bonos GRAVETAL 1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</si>
  <si>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</si>
  <si>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</si>
  <si>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</si>
  <si>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</si>
  <si>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</si>
  <si>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</si>
  <si>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Pagarés Bursátiles IOL I – Emisión 3</t>
  </si>
  <si>
    <t>ASFI/DSV-ED-IOL-024/2024</t>
  </si>
  <si>
    <t>IOL-PB1-N3U</t>
  </si>
  <si>
    <t>Bonos ISA - Emisión 1</t>
  </si>
  <si>
    <t>Bonos ISA-Emisión 2</t>
  </si>
  <si>
    <t>Mayoreo y Distribución S.A. (MADISA)</t>
  </si>
  <si>
    <t>Acciones Suscritas y Pagadas Mayoreo y Distribución S.A. (MADISA)</t>
  </si>
  <si>
    <t>ASFI/DSV-EA-MDS-001/2024</t>
  </si>
  <si>
    <t>MDS1U</t>
  </si>
  <si>
    <t>Bonos NIBOL - Emisión 1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</si>
  <si>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</si>
  <si>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</si>
  <si>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</si>
  <si>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</si>
  <si>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</si>
  <si>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III - Emisión 1</t>
  </si>
  <si>
    <t>Bonos PROLEGA III - Emisión 2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</si>
  <si>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</si>
  <si>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</si>
  <si>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</si>
  <si>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</si>
  <si>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</si>
  <si>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</si>
  <si>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</si>
  <si>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</si>
  <si>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</si>
  <si>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</si>
  <si>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</si>
  <si>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LBS</t>
  </si>
  <si>
    <t>Letras Banco Central de Bolivia</t>
  </si>
  <si>
    <t>AL 31 DE AGOSTO DE 2024</t>
  </si>
  <si>
    <t>AGOSTO DE 2024</t>
  </si>
  <si>
    <t>NR00522431</t>
  </si>
  <si>
    <t>NR00522432</t>
  </si>
  <si>
    <t>NR00522433</t>
  </si>
  <si>
    <t>NR00522434</t>
  </si>
  <si>
    <t>NR00522435</t>
  </si>
  <si>
    <t>U000522433</t>
  </si>
  <si>
    <t>U000522434</t>
  </si>
  <si>
    <t>U000782433</t>
  </si>
  <si>
    <t>U001042431</t>
  </si>
  <si>
    <t>U001042432</t>
  </si>
  <si>
    <t>U001042433</t>
  </si>
  <si>
    <t>U001042434</t>
  </si>
  <si>
    <t>U001042435</t>
  </si>
  <si>
    <t>V002082431</t>
  </si>
  <si>
    <t>V003122431</t>
  </si>
  <si>
    <t>Bonos Subordinados BEC V - Emisión 2</t>
  </si>
  <si>
    <t>ASFI/DSV-ED-BEC-040/2024</t>
  </si>
  <si>
    <t>BEC-6-N1U-24</t>
  </si>
  <si>
    <t>Pagarés Bursátiles Banco Ganadero I - Emisión 3</t>
  </si>
  <si>
    <t>ASFI/DSV-ED-BGA-041/2024</t>
  </si>
  <si>
    <t>BGA-PB1-N3U</t>
  </si>
  <si>
    <t>Bonos Subordinados ECOFUTURO 2 - Emisión 2</t>
  </si>
  <si>
    <t>PAGARÉS BURSÁTILES DIACONÍA I - Emisión 2</t>
  </si>
  <si>
    <t>Patrimonio Autónomo CRECER IFD - BDP ST 058</t>
  </si>
  <si>
    <t>Patrimonio Autónomo IDEPRO IFD - BDP ST 056</t>
  </si>
  <si>
    <t>Patrimonio Autónomo UNIPARTES - BDP ST 055</t>
  </si>
  <si>
    <t>CFC</t>
  </si>
  <si>
    <t>BVS</t>
  </si>
  <si>
    <t>VTD</t>
  </si>
  <si>
    <t>1-ago</t>
  </si>
  <si>
    <t>2-ago</t>
  </si>
  <si>
    <t>5-ago</t>
  </si>
  <si>
    <t>7-ago</t>
  </si>
  <si>
    <t>8-ago</t>
  </si>
  <si>
    <t>9-ago</t>
  </si>
  <si>
    <t>12-ago</t>
  </si>
  <si>
    <t>13-ago</t>
  </si>
  <si>
    <t>14-ago</t>
  </si>
  <si>
    <t>15-ago</t>
  </si>
  <si>
    <t>16-ago</t>
  </si>
  <si>
    <t>19-ago</t>
  </si>
  <si>
    <t>20-ago</t>
  </si>
  <si>
    <t>21-ago</t>
  </si>
  <si>
    <t>22-ago</t>
  </si>
  <si>
    <t>23-ago</t>
  </si>
  <si>
    <t>26-ago</t>
  </si>
  <si>
    <t>27-ago</t>
  </si>
  <si>
    <t>28-ago</t>
  </si>
  <si>
    <t>29-ago</t>
  </si>
  <si>
    <t>30-ago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</si>
</sst>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  <fill>
      <patternFill patternType="solid">
        <fgColor rgb="FF697E8E"/>
        <bgColor indexed="2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9" fillId="0" borderId="0" applyFill="0" applyBorder="0" applyAlignment="0" applyProtection="0"/>
    <xf numFmtId="171" fontId="19" fillId="0" borderId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70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7" applyFont="1" applyFill="1" applyBorder="1" applyAlignment="1">
      <alignment horizontal="right"/>
    </xf>
    <xf numFmtId="164" fontId="23" fillId="0" borderId="0" xfId="7" applyFont="1" applyFill="1" applyBorder="1" applyAlignment="1">
      <alignment horizontal="center"/>
    </xf>
    <xf numFmtId="164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69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5" applyNumberFormat="1" applyFont="1" applyFill="1" applyBorder="1" applyAlignment="1">
      <alignment horizontal="right"/>
    </xf>
    <xf numFmtId="166" fontId="4" fillId="5" borderId="13" xfId="5" applyNumberFormat="1" applyFont="1" applyFill="1" applyBorder="1" applyAlignment="1">
      <alignment horizontal="left"/>
    </xf>
    <xf numFmtId="166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5" applyNumberFormat="1" applyFont="1" applyFill="1" applyBorder="1"/>
    <xf numFmtId="0" fontId="34" fillId="9" borderId="0" xfId="0" applyFont="1" applyFill="1" applyBorder="1"/>
    <xf numFmtId="166" fontId="34" fillId="9" borderId="0" xfId="5" applyNumberFormat="1" applyFont="1" applyFill="1" applyBorder="1"/>
    <xf numFmtId="166" fontId="15" fillId="0" borderId="8" xfId="5" applyNumberFormat="1" applyFont="1" applyFill="1" applyBorder="1" applyAlignment="1">
      <alignment horizontal="right"/>
    </xf>
    <xf numFmtId="166" fontId="15" fillId="0" borderId="9" xfId="5" applyNumberFormat="1" applyFont="1" applyFill="1" applyBorder="1" applyAlignment="1">
      <alignment horizontal="right"/>
    </xf>
    <xf numFmtId="166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6" fontId="15" fillId="0" borderId="16" xfId="5" applyNumberFormat="1" applyFont="1" applyFill="1" applyBorder="1" applyAlignment="1">
      <alignment horizontal="right"/>
    </xf>
    <xf numFmtId="166" fontId="15" fillId="0" borderId="10" xfId="5" applyNumberFormat="1" applyFont="1" applyFill="1" applyBorder="1" applyAlignment="1">
      <alignment horizontal="right"/>
    </xf>
    <xf numFmtId="166" fontId="15" fillId="0" borderId="15" xfId="5" applyNumberFormat="1" applyFont="1" applyFill="1" applyBorder="1" applyAlignment="1">
      <alignment horizontal="right"/>
    </xf>
    <xf numFmtId="166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6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5" applyNumberFormat="1" applyFont="1" applyFill="1" applyBorder="1" applyAlignment="1"/>
    <xf numFmtId="166" fontId="6" fillId="0" borderId="16" xfId="5" applyNumberFormat="1" applyFont="1" applyBorder="1"/>
    <xf numFmtId="166" fontId="6" fillId="0" borderId="16" xfId="5" applyNumberFormat="1" applyFont="1" applyFill="1" applyBorder="1" applyAlignment="1"/>
    <xf numFmtId="166" fontId="6" fillId="0" borderId="10" xfId="5" applyNumberFormat="1" applyFont="1" applyFill="1" applyBorder="1" applyAlignment="1"/>
    <xf numFmtId="166" fontId="6" fillId="0" borderId="15" xfId="5" applyNumberFormat="1" applyFont="1" applyFill="1" applyBorder="1" applyAlignment="1"/>
    <xf numFmtId="166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6" fillId="5" borderId="0" xfId="6" quotePrefix="1" applyNumberFormat="1" applyFont="1" applyFill="1" applyBorder="1" applyAlignment="1">
      <alignment horizontal="center" vertical="center"/>
    </xf>
    <xf numFmtId="41" fontId="24" fillId="9" borderId="0" xfId="6" applyNumberFormat="1" applyFont="1" applyFill="1" applyBorder="1"/>
    <xf numFmtId="168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41" fontId="24" fillId="9" borderId="17" xfId="6" applyNumberFormat="1" applyFont="1" applyFill="1" applyBorder="1" applyAlignment="1">
      <alignment horizontal="right"/>
    </xf>
    <xf numFmtId="41" fontId="24" fillId="9" borderId="18" xfId="6" applyNumberFormat="1" applyFont="1" applyFill="1" applyBorder="1"/>
    <xf numFmtId="168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Border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6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 applyAlignment="1"/>
    <xf numFmtId="0" fontId="41" fillId="0" borderId="0" xfId="0" applyFont="1" applyAlignme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0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0" fillId="0" borderId="0" xfId="0"/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0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6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0" fontId="0" fillId="0" borderId="0" xfId="78" applyNumberFormat="1" applyFont="1"/>
    <xf numFmtId="0" fontId="6" fillId="0" borderId="0" xfId="0" applyFont="1" applyBorder="1"/>
    <xf numFmtId="166" fontId="6" fillId="0" borderId="0" xfId="75" applyNumberFormat="1" applyFont="1" applyBorder="1"/>
    <xf numFmtId="166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0" fontId="28" fillId="3" borderId="0" xfId="80" applyNumberFormat="1" applyFont="1" applyFill="1" applyBorder="1"/>
    <xf numFmtId="170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2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6" fillId="44" borderId="13" xfId="30" applyFont="1" applyFill="1" applyBorder="1"/>
    <xf numFmtId="172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69" fontId="15" fillId="0" borderId="0" xfId="84" applyNumberFormat="1" applyFont="1" applyBorder="1"/>
    <xf numFmtId="169" fontId="1" fillId="0" borderId="0" xfId="84" applyNumberFormat="1" applyFill="1"/>
    <xf numFmtId="169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2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2" fontId="1" fillId="0" borderId="2" xfId="26" applyNumberFormat="1" applyBorder="1"/>
    <xf numFmtId="170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2" fillId="0" borderId="0" xfId="88"/>
    <xf numFmtId="165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4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2" fillId="0" borderId="0" xfId="88" applyAlignment="1">
      <alignment vertical="center"/>
    </xf>
    <xf numFmtId="170" fontId="15" fillId="3" borderId="0" xfId="80" applyNumberFormat="1" applyFont="1" applyFill="1" applyBorder="1"/>
    <xf numFmtId="170" fontId="40" fillId="3" borderId="0" xfId="80" applyNumberFormat="1" applyFont="1" applyFill="1" applyBorder="1"/>
    <xf numFmtId="170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0" fontId="0" fillId="0" borderId="0" xfId="0" applyNumberFormat="1" applyBorder="1"/>
    <xf numFmtId="170" fontId="0" fillId="0" borderId="9" xfId="0" applyNumberFormat="1" applyBorder="1"/>
    <xf numFmtId="172" fontId="32" fillId="5" borderId="12" xfId="85" applyNumberFormat="1" applyFont="1" applyFill="1" applyBorder="1" applyAlignment="1">
      <alignment horizontal="right"/>
    </xf>
    <xf numFmtId="43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6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0" fontId="6" fillId="0" borderId="16" xfId="0" applyFont="1" applyBorder="1" applyAlignment="1">
      <alignment vertical="center"/>
    </xf>
    <xf numFmtId="166" fontId="6" fillId="0" borderId="8" xfId="5" applyNumberFormat="1" applyFont="1" applyFill="1" applyBorder="1" applyAlignment="1"/>
    <xf numFmtId="3" fontId="15" fillId="0" borderId="7" xfId="9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70" fontId="0" fillId="0" borderId="0" xfId="78" applyNumberFormat="1" applyFont="1" applyBorder="1"/>
    <xf numFmtId="3" fontId="6" fillId="0" borderId="0" xfId="0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righ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0" fontId="6" fillId="0" borderId="0" xfId="0" applyFont="1" applyFill="1" applyBorder="1"/>
    <xf numFmtId="166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4" fontId="23" fillId="0" borderId="0" xfId="7" applyNumberFormat="1" applyFont="1" applyFill="1" applyBorder="1" applyAlignment="1">
      <alignment horizontal="center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0" fontId="4" fillId="5" borderId="17" xfId="0" applyFont="1" applyFill="1" applyBorder="1" applyAlignment="1">
      <alignment vertical="center"/>
    </xf>
    <xf numFmtId="10" fontId="6" fillId="0" borderId="19" xfId="13" applyNumberFormat="1" applyFont="1" applyBorder="1" applyAlignment="1">
      <alignment vertical="center"/>
    </xf>
    <xf numFmtId="170" fontId="28" fillId="0" borderId="18" xfId="78" applyNumberFormat="1" applyFont="1" applyBorder="1"/>
    <xf numFmtId="0" fontId="15" fillId="0" borderId="17" xfId="12" applyFont="1" applyFill="1" applyBorder="1" applyAlignment="1">
      <alignment vertical="center" wrapText="1"/>
    </xf>
    <xf numFmtId="170" fontId="28" fillId="0" borderId="0" xfId="78" applyNumberFormat="1" applyFont="1" applyBorder="1"/>
    <xf numFmtId="170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0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/>
    <xf numFmtId="0" fontId="0" fillId="0" borderId="0" xfId="0" applyFill="1" applyBorder="1" applyAlignment="1"/>
    <xf numFmtId="164" fontId="23" fillId="0" borderId="0" xfId="7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right"/>
    </xf>
    <xf numFmtId="0" fontId="0" fillId="0" borderId="0" xfId="0"/>
    <xf numFmtId="170" fontId="32" fillId="5" borderId="18" xfId="78" applyNumberFormat="1" applyFont="1" applyFill="1" applyBorder="1" applyAlignment="1">
      <alignment horizontal="right"/>
    </xf>
    <xf numFmtId="170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0" fontId="11" fillId="3" borderId="7" xfId="84" applyNumberFormat="1" applyFont="1" applyFill="1" applyBorder="1"/>
    <xf numFmtId="170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Border="1" applyAlignment="1">
      <alignment horizontal="right" wrapText="1"/>
    </xf>
    <xf numFmtId="170" fontId="11" fillId="3" borderId="0" xfId="84" applyNumberFormat="1" applyFont="1" applyFill="1" applyBorder="1"/>
    <xf numFmtId="170" fontId="10" fillId="3" borderId="9" xfId="87" applyNumberFormat="1" applyFont="1" applyFill="1" applyBorder="1" applyAlignment="1">
      <alignment horizontal="center" wrapText="1"/>
    </xf>
    <xf numFmtId="169" fontId="0" fillId="0" borderId="0" xfId="0" applyNumberFormat="1"/>
    <xf numFmtId="166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11" fillId="3" borderId="3" xfId="0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7" fillId="45" borderId="0" xfId="79" applyFont="1" applyFill="1" applyBorder="1" applyAlignment="1">
      <alignment horizontal="left" vertical="top"/>
    </xf>
    <xf numFmtId="0" fontId="7" fillId="45" borderId="0" xfId="79" applyFont="1" applyFill="1" applyBorder="1" applyAlignment="1">
      <alignment horizontal="left" vertical="top" wrapText="1"/>
    </xf>
    <xf numFmtId="170" fontId="15" fillId="0" borderId="6" xfId="0" applyNumberFormat="1" applyFont="1" applyFill="1" applyBorder="1" applyAlignment="1">
      <alignment horizontal="right" vertical="center"/>
    </xf>
    <xf numFmtId="166" fontId="0" fillId="0" borderId="0" xfId="0" applyNumberFormat="1"/>
    <xf numFmtId="170" fontId="7" fillId="0" borderId="0" xfId="78" applyNumberFormat="1" applyFont="1"/>
    <xf numFmtId="3" fontId="15" fillId="0" borderId="0" xfId="0" applyNumberFormat="1" applyFont="1" applyBorder="1"/>
    <xf numFmtId="170" fontId="15" fillId="0" borderId="0" xfId="78" applyNumberFormat="1" applyFont="1" applyBorder="1"/>
    <xf numFmtId="170" fontId="1" fillId="0" borderId="0" xfId="78" applyNumberFormat="1" applyFill="1"/>
    <xf numFmtId="0" fontId="31" fillId="5" borderId="0" xfId="0" applyFont="1" applyFill="1" applyBorder="1" applyAlignment="1">
      <alignment horizontal="right"/>
    </xf>
    <xf numFmtId="0" fontId="0" fillId="0" borderId="0" xfId="0"/>
    <xf numFmtId="170" fontId="0" fillId="0" borderId="0" xfId="0" applyNumberFormat="1"/>
    <xf numFmtId="0" fontId="0" fillId="0" borderId="0" xfId="0"/>
    <xf numFmtId="0" fontId="0" fillId="0" borderId="0" xfId="0"/>
    <xf numFmtId="4" fontId="23" fillId="0" borderId="0" xfId="7" applyNumberFormat="1" applyFont="1" applyFill="1" applyBorder="1" applyAlignment="1">
      <alignment horizontal="right"/>
    </xf>
    <xf numFmtId="4" fontId="23" fillId="3" borderId="13" xfId="29" applyNumberFormat="1" applyFont="1" applyFill="1" applyBorder="1" applyAlignment="1">
      <alignment horizontal="left"/>
    </xf>
    <xf numFmtId="4" fontId="23" fillId="3" borderId="11" xfId="29" applyNumberFormat="1" applyFont="1" applyFill="1" applyBorder="1" applyAlignment="1">
      <alignment horizontal="left"/>
    </xf>
    <xf numFmtId="0" fontId="0" fillId="0" borderId="0" xfId="0"/>
    <xf numFmtId="170" fontId="0" fillId="0" borderId="0" xfId="0" applyNumberFormat="1"/>
    <xf numFmtId="4" fontId="23" fillId="3" borderId="11" xfId="29" applyNumberFormat="1" applyFont="1" applyFill="1" applyBorder="1" applyAlignment="1">
      <alignment horizontal="right"/>
    </xf>
    <xf numFmtId="4" fontId="23" fillId="3" borderId="12" xfId="29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43" fontId="31" fillId="5" borderId="6" xfId="18" applyFont="1" applyFill="1" applyBorder="1" applyAlignment="1">
      <alignment horizontal="center"/>
    </xf>
    <xf numFmtId="43" fontId="31" fillId="5" borderId="7" xfId="18" applyFont="1" applyFill="1" applyBorder="1" applyAlignment="1">
      <alignment horizontal="center"/>
    </xf>
    <xf numFmtId="43" fontId="31" fillId="5" borderId="8" xfId="18" applyFont="1" applyFill="1" applyBorder="1" applyAlignment="1">
      <alignment horizontal="center"/>
    </xf>
    <xf numFmtId="43" fontId="31" fillId="5" borderId="1" xfId="18" applyFont="1" applyFill="1" applyBorder="1" applyAlignment="1">
      <alignment horizontal="center"/>
    </xf>
    <xf numFmtId="43" fontId="31" fillId="5" borderId="0" xfId="18" applyFont="1" applyFill="1" applyBorder="1" applyAlignment="1">
      <alignment horizontal="center"/>
    </xf>
    <xf numFmtId="43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0" applyFont="1" applyFill="1" applyBorder="1" applyAlignment="1">
      <alignment horizontal="left"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3" xfId="72" applyFont="1" applyFill="1" applyBorder="1" applyAlignment="1">
      <alignment vertical="center" wrapText="1"/>
    </xf>
    <xf numFmtId="0" fontId="6" fillId="0" borderId="34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5" fillId="5" borderId="0" xfId="6" applyFont="1" applyFill="1" applyBorder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Border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Border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6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  <xf numFmtId="16" fontId="46" fillId="0" borderId="0" xfId="0" applyNumberFormat="1" applyFont="1" applyFill="1" applyBorder="1" applyAlignment="1">
      <alignment horizontal="left"/>
    </xf>
  </cellXfs>
  <cellStyles count="91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10 5 4 4 2" xfId="89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" xfId="90"/>
    <cellStyle name="Normal_Hoja1 2" xfId="22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14" sqref="B14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0" customFormat="1" ht="12.75" customHeight="1" x14ac:dyDescent="0.2">
      <c r="B1" s="249"/>
      <c r="C1" s="249"/>
    </row>
    <row r="2" spans="2:3" s="250" customFormat="1" ht="30" customHeight="1" x14ac:dyDescent="0.2">
      <c r="B2" s="251" t="s">
        <v>796</v>
      </c>
      <c r="C2" s="252"/>
    </row>
    <row r="3" spans="2:3" s="250" customFormat="1" ht="23.25" x14ac:dyDescent="0.2">
      <c r="B3" s="253" t="s">
        <v>1573</v>
      </c>
      <c r="C3" s="252"/>
    </row>
    <row r="4" spans="2:3" s="250" customFormat="1" ht="19.5" customHeight="1" x14ac:dyDescent="0.25">
      <c r="B4" s="254" t="s">
        <v>797</v>
      </c>
      <c r="C4" s="255"/>
    </row>
    <row r="5" spans="2:3" x14ac:dyDescent="0.25">
      <c r="B5" s="256"/>
      <c r="C5" s="256"/>
    </row>
    <row r="6" spans="2:3" x14ac:dyDescent="0.25">
      <c r="B6" s="257" t="s">
        <v>798</v>
      </c>
      <c r="C6" s="256">
        <v>1</v>
      </c>
    </row>
    <row r="7" spans="2:3" x14ac:dyDescent="0.25">
      <c r="B7" s="257" t="s">
        <v>799</v>
      </c>
      <c r="C7" s="256">
        <v>2</v>
      </c>
    </row>
    <row r="8" spans="2:3" x14ac:dyDescent="0.25">
      <c r="B8" s="256"/>
      <c r="C8" s="256"/>
    </row>
    <row r="9" spans="2:3" ht="15.75" x14ac:dyDescent="0.25">
      <c r="B9" s="258" t="s">
        <v>800</v>
      </c>
      <c r="C9" s="256"/>
    </row>
    <row r="10" spans="2:3" x14ac:dyDescent="0.25">
      <c r="B10" s="257" t="s">
        <v>801</v>
      </c>
      <c r="C10" s="256">
        <v>3</v>
      </c>
    </row>
    <row r="11" spans="2:3" x14ac:dyDescent="0.25">
      <c r="B11" s="257" t="s">
        <v>802</v>
      </c>
      <c r="C11" s="256">
        <v>4</v>
      </c>
    </row>
    <row r="12" spans="2:3" x14ac:dyDescent="0.25">
      <c r="B12" s="257" t="s">
        <v>803</v>
      </c>
      <c r="C12" s="256">
        <v>5</v>
      </c>
    </row>
    <row r="13" spans="2:3" x14ac:dyDescent="0.25">
      <c r="B13" s="257" t="s">
        <v>804</v>
      </c>
      <c r="C13" s="256">
        <v>6</v>
      </c>
    </row>
    <row r="14" spans="2:3" x14ac:dyDescent="0.25">
      <c r="B14" s="257" t="s">
        <v>805</v>
      </c>
      <c r="C14" s="256">
        <v>7</v>
      </c>
    </row>
    <row r="15" spans="2:3" x14ac:dyDescent="0.25">
      <c r="B15" s="257" t="s">
        <v>806</v>
      </c>
      <c r="C15" s="256">
        <v>8</v>
      </c>
    </row>
    <row r="16" spans="2:3" x14ac:dyDescent="0.25">
      <c r="B16" s="257" t="s">
        <v>807</v>
      </c>
      <c r="C16" s="256">
        <v>9</v>
      </c>
    </row>
    <row r="17" spans="2:3" x14ac:dyDescent="0.25">
      <c r="B17" s="257" t="s">
        <v>808</v>
      </c>
      <c r="C17" s="256">
        <v>10</v>
      </c>
    </row>
    <row r="18" spans="2:3" x14ac:dyDescent="0.25">
      <c r="B18" s="257" t="s">
        <v>809</v>
      </c>
      <c r="C18" s="256">
        <v>11</v>
      </c>
    </row>
    <row r="19" spans="2:3" x14ac:dyDescent="0.25">
      <c r="B19" s="257"/>
      <c r="C19" s="256"/>
    </row>
    <row r="20" spans="2:3" ht="15.75" x14ac:dyDescent="0.25">
      <c r="B20" s="258" t="s">
        <v>810</v>
      </c>
      <c r="C20" s="256"/>
    </row>
    <row r="21" spans="2:3" x14ac:dyDescent="0.25">
      <c r="B21" s="257" t="s">
        <v>811</v>
      </c>
      <c r="C21" s="256">
        <v>12</v>
      </c>
    </row>
    <row r="22" spans="2:3" x14ac:dyDescent="0.25">
      <c r="B22" s="257" t="s">
        <v>812</v>
      </c>
      <c r="C22" s="256">
        <v>13</v>
      </c>
    </row>
    <row r="23" spans="2:3" x14ac:dyDescent="0.25">
      <c r="B23" s="257" t="s">
        <v>813</v>
      </c>
      <c r="C23" s="256">
        <v>14</v>
      </c>
    </row>
    <row r="24" spans="2:3" x14ac:dyDescent="0.25">
      <c r="B24" s="256"/>
      <c r="C24" s="256"/>
    </row>
    <row r="25" spans="2:3" ht="15.75" x14ac:dyDescent="0.25">
      <c r="B25" s="258" t="s">
        <v>814</v>
      </c>
      <c r="C25" s="256"/>
    </row>
    <row r="26" spans="2:3" x14ac:dyDescent="0.25">
      <c r="B26" s="257" t="s">
        <v>815</v>
      </c>
      <c r="C26" s="256">
        <v>15</v>
      </c>
    </row>
    <row r="27" spans="2:3" x14ac:dyDescent="0.25">
      <c r="B27" s="257" t="s">
        <v>816</v>
      </c>
      <c r="C27" s="256">
        <v>16</v>
      </c>
    </row>
    <row r="28" spans="2:3" x14ac:dyDescent="0.25">
      <c r="B28" s="257" t="s">
        <v>817</v>
      </c>
      <c r="C28" s="256">
        <v>17</v>
      </c>
    </row>
    <row r="29" spans="2:3" x14ac:dyDescent="0.25">
      <c r="B29" s="257" t="s">
        <v>818</v>
      </c>
      <c r="C29" s="256">
        <v>18</v>
      </c>
    </row>
    <row r="30" spans="2:3" x14ac:dyDescent="0.25">
      <c r="B30" s="256"/>
      <c r="C30" s="256"/>
    </row>
    <row r="31" spans="2:3" ht="15.75" x14ac:dyDescent="0.25">
      <c r="B31" s="258" t="s">
        <v>819</v>
      </c>
    </row>
    <row r="32" spans="2:3" x14ac:dyDescent="0.25">
      <c r="B32" s="257" t="s">
        <v>820</v>
      </c>
      <c r="C32" s="256">
        <v>19</v>
      </c>
    </row>
    <row r="33" spans="2:3" x14ac:dyDescent="0.25">
      <c r="B33" s="256"/>
    </row>
    <row r="34" spans="2:3" x14ac:dyDescent="0.25">
      <c r="B34" s="257" t="s">
        <v>821</v>
      </c>
    </row>
    <row r="35" spans="2:3" ht="9.75" customHeight="1" x14ac:dyDescent="0.25">
      <c r="B35" s="259"/>
      <c r="C35" s="259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9"/>
  <sheetViews>
    <sheetView zoomScale="90" zoomScaleNormal="90" workbookViewId="0">
      <selection activeCell="B31" sqref="B31"/>
    </sheetView>
  </sheetViews>
  <sheetFormatPr baseColWidth="10" defaultColWidth="0" defaultRowHeight="0" customHeight="1" zeroHeight="1" x14ac:dyDescent="0.25"/>
  <cols>
    <col min="1" max="1" width="53" style="332" customWidth="1"/>
    <col min="2" max="2" width="31.28515625" style="332" customWidth="1"/>
    <col min="3" max="3" width="26.7109375" style="332" customWidth="1"/>
    <col min="4" max="255" width="11.42578125" style="332" hidden="1"/>
    <col min="256" max="256" width="4.85546875" style="332" hidden="1" customWidth="1"/>
    <col min="257" max="257" width="27.140625" style="332" customWidth="1"/>
    <col min="258" max="259" width="46.42578125" style="332" customWidth="1"/>
    <col min="260" max="512" width="11.42578125" style="332" hidden="1"/>
    <col min="513" max="513" width="27.140625" style="332" customWidth="1"/>
    <col min="514" max="515" width="46.42578125" style="332" customWidth="1"/>
    <col min="516" max="768" width="11.42578125" style="332" hidden="1"/>
    <col min="769" max="769" width="27.140625" style="332" customWidth="1"/>
    <col min="770" max="771" width="46.42578125" style="332" customWidth="1"/>
    <col min="772" max="1024" width="11.42578125" style="332" hidden="1"/>
    <col min="1025" max="1025" width="27.140625" style="332" customWidth="1"/>
    <col min="1026" max="1027" width="46.42578125" style="332" customWidth="1"/>
    <col min="1028" max="1280" width="11.42578125" style="332" hidden="1"/>
    <col min="1281" max="1281" width="27.140625" style="332" customWidth="1"/>
    <col min="1282" max="1283" width="46.42578125" style="332" customWidth="1"/>
    <col min="1284" max="1536" width="11.42578125" style="332" hidden="1"/>
    <col min="1537" max="1537" width="27.140625" style="332" customWidth="1"/>
    <col min="1538" max="1539" width="46.42578125" style="332" customWidth="1"/>
    <col min="1540" max="1792" width="11.42578125" style="332" hidden="1"/>
    <col min="1793" max="1793" width="27.140625" style="332" customWidth="1"/>
    <col min="1794" max="1795" width="46.42578125" style="332" customWidth="1"/>
    <col min="1796" max="2048" width="11.42578125" style="332" hidden="1"/>
    <col min="2049" max="2049" width="27.140625" style="332" customWidth="1"/>
    <col min="2050" max="2051" width="46.42578125" style="332" customWidth="1"/>
    <col min="2052" max="2304" width="11.42578125" style="332" hidden="1"/>
    <col min="2305" max="2305" width="27.140625" style="332" customWidth="1"/>
    <col min="2306" max="2307" width="46.42578125" style="332" customWidth="1"/>
    <col min="2308" max="2560" width="11.42578125" style="332" hidden="1"/>
    <col min="2561" max="2561" width="27.140625" style="332" customWidth="1"/>
    <col min="2562" max="2563" width="46.42578125" style="332" customWidth="1"/>
    <col min="2564" max="2816" width="11.42578125" style="332" hidden="1"/>
    <col min="2817" max="2817" width="27.140625" style="332" customWidth="1"/>
    <col min="2818" max="2819" width="46.42578125" style="332" customWidth="1"/>
    <col min="2820" max="3072" width="11.42578125" style="332" hidden="1"/>
    <col min="3073" max="3073" width="27.140625" style="332" customWidth="1"/>
    <col min="3074" max="3075" width="46.42578125" style="332" customWidth="1"/>
    <col min="3076" max="3328" width="11.42578125" style="332" hidden="1"/>
    <col min="3329" max="3329" width="27.140625" style="332" customWidth="1"/>
    <col min="3330" max="3331" width="46.42578125" style="332" customWidth="1"/>
    <col min="3332" max="3584" width="11.42578125" style="332" hidden="1"/>
    <col min="3585" max="3585" width="27.140625" style="332" customWidth="1"/>
    <col min="3586" max="3587" width="46.42578125" style="332" customWidth="1"/>
    <col min="3588" max="3840" width="11.42578125" style="332" hidden="1"/>
    <col min="3841" max="3841" width="27.140625" style="332" customWidth="1"/>
    <col min="3842" max="3843" width="46.42578125" style="332" customWidth="1"/>
    <col min="3844" max="4096" width="11.42578125" style="332" hidden="1"/>
    <col min="4097" max="4097" width="27.140625" style="332" customWidth="1"/>
    <col min="4098" max="4099" width="46.42578125" style="332" customWidth="1"/>
    <col min="4100" max="4352" width="11.42578125" style="332" hidden="1"/>
    <col min="4353" max="4353" width="27.140625" style="332" customWidth="1"/>
    <col min="4354" max="4355" width="46.42578125" style="332" customWidth="1"/>
    <col min="4356" max="4608" width="11.42578125" style="332" hidden="1"/>
    <col min="4609" max="4609" width="27.140625" style="332" customWidth="1"/>
    <col min="4610" max="4611" width="46.42578125" style="332" customWidth="1"/>
    <col min="4612" max="4864" width="11.42578125" style="332" hidden="1"/>
    <col min="4865" max="4865" width="27.140625" style="332" customWidth="1"/>
    <col min="4866" max="4867" width="46.42578125" style="332" customWidth="1"/>
    <col min="4868" max="5120" width="11.42578125" style="332" hidden="1"/>
    <col min="5121" max="5121" width="27.140625" style="332" customWidth="1"/>
    <col min="5122" max="5123" width="46.42578125" style="332" customWidth="1"/>
    <col min="5124" max="5376" width="11.42578125" style="332" hidden="1"/>
    <col min="5377" max="5377" width="27.140625" style="332" customWidth="1"/>
    <col min="5378" max="5379" width="46.42578125" style="332" customWidth="1"/>
    <col min="5380" max="5632" width="11.42578125" style="332" hidden="1"/>
    <col min="5633" max="5633" width="27.140625" style="332" customWidth="1"/>
    <col min="5634" max="5635" width="46.42578125" style="332" customWidth="1"/>
    <col min="5636" max="5888" width="11.42578125" style="332" hidden="1"/>
    <col min="5889" max="5889" width="27.140625" style="332" customWidth="1"/>
    <col min="5890" max="5891" width="46.42578125" style="332" customWidth="1"/>
    <col min="5892" max="6144" width="11.42578125" style="332" hidden="1"/>
    <col min="6145" max="6145" width="27.140625" style="332" customWidth="1"/>
    <col min="6146" max="6147" width="46.42578125" style="332" customWidth="1"/>
    <col min="6148" max="6400" width="11.42578125" style="332" hidden="1"/>
    <col min="6401" max="6401" width="27.140625" style="332" customWidth="1"/>
    <col min="6402" max="6403" width="46.42578125" style="332" customWidth="1"/>
    <col min="6404" max="6656" width="11.42578125" style="332" hidden="1"/>
    <col min="6657" max="6657" width="27.140625" style="332" customWidth="1"/>
    <col min="6658" max="6659" width="46.42578125" style="332" customWidth="1"/>
    <col min="6660" max="6912" width="11.42578125" style="332" hidden="1"/>
    <col min="6913" max="6913" width="27.140625" style="332" customWidth="1"/>
    <col min="6914" max="6915" width="46.42578125" style="332" customWidth="1"/>
    <col min="6916" max="7168" width="11.42578125" style="332" hidden="1"/>
    <col min="7169" max="7169" width="27.140625" style="332" customWidth="1"/>
    <col min="7170" max="7171" width="46.42578125" style="332" customWidth="1"/>
    <col min="7172" max="7424" width="11.42578125" style="332" hidden="1"/>
    <col min="7425" max="7425" width="27.140625" style="332" customWidth="1"/>
    <col min="7426" max="7427" width="46.42578125" style="332" customWidth="1"/>
    <col min="7428" max="7680" width="11.42578125" style="332" hidden="1"/>
    <col min="7681" max="7681" width="27.140625" style="332" customWidth="1"/>
    <col min="7682" max="7683" width="46.42578125" style="332" customWidth="1"/>
    <col min="7684" max="7936" width="11.42578125" style="332" hidden="1"/>
    <col min="7937" max="7937" width="27.140625" style="332" customWidth="1"/>
    <col min="7938" max="7939" width="46.42578125" style="332" customWidth="1"/>
    <col min="7940" max="8192" width="11.42578125" style="332" hidden="1"/>
    <col min="8193" max="8193" width="27.140625" style="332" customWidth="1"/>
    <col min="8194" max="8195" width="46.42578125" style="332" customWidth="1"/>
    <col min="8196" max="8448" width="11.42578125" style="332" hidden="1"/>
    <col min="8449" max="8449" width="27.140625" style="332" customWidth="1"/>
    <col min="8450" max="8451" width="46.42578125" style="332" customWidth="1"/>
    <col min="8452" max="8704" width="11.42578125" style="332" hidden="1"/>
    <col min="8705" max="8705" width="27.140625" style="332" customWidth="1"/>
    <col min="8706" max="8707" width="46.42578125" style="332" customWidth="1"/>
    <col min="8708" max="8960" width="11.42578125" style="332" hidden="1"/>
    <col min="8961" max="8961" width="27.140625" style="332" customWidth="1"/>
    <col min="8962" max="8963" width="46.42578125" style="332" customWidth="1"/>
    <col min="8964" max="9216" width="11.42578125" style="332" hidden="1"/>
    <col min="9217" max="9217" width="27.140625" style="332" customWidth="1"/>
    <col min="9218" max="9219" width="46.42578125" style="332" customWidth="1"/>
    <col min="9220" max="9472" width="11.42578125" style="332" hidden="1"/>
    <col min="9473" max="9473" width="27.140625" style="332" customWidth="1"/>
    <col min="9474" max="9475" width="46.42578125" style="332" customWidth="1"/>
    <col min="9476" max="9728" width="11.42578125" style="332" hidden="1"/>
    <col min="9729" max="9729" width="27.140625" style="332" customWidth="1"/>
    <col min="9730" max="9731" width="46.42578125" style="332" customWidth="1"/>
    <col min="9732" max="9984" width="11.42578125" style="332" hidden="1"/>
    <col min="9985" max="9985" width="27.140625" style="332" customWidth="1"/>
    <col min="9986" max="9987" width="46.42578125" style="332" customWidth="1"/>
    <col min="9988" max="10240" width="11.42578125" style="332" hidden="1"/>
    <col min="10241" max="10241" width="27.140625" style="332" customWidth="1"/>
    <col min="10242" max="10243" width="46.42578125" style="332" customWidth="1"/>
    <col min="10244" max="10496" width="11.42578125" style="332" hidden="1"/>
    <col min="10497" max="10497" width="27.140625" style="332" customWidth="1"/>
    <col min="10498" max="10499" width="46.42578125" style="332" customWidth="1"/>
    <col min="10500" max="10752" width="11.42578125" style="332" hidden="1"/>
    <col min="10753" max="10753" width="27.140625" style="332" customWidth="1"/>
    <col min="10754" max="10755" width="46.42578125" style="332" customWidth="1"/>
    <col min="10756" max="11008" width="11.42578125" style="332" hidden="1"/>
    <col min="11009" max="11009" width="27.140625" style="332" customWidth="1"/>
    <col min="11010" max="11011" width="46.42578125" style="332" customWidth="1"/>
    <col min="11012" max="11264" width="11.42578125" style="332" hidden="1"/>
    <col min="11265" max="11265" width="27.140625" style="332" customWidth="1"/>
    <col min="11266" max="11267" width="46.42578125" style="332" customWidth="1"/>
    <col min="11268" max="11520" width="11.42578125" style="332" hidden="1"/>
    <col min="11521" max="11521" width="27.140625" style="332" customWidth="1"/>
    <col min="11522" max="11523" width="46.42578125" style="332" customWidth="1"/>
    <col min="11524" max="11776" width="11.42578125" style="332" hidden="1"/>
    <col min="11777" max="11777" width="27.140625" style="332" customWidth="1"/>
    <col min="11778" max="11779" width="46.42578125" style="332" customWidth="1"/>
    <col min="11780" max="12032" width="11.42578125" style="332" hidden="1"/>
    <col min="12033" max="12033" width="27.140625" style="332" customWidth="1"/>
    <col min="12034" max="12035" width="46.42578125" style="332" customWidth="1"/>
    <col min="12036" max="12288" width="11.42578125" style="332" hidden="1"/>
    <col min="12289" max="12289" width="27.140625" style="332" customWidth="1"/>
    <col min="12290" max="12291" width="46.42578125" style="332" customWidth="1"/>
    <col min="12292" max="12544" width="11.42578125" style="332" hidden="1"/>
    <col min="12545" max="12545" width="27.140625" style="332" customWidth="1"/>
    <col min="12546" max="12547" width="46.42578125" style="332" customWidth="1"/>
    <col min="12548" max="12800" width="11.42578125" style="332" hidden="1"/>
    <col min="12801" max="12801" width="27.140625" style="332" customWidth="1"/>
    <col min="12802" max="12803" width="46.42578125" style="332" customWidth="1"/>
    <col min="12804" max="13056" width="11.42578125" style="332" hidden="1"/>
    <col min="13057" max="13057" width="27.140625" style="332" customWidth="1"/>
    <col min="13058" max="13059" width="46.42578125" style="332" customWidth="1"/>
    <col min="13060" max="13312" width="11.42578125" style="332" hidden="1"/>
    <col min="13313" max="13313" width="27.140625" style="332" customWidth="1"/>
    <col min="13314" max="13315" width="46.42578125" style="332" customWidth="1"/>
    <col min="13316" max="13568" width="11.42578125" style="332" hidden="1"/>
    <col min="13569" max="13569" width="27.140625" style="332" customWidth="1"/>
    <col min="13570" max="13571" width="46.42578125" style="332" customWidth="1"/>
    <col min="13572" max="13824" width="11.42578125" style="332" hidden="1"/>
    <col min="13825" max="13825" width="27.140625" style="332" customWidth="1"/>
    <col min="13826" max="13827" width="46.42578125" style="332" customWidth="1"/>
    <col min="13828" max="14080" width="11.42578125" style="332" hidden="1"/>
    <col min="14081" max="14081" width="27.140625" style="332" customWidth="1"/>
    <col min="14082" max="14083" width="46.42578125" style="332" customWidth="1"/>
    <col min="14084" max="14336" width="11.42578125" style="332" hidden="1"/>
    <col min="14337" max="14337" width="27.140625" style="332" customWidth="1"/>
    <col min="14338" max="14339" width="46.42578125" style="332" customWidth="1"/>
    <col min="14340" max="14592" width="11.42578125" style="332" hidden="1"/>
    <col min="14593" max="14593" width="27.140625" style="332" customWidth="1"/>
    <col min="14594" max="14595" width="46.42578125" style="332" customWidth="1"/>
    <col min="14596" max="14848" width="11.42578125" style="332" hidden="1"/>
    <col min="14849" max="14849" width="27.140625" style="332" customWidth="1"/>
    <col min="14850" max="14851" width="46.42578125" style="332" customWidth="1"/>
    <col min="14852" max="15104" width="11.42578125" style="332" hidden="1"/>
    <col min="15105" max="15105" width="27.140625" style="332" customWidth="1"/>
    <col min="15106" max="15107" width="46.42578125" style="332" customWidth="1"/>
    <col min="15108" max="15360" width="11.42578125" style="332" hidden="1"/>
    <col min="15361" max="15361" width="27.140625" style="332" customWidth="1"/>
    <col min="15362" max="15363" width="46.42578125" style="332" customWidth="1"/>
    <col min="15364" max="15616" width="11.42578125" style="332" hidden="1"/>
    <col min="15617" max="15617" width="27.140625" style="332" customWidth="1"/>
    <col min="15618" max="15619" width="46.42578125" style="332" customWidth="1"/>
    <col min="15620" max="15872" width="11.42578125" style="332" hidden="1"/>
    <col min="15873" max="15873" width="27.140625" style="332" customWidth="1"/>
    <col min="15874" max="15875" width="46.42578125" style="332" customWidth="1"/>
    <col min="15876" max="16128" width="11.42578125" style="332" hidden="1"/>
    <col min="16129" max="16129" width="27.140625" style="332" customWidth="1"/>
    <col min="16130" max="16131" width="46.42578125" style="332" customWidth="1"/>
    <col min="16132" max="16384" width="11.42578125" style="332" hidden="1"/>
  </cols>
  <sheetData>
    <row r="1" spans="1:515" ht="15" customHeight="1" x14ac:dyDescent="0.25">
      <c r="A1" s="675" t="s">
        <v>756</v>
      </c>
      <c r="B1" s="676"/>
      <c r="C1" s="677"/>
    </row>
    <row r="2" spans="1:515" ht="18" customHeight="1" x14ac:dyDescent="0.25">
      <c r="A2" s="678" t="s">
        <v>752</v>
      </c>
      <c r="B2" s="679"/>
      <c r="C2" s="680"/>
    </row>
    <row r="3" spans="1:515" ht="15" x14ac:dyDescent="0.25">
      <c r="A3" s="673" t="s">
        <v>1573</v>
      </c>
      <c r="B3" s="673"/>
      <c r="C3" s="673"/>
    </row>
    <row r="4" spans="1:515" ht="15" x14ac:dyDescent="0.25">
      <c r="A4" s="674" t="s">
        <v>732</v>
      </c>
      <c r="B4" s="674"/>
      <c r="C4" s="674"/>
    </row>
    <row r="5" spans="1:515" ht="5.25" customHeight="1" x14ac:dyDescent="0.25">
      <c r="A5" s="209"/>
      <c r="B5" s="210"/>
      <c r="C5" s="211"/>
    </row>
    <row r="6" spans="1:515" ht="15" x14ac:dyDescent="0.25">
      <c r="A6" s="317" t="s">
        <v>645</v>
      </c>
      <c r="B6" s="463" t="s">
        <v>605</v>
      </c>
      <c r="C6" s="318" t="s">
        <v>606</v>
      </c>
    </row>
    <row r="7" spans="1:515" ht="15" x14ac:dyDescent="0.25">
      <c r="A7" s="319" t="s">
        <v>777</v>
      </c>
      <c r="B7" s="215">
        <v>83727.119838600003</v>
      </c>
      <c r="C7" s="216">
        <v>5.0809423814110717E-3</v>
      </c>
      <c r="IW7" s="531"/>
      <c r="IX7" s="531"/>
      <c r="IY7" s="347"/>
      <c r="IZ7" s="466">
        <v>5.1489999999999999E-3</v>
      </c>
      <c r="SS7" s="320"/>
      <c r="ST7" s="25"/>
      <c r="SU7" s="466"/>
    </row>
    <row r="8" spans="1:515" ht="15" x14ac:dyDescent="0.25">
      <c r="A8" s="319" t="s">
        <v>778</v>
      </c>
      <c r="B8" s="215">
        <v>11379.464931800001</v>
      </c>
      <c r="C8" s="216">
        <v>6.9055768025007519E-4</v>
      </c>
      <c r="IW8" s="531"/>
      <c r="IX8" s="531"/>
      <c r="IY8" s="347"/>
      <c r="IZ8" s="466">
        <v>6.9399999999999996E-4</v>
      </c>
      <c r="SS8" s="320"/>
      <c r="ST8" s="25"/>
      <c r="SU8" s="466"/>
    </row>
    <row r="9" spans="1:515" ht="15" x14ac:dyDescent="0.25">
      <c r="A9" s="319" t="s">
        <v>779</v>
      </c>
      <c r="B9" s="215">
        <v>704301.91864620009</v>
      </c>
      <c r="C9" s="216">
        <v>4.2740243240862529E-2</v>
      </c>
      <c r="IW9" s="531"/>
      <c r="IX9" s="531"/>
      <c r="IY9" s="347"/>
      <c r="IZ9" s="466">
        <v>4.3545E-2</v>
      </c>
      <c r="SS9" s="320"/>
      <c r="ST9" s="25"/>
      <c r="SU9" s="466"/>
    </row>
    <row r="10" spans="1:515" s="507" customFormat="1" ht="15" x14ac:dyDescent="0.25">
      <c r="A10" s="319" t="s">
        <v>1281</v>
      </c>
      <c r="B10" s="215">
        <v>89082.098058800009</v>
      </c>
      <c r="C10" s="216">
        <v>5.4059068116099921E-3</v>
      </c>
      <c r="IW10" s="531"/>
      <c r="IX10" s="531"/>
      <c r="IY10" s="347"/>
      <c r="IZ10" s="466"/>
      <c r="SS10" s="320"/>
      <c r="ST10" s="25"/>
      <c r="SU10" s="466"/>
    </row>
    <row r="11" spans="1:515" ht="15" x14ac:dyDescent="0.25">
      <c r="A11" s="319" t="s">
        <v>780</v>
      </c>
      <c r="B11" s="215">
        <v>155048.03189119999</v>
      </c>
      <c r="C11" s="216">
        <v>9.4090196570596144E-3</v>
      </c>
      <c r="IW11" s="531"/>
      <c r="IX11" s="531"/>
      <c r="IY11" s="347"/>
      <c r="IZ11" s="466">
        <v>2.1840000000000002E-3</v>
      </c>
      <c r="SS11" s="320"/>
      <c r="ST11" s="25"/>
      <c r="SU11" s="466"/>
    </row>
    <row r="12" spans="1:515" ht="30" x14ac:dyDescent="0.25">
      <c r="A12" s="321" t="s">
        <v>1277</v>
      </c>
      <c r="B12" s="215">
        <v>774.02498180000009</v>
      </c>
      <c r="C12" s="216">
        <v>4.6971355779103953E-5</v>
      </c>
      <c r="IW12" s="531"/>
      <c r="IX12" s="531"/>
      <c r="IY12" s="347"/>
      <c r="IZ12" s="466">
        <v>1.0122000000000001E-2</v>
      </c>
      <c r="SS12" s="320"/>
      <c r="ST12" s="25"/>
      <c r="SU12" s="466"/>
    </row>
    <row r="13" spans="1:515" ht="30" x14ac:dyDescent="0.25">
      <c r="A13" s="321" t="s">
        <v>1042</v>
      </c>
      <c r="B13" s="215">
        <v>15209.120437000003</v>
      </c>
      <c r="C13" s="216">
        <v>9.2295859168814247E-4</v>
      </c>
      <c r="IW13" s="531"/>
      <c r="IX13" s="531"/>
      <c r="IY13" s="347"/>
      <c r="IZ13" s="466">
        <v>7.1000000000000005E-5</v>
      </c>
      <c r="SS13" s="320"/>
      <c r="ST13" s="25"/>
      <c r="SU13" s="466"/>
    </row>
    <row r="14" spans="1:515" ht="15" x14ac:dyDescent="0.25">
      <c r="A14" s="319" t="s">
        <v>790</v>
      </c>
      <c r="B14" s="215">
        <v>250382.3921228</v>
      </c>
      <c r="C14" s="216">
        <v>1.5194342169516721E-2</v>
      </c>
      <c r="IW14" s="531"/>
      <c r="IX14" s="531"/>
      <c r="IY14" s="347"/>
      <c r="IZ14" s="466">
        <v>9.1799999999999998E-4</v>
      </c>
      <c r="SS14" s="320"/>
      <c r="ST14" s="25"/>
      <c r="SU14" s="466"/>
    </row>
    <row r="15" spans="1:515" ht="15" x14ac:dyDescent="0.25">
      <c r="A15" s="319" t="s">
        <v>1278</v>
      </c>
      <c r="B15" s="215">
        <v>36844.153999799993</v>
      </c>
      <c r="C15" s="216">
        <v>2.2358708137302412E-3</v>
      </c>
      <c r="IW15" s="531"/>
      <c r="IX15" s="531"/>
      <c r="IY15" s="347"/>
      <c r="IZ15" s="466">
        <v>7.9410000000000001E-3</v>
      </c>
      <c r="SS15" s="320"/>
      <c r="ST15" s="25"/>
      <c r="SU15" s="466"/>
    </row>
    <row r="16" spans="1:515" ht="15" x14ac:dyDescent="0.25">
      <c r="A16" s="319" t="s">
        <v>1279</v>
      </c>
      <c r="B16" s="215">
        <v>630742.58667280001</v>
      </c>
      <c r="C16" s="216">
        <v>3.8276328465191148E-2</v>
      </c>
      <c r="IW16" s="531"/>
      <c r="IX16" s="531"/>
      <c r="IY16" s="347"/>
      <c r="IZ16" s="466">
        <v>3.1E-4</v>
      </c>
      <c r="SS16" s="320"/>
      <c r="ST16" s="25"/>
      <c r="SU16" s="466"/>
    </row>
    <row r="17" spans="1:515" ht="15" x14ac:dyDescent="0.25">
      <c r="A17" s="319" t="s">
        <v>791</v>
      </c>
      <c r="B17" s="215">
        <v>215313.17421740002</v>
      </c>
      <c r="C17" s="216">
        <v>1.3066182549527742E-2</v>
      </c>
      <c r="IW17" s="531"/>
      <c r="IX17" s="531"/>
      <c r="IY17" s="347"/>
      <c r="IZ17" s="466">
        <v>3.7945E-2</v>
      </c>
      <c r="SS17" s="320"/>
      <c r="ST17" s="25"/>
      <c r="SU17" s="466"/>
    </row>
    <row r="18" spans="1:515" ht="15" x14ac:dyDescent="0.25">
      <c r="A18" s="319" t="s">
        <v>782</v>
      </c>
      <c r="B18" s="215">
        <v>6014479.4766840003</v>
      </c>
      <c r="C18" s="216">
        <v>0.36498596552848767</v>
      </c>
      <c r="IW18" s="531"/>
      <c r="IX18" s="531"/>
      <c r="IY18" s="347"/>
      <c r="IZ18" s="466">
        <v>1.3846000000000001E-2</v>
      </c>
      <c r="SS18" s="320"/>
      <c r="ST18" s="25"/>
      <c r="SU18" s="466"/>
    </row>
    <row r="19" spans="1:515" ht="15" x14ac:dyDescent="0.25">
      <c r="A19" s="321" t="s">
        <v>40</v>
      </c>
      <c r="B19" s="215">
        <v>95295.175499999998</v>
      </c>
      <c r="C19" s="216">
        <v>5.7829446047508049E-3</v>
      </c>
      <c r="IW19" s="531"/>
      <c r="IX19" s="531"/>
      <c r="IY19" s="347"/>
      <c r="IZ19" s="466">
        <v>0.36101800000000001</v>
      </c>
      <c r="SS19" s="320"/>
      <c r="ST19" s="25"/>
      <c r="SU19" s="466"/>
    </row>
    <row r="20" spans="1:515" ht="30" x14ac:dyDescent="0.25">
      <c r="A20" s="321" t="s">
        <v>783</v>
      </c>
      <c r="B20" s="215">
        <v>434803.204661</v>
      </c>
      <c r="C20" s="216">
        <v>2.6385835729141292E-2</v>
      </c>
      <c r="IW20" s="531"/>
      <c r="IX20" s="531"/>
      <c r="IY20" s="347"/>
      <c r="IZ20" s="466">
        <v>1.2E-4</v>
      </c>
      <c r="SS20" s="320"/>
      <c r="ST20" s="25"/>
      <c r="SU20" s="466"/>
    </row>
    <row r="21" spans="1:515" ht="15" x14ac:dyDescent="0.25">
      <c r="A21" s="319" t="s">
        <v>788</v>
      </c>
      <c r="B21" s="215">
        <v>65111.072531400001</v>
      </c>
      <c r="C21" s="216">
        <v>3.9512359742177924E-3</v>
      </c>
      <c r="IW21" s="531"/>
      <c r="IX21" s="531"/>
      <c r="IY21" s="347"/>
      <c r="IZ21" s="466">
        <v>2.3875E-2</v>
      </c>
      <c r="SS21" s="320"/>
      <c r="ST21" s="25"/>
      <c r="SU21" s="466"/>
    </row>
    <row r="22" spans="1:515" ht="15" x14ac:dyDescent="0.25">
      <c r="A22" s="319" t="s">
        <v>784</v>
      </c>
      <c r="B22" s="215">
        <v>1399.0373866</v>
      </c>
      <c r="C22" s="216">
        <v>8.4899950750215428E-5</v>
      </c>
      <c r="IW22" s="531"/>
      <c r="IX22" s="531"/>
      <c r="IY22" s="347"/>
      <c r="IZ22" s="466">
        <v>3.8440000000000002E-3</v>
      </c>
      <c r="SS22" s="320"/>
      <c r="ST22" s="25"/>
      <c r="SU22" s="466"/>
    </row>
    <row r="23" spans="1:515" ht="15" x14ac:dyDescent="0.25">
      <c r="A23" s="319" t="s">
        <v>620</v>
      </c>
      <c r="B23" s="215">
        <v>1347202.9726428001</v>
      </c>
      <c r="C23" s="216">
        <v>8.1754402793968589E-2</v>
      </c>
      <c r="IW23" s="531"/>
      <c r="IX23" s="531"/>
      <c r="IY23" s="347"/>
      <c r="IZ23" s="466">
        <v>1.06E-4</v>
      </c>
      <c r="SS23" s="320"/>
      <c r="ST23" s="25"/>
      <c r="SU23" s="466"/>
    </row>
    <row r="24" spans="1:515" ht="15" x14ac:dyDescent="0.25">
      <c r="A24" s="319" t="s">
        <v>1121</v>
      </c>
      <c r="B24" s="215">
        <v>411825.26641620003</v>
      </c>
      <c r="C24" s="216">
        <v>2.4991429944127935E-2</v>
      </c>
      <c r="IW24" s="531"/>
      <c r="IX24" s="531"/>
      <c r="IY24" s="347"/>
      <c r="IZ24" s="466">
        <v>0.11165</v>
      </c>
      <c r="SS24" s="320"/>
      <c r="ST24" s="25"/>
      <c r="SU24" s="466"/>
    </row>
    <row r="25" spans="1:515" ht="15" x14ac:dyDescent="0.25">
      <c r="A25" s="319" t="s">
        <v>622</v>
      </c>
      <c r="B25" s="215">
        <v>5702940.8976582</v>
      </c>
      <c r="C25" s="216">
        <v>0.34608038782955175</v>
      </c>
      <c r="IW25" s="531"/>
      <c r="IX25" s="531"/>
      <c r="IY25" s="347"/>
      <c r="IZ25" s="466">
        <v>2.4903000000000002E-2</v>
      </c>
      <c r="SS25" s="320"/>
      <c r="ST25" s="25"/>
      <c r="SU25" s="466"/>
    </row>
    <row r="26" spans="1:515" ht="15.75" thickBot="1" x14ac:dyDescent="0.3">
      <c r="A26" s="322" t="s">
        <v>623</v>
      </c>
      <c r="B26" s="215">
        <v>212798.38870080005</v>
      </c>
      <c r="C26" s="216">
        <v>1.2913573928377478E-2</v>
      </c>
      <c r="IW26" s="347"/>
      <c r="IX26" s="531"/>
      <c r="IY26" s="347"/>
      <c r="IZ26" s="466">
        <v>0.34167900000000001</v>
      </c>
      <c r="SS26" s="320"/>
      <c r="ST26" s="25"/>
      <c r="SU26" s="466"/>
    </row>
    <row r="27" spans="1:515" ht="15.75" thickBot="1" x14ac:dyDescent="0.3">
      <c r="A27" s="212" t="s">
        <v>624</v>
      </c>
      <c r="B27" s="213">
        <f>SUM(B7:B26)</f>
        <v>16478659.577979201</v>
      </c>
      <c r="C27" s="323">
        <v>1</v>
      </c>
      <c r="IZ27" s="466">
        <v>1.0045999999999999E-2</v>
      </c>
    </row>
    <row r="28" spans="1:515" ht="4.5" customHeight="1" x14ac:dyDescent="0.25">
      <c r="A28" s="208"/>
      <c r="B28" s="214"/>
      <c r="C28" s="208"/>
    </row>
    <row r="29" spans="1:515" ht="15" x14ac:dyDescent="0.25">
      <c r="A29" s="681" t="s">
        <v>753</v>
      </c>
      <c r="B29" s="681"/>
      <c r="C29" s="681"/>
    </row>
    <row r="30" spans="1:515" ht="15" x14ac:dyDescent="0.25">
      <c r="A30" s="198"/>
      <c r="B30" s="199"/>
    </row>
    <row r="31" spans="1:515" ht="15" x14ac:dyDescent="0.25">
      <c r="B31" s="199"/>
    </row>
    <row r="32" spans="1:515" ht="15" x14ac:dyDescent="0.25">
      <c r="A32" s="320"/>
      <c r="B32" s="25"/>
      <c r="C32" s="199"/>
    </row>
    <row r="33" spans="1:2" ht="15" customHeight="1" x14ac:dyDescent="0.25">
      <c r="A33" s="320"/>
      <c r="B33" s="25"/>
    </row>
    <row r="34" spans="1:2" ht="15" customHeight="1" x14ac:dyDescent="0.25">
      <c r="A34" s="320"/>
      <c r="B34" s="25"/>
    </row>
    <row r="35" spans="1:2" ht="15" customHeight="1" x14ac:dyDescent="0.25">
      <c r="A35" s="320"/>
      <c r="B35" s="25"/>
    </row>
    <row r="36" spans="1:2" ht="15" customHeight="1" x14ac:dyDescent="0.25">
      <c r="A36" s="320"/>
      <c r="B36" s="25"/>
    </row>
    <row r="37" spans="1:2" ht="15" customHeight="1" x14ac:dyDescent="0.25">
      <c r="A37" s="320"/>
      <c r="B37" s="25"/>
    </row>
    <row r="38" spans="1:2" ht="15" customHeight="1" x14ac:dyDescent="0.25">
      <c r="A38" s="320"/>
      <c r="B38" s="25"/>
    </row>
    <row r="39" spans="1:2" ht="15" customHeight="1" x14ac:dyDescent="0.25">
      <c r="A39" s="320"/>
      <c r="B39" s="25"/>
    </row>
    <row r="40" spans="1:2" ht="15" customHeight="1" x14ac:dyDescent="0.25">
      <c r="A40" s="320"/>
      <c r="B40" s="25"/>
    </row>
    <row r="41" spans="1:2" ht="15" customHeight="1" x14ac:dyDescent="0.25">
      <c r="A41" s="320"/>
      <c r="B41" s="25"/>
    </row>
    <row r="42" spans="1:2" ht="15" customHeight="1" x14ac:dyDescent="0.25">
      <c r="A42" s="320"/>
      <c r="B42" s="25"/>
    </row>
    <row r="43" spans="1:2" ht="15" customHeight="1" x14ac:dyDescent="0.25">
      <c r="A43" s="320"/>
      <c r="B43" s="25"/>
    </row>
    <row r="44" spans="1:2" ht="15" customHeight="1" x14ac:dyDescent="0.25">
      <c r="A44" s="320"/>
      <c r="B44" s="25"/>
    </row>
    <row r="45" spans="1:2" ht="15" customHeight="1" x14ac:dyDescent="0.25">
      <c r="A45" s="320"/>
      <c r="B45" s="25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74.28515625" style="276" customWidth="1"/>
    <col min="2" max="2" width="20.28515625" style="276" customWidth="1"/>
    <col min="3" max="3" width="16.5703125" style="276" customWidth="1"/>
    <col min="4" max="16384" width="11.42578125" style="276"/>
  </cols>
  <sheetData>
    <row r="1" spans="1:6" ht="15.75" x14ac:dyDescent="0.25">
      <c r="A1" s="669" t="s">
        <v>757</v>
      </c>
      <c r="B1" s="670"/>
      <c r="C1" s="671"/>
    </row>
    <row r="2" spans="1:6" ht="15.75" x14ac:dyDescent="0.25">
      <c r="A2" s="658" t="s">
        <v>754</v>
      </c>
      <c r="B2" s="659"/>
      <c r="C2" s="663"/>
    </row>
    <row r="3" spans="1:6" x14ac:dyDescent="0.25">
      <c r="A3" s="673" t="s">
        <v>1573</v>
      </c>
      <c r="B3" s="673"/>
      <c r="C3" s="673"/>
    </row>
    <row r="4" spans="1:6" x14ac:dyDescent="0.25">
      <c r="A4" s="674" t="s">
        <v>732</v>
      </c>
      <c r="B4" s="674"/>
      <c r="C4" s="674"/>
    </row>
    <row r="5" spans="1:6" ht="5.25" customHeight="1" thickBot="1" x14ac:dyDescent="0.35">
      <c r="A5" s="194"/>
      <c r="B5" s="194"/>
      <c r="C5" s="194"/>
    </row>
    <row r="6" spans="1:6" ht="15.75" x14ac:dyDescent="0.25">
      <c r="A6" s="202" t="s">
        <v>645</v>
      </c>
      <c r="B6" s="535" t="s">
        <v>605</v>
      </c>
      <c r="C6" s="204" t="s">
        <v>606</v>
      </c>
    </row>
    <row r="7" spans="1:6" x14ac:dyDescent="0.25">
      <c r="A7" s="192" t="s">
        <v>1123</v>
      </c>
      <c r="B7" s="470">
        <v>139028.00574040003</v>
      </c>
      <c r="C7" s="193">
        <f>B7/$B$14</f>
        <v>0.33758979129730016</v>
      </c>
      <c r="E7" s="278"/>
      <c r="F7" s="518"/>
    </row>
    <row r="8" spans="1:6" x14ac:dyDescent="0.25">
      <c r="A8" s="192" t="s">
        <v>1122</v>
      </c>
      <c r="B8" s="470">
        <v>13146.348278000001</v>
      </c>
      <c r="C8" s="193">
        <f t="shared" ref="C8:C13" si="0">B8/$B$14</f>
        <v>3.192215084907879E-2</v>
      </c>
      <c r="E8" s="278"/>
      <c r="F8" s="518"/>
    </row>
    <row r="9" spans="1:6" x14ac:dyDescent="0.25">
      <c r="A9" s="192" t="s">
        <v>647</v>
      </c>
      <c r="B9" s="470">
        <v>5774.5559199999998</v>
      </c>
      <c r="C9" s="193">
        <f t="shared" si="0"/>
        <v>1.4021859246887734E-2</v>
      </c>
      <c r="E9" s="278"/>
      <c r="F9" s="518"/>
    </row>
    <row r="10" spans="1:6" x14ac:dyDescent="0.25">
      <c r="A10" s="192" t="s">
        <v>1125</v>
      </c>
      <c r="B10" s="470">
        <v>36220.932260800007</v>
      </c>
      <c r="C10" s="193">
        <f t="shared" si="0"/>
        <v>8.7952185585899192E-2</v>
      </c>
      <c r="E10" s="278"/>
      <c r="F10" s="518"/>
    </row>
    <row r="11" spans="1:6" ht="15" customHeight="1" x14ac:dyDescent="0.25">
      <c r="A11" s="192" t="s">
        <v>648</v>
      </c>
      <c r="B11" s="470">
        <v>103593.6832686</v>
      </c>
      <c r="C11" s="193">
        <f t="shared" si="0"/>
        <v>0.25154766284763558</v>
      </c>
      <c r="E11" s="278"/>
      <c r="F11" s="518"/>
    </row>
    <row r="12" spans="1:6" ht="15.75" customHeight="1" x14ac:dyDescent="0.25">
      <c r="A12" s="192" t="s">
        <v>649</v>
      </c>
      <c r="B12" s="470">
        <v>4536.8173704000001</v>
      </c>
      <c r="C12" s="193">
        <f t="shared" si="0"/>
        <v>1.1016364804132702E-2</v>
      </c>
      <c r="E12" s="278"/>
      <c r="F12" s="518"/>
    </row>
    <row r="13" spans="1:6" x14ac:dyDescent="0.25">
      <c r="A13" s="192" t="s">
        <v>1124</v>
      </c>
      <c r="B13" s="470">
        <v>109524.92357800002</v>
      </c>
      <c r="C13" s="193">
        <f t="shared" si="0"/>
        <v>0.26594998536906572</v>
      </c>
      <c r="E13" s="278"/>
      <c r="F13" s="518"/>
    </row>
    <row r="14" spans="1:6" ht="15.75" thickBot="1" x14ac:dyDescent="0.3">
      <c r="A14" s="200" t="s">
        <v>1</v>
      </c>
      <c r="B14" s="201">
        <f>SUM(B7:B13)</f>
        <v>411825.26641620009</v>
      </c>
      <c r="C14" s="316">
        <v>1</v>
      </c>
    </row>
    <row r="15" spans="1:6" x14ac:dyDescent="0.25">
      <c r="E15" s="278"/>
      <c r="F15" s="518"/>
    </row>
    <row r="17" spans="1:3" x14ac:dyDescent="0.25">
      <c r="A17" s="23"/>
      <c r="B17" s="305"/>
    </row>
    <row r="18" spans="1:3" x14ac:dyDescent="0.25">
      <c r="A18" s="23"/>
      <c r="B18" s="305"/>
      <c r="C18" s="435"/>
    </row>
    <row r="19" spans="1:3" x14ac:dyDescent="0.25">
      <c r="A19" s="23"/>
      <c r="B19" s="305"/>
      <c r="C19" s="435"/>
    </row>
    <row r="20" spans="1:3" x14ac:dyDescent="0.25">
      <c r="A20" s="23"/>
      <c r="B20" s="305"/>
      <c r="C20" s="435"/>
    </row>
    <row r="21" spans="1:3" x14ac:dyDescent="0.25">
      <c r="A21" s="23"/>
      <c r="B21" s="305"/>
      <c r="C21" s="435"/>
    </row>
    <row r="22" spans="1:3" x14ac:dyDescent="0.25">
      <c r="A22" s="23"/>
      <c r="B22" s="305"/>
      <c r="C22" s="435"/>
    </row>
    <row r="23" spans="1:3" x14ac:dyDescent="0.25">
      <c r="A23" s="23"/>
      <c r="B23" s="305"/>
      <c r="C23" s="435"/>
    </row>
    <row r="24" spans="1:3" x14ac:dyDescent="0.25">
      <c r="A24" s="435"/>
      <c r="B24" s="435"/>
      <c r="C24" s="435"/>
    </row>
    <row r="25" spans="1:3" x14ac:dyDescent="0.25">
      <c r="A25" s="435"/>
      <c r="B25" s="435"/>
      <c r="C25" s="435"/>
    </row>
    <row r="26" spans="1:3" x14ac:dyDescent="0.25">
      <c r="A26" s="435"/>
      <c r="B26" s="435"/>
      <c r="C26" s="305"/>
    </row>
    <row r="27" spans="1:3" x14ac:dyDescent="0.25">
      <c r="A27" s="435"/>
      <c r="B27" s="435"/>
    </row>
    <row r="29" spans="1:3" x14ac:dyDescent="0.25">
      <c r="A29" s="332"/>
      <c r="B29" s="347"/>
      <c r="C29" s="305"/>
    </row>
    <row r="35" spans="1:2" x14ac:dyDescent="0.25">
      <c r="A35" s="23"/>
      <c r="B35" s="24"/>
    </row>
    <row r="36" spans="1:2" x14ac:dyDescent="0.25">
      <c r="A36" s="23"/>
      <c r="B36" s="24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325"/>
      <c r="B92" s="32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showGridLines="0" zoomScaleNormal="100" workbookViewId="0">
      <selection activeCell="D16" sqref="D16"/>
    </sheetView>
  </sheetViews>
  <sheetFormatPr baseColWidth="10" defaultColWidth="11.42578125" defaultRowHeight="15" x14ac:dyDescent="0.25"/>
  <cols>
    <col min="1" max="1" width="15.5703125" style="332" customWidth="1"/>
    <col min="2" max="2" width="17.5703125" style="332" customWidth="1"/>
    <col min="3" max="3" width="27.5703125" style="332" customWidth="1"/>
    <col min="4" max="4" width="25.42578125" style="332" customWidth="1"/>
    <col min="5" max="5" width="18.42578125" style="332" customWidth="1"/>
    <col min="6" max="6" width="13.5703125" style="332" bestFit="1" customWidth="1"/>
    <col min="7" max="7" width="11.42578125" style="347"/>
    <col min="8" max="16384" width="11.42578125" style="332"/>
  </cols>
  <sheetData>
    <row r="1" spans="1:10" ht="15.75" x14ac:dyDescent="0.25">
      <c r="A1" s="684" t="s">
        <v>758</v>
      </c>
      <c r="B1" s="685"/>
      <c r="C1" s="685"/>
      <c r="D1" s="685"/>
      <c r="E1" s="686"/>
    </row>
    <row r="2" spans="1:10" ht="15.75" x14ac:dyDescent="0.25">
      <c r="A2" s="687" t="s">
        <v>730</v>
      </c>
      <c r="B2" s="688"/>
      <c r="C2" s="688"/>
      <c r="D2" s="688"/>
      <c r="E2" s="689"/>
    </row>
    <row r="3" spans="1:10" x14ac:dyDescent="0.25">
      <c r="A3" s="690" t="s">
        <v>1573</v>
      </c>
      <c r="B3" s="691"/>
      <c r="C3" s="691"/>
      <c r="D3" s="691"/>
      <c r="E3" s="692"/>
    </row>
    <row r="4" spans="1:10" x14ac:dyDescent="0.25">
      <c r="A4" s="690" t="s">
        <v>767</v>
      </c>
      <c r="B4" s="691"/>
      <c r="C4" s="691"/>
      <c r="D4" s="691"/>
      <c r="E4" s="692"/>
    </row>
    <row r="5" spans="1:10" ht="3.75" customHeight="1" x14ac:dyDescent="0.3">
      <c r="A5" s="217"/>
      <c r="B5" s="218"/>
      <c r="C5" s="218"/>
      <c r="D5" s="218"/>
      <c r="E5" s="219"/>
    </row>
    <row r="6" spans="1:10" ht="25.5" customHeight="1" x14ac:dyDescent="0.25">
      <c r="A6" s="693" t="s">
        <v>760</v>
      </c>
      <c r="B6" s="694"/>
      <c r="C6" s="695" t="s">
        <v>502</v>
      </c>
      <c r="D6" s="695" t="s">
        <v>518</v>
      </c>
      <c r="E6" s="696" t="s">
        <v>1</v>
      </c>
    </row>
    <row r="7" spans="1:10" ht="15.75" thickBot="1" x14ac:dyDescent="0.3">
      <c r="A7" s="220" t="s">
        <v>761</v>
      </c>
      <c r="B7" s="221" t="s">
        <v>762</v>
      </c>
      <c r="C7" s="695"/>
      <c r="D7" s="695"/>
      <c r="E7" s="696"/>
    </row>
    <row r="8" spans="1:10" x14ac:dyDescent="0.25">
      <c r="A8" s="510">
        <v>0</v>
      </c>
      <c r="B8" s="511">
        <v>30</v>
      </c>
      <c r="C8" s="512">
        <v>282822.22903479997</v>
      </c>
      <c r="D8" s="512">
        <v>796951.31226480007</v>
      </c>
      <c r="E8" s="513">
        <v>1079773.5412996002</v>
      </c>
      <c r="G8" s="536"/>
      <c r="H8" s="536"/>
      <c r="I8" s="537"/>
      <c r="J8" s="537"/>
    </row>
    <row r="9" spans="1:10" x14ac:dyDescent="0.25">
      <c r="A9" s="514">
        <v>31</v>
      </c>
      <c r="B9" s="515">
        <v>60</v>
      </c>
      <c r="C9" s="516">
        <v>218706.65782000002</v>
      </c>
      <c r="D9" s="516">
        <v>226811.12740160001</v>
      </c>
      <c r="E9" s="517">
        <v>445517.78522160003</v>
      </c>
      <c r="G9" s="536"/>
      <c r="H9" s="536"/>
      <c r="I9" s="537"/>
      <c r="J9" s="537"/>
    </row>
    <row r="10" spans="1:10" x14ac:dyDescent="0.25">
      <c r="A10" s="514">
        <v>61</v>
      </c>
      <c r="B10" s="515">
        <v>90</v>
      </c>
      <c r="C10" s="516">
        <v>247588.61637440001</v>
      </c>
      <c r="D10" s="516">
        <v>230394.03645859999</v>
      </c>
      <c r="E10" s="517">
        <v>477982.652833</v>
      </c>
      <c r="G10" s="536"/>
      <c r="H10" s="536"/>
      <c r="I10" s="537"/>
      <c r="J10" s="537"/>
    </row>
    <row r="11" spans="1:10" x14ac:dyDescent="0.25">
      <c r="A11" s="514">
        <v>91</v>
      </c>
      <c r="B11" s="515">
        <v>120</v>
      </c>
      <c r="C11" s="516">
        <v>169969.49414340002</v>
      </c>
      <c r="D11" s="516">
        <v>456616.12406060006</v>
      </c>
      <c r="E11" s="517">
        <v>626585.61820400006</v>
      </c>
      <c r="G11" s="536"/>
      <c r="H11" s="536"/>
      <c r="I11" s="537"/>
      <c r="J11" s="537"/>
    </row>
    <row r="12" spans="1:10" x14ac:dyDescent="0.25">
      <c r="A12" s="514">
        <v>121</v>
      </c>
      <c r="B12" s="515">
        <v>150</v>
      </c>
      <c r="C12" s="516">
        <v>353306.98035220004</v>
      </c>
      <c r="D12" s="516">
        <v>388840.94802840002</v>
      </c>
      <c r="E12" s="517">
        <v>742147.92838060006</v>
      </c>
      <c r="G12" s="536"/>
      <c r="H12" s="536"/>
      <c r="I12" s="537"/>
      <c r="J12" s="537"/>
    </row>
    <row r="13" spans="1:10" x14ac:dyDescent="0.25">
      <c r="A13" s="514">
        <v>151</v>
      </c>
      <c r="B13" s="515">
        <v>180</v>
      </c>
      <c r="C13" s="516">
        <v>312365.43019220006</v>
      </c>
      <c r="D13" s="516">
        <v>424931.12128040002</v>
      </c>
      <c r="E13" s="517">
        <v>737296.55147260008</v>
      </c>
      <c r="G13" s="536"/>
      <c r="H13" s="536"/>
      <c r="I13" s="537"/>
      <c r="J13" s="537"/>
    </row>
    <row r="14" spans="1:10" x14ac:dyDescent="0.25">
      <c r="A14" s="514">
        <v>181</v>
      </c>
      <c r="B14" s="515">
        <v>210</v>
      </c>
      <c r="C14" s="516">
        <v>204499.45760159998</v>
      </c>
      <c r="D14" s="516">
        <v>526021.35799499997</v>
      </c>
      <c r="E14" s="517">
        <v>730520.81559659995</v>
      </c>
      <c r="G14" s="536"/>
      <c r="H14" s="536"/>
      <c r="I14" s="537"/>
      <c r="J14" s="537"/>
    </row>
    <row r="15" spans="1:10" x14ac:dyDescent="0.25">
      <c r="A15" s="514">
        <v>211</v>
      </c>
      <c r="B15" s="515">
        <v>240</v>
      </c>
      <c r="C15" s="516">
        <v>164715.73158740002</v>
      </c>
      <c r="D15" s="516">
        <v>335896.0994914</v>
      </c>
      <c r="E15" s="517">
        <v>500611.83107880002</v>
      </c>
      <c r="G15" s="536"/>
      <c r="H15" s="536"/>
      <c r="I15" s="537"/>
      <c r="J15" s="537"/>
    </row>
    <row r="16" spans="1:10" x14ac:dyDescent="0.25">
      <c r="A16" s="514">
        <v>241</v>
      </c>
      <c r="B16" s="515">
        <v>270</v>
      </c>
      <c r="C16" s="516">
        <v>271142.66427920002</v>
      </c>
      <c r="D16" s="516">
        <v>298966.89377100003</v>
      </c>
      <c r="E16" s="517">
        <v>570109.55805020011</v>
      </c>
      <c r="G16" s="536"/>
      <c r="H16" s="536"/>
      <c r="I16" s="537"/>
      <c r="J16" s="537"/>
    </row>
    <row r="17" spans="1:10" x14ac:dyDescent="0.25">
      <c r="A17" s="514">
        <v>271</v>
      </c>
      <c r="B17" s="515">
        <v>300</v>
      </c>
      <c r="C17" s="516">
        <v>199738.17094700001</v>
      </c>
      <c r="D17" s="516">
        <v>278023.79074680002</v>
      </c>
      <c r="E17" s="517">
        <v>477761.96169380005</v>
      </c>
      <c r="G17" s="536"/>
      <c r="H17" s="536"/>
      <c r="I17" s="537"/>
      <c r="J17" s="537"/>
    </row>
    <row r="18" spans="1:10" x14ac:dyDescent="0.25">
      <c r="A18" s="514">
        <v>301</v>
      </c>
      <c r="B18" s="515">
        <v>330</v>
      </c>
      <c r="C18" s="516">
        <v>237127.52330959999</v>
      </c>
      <c r="D18" s="516">
        <v>249857.12151120001</v>
      </c>
      <c r="E18" s="517">
        <v>486984.64482079999</v>
      </c>
      <c r="G18" s="536"/>
      <c r="H18" s="536"/>
      <c r="I18" s="537"/>
      <c r="J18" s="537"/>
    </row>
    <row r="19" spans="1:10" x14ac:dyDescent="0.25">
      <c r="A19" s="514">
        <v>331</v>
      </c>
      <c r="B19" s="515">
        <v>360</v>
      </c>
      <c r="C19" s="516">
        <v>197457.72412800003</v>
      </c>
      <c r="D19" s="516">
        <v>274361.23317959998</v>
      </c>
      <c r="E19" s="517">
        <v>471818.95730760001</v>
      </c>
      <c r="G19" s="536"/>
      <c r="H19" s="536"/>
      <c r="I19" s="537"/>
      <c r="J19" s="537"/>
    </row>
    <row r="20" spans="1:10" x14ac:dyDescent="0.25">
      <c r="A20" s="514">
        <v>361</v>
      </c>
      <c r="B20" s="515">
        <v>420</v>
      </c>
      <c r="C20" s="516">
        <v>143198.65126560003</v>
      </c>
      <c r="D20" s="516">
        <v>271744.25012700004</v>
      </c>
      <c r="E20" s="517">
        <v>414942.90139260003</v>
      </c>
      <c r="G20" s="536"/>
      <c r="H20" s="536"/>
      <c r="I20" s="537"/>
      <c r="J20" s="537"/>
    </row>
    <row r="21" spans="1:10" x14ac:dyDescent="0.25">
      <c r="A21" s="514">
        <v>421</v>
      </c>
      <c r="B21" s="515">
        <v>480</v>
      </c>
      <c r="C21" s="516">
        <v>188373.52484999999</v>
      </c>
      <c r="D21" s="516">
        <v>184705.73097620002</v>
      </c>
      <c r="E21" s="517">
        <v>373079.25582620001</v>
      </c>
      <c r="G21" s="536"/>
      <c r="H21" s="536"/>
      <c r="I21" s="537"/>
      <c r="J21" s="537"/>
    </row>
    <row r="22" spans="1:10" x14ac:dyDescent="0.25">
      <c r="A22" s="514">
        <v>481</v>
      </c>
      <c r="B22" s="515">
        <v>540</v>
      </c>
      <c r="C22" s="516">
        <v>221593.38711720001</v>
      </c>
      <c r="D22" s="516">
        <v>694007.54868900008</v>
      </c>
      <c r="E22" s="517">
        <v>915600.93580620014</v>
      </c>
      <c r="G22" s="536"/>
      <c r="H22" s="536"/>
      <c r="I22" s="537"/>
      <c r="J22" s="537"/>
    </row>
    <row r="23" spans="1:10" x14ac:dyDescent="0.25">
      <c r="A23" s="514">
        <v>541</v>
      </c>
      <c r="B23" s="515">
        <v>600</v>
      </c>
      <c r="C23" s="516">
        <v>91737.898284200011</v>
      </c>
      <c r="D23" s="516">
        <v>301728.70727020002</v>
      </c>
      <c r="E23" s="517">
        <v>393466.60555440001</v>
      </c>
      <c r="G23" s="536"/>
      <c r="H23" s="536"/>
      <c r="I23" s="537"/>
      <c r="J23" s="537"/>
    </row>
    <row r="24" spans="1:10" x14ac:dyDescent="0.25">
      <c r="A24" s="514">
        <v>601</v>
      </c>
      <c r="B24" s="515">
        <v>660</v>
      </c>
      <c r="C24" s="516">
        <v>96569.660600000003</v>
      </c>
      <c r="D24" s="516">
        <v>222310.30801840001</v>
      </c>
      <c r="E24" s="517">
        <v>318879.96861840005</v>
      </c>
      <c r="G24" s="536"/>
      <c r="H24" s="536"/>
      <c r="I24" s="537"/>
      <c r="J24" s="537"/>
    </row>
    <row r="25" spans="1:10" x14ac:dyDescent="0.25">
      <c r="A25" s="514">
        <v>661</v>
      </c>
      <c r="B25" s="515">
        <v>720</v>
      </c>
      <c r="C25" s="516">
        <v>182229.9577308</v>
      </c>
      <c r="D25" s="516">
        <v>245766.39251640002</v>
      </c>
      <c r="E25" s="517">
        <v>427996.3502472</v>
      </c>
      <c r="G25" s="536"/>
      <c r="H25" s="536"/>
      <c r="I25" s="537"/>
      <c r="J25" s="537"/>
    </row>
    <row r="26" spans="1:10" x14ac:dyDescent="0.25">
      <c r="A26" s="514">
        <v>721</v>
      </c>
      <c r="B26" s="515">
        <v>810</v>
      </c>
      <c r="C26" s="516">
        <v>212871.00420179998</v>
      </c>
      <c r="D26" s="516">
        <v>224948.6777384</v>
      </c>
      <c r="E26" s="517">
        <v>437819.68194019998</v>
      </c>
      <c r="G26" s="536"/>
      <c r="H26" s="536"/>
      <c r="I26" s="537"/>
      <c r="J26" s="537"/>
    </row>
    <row r="27" spans="1:10" x14ac:dyDescent="0.25">
      <c r="A27" s="514">
        <v>811</v>
      </c>
      <c r="B27" s="515">
        <v>900</v>
      </c>
      <c r="C27" s="516">
        <v>127453.73142040001</v>
      </c>
      <c r="D27" s="516">
        <v>96294.947921200001</v>
      </c>
      <c r="E27" s="517">
        <v>223748.67934160001</v>
      </c>
      <c r="G27" s="536"/>
      <c r="H27" s="536"/>
      <c r="I27" s="537"/>
      <c r="J27" s="537"/>
    </row>
    <row r="28" spans="1:10" x14ac:dyDescent="0.25">
      <c r="A28" s="514">
        <v>901</v>
      </c>
      <c r="B28" s="515">
        <v>990</v>
      </c>
      <c r="C28" s="516">
        <v>75779.533860800002</v>
      </c>
      <c r="D28" s="516">
        <v>132039.45791540001</v>
      </c>
      <c r="E28" s="517">
        <v>207818.99177620001</v>
      </c>
      <c r="G28" s="536"/>
      <c r="H28" s="536"/>
      <c r="I28" s="537"/>
      <c r="J28" s="537"/>
    </row>
    <row r="29" spans="1:10" x14ac:dyDescent="0.25">
      <c r="A29" s="514">
        <v>991</v>
      </c>
      <c r="B29" s="515">
        <v>1080</v>
      </c>
      <c r="C29" s="516">
        <v>103036.47208540002</v>
      </c>
      <c r="D29" s="516">
        <v>307116.87485640001</v>
      </c>
      <c r="E29" s="517">
        <v>410153.34694180003</v>
      </c>
      <c r="G29" s="536"/>
      <c r="H29" s="536"/>
      <c r="I29" s="537"/>
      <c r="J29" s="537"/>
    </row>
    <row r="30" spans="1:10" x14ac:dyDescent="0.25">
      <c r="A30" s="514">
        <v>1081</v>
      </c>
      <c r="B30" s="515">
        <v>1260</v>
      </c>
      <c r="C30" s="516">
        <v>215929.26464340001</v>
      </c>
      <c r="D30" s="516">
        <v>173947.88686520001</v>
      </c>
      <c r="E30" s="517">
        <v>389877.15150859999</v>
      </c>
      <c r="G30" s="536"/>
      <c r="H30" s="536"/>
      <c r="I30" s="537"/>
      <c r="J30" s="537"/>
    </row>
    <row r="31" spans="1:10" x14ac:dyDescent="0.25">
      <c r="A31" s="514">
        <v>1261</v>
      </c>
      <c r="B31" s="515">
        <v>1440</v>
      </c>
      <c r="C31" s="516">
        <v>292268.59872000001</v>
      </c>
      <c r="D31" s="516">
        <v>158290.11899820002</v>
      </c>
      <c r="E31" s="517">
        <v>450558.71771820006</v>
      </c>
      <c r="G31" s="536"/>
      <c r="H31" s="536"/>
      <c r="I31" s="537"/>
      <c r="J31" s="537"/>
    </row>
    <row r="32" spans="1:10" x14ac:dyDescent="0.25">
      <c r="A32" s="514">
        <v>1441</v>
      </c>
      <c r="B32" s="515">
        <v>1620</v>
      </c>
      <c r="C32" s="516">
        <v>107970.31909020001</v>
      </c>
      <c r="D32" s="516">
        <v>217509.9179232</v>
      </c>
      <c r="E32" s="517">
        <v>325480.23701340001</v>
      </c>
      <c r="G32" s="536"/>
      <c r="H32" s="536"/>
      <c r="I32" s="537"/>
      <c r="J32" s="537"/>
    </row>
    <row r="33" spans="1:10" x14ac:dyDescent="0.25">
      <c r="A33" s="514">
        <v>1621</v>
      </c>
      <c r="B33" s="515">
        <v>1800</v>
      </c>
      <c r="C33" s="516">
        <v>198656.69661180003</v>
      </c>
      <c r="D33" s="516">
        <v>86350.368472200003</v>
      </c>
      <c r="E33" s="517">
        <v>285007.065084</v>
      </c>
      <c r="G33" s="536"/>
      <c r="H33" s="536"/>
      <c r="I33" s="537"/>
      <c r="J33" s="537"/>
    </row>
    <row r="34" spans="1:10" x14ac:dyDescent="0.25">
      <c r="A34" s="514">
        <v>1801</v>
      </c>
      <c r="B34" s="515">
        <v>1980</v>
      </c>
      <c r="C34" s="516">
        <v>123940.49396400001</v>
      </c>
      <c r="D34" s="516">
        <v>51248.969963800002</v>
      </c>
      <c r="E34" s="517">
        <v>175189.46392780001</v>
      </c>
      <c r="G34" s="536"/>
      <c r="H34" s="536"/>
      <c r="I34" s="537"/>
      <c r="J34" s="537"/>
    </row>
    <row r="35" spans="1:10" x14ac:dyDescent="0.25">
      <c r="A35" s="514">
        <v>1981</v>
      </c>
      <c r="B35" s="515">
        <v>2160</v>
      </c>
      <c r="C35" s="516">
        <v>78926.122153200005</v>
      </c>
      <c r="D35" s="516">
        <v>83257.255526199995</v>
      </c>
      <c r="E35" s="517">
        <v>162183.3776794</v>
      </c>
      <c r="G35" s="536"/>
      <c r="H35" s="536"/>
      <c r="I35" s="537"/>
      <c r="J35" s="537"/>
    </row>
    <row r="36" spans="1:10" x14ac:dyDescent="0.25">
      <c r="A36" s="514">
        <v>2161</v>
      </c>
      <c r="B36" s="515">
        <v>2340</v>
      </c>
      <c r="C36" s="516">
        <v>98832.479825800008</v>
      </c>
      <c r="D36" s="516">
        <v>115743.41952740001</v>
      </c>
      <c r="E36" s="517">
        <v>214575.89935320002</v>
      </c>
      <c r="G36" s="536"/>
      <c r="H36" s="536"/>
      <c r="I36" s="537"/>
      <c r="J36" s="537"/>
    </row>
    <row r="37" spans="1:10" x14ac:dyDescent="0.25">
      <c r="A37" s="514">
        <v>2341</v>
      </c>
      <c r="B37" s="515">
        <v>2520</v>
      </c>
      <c r="C37" s="516">
        <v>146933.96119080001</v>
      </c>
      <c r="D37" s="516">
        <v>85059.7708786</v>
      </c>
      <c r="E37" s="517">
        <v>231993.73206940002</v>
      </c>
      <c r="G37" s="536"/>
      <c r="H37" s="536"/>
      <c r="I37" s="537"/>
      <c r="J37" s="537"/>
    </row>
    <row r="38" spans="1:10" x14ac:dyDescent="0.25">
      <c r="A38" s="514">
        <v>2521</v>
      </c>
      <c r="B38" s="515">
        <v>2700</v>
      </c>
      <c r="C38" s="516">
        <v>71087.624650000012</v>
      </c>
      <c r="D38" s="516">
        <v>9364.6769636000008</v>
      </c>
      <c r="E38" s="517">
        <v>80452.301613600008</v>
      </c>
      <c r="G38" s="536"/>
      <c r="H38" s="536"/>
      <c r="I38" s="537"/>
      <c r="J38" s="537"/>
    </row>
    <row r="39" spans="1:10" x14ac:dyDescent="0.25">
      <c r="A39" s="514">
        <v>2701</v>
      </c>
      <c r="B39" s="515">
        <v>2880</v>
      </c>
      <c r="C39" s="516">
        <v>76655.288183600002</v>
      </c>
      <c r="D39" s="516">
        <v>2950.3103839999999</v>
      </c>
      <c r="E39" s="517">
        <v>79605.598567599998</v>
      </c>
      <c r="G39" s="536"/>
      <c r="H39" s="536"/>
      <c r="I39" s="537"/>
      <c r="J39" s="537"/>
    </row>
    <row r="40" spans="1:10" x14ac:dyDescent="0.25">
      <c r="A40" s="514">
        <v>2881</v>
      </c>
      <c r="B40" s="515">
        <v>3060</v>
      </c>
      <c r="C40" s="516">
        <v>26043.945753</v>
      </c>
      <c r="D40" s="516">
        <v>185765.08476120001</v>
      </c>
      <c r="E40" s="517">
        <v>211809.03051420001</v>
      </c>
      <c r="G40" s="536"/>
      <c r="H40" s="536"/>
      <c r="I40" s="537"/>
      <c r="J40" s="537"/>
    </row>
    <row r="41" spans="1:10" x14ac:dyDescent="0.25">
      <c r="A41" s="514">
        <v>3061</v>
      </c>
      <c r="B41" s="515">
        <v>3240</v>
      </c>
      <c r="C41" s="516">
        <v>111260.54048479999</v>
      </c>
      <c r="D41" s="516">
        <v>219813.247164</v>
      </c>
      <c r="E41" s="517">
        <v>331073.7876488</v>
      </c>
      <c r="G41" s="536"/>
      <c r="H41" s="536"/>
      <c r="I41" s="537"/>
      <c r="J41" s="537"/>
    </row>
    <row r="42" spans="1:10" x14ac:dyDescent="0.25">
      <c r="A42" s="514">
        <v>3241</v>
      </c>
      <c r="B42" s="515">
        <v>3510</v>
      </c>
      <c r="C42" s="516">
        <v>42763.686895999999</v>
      </c>
      <c r="D42" s="516">
        <v>0</v>
      </c>
      <c r="E42" s="517">
        <v>42763.686895999999</v>
      </c>
      <c r="G42" s="536"/>
      <c r="H42" s="536"/>
      <c r="I42" s="537"/>
      <c r="J42" s="537"/>
    </row>
    <row r="43" spans="1:10" x14ac:dyDescent="0.25">
      <c r="A43" s="514">
        <v>3511</v>
      </c>
      <c r="B43" s="515">
        <v>3780</v>
      </c>
      <c r="C43" s="516">
        <v>28454.314660799999</v>
      </c>
      <c r="D43" s="516">
        <v>25270.415034200003</v>
      </c>
      <c r="E43" s="517">
        <v>53724.729695000002</v>
      </c>
      <c r="G43" s="536"/>
      <c r="H43" s="536"/>
      <c r="I43" s="537"/>
      <c r="J43" s="537"/>
    </row>
    <row r="44" spans="1:10" x14ac:dyDescent="0.25">
      <c r="A44" s="514">
        <v>3781</v>
      </c>
      <c r="B44" s="515">
        <v>4050</v>
      </c>
      <c r="C44" s="516">
        <v>0</v>
      </c>
      <c r="D44" s="516">
        <v>132192.1569878</v>
      </c>
      <c r="E44" s="517">
        <v>132192.1569878</v>
      </c>
      <c r="G44" s="536"/>
      <c r="H44" s="536"/>
      <c r="I44" s="537"/>
      <c r="J44" s="537"/>
    </row>
    <row r="45" spans="1:10" x14ac:dyDescent="0.25">
      <c r="A45" s="514">
        <v>4051</v>
      </c>
      <c r="B45" s="515">
        <v>4320</v>
      </c>
      <c r="C45" s="516">
        <v>3372.9361190000004</v>
      </c>
      <c r="D45" s="516">
        <v>1827.6345458000003</v>
      </c>
      <c r="E45" s="517">
        <v>5200.5706648000005</v>
      </c>
      <c r="G45" s="536"/>
      <c r="H45" s="536"/>
      <c r="I45" s="537"/>
      <c r="J45" s="537"/>
    </row>
    <row r="46" spans="1:10" x14ac:dyDescent="0.25">
      <c r="A46" s="514">
        <v>4321</v>
      </c>
      <c r="B46" s="515">
        <v>4590</v>
      </c>
      <c r="C46" s="516">
        <v>0</v>
      </c>
      <c r="D46" s="516">
        <v>6624.9698144000004</v>
      </c>
      <c r="E46" s="517">
        <v>6624.9698144000004</v>
      </c>
      <c r="G46" s="536"/>
      <c r="H46" s="536"/>
      <c r="I46" s="537"/>
      <c r="J46" s="537"/>
    </row>
    <row r="47" spans="1:10" x14ac:dyDescent="0.25">
      <c r="A47" s="514">
        <v>4591</v>
      </c>
      <c r="B47" s="515">
        <v>4860</v>
      </c>
      <c r="C47" s="516">
        <v>12787.9710392</v>
      </c>
      <c r="D47" s="516">
        <v>11031.030851400001</v>
      </c>
      <c r="E47" s="517">
        <v>23819.0018906</v>
      </c>
      <c r="G47" s="536"/>
      <c r="H47" s="536"/>
      <c r="I47" s="537"/>
      <c r="J47" s="537"/>
    </row>
    <row r="48" spans="1:10" x14ac:dyDescent="0.25">
      <c r="A48" s="514">
        <v>5131</v>
      </c>
      <c r="B48" s="515">
        <v>5400</v>
      </c>
      <c r="C48" s="516">
        <v>15.555461600000001</v>
      </c>
      <c r="D48" s="516">
        <v>0</v>
      </c>
      <c r="E48" s="517">
        <v>15.555461600000001</v>
      </c>
      <c r="G48" s="536"/>
      <c r="H48" s="536"/>
      <c r="I48" s="537"/>
      <c r="J48" s="537"/>
    </row>
    <row r="49" spans="1:10" x14ac:dyDescent="0.25">
      <c r="A49" s="514">
        <v>5401</v>
      </c>
      <c r="B49" s="515">
        <v>5760</v>
      </c>
      <c r="C49" s="516">
        <v>1090.8485252</v>
      </c>
      <c r="D49" s="516">
        <v>430.86576120000001</v>
      </c>
      <c r="E49" s="517">
        <v>1521.7142864</v>
      </c>
      <c r="G49" s="536"/>
      <c r="H49" s="536"/>
      <c r="I49" s="537"/>
      <c r="J49" s="537"/>
    </row>
    <row r="50" spans="1:10" x14ac:dyDescent="0.25">
      <c r="A50" s="514">
        <v>5761</v>
      </c>
      <c r="B50" s="515">
        <v>6120</v>
      </c>
      <c r="C50" s="516">
        <v>3874.0302383999997</v>
      </c>
      <c r="D50" s="516">
        <v>0</v>
      </c>
      <c r="E50" s="517">
        <v>3874.0302383999997</v>
      </c>
      <c r="G50" s="536"/>
      <c r="H50" s="536"/>
      <c r="I50" s="537"/>
      <c r="J50" s="537"/>
    </row>
    <row r="51" spans="1:10" x14ac:dyDescent="0.25">
      <c r="A51" s="514">
        <v>6121</v>
      </c>
      <c r="B51" s="515">
        <v>6480</v>
      </c>
      <c r="C51" s="516">
        <v>2682.9490184000001</v>
      </c>
      <c r="D51" s="516">
        <v>0</v>
      </c>
      <c r="E51" s="517">
        <v>2682.9490184000001</v>
      </c>
      <c r="G51" s="536"/>
      <c r="H51" s="536"/>
      <c r="I51" s="537"/>
      <c r="J51" s="537"/>
    </row>
    <row r="52" spans="1:10" x14ac:dyDescent="0.25">
      <c r="A52" s="514">
        <v>6481</v>
      </c>
      <c r="B52" s="515">
        <v>6840</v>
      </c>
      <c r="C52" s="516">
        <v>448.40005840000003</v>
      </c>
      <c r="D52" s="516">
        <v>139.6329676</v>
      </c>
      <c r="E52" s="517">
        <v>588.03302600000006</v>
      </c>
      <c r="G52" s="536"/>
      <c r="H52" s="536"/>
      <c r="I52" s="537"/>
      <c r="J52" s="537"/>
    </row>
    <row r="53" spans="1:10" x14ac:dyDescent="0.25">
      <c r="A53" s="514">
        <v>6841</v>
      </c>
      <c r="B53" s="515">
        <v>7200</v>
      </c>
      <c r="C53" s="516">
        <v>916.02087639999991</v>
      </c>
      <c r="D53" s="516">
        <v>2761.9360873999999</v>
      </c>
      <c r="E53" s="517">
        <v>3677.9569637999998</v>
      </c>
      <c r="G53" s="536"/>
      <c r="H53" s="536"/>
      <c r="I53" s="537"/>
      <c r="J53" s="537"/>
    </row>
    <row r="54" spans="1:10" x14ac:dyDescent="0.25">
      <c r="A54" s="514">
        <v>7201</v>
      </c>
      <c r="B54" s="515">
        <v>7560</v>
      </c>
      <c r="C54" s="516">
        <v>873.40003939999997</v>
      </c>
      <c r="D54" s="516">
        <v>1744.5000579999999</v>
      </c>
      <c r="E54" s="517">
        <v>2617.9000974</v>
      </c>
      <c r="G54" s="536"/>
      <c r="H54" s="536"/>
      <c r="I54" s="537"/>
      <c r="J54" s="537"/>
    </row>
    <row r="55" spans="1:10" x14ac:dyDescent="0.25">
      <c r="A55" s="514">
        <v>7561</v>
      </c>
      <c r="B55" s="515">
        <v>7920</v>
      </c>
      <c r="C55" s="516">
        <v>2411.4156066</v>
      </c>
      <c r="D55" s="516">
        <v>2804.3839837999999</v>
      </c>
      <c r="E55" s="517">
        <v>5215.7995903999999</v>
      </c>
      <c r="G55" s="536"/>
      <c r="H55" s="536"/>
      <c r="I55" s="537"/>
      <c r="J55" s="537"/>
    </row>
    <row r="56" spans="1:10" x14ac:dyDescent="0.25">
      <c r="A56" s="514">
        <v>7921</v>
      </c>
      <c r="B56" s="515">
        <v>8280</v>
      </c>
      <c r="C56" s="516">
        <v>3150.2696427999999</v>
      </c>
      <c r="D56" s="516">
        <v>5234.0413594000001</v>
      </c>
      <c r="E56" s="517">
        <v>8384.3110022000001</v>
      </c>
      <c r="G56" s="536"/>
      <c r="H56" s="536"/>
      <c r="I56" s="537"/>
      <c r="J56" s="537"/>
    </row>
    <row r="57" spans="1:10" x14ac:dyDescent="0.25">
      <c r="A57" s="514">
        <v>8281</v>
      </c>
      <c r="B57" s="515">
        <v>8640</v>
      </c>
      <c r="C57" s="516">
        <v>1827.9223914000002</v>
      </c>
      <c r="D57" s="516">
        <v>3468.4050240000001</v>
      </c>
      <c r="E57" s="517">
        <v>5296.3274154000001</v>
      </c>
      <c r="G57" s="536"/>
      <c r="H57" s="536"/>
      <c r="I57" s="537"/>
      <c r="J57" s="537"/>
    </row>
    <row r="58" spans="1:10" x14ac:dyDescent="0.25">
      <c r="A58" s="514">
        <v>8641</v>
      </c>
      <c r="B58" s="515">
        <v>9000</v>
      </c>
      <c r="C58" s="516">
        <v>1147.7783618000001</v>
      </c>
      <c r="D58" s="516">
        <v>464.27382399999999</v>
      </c>
      <c r="E58" s="517">
        <v>1612.0521858000002</v>
      </c>
      <c r="G58" s="536"/>
      <c r="H58" s="536"/>
      <c r="I58" s="537"/>
      <c r="J58" s="537"/>
    </row>
    <row r="59" spans="1:10" x14ac:dyDescent="0.25">
      <c r="A59" s="514">
        <v>9001</v>
      </c>
      <c r="B59" s="515">
        <v>9360</v>
      </c>
      <c r="C59" s="516">
        <v>406.70003919999999</v>
      </c>
      <c r="D59" s="516">
        <v>296.99999560000003</v>
      </c>
      <c r="E59" s="517">
        <v>703.70003480000003</v>
      </c>
      <c r="G59" s="536"/>
      <c r="H59" s="536"/>
      <c r="I59" s="537"/>
      <c r="J59" s="537"/>
    </row>
    <row r="60" spans="1:10" x14ac:dyDescent="0.25">
      <c r="A60" s="514">
        <v>9361</v>
      </c>
      <c r="B60" s="515">
        <v>9720</v>
      </c>
      <c r="C60" s="516">
        <v>1487.7703204000002</v>
      </c>
      <c r="D60" s="516">
        <v>5173.0137704000008</v>
      </c>
      <c r="E60" s="517">
        <v>6660.7840908000007</v>
      </c>
      <c r="G60" s="536"/>
      <c r="H60" s="536"/>
      <c r="I60" s="537"/>
      <c r="J60" s="537"/>
    </row>
    <row r="61" spans="1:10" x14ac:dyDescent="0.25">
      <c r="A61" s="514">
        <v>9721</v>
      </c>
      <c r="B61" s="515">
        <v>10080</v>
      </c>
      <c r="C61" s="516">
        <v>477.19614319999999</v>
      </c>
      <c r="D61" s="516">
        <v>7608.8990656000005</v>
      </c>
      <c r="E61" s="517">
        <v>8086.0952088000004</v>
      </c>
      <c r="G61" s="536"/>
      <c r="H61" s="536"/>
      <c r="I61" s="537"/>
      <c r="J61" s="537"/>
    </row>
    <row r="62" spans="1:10" x14ac:dyDescent="0.25">
      <c r="A62" s="514">
        <v>10081</v>
      </c>
      <c r="B62" s="515">
        <v>10440</v>
      </c>
      <c r="C62" s="516">
        <v>286.19995460000001</v>
      </c>
      <c r="D62" s="516">
        <v>0</v>
      </c>
      <c r="E62" s="517">
        <v>286.19995460000001</v>
      </c>
      <c r="G62" s="536"/>
      <c r="H62" s="536"/>
      <c r="I62" s="537"/>
      <c r="J62" s="537"/>
    </row>
    <row r="63" spans="1:10" x14ac:dyDescent="0.25">
      <c r="A63" s="514">
        <v>10441</v>
      </c>
      <c r="B63" s="515">
        <v>10800</v>
      </c>
      <c r="C63" s="516">
        <v>140.699972</v>
      </c>
      <c r="D63" s="516">
        <v>141.7000228</v>
      </c>
      <c r="E63" s="517">
        <v>282.3999948</v>
      </c>
      <c r="G63" s="536"/>
      <c r="H63" s="536"/>
      <c r="I63" s="537"/>
      <c r="J63" s="537"/>
    </row>
    <row r="64" spans="1:10" x14ac:dyDescent="0.25">
      <c r="A64" s="514">
        <v>10801</v>
      </c>
      <c r="B64" s="515">
        <v>73000</v>
      </c>
      <c r="C64" s="516">
        <v>55219.887412199998</v>
      </c>
      <c r="D64" s="516">
        <v>156733.90769260001</v>
      </c>
      <c r="E64" s="517">
        <v>211953.79510480003</v>
      </c>
      <c r="G64" s="536"/>
      <c r="H64" s="536"/>
      <c r="I64" s="537"/>
      <c r="J64" s="537"/>
    </row>
    <row r="65" spans="1:5" ht="15.75" thickBot="1" x14ac:dyDescent="0.3">
      <c r="A65" s="682" t="s">
        <v>1</v>
      </c>
      <c r="B65" s="683"/>
      <c r="C65" s="508">
        <f>SUM(C8:C64)</f>
        <v>6014625.7892335998</v>
      </c>
      <c r="D65" s="508">
        <f>SUM(D8:D64)</f>
        <v>8921583.8564916011</v>
      </c>
      <c r="E65" s="509">
        <f>SUM(E8:E64)</f>
        <v>14936209.6457252</v>
      </c>
    </row>
    <row r="66" spans="1:5" x14ac:dyDescent="0.25">
      <c r="A66" s="222"/>
      <c r="B66" s="222"/>
      <c r="C66" s="223"/>
      <c r="D66" s="223"/>
      <c r="E66" s="223"/>
    </row>
    <row r="67" spans="1:5" x14ac:dyDescent="0.25">
      <c r="A67" s="27" t="s">
        <v>763</v>
      </c>
      <c r="B67" s="27"/>
      <c r="C67" s="27"/>
      <c r="D67" s="28"/>
      <c r="E67" s="29"/>
    </row>
    <row r="68" spans="1:5" x14ac:dyDescent="0.25">
      <c r="A68" s="27" t="s">
        <v>764</v>
      </c>
      <c r="B68" s="27"/>
      <c r="C68" s="27"/>
      <c r="D68" s="28"/>
      <c r="E68" s="29"/>
    </row>
    <row r="69" spans="1:5" x14ac:dyDescent="0.25">
      <c r="A69" s="27"/>
      <c r="B69" s="27"/>
      <c r="C69" s="224"/>
      <c r="D69" s="224"/>
      <c r="E69" s="29"/>
    </row>
    <row r="70" spans="1:5" x14ac:dyDescent="0.25">
      <c r="A70" s="27"/>
      <c r="B70" s="27"/>
      <c r="C70" s="26"/>
      <c r="D70" s="434"/>
      <c r="E70" s="29"/>
    </row>
    <row r="71" spans="1:5" x14ac:dyDescent="0.25">
      <c r="A71" s="27"/>
      <c r="B71" s="27"/>
      <c r="C71" s="26"/>
      <c r="D71" s="25"/>
      <c r="E71" s="29"/>
    </row>
    <row r="72" spans="1:5" x14ac:dyDescent="0.25">
      <c r="A72" s="27"/>
      <c r="B72" s="27"/>
      <c r="C72" s="26"/>
      <c r="D72" s="25"/>
      <c r="E72" s="29"/>
    </row>
    <row r="73" spans="1:5" x14ac:dyDescent="0.25">
      <c r="A73" s="27"/>
      <c r="B73" s="27"/>
      <c r="C73" s="26"/>
      <c r="D73" s="25"/>
      <c r="E73" s="29"/>
    </row>
    <row r="74" spans="1:5" x14ac:dyDescent="0.25">
      <c r="A74" s="27"/>
      <c r="B74" s="27"/>
      <c r="C74" s="224"/>
      <c r="D74" s="28"/>
      <c r="E74" s="29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27"/>
      <c r="B76" s="27"/>
      <c r="D76" s="28"/>
      <c r="E76" s="29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27"/>
      <c r="B78" s="27"/>
      <c r="C78" s="27"/>
      <c r="D78" s="28"/>
      <c r="E78" s="29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7"/>
      <c r="E114" s="30"/>
    </row>
    <row r="116" spans="1:5" x14ac:dyDescent="0.25">
      <c r="A116" s="31"/>
      <c r="B116" s="31"/>
      <c r="C116" s="31"/>
      <c r="D116" s="32"/>
      <c r="E116" s="33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31"/>
      <c r="B118" s="31"/>
      <c r="C118" s="31"/>
      <c r="D118" s="32"/>
      <c r="E118" s="33"/>
    </row>
    <row r="119" spans="1:5" x14ac:dyDescent="0.25">
      <c r="A119" s="8" t="s">
        <v>646</v>
      </c>
      <c r="B119" s="8"/>
      <c r="C119" s="8"/>
      <c r="D119" s="22"/>
      <c r="E119" s="22"/>
    </row>
    <row r="120" spans="1:5" x14ac:dyDescent="0.25">
      <c r="A120" s="8" t="s">
        <v>23</v>
      </c>
      <c r="B120" s="8"/>
      <c r="C120" s="8"/>
    </row>
  </sheetData>
  <mergeCells count="9">
    <mergeCell ref="A65:B65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8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700" t="s">
        <v>538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</row>
    <row r="2" spans="1:11" ht="18.75" x14ac:dyDescent="0.3">
      <c r="A2" s="702" t="s">
        <v>1574</v>
      </c>
      <c r="B2" s="702"/>
      <c r="C2" s="702"/>
      <c r="D2" s="703"/>
      <c r="E2" s="704"/>
      <c r="F2" s="704"/>
      <c r="G2" s="704"/>
      <c r="H2" s="704"/>
      <c r="I2" s="704"/>
      <c r="J2" s="704"/>
      <c r="K2" s="704"/>
    </row>
    <row r="3" spans="1:11" ht="6" customHeight="1" x14ac:dyDescent="0.25">
      <c r="A3" s="705"/>
      <c r="B3" s="705"/>
      <c r="C3" s="705"/>
      <c r="D3" s="705"/>
      <c r="E3" s="705"/>
      <c r="F3" s="225"/>
      <c r="G3" s="225"/>
      <c r="H3" s="225"/>
      <c r="I3" s="225"/>
      <c r="J3" s="225"/>
      <c r="K3" s="225"/>
    </row>
    <row r="4" spans="1:11" ht="17.25" customHeight="1" x14ac:dyDescent="0.25">
      <c r="A4" s="706" t="s">
        <v>539</v>
      </c>
      <c r="B4" s="706" t="s">
        <v>540</v>
      </c>
      <c r="C4" s="707" t="s">
        <v>765</v>
      </c>
      <c r="D4" s="708"/>
      <c r="E4" s="708"/>
      <c r="F4" s="708"/>
      <c r="G4" s="708"/>
      <c r="H4" s="708"/>
      <c r="I4" s="708"/>
      <c r="J4" s="708"/>
      <c r="K4" s="708"/>
    </row>
    <row r="5" spans="1:11" ht="15.75" thickBot="1" x14ac:dyDescent="0.3">
      <c r="A5" s="706"/>
      <c r="B5" s="706"/>
      <c r="C5" s="226" t="s">
        <v>541</v>
      </c>
      <c r="D5" s="226" t="s">
        <v>542</v>
      </c>
      <c r="E5" s="226" t="s">
        <v>543</v>
      </c>
      <c r="F5" s="226" t="s">
        <v>544</v>
      </c>
      <c r="G5" s="226" t="s">
        <v>545</v>
      </c>
      <c r="H5" s="226" t="s">
        <v>546</v>
      </c>
      <c r="I5" s="226" t="s">
        <v>547</v>
      </c>
      <c r="J5" s="226" t="s">
        <v>548</v>
      </c>
      <c r="K5" s="226" t="s">
        <v>549</v>
      </c>
    </row>
    <row r="6" spans="1:11" ht="15.75" thickBot="1" x14ac:dyDescent="0.3">
      <c r="A6" s="697" t="s">
        <v>550</v>
      </c>
      <c r="B6" s="698"/>
      <c r="C6" s="698"/>
      <c r="D6" s="698"/>
      <c r="E6" s="698"/>
      <c r="F6" s="698"/>
      <c r="G6" s="698"/>
      <c r="H6" s="698"/>
      <c r="I6" s="698"/>
      <c r="J6" s="698"/>
      <c r="K6" s="699"/>
    </row>
    <row r="7" spans="1:11" ht="15" x14ac:dyDescent="0.25">
      <c r="A7" s="482" t="s">
        <v>555</v>
      </c>
      <c r="B7" s="479" t="s">
        <v>562</v>
      </c>
      <c r="C7" s="479"/>
      <c r="D7" s="479"/>
      <c r="E7" s="479"/>
      <c r="F7" s="479"/>
      <c r="G7" s="479"/>
      <c r="H7" s="479"/>
      <c r="I7" s="476"/>
      <c r="J7" s="476"/>
      <c r="K7" s="475">
        <v>5.4</v>
      </c>
    </row>
    <row r="8" spans="1:11" s="543" customFormat="1" ht="15" x14ac:dyDescent="0.25">
      <c r="A8" s="478" t="s">
        <v>551</v>
      </c>
      <c r="B8" s="483" t="s">
        <v>597</v>
      </c>
      <c r="C8" s="483"/>
      <c r="D8" s="483"/>
      <c r="E8" s="483"/>
      <c r="F8" s="483"/>
      <c r="G8" s="483"/>
      <c r="H8" s="483"/>
      <c r="I8" s="486"/>
      <c r="J8" s="486"/>
      <c r="K8" s="474">
        <v>6.4</v>
      </c>
    </row>
    <row r="9" spans="1:11" s="543" customFormat="1" ht="15" x14ac:dyDescent="0.25">
      <c r="A9" s="478" t="s">
        <v>598</v>
      </c>
      <c r="B9" s="483" t="s">
        <v>572</v>
      </c>
      <c r="C9" s="483"/>
      <c r="D9" s="483"/>
      <c r="E9" s="483"/>
      <c r="F9" s="483"/>
      <c r="G9" s="483"/>
      <c r="H9" s="483"/>
      <c r="I9" s="486">
        <v>4.3</v>
      </c>
      <c r="J9" s="486"/>
      <c r="K9" s="474"/>
    </row>
    <row r="10" spans="1:11" s="332" customFormat="1" ht="15" x14ac:dyDescent="0.25">
      <c r="A10" s="478" t="s">
        <v>598</v>
      </c>
      <c r="B10" s="483" t="s">
        <v>609</v>
      </c>
      <c r="C10" s="483"/>
      <c r="D10" s="483"/>
      <c r="E10" s="483"/>
      <c r="F10" s="483"/>
      <c r="G10" s="483"/>
      <c r="H10" s="483"/>
      <c r="I10" s="486">
        <v>6</v>
      </c>
      <c r="J10" s="486"/>
      <c r="K10" s="474"/>
    </row>
    <row r="11" spans="1:11" s="332" customFormat="1" ht="15" x14ac:dyDescent="0.25">
      <c r="A11" s="478" t="s">
        <v>598</v>
      </c>
      <c r="B11" s="483" t="s">
        <v>553</v>
      </c>
      <c r="C11" s="483"/>
      <c r="D11" s="483"/>
      <c r="E11" s="483"/>
      <c r="F11" s="483"/>
      <c r="G11" s="483"/>
      <c r="H11" s="483"/>
      <c r="I11" s="486">
        <v>6.5</v>
      </c>
      <c r="J11" s="486"/>
      <c r="K11" s="474"/>
    </row>
    <row r="12" spans="1:11" ht="6" customHeight="1" x14ac:dyDescent="0.25">
      <c r="A12" s="227"/>
      <c r="B12" s="227"/>
      <c r="C12" s="227"/>
      <c r="D12" s="227"/>
      <c r="E12" s="228"/>
      <c r="F12" s="227"/>
      <c r="G12" s="227"/>
      <c r="H12" s="227"/>
      <c r="I12" s="227"/>
      <c r="J12" s="227"/>
      <c r="K12" s="227"/>
    </row>
    <row r="13" spans="1:11" ht="15" x14ac:dyDescent="0.25">
      <c r="A13" s="8" t="s">
        <v>23</v>
      </c>
    </row>
    <row r="14" spans="1:11" ht="15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7" ht="15" customHeight="1" x14ac:dyDescent="0.25"/>
    <row r="98" ht="15" customHeight="1" x14ac:dyDescent="0.25"/>
    <row r="107" ht="0" hidden="1" customHeight="1" x14ac:dyDescent="0.25"/>
    <row r="108" ht="0" hidden="1" customHeight="1" x14ac:dyDescent="0.25"/>
    <row r="109" ht="0" hidden="1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9" ht="0" hidden="1" customHeight="1" x14ac:dyDescent="0.25"/>
    <row r="140" ht="0" hidden="1" customHeight="1" x14ac:dyDescent="0.25"/>
    <row r="141" ht="0" hidden="1" customHeight="1" x14ac:dyDescent="0.25"/>
    <row r="142" ht="0" hidden="1" customHeight="1" x14ac:dyDescent="0.25"/>
    <row r="143" ht="0" hidden="1" customHeight="1" x14ac:dyDescent="0.25"/>
    <row r="146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0" hidden="1" customHeight="1" x14ac:dyDescent="0.25"/>
    <row r="175" ht="0" hidden="1" customHeight="1" x14ac:dyDescent="0.25"/>
    <row r="176" ht="0" hidden="1" customHeight="1" x14ac:dyDescent="0.25"/>
    <row r="177" ht="0" hidden="1" customHeight="1" x14ac:dyDescent="0.25"/>
    <row r="178" ht="0" hidden="1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5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12" t="s">
        <v>554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</row>
    <row r="2" spans="1:265" ht="18.75" x14ac:dyDescent="0.3">
      <c r="A2" s="714" t="s">
        <v>1574</v>
      </c>
      <c r="B2" s="702"/>
      <c r="C2" s="702"/>
      <c r="D2" s="715"/>
      <c r="E2" s="716"/>
      <c r="F2" s="716"/>
      <c r="G2" s="716"/>
      <c r="H2" s="716"/>
      <c r="I2" s="716"/>
      <c r="J2" s="716"/>
      <c r="K2" s="716"/>
    </row>
    <row r="3" spans="1:265" ht="5.25" customHeight="1" x14ac:dyDescent="0.25">
      <c r="A3" s="717"/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265" ht="15.75" thickBot="1" x14ac:dyDescent="0.3">
      <c r="A4" s="718"/>
      <c r="B4" s="705"/>
      <c r="C4" s="705"/>
      <c r="D4" s="705"/>
      <c r="E4" s="705"/>
      <c r="F4" s="229"/>
      <c r="G4" s="229"/>
      <c r="H4" s="229"/>
      <c r="I4" s="229"/>
      <c r="J4" s="229"/>
      <c r="K4" s="229"/>
    </row>
    <row r="5" spans="1:265" ht="15" x14ac:dyDescent="0.25">
      <c r="A5" s="719" t="s">
        <v>539</v>
      </c>
      <c r="B5" s="720" t="s">
        <v>540</v>
      </c>
      <c r="C5" s="721" t="s">
        <v>765</v>
      </c>
      <c r="D5" s="722"/>
      <c r="E5" s="722"/>
      <c r="F5" s="722"/>
      <c r="G5" s="722"/>
      <c r="H5" s="722"/>
      <c r="I5" s="722"/>
      <c r="J5" s="722"/>
      <c r="K5" s="723"/>
    </row>
    <row r="6" spans="1:265" ht="15" x14ac:dyDescent="0.25">
      <c r="A6" s="693"/>
      <c r="B6" s="694"/>
      <c r="C6" s="230" t="s">
        <v>541</v>
      </c>
      <c r="D6" s="230" t="s">
        <v>542</v>
      </c>
      <c r="E6" s="230" t="s">
        <v>543</v>
      </c>
      <c r="F6" s="230" t="s">
        <v>544</v>
      </c>
      <c r="G6" s="230" t="s">
        <v>545</v>
      </c>
      <c r="H6" s="230" t="s">
        <v>546</v>
      </c>
      <c r="I6" s="230" t="s">
        <v>547</v>
      </c>
      <c r="J6" s="230" t="s">
        <v>548</v>
      </c>
      <c r="K6" s="231" t="s">
        <v>549</v>
      </c>
    </row>
    <row r="7" spans="1:265" ht="15" x14ac:dyDescent="0.25">
      <c r="A7" s="724" t="s">
        <v>550</v>
      </c>
      <c r="B7" s="725"/>
      <c r="C7" s="725"/>
      <c r="D7" s="725"/>
      <c r="E7" s="725"/>
      <c r="F7" s="725"/>
      <c r="G7" s="725"/>
      <c r="H7" s="725"/>
      <c r="I7" s="725"/>
      <c r="J7" s="725"/>
      <c r="K7" s="726"/>
    </row>
    <row r="8" spans="1:265" ht="15" x14ac:dyDescent="0.25">
      <c r="A8" s="489" t="s">
        <v>555</v>
      </c>
      <c r="B8" s="488" t="s">
        <v>556</v>
      </c>
      <c r="C8" s="487"/>
      <c r="D8" s="487"/>
      <c r="E8" s="487"/>
      <c r="F8" s="487">
        <v>4.1500000000000004</v>
      </c>
      <c r="G8" s="487">
        <v>4.1500000000000004</v>
      </c>
      <c r="H8" s="487"/>
      <c r="I8" s="487"/>
      <c r="J8" s="487"/>
      <c r="K8" s="490"/>
      <c r="M8" s="327"/>
      <c r="N8" s="327"/>
      <c r="O8" s="329"/>
      <c r="P8" s="329"/>
      <c r="Q8" s="329"/>
      <c r="R8" s="329"/>
      <c r="S8" s="329"/>
      <c r="T8" s="329"/>
      <c r="U8" s="329"/>
      <c r="V8" s="329"/>
      <c r="W8" s="329"/>
      <c r="JE8" s="329"/>
    </row>
    <row r="9" spans="1:265" ht="15" x14ac:dyDescent="0.25">
      <c r="A9" s="489" t="s">
        <v>555</v>
      </c>
      <c r="B9" s="488" t="s">
        <v>572</v>
      </c>
      <c r="C9" s="487"/>
      <c r="D9" s="487"/>
      <c r="E9" s="487"/>
      <c r="F9" s="487"/>
      <c r="G9" s="487"/>
      <c r="H9" s="487"/>
      <c r="I9" s="487"/>
      <c r="J9" s="487"/>
      <c r="K9" s="490">
        <v>5.67</v>
      </c>
      <c r="M9" s="327"/>
      <c r="N9" s="327"/>
      <c r="O9" s="329"/>
      <c r="P9" s="329"/>
      <c r="Q9" s="329"/>
      <c r="R9" s="329"/>
      <c r="S9" s="329"/>
      <c r="T9" s="329"/>
      <c r="U9" s="329"/>
      <c r="V9" s="329"/>
      <c r="W9" s="329"/>
      <c r="JE9" s="329">
        <v>4.22</v>
      </c>
    </row>
    <row r="10" spans="1:265" ht="15" x14ac:dyDescent="0.25">
      <c r="A10" s="489" t="s">
        <v>555</v>
      </c>
      <c r="B10" s="488" t="s">
        <v>558</v>
      </c>
      <c r="C10" s="487"/>
      <c r="D10" s="487"/>
      <c r="E10" s="487"/>
      <c r="F10" s="487"/>
      <c r="G10" s="487"/>
      <c r="H10" s="487"/>
      <c r="I10" s="487"/>
      <c r="J10" s="487"/>
      <c r="K10" s="490">
        <v>5.25</v>
      </c>
      <c r="M10" s="327"/>
      <c r="N10" s="327"/>
      <c r="O10" s="329"/>
      <c r="P10" s="329"/>
      <c r="Q10" s="329"/>
      <c r="R10" s="329"/>
      <c r="S10" s="329"/>
      <c r="T10" s="329"/>
      <c r="U10" s="329"/>
      <c r="V10" s="329"/>
      <c r="W10" s="329"/>
      <c r="JE10" s="329">
        <v>3.83</v>
      </c>
    </row>
    <row r="11" spans="1:265" ht="15" x14ac:dyDescent="0.25">
      <c r="A11" s="489" t="s">
        <v>555</v>
      </c>
      <c r="B11" s="488" t="s">
        <v>573</v>
      </c>
      <c r="C11" s="487"/>
      <c r="D11" s="487"/>
      <c r="E11" s="487"/>
      <c r="F11" s="487"/>
      <c r="G11" s="487"/>
      <c r="H11" s="487"/>
      <c r="I11" s="487"/>
      <c r="J11" s="487"/>
      <c r="K11" s="490">
        <v>5.69</v>
      </c>
      <c r="M11" s="327"/>
      <c r="N11" s="327"/>
      <c r="O11" s="329"/>
      <c r="P11" s="329"/>
      <c r="Q11" s="329"/>
      <c r="R11" s="329"/>
      <c r="S11" s="329"/>
      <c r="T11" s="329"/>
      <c r="U11" s="329"/>
      <c r="V11" s="329"/>
      <c r="W11" s="329"/>
      <c r="JE11" s="329">
        <v>5.75</v>
      </c>
    </row>
    <row r="12" spans="1:265" ht="15" x14ac:dyDescent="0.25">
      <c r="A12" s="489" t="s">
        <v>555</v>
      </c>
      <c r="B12" s="488" t="s">
        <v>574</v>
      </c>
      <c r="C12" s="487"/>
      <c r="D12" s="487"/>
      <c r="E12" s="487"/>
      <c r="F12" s="487"/>
      <c r="G12" s="487"/>
      <c r="H12" s="487"/>
      <c r="I12" s="487"/>
      <c r="J12" s="487"/>
      <c r="K12" s="490">
        <v>5.9</v>
      </c>
      <c r="M12" s="327"/>
      <c r="N12" s="327"/>
      <c r="O12" s="329"/>
      <c r="P12" s="329"/>
      <c r="Q12" s="329"/>
      <c r="R12" s="329"/>
      <c r="S12" s="329"/>
      <c r="T12" s="329"/>
      <c r="U12" s="329"/>
      <c r="V12" s="329"/>
      <c r="W12" s="329"/>
      <c r="JE12" s="329">
        <v>5.59</v>
      </c>
    </row>
    <row r="13" spans="1:265" ht="15" x14ac:dyDescent="0.25">
      <c r="A13" s="489" t="s">
        <v>555</v>
      </c>
      <c r="B13" s="488" t="s">
        <v>560</v>
      </c>
      <c r="C13" s="487"/>
      <c r="D13" s="487"/>
      <c r="E13" s="487"/>
      <c r="F13" s="487"/>
      <c r="G13" s="487"/>
      <c r="H13" s="487"/>
      <c r="I13" s="487"/>
      <c r="J13" s="487"/>
      <c r="K13" s="490">
        <v>5.6</v>
      </c>
      <c r="M13" s="327"/>
      <c r="N13" s="327"/>
      <c r="O13" s="329"/>
      <c r="P13" s="329"/>
      <c r="Q13" s="329"/>
      <c r="R13" s="329"/>
      <c r="S13" s="329"/>
      <c r="T13" s="329"/>
      <c r="U13" s="329"/>
      <c r="V13" s="329"/>
      <c r="W13" s="329"/>
      <c r="JE13" s="329"/>
    </row>
    <row r="14" spans="1:265" ht="15" x14ac:dyDescent="0.25">
      <c r="A14" s="489" t="s">
        <v>555</v>
      </c>
      <c r="B14" s="488" t="s">
        <v>561</v>
      </c>
      <c r="C14" s="487"/>
      <c r="D14" s="487">
        <v>6</v>
      </c>
      <c r="E14" s="487"/>
      <c r="F14" s="487"/>
      <c r="G14" s="487"/>
      <c r="H14" s="487"/>
      <c r="I14" s="487"/>
      <c r="J14" s="487"/>
      <c r="K14" s="490"/>
      <c r="M14" s="327"/>
      <c r="N14" s="327"/>
      <c r="O14" s="329"/>
      <c r="P14" s="329"/>
      <c r="Q14" s="329"/>
      <c r="R14" s="329"/>
      <c r="S14" s="329"/>
      <c r="T14" s="329"/>
      <c r="U14" s="329"/>
      <c r="V14" s="329"/>
      <c r="W14" s="329"/>
      <c r="JE14" s="329">
        <v>5.19</v>
      </c>
    </row>
    <row r="15" spans="1:265" s="332" customFormat="1" ht="15" x14ac:dyDescent="0.25">
      <c r="A15" s="489" t="s">
        <v>555</v>
      </c>
      <c r="B15" s="488" t="s">
        <v>578</v>
      </c>
      <c r="C15" s="487"/>
      <c r="D15" s="487">
        <v>4.5</v>
      </c>
      <c r="E15" s="487">
        <v>5.5</v>
      </c>
      <c r="F15" s="487"/>
      <c r="G15" s="487"/>
      <c r="H15" s="487"/>
      <c r="I15" s="487"/>
      <c r="J15" s="487"/>
      <c r="K15" s="490"/>
      <c r="M15" s="327"/>
      <c r="N15" s="327"/>
      <c r="O15" s="329"/>
      <c r="P15" s="329"/>
      <c r="Q15" s="329"/>
      <c r="R15" s="329"/>
      <c r="S15" s="329"/>
      <c r="T15" s="329"/>
      <c r="U15" s="329"/>
      <c r="V15" s="329"/>
      <c r="W15" s="329"/>
      <c r="JE15" s="329">
        <v>4.2</v>
      </c>
    </row>
    <row r="16" spans="1:265" s="332" customFormat="1" ht="15" x14ac:dyDescent="0.25">
      <c r="A16" s="489" t="s">
        <v>555</v>
      </c>
      <c r="B16" s="488" t="s">
        <v>562</v>
      </c>
      <c r="C16" s="487"/>
      <c r="D16" s="487"/>
      <c r="E16" s="487"/>
      <c r="F16" s="487"/>
      <c r="G16" s="487"/>
      <c r="H16" s="487"/>
      <c r="I16" s="487"/>
      <c r="J16" s="487"/>
      <c r="K16" s="490">
        <v>5.4</v>
      </c>
      <c r="M16" s="327"/>
      <c r="N16" s="327"/>
      <c r="O16" s="329"/>
      <c r="P16" s="329"/>
      <c r="Q16" s="329"/>
      <c r="R16" s="329"/>
      <c r="S16" s="329"/>
      <c r="T16" s="329"/>
      <c r="U16" s="329"/>
      <c r="V16" s="329"/>
      <c r="W16" s="329"/>
      <c r="JE16" s="329">
        <v>6.6</v>
      </c>
    </row>
    <row r="17" spans="1:265" s="332" customFormat="1" ht="15" x14ac:dyDescent="0.25">
      <c r="A17" s="489" t="s">
        <v>551</v>
      </c>
      <c r="B17" s="488" t="s">
        <v>563</v>
      </c>
      <c r="C17" s="487"/>
      <c r="D17" s="487"/>
      <c r="E17" s="487"/>
      <c r="F17" s="487"/>
      <c r="G17" s="487"/>
      <c r="H17" s="487"/>
      <c r="I17" s="487"/>
      <c r="J17" s="487">
        <v>5.2</v>
      </c>
      <c r="K17" s="490"/>
      <c r="M17" s="327"/>
      <c r="N17" s="327"/>
      <c r="O17" s="329"/>
      <c r="P17" s="329"/>
      <c r="Q17" s="329"/>
      <c r="R17" s="329"/>
      <c r="S17" s="329"/>
      <c r="T17" s="329"/>
      <c r="U17" s="329"/>
      <c r="V17" s="329"/>
      <c r="W17" s="329"/>
      <c r="JE17" s="329">
        <v>5.0999999999999996</v>
      </c>
    </row>
    <row r="18" spans="1:265" s="332" customFormat="1" ht="15" x14ac:dyDescent="0.25">
      <c r="A18" s="489" t="s">
        <v>551</v>
      </c>
      <c r="B18" s="488" t="s">
        <v>982</v>
      </c>
      <c r="C18" s="487">
        <v>6</v>
      </c>
      <c r="D18" s="487">
        <v>6</v>
      </c>
      <c r="E18" s="487"/>
      <c r="F18" s="487"/>
      <c r="G18" s="487"/>
      <c r="H18" s="487"/>
      <c r="I18" s="487"/>
      <c r="J18" s="487"/>
      <c r="K18" s="490"/>
      <c r="M18" s="327"/>
      <c r="N18" s="327"/>
      <c r="O18" s="329"/>
      <c r="P18" s="329"/>
      <c r="Q18" s="329"/>
      <c r="R18" s="329"/>
      <c r="S18" s="329"/>
      <c r="T18" s="329"/>
      <c r="U18" s="329"/>
      <c r="V18" s="329"/>
      <c r="W18" s="329"/>
      <c r="JE18" s="329">
        <v>4.3499999999999996</v>
      </c>
    </row>
    <row r="19" spans="1:265" s="332" customFormat="1" ht="15" x14ac:dyDescent="0.25">
      <c r="A19" s="489" t="s">
        <v>551</v>
      </c>
      <c r="B19" s="488" t="s">
        <v>609</v>
      </c>
      <c r="C19" s="487"/>
      <c r="D19" s="487"/>
      <c r="E19" s="487"/>
      <c r="F19" s="487"/>
      <c r="G19" s="487"/>
      <c r="H19" s="487"/>
      <c r="I19" s="487"/>
      <c r="J19" s="487"/>
      <c r="K19" s="490">
        <v>6</v>
      </c>
      <c r="M19" s="327"/>
      <c r="N19" s="327"/>
      <c r="O19" s="329"/>
      <c r="P19" s="329"/>
      <c r="Q19" s="329"/>
      <c r="R19" s="329"/>
      <c r="S19" s="329"/>
      <c r="T19" s="329"/>
      <c r="U19" s="329"/>
      <c r="V19" s="329"/>
      <c r="W19" s="329"/>
      <c r="JE19" s="329"/>
    </row>
    <row r="20" spans="1:265" ht="15" x14ac:dyDescent="0.25">
      <c r="A20" s="489" t="s">
        <v>551</v>
      </c>
      <c r="B20" s="488" t="s">
        <v>566</v>
      </c>
      <c r="C20" s="487"/>
      <c r="D20" s="487"/>
      <c r="E20" s="487"/>
      <c r="F20" s="487"/>
      <c r="G20" s="487"/>
      <c r="H20" s="487"/>
      <c r="I20" s="487"/>
      <c r="J20" s="487">
        <v>6.1</v>
      </c>
      <c r="K20" s="490">
        <v>6.4</v>
      </c>
      <c r="M20" s="327"/>
      <c r="N20" s="327"/>
      <c r="O20" s="329"/>
      <c r="P20" s="329"/>
      <c r="Q20" s="329"/>
      <c r="R20" s="329"/>
      <c r="S20" s="329"/>
      <c r="T20" s="329"/>
      <c r="U20" s="329"/>
      <c r="V20" s="329"/>
      <c r="W20" s="329"/>
      <c r="JE20" s="329">
        <v>1.75</v>
      </c>
    </row>
    <row r="21" spans="1:265" ht="15" x14ac:dyDescent="0.25">
      <c r="A21" s="489" t="s">
        <v>551</v>
      </c>
      <c r="B21" s="488" t="s">
        <v>567</v>
      </c>
      <c r="C21" s="487"/>
      <c r="D21" s="487"/>
      <c r="E21" s="487"/>
      <c r="F21" s="487"/>
      <c r="G21" s="487"/>
      <c r="H21" s="487"/>
      <c r="I21" s="487"/>
      <c r="J21" s="487"/>
      <c r="K21" s="490">
        <v>5.88</v>
      </c>
      <c r="M21" s="327"/>
      <c r="N21" s="327"/>
      <c r="O21" s="329"/>
      <c r="P21" s="329"/>
      <c r="Q21" s="329"/>
      <c r="R21" s="329"/>
      <c r="S21" s="329"/>
      <c r="T21" s="329"/>
      <c r="U21" s="329"/>
      <c r="V21" s="329"/>
      <c r="W21" s="329"/>
      <c r="JE21" s="329">
        <v>2.2000000000000002</v>
      </c>
    </row>
    <row r="22" spans="1:265" ht="15" x14ac:dyDescent="0.25">
      <c r="A22" s="489" t="s">
        <v>551</v>
      </c>
      <c r="B22" s="488" t="s">
        <v>569</v>
      </c>
      <c r="C22" s="487"/>
      <c r="D22" s="487"/>
      <c r="E22" s="487"/>
      <c r="F22" s="487"/>
      <c r="G22" s="487"/>
      <c r="H22" s="487"/>
      <c r="I22" s="487"/>
      <c r="J22" s="487"/>
      <c r="K22" s="490">
        <v>6</v>
      </c>
      <c r="M22" s="327"/>
      <c r="N22" s="327"/>
      <c r="O22" s="329"/>
      <c r="P22" s="329"/>
      <c r="Q22" s="329"/>
      <c r="R22" s="329"/>
      <c r="S22" s="329"/>
      <c r="T22" s="329"/>
      <c r="U22" s="329"/>
      <c r="V22" s="329"/>
      <c r="W22" s="329"/>
      <c r="JE22" s="329">
        <v>3.79</v>
      </c>
    </row>
    <row r="23" spans="1:265" ht="15" x14ac:dyDescent="0.25">
      <c r="A23" s="489" t="s">
        <v>1601</v>
      </c>
      <c r="B23" s="488" t="s">
        <v>994</v>
      </c>
      <c r="C23" s="487"/>
      <c r="D23" s="487"/>
      <c r="E23" s="487"/>
      <c r="F23" s="487"/>
      <c r="G23" s="487"/>
      <c r="H23" s="487"/>
      <c r="I23" s="487"/>
      <c r="J23" s="487"/>
      <c r="K23" s="490">
        <v>0</v>
      </c>
      <c r="M23" s="327"/>
      <c r="N23" s="327"/>
      <c r="O23" s="329"/>
      <c r="P23" s="329"/>
      <c r="Q23" s="329"/>
      <c r="R23" s="329"/>
      <c r="S23" s="329"/>
      <c r="T23" s="329"/>
      <c r="U23" s="329"/>
      <c r="V23" s="329"/>
      <c r="W23" s="329"/>
      <c r="JE23" s="329">
        <v>3.27</v>
      </c>
    </row>
    <row r="24" spans="1:265" ht="15" x14ac:dyDescent="0.25">
      <c r="A24" s="489" t="s">
        <v>571</v>
      </c>
      <c r="B24" s="488" t="s">
        <v>556</v>
      </c>
      <c r="C24" s="487">
        <v>2.5</v>
      </c>
      <c r="D24" s="487"/>
      <c r="E24" s="487">
        <v>2.9</v>
      </c>
      <c r="F24" s="487"/>
      <c r="G24" s="487"/>
      <c r="H24" s="487">
        <v>3.83</v>
      </c>
      <c r="I24" s="487">
        <v>3.44</v>
      </c>
      <c r="J24" s="487">
        <v>4.1900000000000004</v>
      </c>
      <c r="K24" s="490">
        <v>4.87</v>
      </c>
      <c r="M24" s="327"/>
      <c r="N24" s="327"/>
      <c r="O24" s="329"/>
      <c r="P24" s="329"/>
      <c r="Q24" s="329"/>
      <c r="R24" s="329"/>
      <c r="S24" s="329"/>
      <c r="T24" s="329"/>
      <c r="U24" s="329"/>
      <c r="V24" s="329"/>
      <c r="W24" s="329"/>
      <c r="JE24" s="329">
        <v>2.79</v>
      </c>
    </row>
    <row r="25" spans="1:265" ht="15" x14ac:dyDescent="0.25">
      <c r="A25" s="489" t="s">
        <v>571</v>
      </c>
      <c r="B25" s="488" t="s">
        <v>557</v>
      </c>
      <c r="C25" s="487">
        <v>2.5</v>
      </c>
      <c r="D25" s="487"/>
      <c r="E25" s="487"/>
      <c r="F25" s="487"/>
      <c r="G25" s="487"/>
      <c r="H25" s="487"/>
      <c r="I25" s="487"/>
      <c r="J25" s="487"/>
      <c r="K25" s="490">
        <v>3.32</v>
      </c>
      <c r="M25" s="327"/>
      <c r="N25" s="327"/>
      <c r="O25" s="329"/>
      <c r="P25" s="329"/>
      <c r="Q25" s="329"/>
      <c r="R25" s="329"/>
      <c r="S25" s="329"/>
      <c r="T25" s="329"/>
      <c r="U25" s="329"/>
      <c r="V25" s="329"/>
      <c r="W25" s="329"/>
      <c r="JE25" s="329"/>
    </row>
    <row r="26" spans="1:265" ht="15" x14ac:dyDescent="0.25">
      <c r="A26" s="489" t="s">
        <v>571</v>
      </c>
      <c r="B26" s="488" t="s">
        <v>558</v>
      </c>
      <c r="C26" s="487"/>
      <c r="D26" s="487"/>
      <c r="E26" s="487"/>
      <c r="F26" s="487">
        <v>3.5</v>
      </c>
      <c r="G26" s="487">
        <v>3.79</v>
      </c>
      <c r="H26" s="487">
        <v>3.2</v>
      </c>
      <c r="I26" s="487">
        <v>3.5</v>
      </c>
      <c r="J26" s="487"/>
      <c r="K26" s="490">
        <v>3.15</v>
      </c>
      <c r="M26" s="327"/>
      <c r="N26" s="327"/>
      <c r="O26" s="329"/>
      <c r="P26" s="329"/>
      <c r="Q26" s="329"/>
      <c r="R26" s="329"/>
      <c r="S26" s="329"/>
      <c r="T26" s="329"/>
      <c r="U26" s="329"/>
      <c r="V26" s="329"/>
      <c r="W26" s="329"/>
      <c r="JE26" s="329">
        <v>3.5</v>
      </c>
    </row>
    <row r="27" spans="1:265" ht="15" x14ac:dyDescent="0.25">
      <c r="A27" s="489" t="s">
        <v>571</v>
      </c>
      <c r="B27" s="488" t="s">
        <v>559</v>
      </c>
      <c r="C27" s="487"/>
      <c r="D27" s="487"/>
      <c r="E27" s="487"/>
      <c r="F27" s="487">
        <v>3.42</v>
      </c>
      <c r="G27" s="487">
        <v>3.4</v>
      </c>
      <c r="H27" s="487"/>
      <c r="I27" s="487"/>
      <c r="J27" s="487">
        <v>4.18</v>
      </c>
      <c r="K27" s="490">
        <v>3.64</v>
      </c>
      <c r="M27" s="327"/>
      <c r="N27" s="327"/>
      <c r="O27" s="329"/>
      <c r="P27" s="329"/>
      <c r="Q27" s="329"/>
      <c r="R27" s="329"/>
      <c r="S27" s="329"/>
      <c r="T27" s="329"/>
      <c r="U27" s="329"/>
      <c r="V27" s="329"/>
      <c r="W27" s="329"/>
      <c r="JE27" s="329"/>
    </row>
    <row r="28" spans="1:265" ht="15" x14ac:dyDescent="0.25">
      <c r="A28" s="489" t="s">
        <v>571</v>
      </c>
      <c r="B28" s="488" t="s">
        <v>573</v>
      </c>
      <c r="C28" s="487">
        <v>3.05</v>
      </c>
      <c r="D28" s="487">
        <v>3.05</v>
      </c>
      <c r="E28" s="487">
        <v>3.8</v>
      </c>
      <c r="F28" s="487"/>
      <c r="G28" s="487">
        <v>3.14</v>
      </c>
      <c r="H28" s="487"/>
      <c r="I28" s="487">
        <v>0.6</v>
      </c>
      <c r="J28" s="487">
        <v>3.95</v>
      </c>
      <c r="K28" s="490">
        <v>1.8</v>
      </c>
      <c r="M28" s="327"/>
      <c r="N28" s="327"/>
      <c r="O28" s="329"/>
      <c r="P28" s="329"/>
      <c r="Q28" s="329"/>
      <c r="R28" s="329"/>
      <c r="S28" s="329"/>
      <c r="T28" s="329"/>
      <c r="U28" s="329"/>
      <c r="V28" s="329"/>
      <c r="W28" s="329"/>
      <c r="JE28" s="329"/>
    </row>
    <row r="29" spans="1:265" ht="15" x14ac:dyDescent="0.25">
      <c r="A29" s="489" t="s">
        <v>571</v>
      </c>
      <c r="B29" s="488" t="s">
        <v>574</v>
      </c>
      <c r="C29" s="487">
        <v>3</v>
      </c>
      <c r="D29" s="487"/>
      <c r="E29" s="487"/>
      <c r="F29" s="487"/>
      <c r="G29" s="487"/>
      <c r="H29" s="487"/>
      <c r="I29" s="487">
        <v>3.75</v>
      </c>
      <c r="J29" s="487">
        <v>4.1500000000000004</v>
      </c>
      <c r="K29" s="490">
        <v>3.15</v>
      </c>
      <c r="M29" s="327"/>
      <c r="N29" s="327"/>
      <c r="O29" s="329"/>
      <c r="P29" s="329"/>
      <c r="Q29" s="329"/>
      <c r="R29" s="329"/>
      <c r="S29" s="329"/>
      <c r="T29" s="329"/>
      <c r="U29" s="329"/>
      <c r="V29" s="329"/>
      <c r="W29" s="329"/>
      <c r="JE29" s="329"/>
    </row>
    <row r="30" spans="1:265" ht="15" x14ac:dyDescent="0.25">
      <c r="A30" s="489" t="s">
        <v>571</v>
      </c>
      <c r="B30" s="488" t="s">
        <v>560</v>
      </c>
      <c r="C30" s="487">
        <v>3.01</v>
      </c>
      <c r="D30" s="487">
        <v>3.48</v>
      </c>
      <c r="E30" s="487"/>
      <c r="F30" s="487">
        <v>4</v>
      </c>
      <c r="G30" s="487">
        <v>4</v>
      </c>
      <c r="H30" s="487">
        <v>3.8</v>
      </c>
      <c r="I30" s="487">
        <v>4</v>
      </c>
      <c r="J30" s="487">
        <v>4.1500000000000004</v>
      </c>
      <c r="K30" s="490"/>
      <c r="M30" s="327"/>
      <c r="N30" s="327"/>
      <c r="O30" s="329"/>
      <c r="P30" s="329"/>
      <c r="Q30" s="329"/>
      <c r="R30" s="329"/>
      <c r="S30" s="329"/>
      <c r="T30" s="329"/>
      <c r="U30" s="329"/>
      <c r="V30" s="329"/>
      <c r="W30" s="329"/>
      <c r="JE30" s="329"/>
    </row>
    <row r="31" spans="1:265" ht="15" x14ac:dyDescent="0.25">
      <c r="A31" s="489" t="s">
        <v>571</v>
      </c>
      <c r="B31" s="488" t="s">
        <v>576</v>
      </c>
      <c r="C31" s="487"/>
      <c r="D31" s="487"/>
      <c r="E31" s="487"/>
      <c r="F31" s="487"/>
      <c r="G31" s="487"/>
      <c r="H31" s="487"/>
      <c r="I31" s="487"/>
      <c r="J31" s="487"/>
      <c r="K31" s="490">
        <v>3.38</v>
      </c>
      <c r="M31" s="327"/>
      <c r="N31" s="327"/>
      <c r="O31" s="329"/>
      <c r="P31" s="329"/>
      <c r="Q31" s="329"/>
      <c r="R31" s="329"/>
      <c r="S31" s="329"/>
      <c r="T31" s="329"/>
      <c r="U31" s="329"/>
      <c r="V31" s="329"/>
      <c r="W31" s="329"/>
      <c r="JE31" s="329"/>
    </row>
    <row r="32" spans="1:265" ht="15" x14ac:dyDescent="0.25">
      <c r="A32" s="489" t="s">
        <v>571</v>
      </c>
      <c r="B32" s="488" t="s">
        <v>577</v>
      </c>
      <c r="C32" s="487"/>
      <c r="D32" s="487">
        <v>5.3</v>
      </c>
      <c r="E32" s="487">
        <v>5.3</v>
      </c>
      <c r="F32" s="487">
        <v>5.3</v>
      </c>
      <c r="G32" s="487">
        <v>6</v>
      </c>
      <c r="H32" s="487"/>
      <c r="I32" s="487"/>
      <c r="J32" s="487"/>
      <c r="K32" s="490"/>
      <c r="M32" s="327"/>
      <c r="N32" s="327"/>
      <c r="O32" s="329"/>
      <c r="P32" s="329"/>
      <c r="Q32" s="329"/>
      <c r="R32" s="329"/>
      <c r="S32" s="329"/>
      <c r="T32" s="329"/>
      <c r="U32" s="329"/>
      <c r="V32" s="329"/>
      <c r="W32" s="329"/>
      <c r="JE32" s="329">
        <v>4.09</v>
      </c>
    </row>
    <row r="33" spans="1:265" ht="15" x14ac:dyDescent="0.25">
      <c r="A33" s="489" t="s">
        <v>571</v>
      </c>
      <c r="B33" s="488" t="s">
        <v>561</v>
      </c>
      <c r="C33" s="487"/>
      <c r="D33" s="487"/>
      <c r="E33" s="487"/>
      <c r="F33" s="487">
        <v>4.8</v>
      </c>
      <c r="G33" s="487"/>
      <c r="H33" s="487"/>
      <c r="I33" s="487"/>
      <c r="J33" s="487"/>
      <c r="K33" s="490"/>
      <c r="M33" s="327"/>
      <c r="N33" s="327"/>
      <c r="O33" s="329"/>
      <c r="P33" s="329"/>
      <c r="Q33" s="329"/>
      <c r="R33" s="329"/>
      <c r="S33" s="329"/>
      <c r="T33" s="329"/>
      <c r="U33" s="329"/>
      <c r="V33" s="329"/>
      <c r="W33" s="329"/>
      <c r="JE33" s="329"/>
    </row>
    <row r="34" spans="1:265" ht="15" x14ac:dyDescent="0.25">
      <c r="A34" s="489" t="s">
        <v>571</v>
      </c>
      <c r="B34" s="488" t="s">
        <v>578</v>
      </c>
      <c r="C34" s="487"/>
      <c r="D34" s="487"/>
      <c r="E34" s="487">
        <v>3.7</v>
      </c>
      <c r="F34" s="487">
        <v>4.09</v>
      </c>
      <c r="G34" s="487">
        <v>4.3</v>
      </c>
      <c r="H34" s="487">
        <v>3.91</v>
      </c>
      <c r="I34" s="487">
        <v>4.49</v>
      </c>
      <c r="J34" s="487">
        <v>2</v>
      </c>
      <c r="K34" s="490"/>
      <c r="M34" s="327"/>
      <c r="N34" s="327"/>
      <c r="O34" s="329"/>
      <c r="P34" s="329"/>
      <c r="Q34" s="329"/>
      <c r="R34" s="329"/>
      <c r="S34" s="329"/>
      <c r="T34" s="329"/>
      <c r="U34" s="329"/>
      <c r="V34" s="329"/>
      <c r="W34" s="329"/>
      <c r="JE34" s="329"/>
    </row>
    <row r="35" spans="1:265" ht="15" x14ac:dyDescent="0.25">
      <c r="A35" s="489" t="s">
        <v>571</v>
      </c>
      <c r="B35" s="488" t="s">
        <v>562</v>
      </c>
      <c r="C35" s="487">
        <v>3.5</v>
      </c>
      <c r="D35" s="487">
        <v>3</v>
      </c>
      <c r="E35" s="487"/>
      <c r="F35" s="487">
        <v>3.76</v>
      </c>
      <c r="G35" s="487"/>
      <c r="H35" s="487">
        <v>4</v>
      </c>
      <c r="I35" s="487">
        <v>4</v>
      </c>
      <c r="J35" s="487">
        <v>4.2300000000000004</v>
      </c>
      <c r="K35" s="490">
        <v>5</v>
      </c>
      <c r="M35" s="327"/>
      <c r="N35" s="327"/>
      <c r="O35" s="329"/>
      <c r="P35" s="329"/>
      <c r="Q35" s="329"/>
      <c r="R35" s="329"/>
      <c r="S35" s="329"/>
      <c r="T35" s="329"/>
      <c r="U35" s="329"/>
      <c r="V35" s="329"/>
      <c r="W35" s="329"/>
      <c r="JE35" s="329"/>
    </row>
    <row r="36" spans="1:265" s="538" customFormat="1" ht="15" x14ac:dyDescent="0.25">
      <c r="A36" s="489" t="s">
        <v>571</v>
      </c>
      <c r="B36" s="488" t="s">
        <v>580</v>
      </c>
      <c r="C36" s="487">
        <v>3.1</v>
      </c>
      <c r="D36" s="487">
        <v>3.19</v>
      </c>
      <c r="E36" s="487"/>
      <c r="F36" s="487"/>
      <c r="G36" s="487"/>
      <c r="H36" s="487"/>
      <c r="I36" s="487"/>
      <c r="J36" s="487">
        <v>3.99</v>
      </c>
      <c r="K36" s="490"/>
      <c r="M36" s="327"/>
      <c r="N36" s="327"/>
      <c r="O36" s="329"/>
      <c r="P36" s="329"/>
      <c r="Q36" s="329"/>
      <c r="R36" s="329"/>
      <c r="S36" s="329"/>
      <c r="T36" s="329"/>
      <c r="U36" s="329"/>
      <c r="V36" s="329"/>
      <c r="W36" s="329"/>
      <c r="JE36" s="329"/>
    </row>
    <row r="37" spans="1:265" s="538" customFormat="1" ht="15" x14ac:dyDescent="0.25">
      <c r="A37" s="489" t="s">
        <v>1571</v>
      </c>
      <c r="B37" s="488" t="s">
        <v>607</v>
      </c>
      <c r="C37" s="487"/>
      <c r="D37" s="487"/>
      <c r="E37" s="487"/>
      <c r="F37" s="487"/>
      <c r="G37" s="487"/>
      <c r="H37" s="487"/>
      <c r="I37" s="487"/>
      <c r="J37" s="487">
        <v>4.2</v>
      </c>
      <c r="K37" s="490">
        <v>4.3</v>
      </c>
      <c r="M37" s="327"/>
      <c r="N37" s="327"/>
      <c r="O37" s="329"/>
      <c r="P37" s="329"/>
      <c r="Q37" s="329"/>
      <c r="R37" s="329"/>
      <c r="S37" s="329"/>
      <c r="T37" s="329"/>
      <c r="U37" s="329"/>
      <c r="V37" s="329"/>
      <c r="W37" s="329"/>
      <c r="JE37" s="329"/>
    </row>
    <row r="38" spans="1:265" s="538" customFormat="1" ht="15" x14ac:dyDescent="0.25">
      <c r="A38" s="489" t="s">
        <v>1078</v>
      </c>
      <c r="B38" s="488" t="s">
        <v>607</v>
      </c>
      <c r="C38" s="487">
        <v>2.67</v>
      </c>
      <c r="D38" s="487"/>
      <c r="E38" s="487">
        <v>3.25</v>
      </c>
      <c r="F38" s="487"/>
      <c r="G38" s="487"/>
      <c r="H38" s="487">
        <v>3.5</v>
      </c>
      <c r="I38" s="487">
        <v>3.94</v>
      </c>
      <c r="J38" s="487">
        <v>4.1100000000000003</v>
      </c>
      <c r="K38" s="490"/>
      <c r="M38" s="327"/>
      <c r="N38" s="327"/>
      <c r="O38" s="329"/>
      <c r="P38" s="329"/>
      <c r="Q38" s="329"/>
      <c r="R38" s="329"/>
      <c r="S38" s="329"/>
      <c r="T38" s="329"/>
      <c r="U38" s="329"/>
      <c r="V38" s="329"/>
      <c r="W38" s="329"/>
      <c r="JE38" s="329"/>
    </row>
    <row r="39" spans="1:265" s="538" customFormat="1" ht="15" x14ac:dyDescent="0.25">
      <c r="A39" s="489" t="s">
        <v>598</v>
      </c>
      <c r="B39" s="488" t="s">
        <v>572</v>
      </c>
      <c r="C39" s="487"/>
      <c r="D39" s="487"/>
      <c r="E39" s="487">
        <v>4.41</v>
      </c>
      <c r="F39" s="487"/>
      <c r="G39" s="487"/>
      <c r="H39" s="487"/>
      <c r="I39" s="487"/>
      <c r="J39" s="487"/>
      <c r="K39" s="490"/>
      <c r="M39" s="327"/>
      <c r="N39" s="327"/>
      <c r="O39" s="329"/>
      <c r="P39" s="329"/>
      <c r="Q39" s="329"/>
      <c r="R39" s="329"/>
      <c r="S39" s="329"/>
      <c r="T39" s="329"/>
      <c r="U39" s="329"/>
      <c r="V39" s="329"/>
      <c r="W39" s="329"/>
      <c r="JE39" s="329"/>
    </row>
    <row r="40" spans="1:265" s="543" customFormat="1" ht="15" x14ac:dyDescent="0.25">
      <c r="A40" s="489" t="s">
        <v>598</v>
      </c>
      <c r="B40" s="488" t="s">
        <v>982</v>
      </c>
      <c r="C40" s="487"/>
      <c r="D40" s="487"/>
      <c r="E40" s="487"/>
      <c r="F40" s="487"/>
      <c r="G40" s="487"/>
      <c r="H40" s="487">
        <v>5</v>
      </c>
      <c r="I40" s="487"/>
      <c r="J40" s="487"/>
      <c r="K40" s="490"/>
      <c r="M40" s="327"/>
      <c r="N40" s="327"/>
      <c r="O40" s="329"/>
      <c r="P40" s="329"/>
      <c r="Q40" s="329"/>
      <c r="R40" s="329"/>
      <c r="S40" s="329"/>
      <c r="T40" s="329"/>
      <c r="U40" s="329"/>
      <c r="V40" s="329"/>
      <c r="W40" s="329"/>
      <c r="JE40" s="329"/>
    </row>
    <row r="41" spans="1:265" ht="15" x14ac:dyDescent="0.25">
      <c r="A41" s="489" t="s">
        <v>598</v>
      </c>
      <c r="B41" s="488" t="s">
        <v>609</v>
      </c>
      <c r="C41" s="487"/>
      <c r="D41" s="487"/>
      <c r="E41" s="487"/>
      <c r="F41" s="487"/>
      <c r="G41" s="487"/>
      <c r="H41" s="487"/>
      <c r="I41" s="487">
        <v>6.3</v>
      </c>
      <c r="J41" s="487"/>
      <c r="K41" s="490"/>
      <c r="M41" s="327"/>
      <c r="N41" s="327"/>
      <c r="O41" s="329"/>
      <c r="P41" s="329"/>
      <c r="Q41" s="329"/>
      <c r="R41" s="329"/>
      <c r="S41" s="329"/>
      <c r="T41" s="329"/>
      <c r="U41" s="329"/>
      <c r="V41" s="329"/>
      <c r="W41" s="329"/>
      <c r="JE41" s="329"/>
    </row>
    <row r="42" spans="1:265" ht="15" x14ac:dyDescent="0.25">
      <c r="A42" s="489" t="s">
        <v>598</v>
      </c>
      <c r="B42" s="488" t="s">
        <v>922</v>
      </c>
      <c r="C42" s="487"/>
      <c r="D42" s="487"/>
      <c r="E42" s="487"/>
      <c r="F42" s="487"/>
      <c r="G42" s="487"/>
      <c r="H42" s="487"/>
      <c r="I42" s="487">
        <v>6.59</v>
      </c>
      <c r="J42" s="487"/>
      <c r="K42" s="490"/>
      <c r="L42" s="9"/>
      <c r="M42" s="9"/>
      <c r="N42" s="9"/>
      <c r="O42" s="329"/>
      <c r="P42" s="329"/>
      <c r="Q42" s="329"/>
      <c r="R42" s="329"/>
      <c r="S42" s="329"/>
      <c r="T42" s="329"/>
      <c r="U42" s="329"/>
      <c r="V42" s="329"/>
      <c r="W42" s="329"/>
      <c r="JE42" s="329"/>
    </row>
    <row r="43" spans="1:265" ht="15" x14ac:dyDescent="0.25">
      <c r="A43" s="489" t="s">
        <v>598</v>
      </c>
      <c r="B43" s="488" t="s">
        <v>597</v>
      </c>
      <c r="C43" s="487"/>
      <c r="D43" s="487">
        <v>5.74</v>
      </c>
      <c r="E43" s="487"/>
      <c r="F43" s="487"/>
      <c r="G43" s="487"/>
      <c r="H43" s="487"/>
      <c r="I43" s="487"/>
      <c r="J43" s="487"/>
      <c r="K43" s="490"/>
      <c r="L43" s="9"/>
      <c r="M43" s="9"/>
      <c r="N43" s="9"/>
    </row>
    <row r="44" spans="1:265" s="332" customFormat="1" ht="15" x14ac:dyDescent="0.25">
      <c r="A44" s="489" t="s">
        <v>598</v>
      </c>
      <c r="B44" s="488" t="s">
        <v>632</v>
      </c>
      <c r="C44" s="487"/>
      <c r="D44" s="487"/>
      <c r="E44" s="487"/>
      <c r="F44" s="487"/>
      <c r="G44" s="487"/>
      <c r="H44" s="487"/>
      <c r="I44" s="487">
        <v>5.5</v>
      </c>
      <c r="J44" s="487"/>
      <c r="K44" s="490"/>
      <c r="L44" s="9"/>
      <c r="M44" s="9"/>
      <c r="N44" s="9"/>
      <c r="O44" s="9"/>
      <c r="P44" s="9"/>
      <c r="Q44" s="9"/>
    </row>
    <row r="45" spans="1:265" s="332" customFormat="1" ht="15" x14ac:dyDescent="0.25">
      <c r="A45" s="489" t="s">
        <v>598</v>
      </c>
      <c r="B45" s="488" t="s">
        <v>603</v>
      </c>
      <c r="C45" s="487"/>
      <c r="D45" s="487">
        <v>4.05</v>
      </c>
      <c r="E45" s="487">
        <v>4</v>
      </c>
      <c r="F45" s="487">
        <v>4.4000000000000004</v>
      </c>
      <c r="G45" s="487">
        <v>4.8</v>
      </c>
      <c r="H45" s="487"/>
      <c r="I45" s="487">
        <v>5.51</v>
      </c>
      <c r="J45" s="487"/>
      <c r="K45" s="490"/>
      <c r="L45" s="9"/>
      <c r="M45" s="9"/>
      <c r="N45" s="9"/>
      <c r="O45" s="9"/>
      <c r="P45" s="9"/>
      <c r="Q45" s="9"/>
    </row>
    <row r="46" spans="1:265" s="484" customFormat="1" ht="15" x14ac:dyDescent="0.25">
      <c r="A46" s="467" t="s">
        <v>766</v>
      </c>
      <c r="B46" s="468"/>
      <c r="C46" s="468"/>
      <c r="D46" s="468"/>
      <c r="E46" s="468"/>
      <c r="F46" s="468"/>
      <c r="G46" s="468"/>
      <c r="H46" s="468"/>
      <c r="I46" s="468"/>
      <c r="J46" s="468"/>
      <c r="K46" s="468"/>
      <c r="L46" s="485"/>
      <c r="M46" s="485"/>
      <c r="N46" s="485"/>
      <c r="O46" s="485"/>
      <c r="P46" s="485"/>
      <c r="Q46" s="485"/>
    </row>
    <row r="47" spans="1:265" s="484" customFormat="1" ht="15" x14ac:dyDescent="0.25">
      <c r="A47" s="489" t="s">
        <v>551</v>
      </c>
      <c r="B47" s="488" t="s">
        <v>582</v>
      </c>
      <c r="C47" s="487"/>
      <c r="D47" s="487"/>
      <c r="E47" s="487"/>
      <c r="F47" s="487"/>
      <c r="G47" s="487"/>
      <c r="H47" s="487"/>
      <c r="I47" s="487"/>
      <c r="J47" s="487"/>
      <c r="K47" s="490">
        <v>3</v>
      </c>
      <c r="L47" s="485"/>
      <c r="M47" s="485"/>
      <c r="N47" s="485"/>
      <c r="O47" s="485"/>
      <c r="P47" s="485"/>
      <c r="Q47" s="485"/>
    </row>
    <row r="48" spans="1:265" s="543" customFormat="1" ht="15" x14ac:dyDescent="0.25">
      <c r="A48" s="489" t="s">
        <v>571</v>
      </c>
      <c r="B48" s="488" t="s">
        <v>572</v>
      </c>
      <c r="C48" s="487"/>
      <c r="D48" s="487"/>
      <c r="E48" s="487"/>
      <c r="F48" s="487">
        <v>0.67</v>
      </c>
      <c r="G48" s="487"/>
      <c r="H48" s="487"/>
      <c r="I48" s="487">
        <v>1.49</v>
      </c>
      <c r="J48" s="487"/>
      <c r="K48" s="490"/>
      <c r="L48" s="485"/>
      <c r="M48" s="485"/>
      <c r="N48" s="485"/>
      <c r="O48" s="485"/>
      <c r="P48" s="485"/>
      <c r="Q48" s="485"/>
    </row>
    <row r="49" spans="1:17" s="543" customFormat="1" ht="15" x14ac:dyDescent="0.25">
      <c r="A49" s="489" t="s">
        <v>571</v>
      </c>
      <c r="B49" s="488" t="s">
        <v>559</v>
      </c>
      <c r="C49" s="487">
        <v>0.7</v>
      </c>
      <c r="D49" s="487"/>
      <c r="E49" s="487"/>
      <c r="F49" s="487"/>
      <c r="G49" s="487"/>
      <c r="H49" s="487"/>
      <c r="I49" s="487">
        <v>1.1399999999999999</v>
      </c>
      <c r="J49" s="487"/>
      <c r="K49" s="490"/>
      <c r="L49" s="485"/>
      <c r="M49" s="485"/>
      <c r="N49" s="485"/>
      <c r="O49" s="485"/>
      <c r="P49" s="485"/>
      <c r="Q49" s="485"/>
    </row>
    <row r="50" spans="1:17" s="543" customFormat="1" ht="15" x14ac:dyDescent="0.25">
      <c r="A50" s="489" t="s">
        <v>571</v>
      </c>
      <c r="B50" s="488" t="s">
        <v>560</v>
      </c>
      <c r="C50" s="487"/>
      <c r="D50" s="487"/>
      <c r="E50" s="487"/>
      <c r="F50" s="487"/>
      <c r="G50" s="487"/>
      <c r="H50" s="487"/>
      <c r="I50" s="487">
        <v>0.95</v>
      </c>
      <c r="J50" s="487">
        <v>1.1499999999999999</v>
      </c>
      <c r="K50" s="490"/>
      <c r="L50" s="485"/>
      <c r="M50" s="485"/>
      <c r="N50" s="485"/>
      <c r="O50" s="485"/>
      <c r="P50" s="485"/>
      <c r="Q50" s="485"/>
    </row>
    <row r="51" spans="1:17" s="484" customFormat="1" ht="15" x14ac:dyDescent="0.25">
      <c r="A51" s="489" t="s">
        <v>571</v>
      </c>
      <c r="B51" s="488" t="s">
        <v>562</v>
      </c>
      <c r="C51" s="487"/>
      <c r="D51" s="487"/>
      <c r="E51" s="487"/>
      <c r="F51" s="487"/>
      <c r="G51" s="487"/>
      <c r="H51" s="487"/>
      <c r="I51" s="487"/>
      <c r="J51" s="487">
        <v>1.2</v>
      </c>
      <c r="K51" s="490">
        <v>1.2</v>
      </c>
      <c r="L51" s="485"/>
      <c r="M51" s="485"/>
      <c r="N51" s="485"/>
      <c r="O51" s="485"/>
      <c r="P51" s="485"/>
      <c r="Q51" s="485"/>
    </row>
    <row r="52" spans="1:17" s="484" customFormat="1" ht="15.75" thickBot="1" x14ac:dyDescent="0.3">
      <c r="A52" s="489" t="s">
        <v>571</v>
      </c>
      <c r="B52" s="488" t="s">
        <v>580</v>
      </c>
      <c r="C52" s="487"/>
      <c r="D52" s="487"/>
      <c r="E52" s="487"/>
      <c r="F52" s="487"/>
      <c r="G52" s="487"/>
      <c r="H52" s="487"/>
      <c r="I52" s="487">
        <v>0.6</v>
      </c>
      <c r="J52" s="487">
        <v>0.98</v>
      </c>
      <c r="K52" s="490"/>
      <c r="L52" s="485"/>
      <c r="M52" s="485"/>
      <c r="N52" s="485"/>
      <c r="O52" s="485"/>
      <c r="P52" s="485"/>
      <c r="Q52" s="485"/>
    </row>
    <row r="53" spans="1:17" s="328" customFormat="1" ht="15.75" thickBot="1" x14ac:dyDescent="0.3">
      <c r="A53" s="709" t="s">
        <v>1080</v>
      </c>
      <c r="B53" s="710"/>
      <c r="C53" s="710"/>
      <c r="D53" s="710"/>
      <c r="E53" s="710"/>
      <c r="F53" s="710"/>
      <c r="G53" s="710"/>
      <c r="H53" s="710"/>
      <c r="I53" s="710"/>
      <c r="J53" s="710"/>
      <c r="K53" s="711"/>
      <c r="L53" s="9"/>
      <c r="M53" s="9"/>
      <c r="N53" s="9"/>
    </row>
    <row r="54" spans="1:17" s="332" customFormat="1" ht="15.75" thickBot="1" x14ac:dyDescent="0.3">
      <c r="A54" s="541" t="s">
        <v>1280</v>
      </c>
      <c r="B54" s="542" t="s">
        <v>607</v>
      </c>
      <c r="C54" s="545"/>
      <c r="D54" s="545"/>
      <c r="E54" s="545"/>
      <c r="F54" s="545"/>
      <c r="G54" s="545"/>
      <c r="H54" s="545"/>
      <c r="I54" s="545"/>
      <c r="J54" s="545">
        <v>1.07</v>
      </c>
      <c r="K54" s="546">
        <v>1.4</v>
      </c>
      <c r="O54" s="9"/>
      <c r="P54" s="9"/>
      <c r="Q54" s="9"/>
    </row>
    <row r="55" spans="1:17" ht="6" customHeight="1" thickBot="1" x14ac:dyDescent="0.3">
      <c r="A55" s="232"/>
      <c r="B55" s="233"/>
      <c r="C55" s="233"/>
      <c r="D55" s="233"/>
      <c r="E55" s="234"/>
      <c r="F55" s="233"/>
      <c r="G55" s="233"/>
      <c r="H55" s="233"/>
      <c r="I55" s="233"/>
      <c r="J55" s="233"/>
      <c r="K55" s="233"/>
      <c r="L55" s="332"/>
      <c r="M55" s="332"/>
      <c r="N55" s="332"/>
    </row>
    <row r="56" spans="1:17" ht="15" x14ac:dyDescent="0.25">
      <c r="L56" s="332"/>
      <c r="M56" s="332"/>
      <c r="N56" s="332"/>
    </row>
    <row r="57" spans="1:17" ht="15" x14ac:dyDescent="0.25">
      <c r="A57" s="8" t="s">
        <v>23</v>
      </c>
      <c r="L57" s="332"/>
      <c r="M57" s="332"/>
      <c r="N57" s="332"/>
    </row>
    <row r="58" spans="1:17" ht="15" x14ac:dyDescent="0.25"/>
    <row r="69" ht="15" customHeight="1" x14ac:dyDescent="0.25"/>
    <row r="72" ht="0" hidden="1" customHeight="1" x14ac:dyDescent="0.25"/>
    <row r="73" ht="0" hidden="1" customHeight="1" x14ac:dyDescent="0.25"/>
    <row r="74" ht="0" hidden="1" customHeight="1" x14ac:dyDescent="0.25"/>
    <row r="118" spans="1:11" ht="15" x14ac:dyDescent="0.25"/>
    <row r="119" spans="1:11" ht="15" x14ac:dyDescent="0.25"/>
    <row r="120" spans="1:11" ht="15" x14ac:dyDescent="0.25"/>
    <row r="121" spans="1:11" ht="15" x14ac:dyDescent="0.25">
      <c r="A121" s="327"/>
      <c r="B121" s="327"/>
      <c r="C121" s="327"/>
      <c r="D121" s="327"/>
      <c r="E121" s="327"/>
      <c r="F121" s="327"/>
      <c r="G121" s="327"/>
      <c r="H121" s="327"/>
      <c r="I121" s="327"/>
      <c r="J121" s="327"/>
      <c r="K121" s="327"/>
    </row>
    <row r="122" spans="1:11" ht="15" x14ac:dyDescent="0.25">
      <c r="A122" s="327"/>
      <c r="B122" s="327"/>
      <c r="C122" s="327"/>
      <c r="D122" s="327"/>
      <c r="E122" s="327"/>
      <c r="F122" s="327"/>
      <c r="G122" s="327"/>
      <c r="H122" s="327"/>
      <c r="I122" s="327"/>
      <c r="J122" s="327"/>
      <c r="K122" s="327"/>
    </row>
    <row r="123" spans="1:11" ht="15" x14ac:dyDescent="0.25">
      <c r="A123" s="327"/>
      <c r="B123" s="327"/>
      <c r="C123" s="327"/>
      <c r="D123" s="327"/>
      <c r="E123" s="327"/>
      <c r="F123" s="327"/>
      <c r="G123" s="327"/>
      <c r="H123" s="327"/>
      <c r="I123" s="327"/>
      <c r="J123" s="327"/>
      <c r="K123" s="327"/>
    </row>
    <row r="124" spans="1:11" ht="15" x14ac:dyDescent="0.25">
      <c r="A124" s="327"/>
      <c r="B124" s="327"/>
      <c r="C124" s="327"/>
      <c r="D124" s="327"/>
      <c r="E124" s="327"/>
      <c r="F124" s="327"/>
      <c r="G124" s="327"/>
      <c r="H124" s="327"/>
      <c r="I124" s="327"/>
      <c r="J124" s="327"/>
      <c r="K124" s="327"/>
    </row>
    <row r="125" spans="1:11" ht="15" x14ac:dyDescent="0.25"/>
    <row r="126" spans="1:11" ht="15" x14ac:dyDescent="0.25"/>
    <row r="127" spans="1:11" ht="15" x14ac:dyDescent="0.25"/>
    <row r="128" spans="1:11" ht="15" x14ac:dyDescent="0.25"/>
    <row r="129" ht="15" x14ac:dyDescent="0.25"/>
    <row r="130" ht="15" x14ac:dyDescent="0.25"/>
    <row r="131" ht="15" x14ac:dyDescent="0.25"/>
    <row r="132" ht="15" x14ac:dyDescent="0.25"/>
    <row r="133" ht="0" hidden="1" customHeight="1" x14ac:dyDescent="0.25"/>
    <row r="134" ht="0" hidden="1" customHeight="1" x14ac:dyDescent="0.25"/>
    <row r="135" ht="0" hidden="1" customHeight="1" x14ac:dyDescent="0.25"/>
  </sheetData>
  <mergeCells count="9">
    <mergeCell ref="A53:K53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49"/>
  <sheetViews>
    <sheetView workbookViewId="0">
      <selection activeCell="D18" sqref="D18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31" t="s">
        <v>583</v>
      </c>
      <c r="B1" s="732"/>
      <c r="C1" s="732"/>
      <c r="D1" s="732"/>
      <c r="E1" s="732"/>
      <c r="F1" s="732"/>
      <c r="G1" s="732"/>
      <c r="H1" s="733"/>
      <c r="I1" s="10"/>
      <c r="J1" s="10"/>
      <c r="K1" s="10"/>
      <c r="L1" s="10"/>
      <c r="M1" s="10"/>
      <c r="N1" s="11"/>
    </row>
    <row r="2" spans="1:265" ht="18.75" x14ac:dyDescent="0.25">
      <c r="A2" s="734" t="s">
        <v>1574</v>
      </c>
      <c r="B2" s="735"/>
      <c r="C2" s="735"/>
      <c r="D2" s="735"/>
      <c r="E2" s="735"/>
      <c r="F2" s="735"/>
      <c r="G2" s="735"/>
      <c r="H2" s="736"/>
      <c r="I2" s="11"/>
      <c r="J2" s="11"/>
      <c r="K2" s="11"/>
      <c r="L2" s="11"/>
      <c r="M2" s="11"/>
      <c r="N2" s="11"/>
    </row>
    <row r="3" spans="1:265" ht="18" x14ac:dyDescent="0.25">
      <c r="A3" s="737"/>
      <c r="B3" s="738"/>
      <c r="C3" s="738"/>
      <c r="D3" s="738"/>
      <c r="E3" s="738"/>
      <c r="F3" s="738"/>
      <c r="G3" s="738"/>
      <c r="H3" s="739"/>
      <c r="I3" s="10"/>
      <c r="J3" s="10"/>
      <c r="K3" s="10"/>
      <c r="L3" s="10"/>
      <c r="M3" s="10"/>
      <c r="N3" s="11"/>
    </row>
    <row r="4" spans="1:265" ht="5.25" customHeight="1" thickBot="1" x14ac:dyDescent="0.3">
      <c r="A4" s="718"/>
      <c r="B4" s="705"/>
      <c r="C4" s="705"/>
      <c r="D4" s="705"/>
      <c r="E4" s="705"/>
      <c r="F4" s="229"/>
      <c r="G4" s="229"/>
      <c r="H4" s="235"/>
    </row>
    <row r="5" spans="1:265" x14ac:dyDescent="0.25">
      <c r="A5" s="740" t="s">
        <v>539</v>
      </c>
      <c r="B5" s="742" t="s">
        <v>540</v>
      </c>
      <c r="C5" s="744" t="s">
        <v>765</v>
      </c>
      <c r="D5" s="745"/>
      <c r="E5" s="745"/>
      <c r="F5" s="745"/>
      <c r="G5" s="745"/>
      <c r="H5" s="746"/>
      <c r="I5" s="11"/>
      <c r="J5" s="11"/>
      <c r="K5" s="11"/>
      <c r="L5" s="11"/>
      <c r="M5" s="11"/>
      <c r="N5" s="13"/>
      <c r="O5" s="730"/>
      <c r="P5" s="730"/>
    </row>
    <row r="6" spans="1:265" x14ac:dyDescent="0.25">
      <c r="A6" s="741"/>
      <c r="B6" s="743"/>
      <c r="C6" s="236" t="s">
        <v>584</v>
      </c>
      <c r="D6" s="236" t="s">
        <v>585</v>
      </c>
      <c r="E6" s="236" t="s">
        <v>586</v>
      </c>
      <c r="F6" s="236" t="s">
        <v>587</v>
      </c>
      <c r="G6" s="236" t="s">
        <v>588</v>
      </c>
      <c r="H6" s="237" t="s">
        <v>589</v>
      </c>
      <c r="I6" s="14"/>
      <c r="J6" s="14"/>
      <c r="K6" s="14"/>
      <c r="L6" s="14"/>
      <c r="M6" s="14"/>
      <c r="N6" s="14"/>
      <c r="O6" s="730"/>
      <c r="P6" s="730"/>
    </row>
    <row r="7" spans="1:265" ht="15.75" thickBot="1" x14ac:dyDescent="0.3">
      <c r="A7" s="727" t="s">
        <v>550</v>
      </c>
      <c r="B7" s="728"/>
      <c r="C7" s="728"/>
      <c r="D7" s="728"/>
      <c r="E7" s="728"/>
      <c r="F7" s="728"/>
      <c r="G7" s="728"/>
      <c r="H7" s="729"/>
      <c r="I7" s="15"/>
      <c r="J7" s="15"/>
      <c r="K7" s="15"/>
      <c r="L7" s="15"/>
      <c r="M7" s="15"/>
      <c r="N7" s="16"/>
    </row>
    <row r="8" spans="1:265" x14ac:dyDescent="0.25">
      <c r="A8" s="482" t="s">
        <v>555</v>
      </c>
      <c r="B8" s="479" t="s">
        <v>558</v>
      </c>
      <c r="C8" s="472">
        <v>3.57</v>
      </c>
      <c r="D8" s="472">
        <v>4</v>
      </c>
      <c r="E8" s="472">
        <v>4.46</v>
      </c>
      <c r="F8" s="472">
        <v>3</v>
      </c>
      <c r="G8" s="472"/>
      <c r="H8" s="477"/>
      <c r="I8" s="17"/>
      <c r="J8" s="17"/>
      <c r="K8" s="17"/>
      <c r="L8" s="17"/>
      <c r="M8" s="17"/>
      <c r="N8" s="17"/>
      <c r="IX8" s="327"/>
      <c r="IY8" s="327"/>
      <c r="IZ8" s="327"/>
      <c r="JA8" s="327"/>
      <c r="JB8" s="327"/>
      <c r="JC8" s="327"/>
      <c r="JD8" s="327"/>
      <c r="JE8" s="327"/>
    </row>
    <row r="9" spans="1:265" x14ac:dyDescent="0.25">
      <c r="A9" s="478" t="s">
        <v>555</v>
      </c>
      <c r="B9" s="483" t="s">
        <v>559</v>
      </c>
      <c r="C9" s="506"/>
      <c r="D9" s="506"/>
      <c r="E9" s="506"/>
      <c r="F9" s="506">
        <v>3</v>
      </c>
      <c r="G9" s="506"/>
      <c r="H9" s="473"/>
      <c r="I9" s="18"/>
      <c r="J9" s="18"/>
      <c r="K9" s="18"/>
      <c r="L9" s="18"/>
      <c r="M9" s="18"/>
      <c r="N9" s="18"/>
      <c r="IX9" s="327"/>
      <c r="IY9" s="327"/>
      <c r="IZ9" s="327"/>
      <c r="JA9" s="327"/>
      <c r="JB9" s="327"/>
      <c r="JC9" s="327"/>
      <c r="JD9" s="327"/>
      <c r="JE9" s="327"/>
    </row>
    <row r="10" spans="1:265" x14ac:dyDescent="0.25">
      <c r="A10" s="478" t="s">
        <v>555</v>
      </c>
      <c r="B10" s="483" t="s">
        <v>560</v>
      </c>
      <c r="C10" s="506"/>
      <c r="D10" s="506"/>
      <c r="E10" s="506"/>
      <c r="F10" s="506"/>
      <c r="G10" s="506"/>
      <c r="H10" s="473">
        <v>3</v>
      </c>
      <c r="I10" s="18"/>
      <c r="J10" s="18"/>
      <c r="K10" s="18"/>
      <c r="L10" s="18"/>
      <c r="M10" s="18"/>
      <c r="N10" s="18"/>
      <c r="IX10" s="327"/>
      <c r="IY10" s="327"/>
      <c r="IZ10" s="327"/>
      <c r="JA10" s="327"/>
      <c r="JB10" s="327"/>
      <c r="JC10" s="327"/>
      <c r="JD10" s="327"/>
      <c r="JE10" s="327"/>
    </row>
    <row r="11" spans="1:265" x14ac:dyDescent="0.25">
      <c r="A11" s="478" t="s">
        <v>555</v>
      </c>
      <c r="B11" s="483" t="s">
        <v>561</v>
      </c>
      <c r="C11" s="506"/>
      <c r="D11" s="506"/>
      <c r="E11" s="506"/>
      <c r="F11" s="506"/>
      <c r="G11" s="506"/>
      <c r="H11" s="473">
        <v>4.3</v>
      </c>
      <c r="I11" s="18"/>
      <c r="J11" s="18"/>
      <c r="K11" s="18"/>
      <c r="L11" s="18"/>
      <c r="M11" s="18"/>
      <c r="N11" s="18"/>
      <c r="IX11" s="327"/>
      <c r="IY11" s="327"/>
      <c r="IZ11" s="327"/>
      <c r="JA11" s="327"/>
      <c r="JB11" s="327"/>
      <c r="JC11" s="327"/>
      <c r="JD11" s="327"/>
      <c r="JE11" s="327">
        <v>4</v>
      </c>
    </row>
    <row r="12" spans="1:265" x14ac:dyDescent="0.25">
      <c r="A12" s="478" t="s">
        <v>555</v>
      </c>
      <c r="B12" s="483" t="s">
        <v>562</v>
      </c>
      <c r="C12" s="506"/>
      <c r="D12" s="506">
        <v>3</v>
      </c>
      <c r="E12" s="506"/>
      <c r="F12" s="506"/>
      <c r="G12" s="506"/>
      <c r="H12" s="473">
        <v>4.4000000000000004</v>
      </c>
      <c r="I12" s="18"/>
      <c r="J12" s="18"/>
      <c r="K12" s="18"/>
      <c r="L12" s="18"/>
      <c r="M12" s="18"/>
      <c r="N12" s="18"/>
      <c r="IX12" s="327"/>
      <c r="IY12" s="327"/>
      <c r="IZ12" s="327"/>
      <c r="JA12" s="327"/>
      <c r="JB12" s="327"/>
      <c r="JC12" s="327"/>
      <c r="JD12" s="327"/>
      <c r="JE12" s="327">
        <v>3.72</v>
      </c>
    </row>
    <row r="13" spans="1:265" x14ac:dyDescent="0.25">
      <c r="A13" s="478" t="s">
        <v>551</v>
      </c>
      <c r="B13" s="483" t="s">
        <v>564</v>
      </c>
      <c r="C13" s="506">
        <v>3</v>
      </c>
      <c r="D13" s="506">
        <v>3</v>
      </c>
      <c r="E13" s="506"/>
      <c r="F13" s="506">
        <v>3</v>
      </c>
      <c r="G13" s="506">
        <v>3</v>
      </c>
      <c r="H13" s="473"/>
      <c r="I13" s="18"/>
      <c r="J13" s="18"/>
      <c r="K13" s="18"/>
      <c r="L13" s="18"/>
      <c r="M13" s="18"/>
      <c r="N13" s="18"/>
      <c r="IX13" s="327"/>
      <c r="IY13" s="327"/>
      <c r="IZ13" s="327"/>
      <c r="JA13" s="327"/>
      <c r="JB13" s="327"/>
      <c r="JC13" s="327"/>
      <c r="JD13" s="327"/>
      <c r="JE13" s="327">
        <v>3</v>
      </c>
    </row>
    <row r="14" spans="1:265" x14ac:dyDescent="0.25">
      <c r="A14" s="478" t="s">
        <v>551</v>
      </c>
      <c r="B14" s="483" t="s">
        <v>1212</v>
      </c>
      <c r="C14" s="506"/>
      <c r="D14" s="506">
        <v>4.3</v>
      </c>
      <c r="E14" s="506">
        <v>4.3</v>
      </c>
      <c r="F14" s="506">
        <v>5</v>
      </c>
      <c r="G14" s="506"/>
      <c r="H14" s="473"/>
      <c r="I14" s="18"/>
      <c r="J14" s="18"/>
      <c r="K14" s="18"/>
      <c r="L14" s="18"/>
      <c r="M14" s="18"/>
      <c r="N14" s="18"/>
      <c r="IX14" s="327"/>
      <c r="IY14" s="327"/>
      <c r="IZ14" s="327"/>
      <c r="JA14" s="327"/>
      <c r="JB14" s="327"/>
      <c r="JC14" s="327"/>
      <c r="JD14" s="327"/>
      <c r="JE14" s="327"/>
    </row>
    <row r="15" spans="1:265" x14ac:dyDescent="0.25">
      <c r="A15" s="478" t="s">
        <v>551</v>
      </c>
      <c r="B15" s="483" t="s">
        <v>566</v>
      </c>
      <c r="C15" s="506">
        <v>3.5</v>
      </c>
      <c r="D15" s="506">
        <v>4.3</v>
      </c>
      <c r="E15" s="506">
        <v>3.97</v>
      </c>
      <c r="F15" s="506"/>
      <c r="G15" s="506"/>
      <c r="H15" s="473"/>
      <c r="I15" s="18"/>
      <c r="J15" s="18"/>
      <c r="K15" s="18"/>
      <c r="L15" s="18"/>
      <c r="M15" s="18"/>
      <c r="N15" s="18"/>
      <c r="IX15" s="327"/>
      <c r="IY15" s="327"/>
      <c r="IZ15" s="327"/>
      <c r="JA15" s="327"/>
      <c r="JB15" s="327"/>
      <c r="JC15" s="327"/>
      <c r="JD15" s="327"/>
      <c r="JE15" s="327">
        <v>3</v>
      </c>
    </row>
    <row r="16" spans="1:265" x14ac:dyDescent="0.25">
      <c r="A16" s="478" t="s">
        <v>551</v>
      </c>
      <c r="B16" s="483" t="s">
        <v>591</v>
      </c>
      <c r="C16" s="506"/>
      <c r="D16" s="506"/>
      <c r="E16" s="506"/>
      <c r="F16" s="506"/>
      <c r="G16" s="506">
        <v>3</v>
      </c>
      <c r="H16" s="473"/>
      <c r="I16" s="18"/>
      <c r="J16" s="18"/>
      <c r="K16" s="18"/>
      <c r="L16" s="18"/>
      <c r="M16" s="18"/>
      <c r="N16" s="18"/>
      <c r="IX16" s="327"/>
      <c r="IY16" s="327"/>
      <c r="IZ16" s="327"/>
      <c r="JA16" s="327"/>
      <c r="JB16" s="327"/>
      <c r="JC16" s="327"/>
      <c r="JD16" s="327"/>
      <c r="JE16" s="327"/>
    </row>
    <row r="17" spans="1:265" x14ac:dyDescent="0.25">
      <c r="A17" s="478" t="s">
        <v>551</v>
      </c>
      <c r="B17" s="483" t="s">
        <v>567</v>
      </c>
      <c r="C17" s="506">
        <v>3.5</v>
      </c>
      <c r="D17" s="506">
        <v>3.24</v>
      </c>
      <c r="E17" s="506">
        <v>3.97</v>
      </c>
      <c r="F17" s="506"/>
      <c r="G17" s="506"/>
      <c r="H17" s="473"/>
      <c r="I17" s="18"/>
      <c r="J17" s="18"/>
      <c r="K17" s="18"/>
      <c r="L17" s="18"/>
      <c r="M17" s="18"/>
      <c r="N17" s="18"/>
      <c r="IX17" s="327"/>
      <c r="IY17" s="327"/>
      <c r="IZ17" s="327"/>
      <c r="JA17" s="327"/>
      <c r="JB17" s="327"/>
      <c r="JC17" s="327"/>
      <c r="JD17" s="327"/>
      <c r="JE17" s="327"/>
    </row>
    <row r="18" spans="1:265" x14ac:dyDescent="0.25">
      <c r="A18" s="478" t="s">
        <v>551</v>
      </c>
      <c r="B18" s="483" t="s">
        <v>552</v>
      </c>
      <c r="C18" s="506"/>
      <c r="D18" s="506"/>
      <c r="E18" s="506"/>
      <c r="F18" s="506"/>
      <c r="G18" s="506"/>
      <c r="H18" s="473">
        <v>5</v>
      </c>
      <c r="I18" s="18"/>
      <c r="J18" s="18"/>
      <c r="K18" s="18"/>
      <c r="L18" s="18"/>
      <c r="M18" s="18"/>
      <c r="N18" s="18"/>
      <c r="IX18" s="327"/>
      <c r="IY18" s="327"/>
      <c r="IZ18" s="327"/>
      <c r="JA18" s="327"/>
      <c r="JB18" s="327"/>
      <c r="JC18" s="327"/>
      <c r="JD18" s="327"/>
      <c r="JE18" s="327">
        <v>3</v>
      </c>
    </row>
    <row r="19" spans="1:265" x14ac:dyDescent="0.25">
      <c r="A19" s="478" t="s">
        <v>551</v>
      </c>
      <c r="B19" s="483" t="s">
        <v>568</v>
      </c>
      <c r="C19" s="506">
        <v>3</v>
      </c>
      <c r="D19" s="506">
        <v>3</v>
      </c>
      <c r="E19" s="506"/>
      <c r="F19" s="506"/>
      <c r="G19" s="506"/>
      <c r="H19" s="473">
        <v>3</v>
      </c>
      <c r="I19" s="18"/>
      <c r="J19" s="18"/>
      <c r="K19" s="18"/>
      <c r="L19" s="18"/>
      <c r="M19" s="18"/>
      <c r="N19" s="18"/>
      <c r="IX19" s="327"/>
      <c r="IY19" s="327"/>
      <c r="IZ19" s="327"/>
      <c r="JA19" s="327"/>
      <c r="JB19" s="327"/>
      <c r="JC19" s="327"/>
      <c r="JD19" s="327"/>
      <c r="JE19" s="327">
        <v>4.91</v>
      </c>
    </row>
    <row r="20" spans="1:265" x14ac:dyDescent="0.25">
      <c r="A20" s="478" t="s">
        <v>551</v>
      </c>
      <c r="B20" s="483" t="s">
        <v>569</v>
      </c>
      <c r="C20" s="506"/>
      <c r="D20" s="506"/>
      <c r="E20" s="506"/>
      <c r="F20" s="506"/>
      <c r="G20" s="506"/>
      <c r="H20" s="473">
        <v>3</v>
      </c>
      <c r="I20" s="18"/>
      <c r="J20" s="18"/>
      <c r="K20" s="18"/>
      <c r="L20" s="18"/>
      <c r="M20" s="18"/>
      <c r="N20" s="18"/>
      <c r="IX20" s="327"/>
      <c r="IY20" s="327"/>
      <c r="IZ20" s="327"/>
      <c r="JA20" s="327"/>
      <c r="JB20" s="327"/>
      <c r="JC20" s="327"/>
      <c r="JD20" s="327"/>
      <c r="JE20" s="327">
        <v>3</v>
      </c>
    </row>
    <row r="21" spans="1:265" x14ac:dyDescent="0.25">
      <c r="A21" s="478" t="s">
        <v>1602</v>
      </c>
      <c r="B21" s="483" t="s">
        <v>573</v>
      </c>
      <c r="C21" s="506"/>
      <c r="D21" s="506"/>
      <c r="E21" s="506"/>
      <c r="F21" s="506"/>
      <c r="G21" s="506"/>
      <c r="H21" s="473">
        <v>4.5</v>
      </c>
      <c r="I21" s="18"/>
      <c r="J21" s="18"/>
      <c r="K21" s="18"/>
      <c r="L21" s="18"/>
      <c r="M21" s="18"/>
      <c r="N21" s="18"/>
      <c r="IX21" s="327"/>
      <c r="IY21" s="327"/>
      <c r="IZ21" s="327"/>
      <c r="JA21" s="327"/>
      <c r="JB21" s="327"/>
      <c r="JC21" s="327"/>
      <c r="JD21" s="327"/>
      <c r="JE21" s="327"/>
    </row>
    <row r="22" spans="1:265" x14ac:dyDescent="0.25">
      <c r="A22" s="478" t="s">
        <v>595</v>
      </c>
      <c r="B22" s="483" t="s">
        <v>594</v>
      </c>
      <c r="C22" s="506"/>
      <c r="D22" s="506"/>
      <c r="E22" s="506"/>
      <c r="F22" s="506">
        <v>3</v>
      </c>
      <c r="G22" s="506">
        <v>3</v>
      </c>
      <c r="H22" s="473">
        <v>3</v>
      </c>
      <c r="I22" s="18"/>
      <c r="J22" s="18"/>
      <c r="K22" s="18"/>
      <c r="L22" s="18"/>
      <c r="M22" s="18"/>
      <c r="N22" s="18"/>
      <c r="IX22" s="327"/>
      <c r="IY22" s="327"/>
      <c r="IZ22" s="327"/>
      <c r="JA22" s="327"/>
      <c r="JB22" s="327"/>
      <c r="JC22" s="327"/>
      <c r="JD22" s="327"/>
      <c r="JE22" s="327"/>
    </row>
    <row r="23" spans="1:265" x14ac:dyDescent="0.25">
      <c r="A23" s="478" t="s">
        <v>571</v>
      </c>
      <c r="B23" s="483" t="s">
        <v>556</v>
      </c>
      <c r="C23" s="506">
        <v>3.03</v>
      </c>
      <c r="D23" s="506">
        <v>3.2</v>
      </c>
      <c r="E23" s="506">
        <v>3.5</v>
      </c>
      <c r="F23" s="506"/>
      <c r="G23" s="506"/>
      <c r="H23" s="473">
        <v>2.73</v>
      </c>
      <c r="I23" s="18"/>
      <c r="J23" s="18"/>
      <c r="K23" s="18"/>
      <c r="L23" s="18"/>
      <c r="M23" s="18"/>
      <c r="N23" s="18"/>
      <c r="IX23" s="327"/>
      <c r="IY23" s="327"/>
      <c r="IZ23" s="327"/>
      <c r="JA23" s="327"/>
      <c r="JB23" s="327"/>
      <c r="JC23" s="327"/>
      <c r="JD23" s="327"/>
      <c r="JE23" s="327">
        <v>3</v>
      </c>
    </row>
    <row r="24" spans="1:265" x14ac:dyDescent="0.25">
      <c r="A24" s="478" t="s">
        <v>571</v>
      </c>
      <c r="B24" s="483" t="s">
        <v>572</v>
      </c>
      <c r="C24" s="506"/>
      <c r="D24" s="506"/>
      <c r="E24" s="506"/>
      <c r="F24" s="506"/>
      <c r="G24" s="506"/>
      <c r="H24" s="473">
        <v>2.5</v>
      </c>
      <c r="I24" s="18"/>
      <c r="J24" s="18"/>
      <c r="K24" s="18"/>
      <c r="L24" s="18"/>
      <c r="M24" s="18"/>
      <c r="N24" s="18"/>
      <c r="IX24" s="327"/>
      <c r="IY24" s="327"/>
      <c r="IZ24" s="327"/>
      <c r="JA24" s="327"/>
      <c r="JB24" s="327"/>
      <c r="JC24" s="327"/>
      <c r="JD24" s="327"/>
      <c r="JE24" s="327">
        <v>3</v>
      </c>
    </row>
    <row r="25" spans="1:265" x14ac:dyDescent="0.25">
      <c r="A25" s="478" t="s">
        <v>571</v>
      </c>
      <c r="B25" s="483" t="s">
        <v>557</v>
      </c>
      <c r="C25" s="506">
        <v>4.5</v>
      </c>
      <c r="D25" s="506">
        <v>3.15</v>
      </c>
      <c r="E25" s="506"/>
      <c r="F25" s="506"/>
      <c r="G25" s="506"/>
      <c r="H25" s="473"/>
      <c r="I25" s="18"/>
      <c r="J25" s="18"/>
      <c r="K25" s="18"/>
      <c r="L25" s="18"/>
      <c r="M25" s="18"/>
      <c r="N25" s="18"/>
      <c r="IX25" s="327"/>
      <c r="IY25" s="327"/>
      <c r="IZ25" s="327"/>
      <c r="JA25" s="327"/>
      <c r="JB25" s="327"/>
      <c r="JC25" s="327"/>
      <c r="JD25" s="327"/>
      <c r="JE25" s="327">
        <v>3.9</v>
      </c>
    </row>
    <row r="26" spans="1:265" x14ac:dyDescent="0.25">
      <c r="A26" s="478" t="s">
        <v>571</v>
      </c>
      <c r="B26" s="483" t="s">
        <v>558</v>
      </c>
      <c r="C26" s="506"/>
      <c r="D26" s="506">
        <v>3</v>
      </c>
      <c r="E26" s="506"/>
      <c r="F26" s="506">
        <v>3.5</v>
      </c>
      <c r="G26" s="506"/>
      <c r="H26" s="473">
        <v>3.3</v>
      </c>
      <c r="I26" s="18"/>
      <c r="J26" s="18"/>
      <c r="K26" s="18"/>
      <c r="L26" s="18"/>
      <c r="M26" s="18"/>
      <c r="N26" s="18"/>
      <c r="IX26" s="327"/>
      <c r="IY26" s="327"/>
      <c r="IZ26" s="327"/>
      <c r="JA26" s="327"/>
      <c r="JB26" s="327"/>
      <c r="JC26" s="327"/>
      <c r="JD26" s="327"/>
      <c r="JE26" s="327">
        <v>3.5</v>
      </c>
    </row>
    <row r="27" spans="1:265" x14ac:dyDescent="0.25">
      <c r="A27" s="478" t="s">
        <v>571</v>
      </c>
      <c r="B27" s="483" t="s">
        <v>559</v>
      </c>
      <c r="C27" s="506">
        <v>3.24</v>
      </c>
      <c r="D27" s="506">
        <v>3.31</v>
      </c>
      <c r="E27" s="506">
        <v>3.48</v>
      </c>
      <c r="F27" s="506"/>
      <c r="G27" s="506"/>
      <c r="H27" s="473">
        <v>3.52</v>
      </c>
      <c r="I27" s="18"/>
      <c r="J27" s="18"/>
      <c r="K27" s="18"/>
      <c r="L27" s="18"/>
      <c r="M27" s="18"/>
      <c r="N27" s="18"/>
      <c r="IX27" s="327"/>
      <c r="IY27" s="327"/>
      <c r="IZ27" s="327"/>
      <c r="JA27" s="327"/>
      <c r="JB27" s="327"/>
      <c r="JC27" s="327"/>
      <c r="JD27" s="327"/>
      <c r="JE27" s="327">
        <v>3</v>
      </c>
    </row>
    <row r="28" spans="1:265" s="332" customFormat="1" x14ac:dyDescent="0.25">
      <c r="A28" s="478" t="s">
        <v>571</v>
      </c>
      <c r="B28" s="483" t="s">
        <v>573</v>
      </c>
      <c r="C28" s="506"/>
      <c r="D28" s="506">
        <v>3.8</v>
      </c>
      <c r="E28" s="506">
        <v>2.5</v>
      </c>
      <c r="F28" s="506"/>
      <c r="G28" s="506"/>
      <c r="H28" s="473">
        <v>2.64</v>
      </c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IX28" s="327"/>
      <c r="IY28" s="327"/>
      <c r="IZ28" s="327"/>
      <c r="JA28" s="327"/>
      <c r="JB28" s="327"/>
      <c r="JC28" s="327"/>
      <c r="JD28" s="327"/>
      <c r="JE28" s="327">
        <v>5.71</v>
      </c>
    </row>
    <row r="29" spans="1:265" s="484" customFormat="1" x14ac:dyDescent="0.25">
      <c r="A29" s="478" t="s">
        <v>571</v>
      </c>
      <c r="B29" s="483" t="s">
        <v>574</v>
      </c>
      <c r="C29" s="506">
        <v>3.61</v>
      </c>
      <c r="D29" s="506"/>
      <c r="E29" s="506">
        <v>2.5</v>
      </c>
      <c r="F29" s="506">
        <v>3.5</v>
      </c>
      <c r="G29" s="506"/>
      <c r="H29" s="473">
        <v>3</v>
      </c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IX29" s="327"/>
      <c r="IY29" s="327"/>
      <c r="IZ29" s="327"/>
      <c r="JA29" s="327"/>
      <c r="JB29" s="327"/>
      <c r="JC29" s="327"/>
      <c r="JD29" s="327"/>
      <c r="JE29" s="327"/>
    </row>
    <row r="30" spans="1:265" s="484" customFormat="1" x14ac:dyDescent="0.25">
      <c r="A30" s="478" t="s">
        <v>571</v>
      </c>
      <c r="B30" s="483" t="s">
        <v>560</v>
      </c>
      <c r="C30" s="506">
        <v>3.15</v>
      </c>
      <c r="D30" s="506">
        <v>3.49</v>
      </c>
      <c r="E30" s="506">
        <v>2.5</v>
      </c>
      <c r="F30" s="506">
        <v>3.05</v>
      </c>
      <c r="G30" s="506">
        <v>3</v>
      </c>
      <c r="H30" s="473"/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IX30" s="327"/>
      <c r="IY30" s="327"/>
      <c r="IZ30" s="327"/>
      <c r="JA30" s="327"/>
      <c r="JB30" s="327"/>
      <c r="JC30" s="327"/>
      <c r="JD30" s="327"/>
      <c r="JE30" s="327"/>
    </row>
    <row r="31" spans="1:265" s="484" customFormat="1" x14ac:dyDescent="0.25">
      <c r="A31" s="478" t="s">
        <v>571</v>
      </c>
      <c r="B31" s="483" t="s">
        <v>577</v>
      </c>
      <c r="C31" s="506">
        <v>5</v>
      </c>
      <c r="D31" s="506">
        <v>4.5</v>
      </c>
      <c r="E31" s="506">
        <v>5</v>
      </c>
      <c r="F31" s="506"/>
      <c r="G31" s="506"/>
      <c r="H31" s="473"/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IX31" s="327"/>
      <c r="IY31" s="327"/>
      <c r="IZ31" s="327"/>
      <c r="JA31" s="327"/>
      <c r="JB31" s="327"/>
      <c r="JC31" s="327"/>
      <c r="JD31" s="327"/>
      <c r="JE31" s="327"/>
    </row>
    <row r="32" spans="1:265" s="484" customFormat="1" x14ac:dyDescent="0.25">
      <c r="A32" s="478" t="s">
        <v>571</v>
      </c>
      <c r="B32" s="483" t="s">
        <v>561</v>
      </c>
      <c r="C32" s="506"/>
      <c r="D32" s="506"/>
      <c r="E32" s="506"/>
      <c r="F32" s="506"/>
      <c r="G32" s="506"/>
      <c r="H32" s="473">
        <v>3.2</v>
      </c>
      <c r="I32" s="18"/>
      <c r="J32" s="18"/>
      <c r="K32" s="18"/>
      <c r="L32" s="18"/>
      <c r="M32" s="18"/>
      <c r="N32" s="18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IX32" s="327"/>
      <c r="IY32" s="327"/>
      <c r="IZ32" s="327"/>
      <c r="JA32" s="327"/>
      <c r="JB32" s="327"/>
      <c r="JC32" s="327"/>
      <c r="JD32" s="327"/>
      <c r="JE32" s="327"/>
    </row>
    <row r="33" spans="1:265" s="484" customFormat="1" x14ac:dyDescent="0.25">
      <c r="A33" s="478" t="s">
        <v>571</v>
      </c>
      <c r="B33" s="483" t="s">
        <v>578</v>
      </c>
      <c r="C33" s="506"/>
      <c r="D33" s="506"/>
      <c r="E33" s="506"/>
      <c r="F33" s="506"/>
      <c r="G33" s="506"/>
      <c r="H33" s="473">
        <v>4.4000000000000004</v>
      </c>
      <c r="I33" s="18"/>
      <c r="J33" s="18"/>
      <c r="K33" s="18"/>
      <c r="L33" s="18"/>
      <c r="M33" s="18"/>
      <c r="N33" s="1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IX33" s="327"/>
      <c r="IY33" s="327"/>
      <c r="IZ33" s="327"/>
      <c r="JA33" s="327"/>
      <c r="JB33" s="327"/>
      <c r="JC33" s="327"/>
      <c r="JD33" s="327"/>
      <c r="JE33" s="327"/>
    </row>
    <row r="34" spans="1:265" s="484" customFormat="1" x14ac:dyDescent="0.25">
      <c r="A34" s="478" t="s">
        <v>571</v>
      </c>
      <c r="B34" s="483" t="s">
        <v>562</v>
      </c>
      <c r="C34" s="506"/>
      <c r="D34" s="506"/>
      <c r="E34" s="506"/>
      <c r="F34" s="506"/>
      <c r="G34" s="506"/>
      <c r="H34" s="473">
        <v>3</v>
      </c>
      <c r="I34" s="18"/>
      <c r="J34" s="18"/>
      <c r="K34" s="18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IX34" s="327"/>
      <c r="IY34" s="327"/>
      <c r="IZ34" s="327"/>
      <c r="JA34" s="327"/>
      <c r="JB34" s="327"/>
      <c r="JC34" s="327"/>
      <c r="JD34" s="327"/>
      <c r="JE34" s="327"/>
    </row>
    <row r="35" spans="1:265" s="484" customFormat="1" x14ac:dyDescent="0.25">
      <c r="A35" s="478" t="s">
        <v>571</v>
      </c>
      <c r="B35" s="483" t="s">
        <v>596</v>
      </c>
      <c r="C35" s="506"/>
      <c r="D35" s="506"/>
      <c r="E35" s="506">
        <v>5</v>
      </c>
      <c r="F35" s="506"/>
      <c r="G35" s="506"/>
      <c r="H35" s="473"/>
      <c r="I35" s="18"/>
      <c r="J35" s="18"/>
      <c r="K35" s="18"/>
      <c r="L35" s="18"/>
      <c r="M35" s="18"/>
      <c r="N35" s="1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IX35" s="327"/>
      <c r="IY35" s="327"/>
      <c r="IZ35" s="327"/>
      <c r="JA35" s="327"/>
      <c r="JB35" s="327"/>
      <c r="JC35" s="327"/>
      <c r="JD35" s="327"/>
      <c r="JE35" s="327"/>
    </row>
    <row r="36" spans="1:265" s="484" customFormat="1" x14ac:dyDescent="0.25">
      <c r="A36" s="478" t="s">
        <v>571</v>
      </c>
      <c r="B36" s="483" t="s">
        <v>580</v>
      </c>
      <c r="C36" s="506"/>
      <c r="D36" s="506"/>
      <c r="E36" s="506"/>
      <c r="F36" s="506"/>
      <c r="G36" s="506"/>
      <c r="H36" s="473">
        <v>3</v>
      </c>
      <c r="I36" s="18"/>
      <c r="J36" s="18"/>
      <c r="K36" s="18"/>
      <c r="L36" s="18"/>
      <c r="M36" s="18"/>
      <c r="N36" s="1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IX36" s="327"/>
      <c r="IY36" s="327"/>
      <c r="IZ36" s="327"/>
      <c r="JA36" s="327"/>
      <c r="JB36" s="327"/>
      <c r="JC36" s="327"/>
      <c r="JD36" s="327"/>
      <c r="JE36" s="327"/>
    </row>
    <row r="37" spans="1:265" s="539" customFormat="1" x14ac:dyDescent="0.25">
      <c r="A37" s="478" t="s">
        <v>1571</v>
      </c>
      <c r="B37" s="483" t="s">
        <v>607</v>
      </c>
      <c r="C37" s="540">
        <v>3</v>
      </c>
      <c r="D37" s="540"/>
      <c r="E37" s="540"/>
      <c r="F37" s="540"/>
      <c r="G37" s="540"/>
      <c r="H37" s="473"/>
      <c r="I37" s="18"/>
      <c r="J37" s="18"/>
      <c r="K37" s="18"/>
      <c r="L37" s="18"/>
      <c r="M37" s="18"/>
      <c r="N37" s="1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IX37" s="327"/>
      <c r="IY37" s="327"/>
      <c r="IZ37" s="327"/>
      <c r="JA37" s="327"/>
      <c r="JB37" s="327"/>
      <c r="JC37" s="327"/>
      <c r="JD37" s="327"/>
      <c r="JE37" s="327"/>
    </row>
    <row r="38" spans="1:265" s="539" customFormat="1" x14ac:dyDescent="0.25">
      <c r="A38" s="478" t="s">
        <v>1078</v>
      </c>
      <c r="B38" s="483" t="s">
        <v>607</v>
      </c>
      <c r="C38" s="540">
        <v>3</v>
      </c>
      <c r="D38" s="540">
        <v>3.25</v>
      </c>
      <c r="E38" s="540"/>
      <c r="F38" s="540">
        <v>3.25</v>
      </c>
      <c r="G38" s="540"/>
      <c r="H38" s="473">
        <v>3</v>
      </c>
      <c r="I38" s="18"/>
      <c r="J38" s="18"/>
      <c r="K38" s="18"/>
      <c r="L38" s="18"/>
      <c r="M38" s="18"/>
      <c r="N38" s="1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IX38" s="327"/>
      <c r="IY38" s="327"/>
      <c r="IZ38" s="327"/>
      <c r="JA38" s="327"/>
      <c r="JB38" s="327"/>
      <c r="JC38" s="327"/>
      <c r="JD38" s="327"/>
      <c r="JE38" s="327"/>
    </row>
    <row r="39" spans="1:265" s="539" customFormat="1" x14ac:dyDescent="0.25">
      <c r="A39" s="478" t="s">
        <v>598</v>
      </c>
      <c r="B39" s="483" t="s">
        <v>922</v>
      </c>
      <c r="C39" s="540"/>
      <c r="D39" s="540"/>
      <c r="E39" s="540"/>
      <c r="F39" s="540"/>
      <c r="G39" s="540"/>
      <c r="H39" s="473">
        <v>2.6</v>
      </c>
      <c r="I39" s="18"/>
      <c r="J39" s="18"/>
      <c r="K39" s="18"/>
      <c r="L39" s="18"/>
      <c r="M39" s="18"/>
      <c r="N39" s="1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IX39" s="327"/>
      <c r="IY39" s="327"/>
      <c r="IZ39" s="327"/>
      <c r="JA39" s="327"/>
      <c r="JB39" s="327"/>
      <c r="JC39" s="327"/>
      <c r="JD39" s="327"/>
      <c r="JE39" s="327"/>
    </row>
    <row r="40" spans="1:265" s="539" customFormat="1" x14ac:dyDescent="0.25">
      <c r="A40" s="478" t="s">
        <v>598</v>
      </c>
      <c r="B40" s="483" t="s">
        <v>597</v>
      </c>
      <c r="C40" s="540"/>
      <c r="D40" s="540"/>
      <c r="E40" s="540"/>
      <c r="F40" s="540"/>
      <c r="G40" s="540">
        <v>4.51</v>
      </c>
      <c r="H40" s="473"/>
      <c r="I40" s="18"/>
      <c r="J40" s="18"/>
      <c r="K40" s="18"/>
      <c r="L40" s="18"/>
      <c r="M40" s="18"/>
      <c r="N40" s="18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IX40" s="327"/>
      <c r="IY40" s="327"/>
      <c r="IZ40" s="327"/>
      <c r="JA40" s="327"/>
      <c r="JB40" s="327"/>
      <c r="JC40" s="327"/>
      <c r="JD40" s="327"/>
      <c r="JE40" s="327"/>
    </row>
    <row r="41" spans="1:265" s="484" customFormat="1" x14ac:dyDescent="0.25">
      <c r="A41" s="478" t="s">
        <v>598</v>
      </c>
      <c r="B41" s="483" t="s">
        <v>603</v>
      </c>
      <c r="C41" s="506"/>
      <c r="D41" s="506"/>
      <c r="E41" s="506"/>
      <c r="F41" s="506"/>
      <c r="G41" s="506">
        <v>4</v>
      </c>
      <c r="H41" s="473">
        <v>4.1500000000000004</v>
      </c>
      <c r="I41" s="18"/>
      <c r="J41" s="18"/>
      <c r="K41" s="18"/>
      <c r="L41" s="18"/>
      <c r="M41" s="18"/>
      <c r="N41" s="1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IX41" s="327"/>
      <c r="IY41" s="327"/>
      <c r="IZ41" s="327"/>
      <c r="JA41" s="327"/>
      <c r="JB41" s="327"/>
      <c r="JC41" s="327"/>
      <c r="JD41" s="327"/>
      <c r="JE41" s="327"/>
    </row>
    <row r="42" spans="1:265" s="484" customFormat="1" x14ac:dyDescent="0.25">
      <c r="A42" s="478" t="s">
        <v>598</v>
      </c>
      <c r="B42" s="483" t="s">
        <v>553</v>
      </c>
      <c r="C42" s="506"/>
      <c r="D42" s="506"/>
      <c r="E42" s="506">
        <v>5</v>
      </c>
      <c r="F42" s="506">
        <v>5</v>
      </c>
      <c r="G42" s="506"/>
      <c r="H42" s="473"/>
      <c r="I42" s="18"/>
      <c r="J42" s="18"/>
      <c r="K42" s="18"/>
      <c r="L42" s="18"/>
      <c r="M42" s="18"/>
      <c r="N42" s="18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IX42" s="327"/>
      <c r="IY42" s="327"/>
      <c r="IZ42" s="327"/>
      <c r="JA42" s="327"/>
      <c r="JB42" s="327"/>
      <c r="JC42" s="327"/>
      <c r="JD42" s="327"/>
      <c r="JE42" s="327"/>
    </row>
    <row r="43" spans="1:265" s="332" customFormat="1" x14ac:dyDescent="0.25">
      <c r="A43" s="478" t="s">
        <v>1603</v>
      </c>
      <c r="B43" s="483" t="s">
        <v>581</v>
      </c>
      <c r="C43" s="506"/>
      <c r="D43" s="506"/>
      <c r="E43" s="506"/>
      <c r="F43" s="506"/>
      <c r="G43" s="506"/>
      <c r="H43" s="473">
        <v>3</v>
      </c>
      <c r="I43" s="18"/>
      <c r="J43" s="18"/>
      <c r="K43" s="18"/>
      <c r="L43" s="18"/>
      <c r="M43" s="18"/>
      <c r="N43" s="18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IX43" s="327"/>
      <c r="IY43" s="327"/>
      <c r="IZ43" s="327"/>
      <c r="JA43" s="327"/>
      <c r="JB43" s="327"/>
      <c r="JC43" s="327"/>
      <c r="JD43" s="327"/>
      <c r="JE43" s="327">
        <v>3</v>
      </c>
    </row>
    <row r="44" spans="1:265" x14ac:dyDescent="0.25">
      <c r="A44" s="467" t="s">
        <v>766</v>
      </c>
      <c r="B44" s="468"/>
      <c r="C44" s="468"/>
      <c r="D44" s="468"/>
      <c r="E44" s="468"/>
      <c r="F44" s="468"/>
      <c r="G44" s="468"/>
      <c r="H44" s="469"/>
      <c r="I44" s="18"/>
      <c r="J44" s="18"/>
      <c r="K44" s="18"/>
      <c r="L44" s="18"/>
      <c r="M44" s="18"/>
      <c r="N44" s="18"/>
      <c r="O44"/>
      <c r="P44"/>
      <c r="Q44"/>
      <c r="R44"/>
      <c r="S44"/>
      <c r="T44"/>
      <c r="U44"/>
      <c r="V44"/>
      <c r="W44"/>
      <c r="X44"/>
      <c r="Y44"/>
      <c r="Z44"/>
      <c r="AA44"/>
      <c r="IX44" s="327"/>
      <c r="IY44" s="327"/>
      <c r="IZ44" s="327"/>
      <c r="JA44" s="327"/>
      <c r="JB44" s="327"/>
      <c r="JC44" s="327"/>
      <c r="JD44" s="327"/>
      <c r="JE44" s="327">
        <v>3</v>
      </c>
    </row>
    <row r="45" spans="1:265" x14ac:dyDescent="0.25">
      <c r="A45" s="478" t="s">
        <v>555</v>
      </c>
      <c r="B45" s="483" t="s">
        <v>558</v>
      </c>
      <c r="C45" s="540">
        <v>0.88</v>
      </c>
      <c r="D45" s="540"/>
      <c r="E45" s="540"/>
      <c r="F45" s="540"/>
      <c r="G45" s="540"/>
      <c r="H45" s="473"/>
      <c r="I45" s="19"/>
      <c r="J45" s="19"/>
      <c r="K45" s="19"/>
      <c r="L45" s="19"/>
      <c r="M45" s="19"/>
      <c r="N45" s="16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65" s="330" customFormat="1" x14ac:dyDescent="0.25">
      <c r="A46" s="478" t="s">
        <v>555</v>
      </c>
      <c r="B46" s="483" t="s">
        <v>562</v>
      </c>
      <c r="C46" s="540"/>
      <c r="D46" s="540"/>
      <c r="E46" s="540"/>
      <c r="F46" s="540"/>
      <c r="G46" s="540">
        <v>1</v>
      </c>
      <c r="H46" s="473">
        <v>1</v>
      </c>
      <c r="I46" s="19"/>
      <c r="J46" s="19"/>
      <c r="K46" s="19"/>
      <c r="L46" s="19"/>
      <c r="M46" s="19"/>
      <c r="N46" s="331"/>
    </row>
    <row r="47" spans="1:265" s="332" customFormat="1" x14ac:dyDescent="0.25">
      <c r="A47" s="478" t="s">
        <v>551</v>
      </c>
      <c r="B47" s="483" t="s">
        <v>603</v>
      </c>
      <c r="C47" s="540"/>
      <c r="D47" s="540"/>
      <c r="E47" s="540"/>
      <c r="F47" s="540"/>
      <c r="G47" s="540">
        <v>1</v>
      </c>
      <c r="H47" s="473">
        <v>0.88</v>
      </c>
      <c r="I47" s="19"/>
      <c r="J47" s="19"/>
      <c r="K47" s="19"/>
      <c r="L47" s="19"/>
      <c r="M47" s="19"/>
      <c r="N47" s="333"/>
    </row>
    <row r="48" spans="1:265" s="332" customFormat="1" x14ac:dyDescent="0.25">
      <c r="A48" s="478" t="s">
        <v>551</v>
      </c>
      <c r="B48" s="483" t="s">
        <v>553</v>
      </c>
      <c r="C48" s="540"/>
      <c r="D48" s="540">
        <v>2.5</v>
      </c>
      <c r="E48" s="540">
        <v>2.5</v>
      </c>
      <c r="F48" s="540"/>
      <c r="G48" s="540"/>
      <c r="H48" s="473">
        <v>0.9</v>
      </c>
      <c r="I48" s="19"/>
      <c r="J48" s="19"/>
      <c r="K48" s="19"/>
      <c r="L48" s="19"/>
      <c r="M48" s="19"/>
      <c r="N48" s="333"/>
    </row>
    <row r="49" spans="1:27" s="503" customFormat="1" x14ac:dyDescent="0.25">
      <c r="A49" s="478" t="s">
        <v>571</v>
      </c>
      <c r="B49" s="483" t="s">
        <v>572</v>
      </c>
      <c r="C49" s="540"/>
      <c r="D49" s="540"/>
      <c r="E49" s="540">
        <v>0.3</v>
      </c>
      <c r="F49" s="540"/>
      <c r="G49" s="540"/>
      <c r="H49" s="473">
        <v>0.3</v>
      </c>
      <c r="I49" s="505"/>
      <c r="J49" s="505"/>
      <c r="K49" s="505"/>
      <c r="L49" s="505"/>
      <c r="M49" s="505"/>
      <c r="N49" s="504"/>
    </row>
    <row r="50" spans="1:27" s="539" customFormat="1" x14ac:dyDescent="0.25">
      <c r="A50" s="478" t="s">
        <v>571</v>
      </c>
      <c r="B50" s="483" t="s">
        <v>558</v>
      </c>
      <c r="C50" s="540"/>
      <c r="D50" s="540"/>
      <c r="E50" s="540"/>
      <c r="F50" s="540"/>
      <c r="G50" s="540"/>
      <c r="H50" s="473">
        <v>0.3</v>
      </c>
      <c r="I50" s="505"/>
      <c r="J50" s="505"/>
      <c r="K50" s="505"/>
      <c r="L50" s="505"/>
      <c r="M50" s="505"/>
      <c r="N50" s="504"/>
    </row>
    <row r="51" spans="1:27" s="539" customFormat="1" x14ac:dyDescent="0.25">
      <c r="A51" s="478" t="s">
        <v>571</v>
      </c>
      <c r="B51" s="483" t="s">
        <v>559</v>
      </c>
      <c r="C51" s="540"/>
      <c r="D51" s="540"/>
      <c r="E51" s="540">
        <v>0.7</v>
      </c>
      <c r="F51" s="540"/>
      <c r="G51" s="540"/>
      <c r="H51" s="473">
        <v>0.3</v>
      </c>
      <c r="I51" s="505"/>
      <c r="J51" s="505"/>
      <c r="K51" s="505"/>
      <c r="L51" s="505"/>
      <c r="M51" s="505"/>
      <c r="N51" s="504"/>
    </row>
    <row r="52" spans="1:27" s="539" customFormat="1" ht="15.75" thickBot="1" x14ac:dyDescent="0.3">
      <c r="A52" s="478" t="s">
        <v>571</v>
      </c>
      <c r="B52" s="483" t="s">
        <v>560</v>
      </c>
      <c r="C52" s="540"/>
      <c r="D52" s="540"/>
      <c r="E52" s="540">
        <v>0.3</v>
      </c>
      <c r="F52" s="540"/>
      <c r="G52" s="540"/>
      <c r="H52" s="473">
        <v>0.3</v>
      </c>
      <c r="I52" s="505"/>
      <c r="J52" s="505"/>
      <c r="K52" s="505"/>
      <c r="L52" s="505"/>
      <c r="M52" s="505"/>
      <c r="N52" s="504"/>
    </row>
    <row r="53" spans="1:27" s="332" customFormat="1" ht="15.75" thickBot="1" x14ac:dyDescent="0.3">
      <c r="A53" s="709" t="s">
        <v>1080</v>
      </c>
      <c r="B53" s="710"/>
      <c r="C53" s="710"/>
      <c r="D53" s="710"/>
      <c r="E53" s="710"/>
      <c r="F53" s="710"/>
      <c r="G53" s="710"/>
      <c r="H53" s="710"/>
      <c r="I53" s="710"/>
      <c r="J53" s="710"/>
      <c r="K53" s="711"/>
      <c r="L53" s="19"/>
      <c r="M53" s="19"/>
      <c r="N53" s="333"/>
    </row>
    <row r="54" spans="1:27" ht="5.25" customHeight="1" x14ac:dyDescent="0.25">
      <c r="A54" s="238"/>
      <c r="B54" s="238"/>
      <c r="C54" s="239"/>
      <c r="D54" s="238"/>
      <c r="E54" s="240"/>
      <c r="F54" s="238"/>
      <c r="G54" s="238"/>
      <c r="H54" s="238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21" t="s">
        <v>23</v>
      </c>
      <c r="B55" s="20"/>
      <c r="C55" s="20"/>
      <c r="D55" s="20"/>
      <c r="E55" s="20"/>
      <c r="F55" s="20"/>
      <c r="G55" s="20"/>
      <c r="H55" s="20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25">
      <c r="A56" s="20"/>
      <c r="B56" s="20"/>
      <c r="C56" s="20"/>
      <c r="D56" s="20"/>
      <c r="E56" s="20"/>
      <c r="F56" s="20"/>
      <c r="G56" s="20"/>
      <c r="H56" s="2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0"/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0"/>
      <c r="B123" s="20"/>
      <c r="C123" s="20"/>
      <c r="D123" s="20"/>
      <c r="E123" s="20"/>
      <c r="F123" s="20"/>
      <c r="G123" s="20"/>
      <c r="H123" s="20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</sheetData>
  <mergeCells count="11">
    <mergeCell ref="A53:K53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8.85546875" style="355" customWidth="1"/>
    <col min="2" max="2" width="18.7109375" style="355" customWidth="1"/>
    <col min="3" max="3" width="2" style="355" bestFit="1" customWidth="1"/>
    <col min="4" max="4" width="19.5703125" style="355" bestFit="1" customWidth="1"/>
    <col min="5" max="5" width="2" style="355" bestFit="1" customWidth="1"/>
    <col min="6" max="6" width="18.85546875" style="355" customWidth="1"/>
    <col min="7" max="7" width="11.42578125" style="355"/>
    <col min="8" max="8" width="13.140625" style="355" bestFit="1" customWidth="1"/>
    <col min="9" max="16384" width="11.42578125" style="355"/>
  </cols>
  <sheetData>
    <row r="1" spans="1:6" ht="18.75" x14ac:dyDescent="0.3">
      <c r="A1" s="747" t="s">
        <v>650</v>
      </c>
      <c r="B1" s="748"/>
      <c r="C1" s="748"/>
      <c r="D1" s="748"/>
      <c r="E1" s="748"/>
      <c r="F1" s="749"/>
    </row>
    <row r="2" spans="1:6" ht="15.75" x14ac:dyDescent="0.25">
      <c r="A2" s="750" t="s">
        <v>1573</v>
      </c>
      <c r="B2" s="751"/>
      <c r="C2" s="751"/>
      <c r="D2" s="751"/>
      <c r="E2" s="751"/>
      <c r="F2" s="752"/>
    </row>
    <row r="3" spans="1:6" x14ac:dyDescent="0.25">
      <c r="A3" s="753" t="s">
        <v>767</v>
      </c>
      <c r="B3" s="754"/>
      <c r="C3" s="754"/>
      <c r="D3" s="754"/>
      <c r="E3" s="754"/>
      <c r="F3" s="755"/>
    </row>
    <row r="4" spans="1:6" ht="8.25" customHeight="1" x14ac:dyDescent="0.25">
      <c r="A4" s="356"/>
      <c r="B4" s="357"/>
      <c r="C4" s="357"/>
      <c r="D4" s="358"/>
      <c r="E4" s="358"/>
      <c r="F4" s="359"/>
    </row>
    <row r="5" spans="1:6" x14ac:dyDescent="0.25">
      <c r="A5" s="360" t="s">
        <v>768</v>
      </c>
      <c r="B5" s="361" t="s">
        <v>769</v>
      </c>
      <c r="C5" s="362"/>
      <c r="D5" s="361" t="s">
        <v>770</v>
      </c>
      <c r="E5" s="363"/>
      <c r="F5" s="364" t="s">
        <v>624</v>
      </c>
    </row>
    <row r="6" spans="1:6" x14ac:dyDescent="0.25">
      <c r="A6" s="365" t="s">
        <v>1081</v>
      </c>
      <c r="B6" s="366">
        <v>80614.784966799984</v>
      </c>
      <c r="C6" s="425"/>
      <c r="D6" s="366">
        <v>455817.09705420001</v>
      </c>
      <c r="E6" s="425" t="s">
        <v>771</v>
      </c>
      <c r="F6" s="367">
        <f>B6+D6</f>
        <v>536431.88202100003</v>
      </c>
    </row>
    <row r="7" spans="1:6" x14ac:dyDescent="0.25">
      <c r="A7" s="365" t="s">
        <v>653</v>
      </c>
      <c r="B7" s="366">
        <v>8864.4403442000021</v>
      </c>
      <c r="C7" s="426" t="s">
        <v>771</v>
      </c>
      <c r="D7" s="366">
        <v>2651775.2990343999</v>
      </c>
      <c r="E7" s="425" t="s">
        <v>771</v>
      </c>
      <c r="F7" s="367">
        <f t="shared" ref="F7:F17" si="0">B7+D7</f>
        <v>2660639.7393785999</v>
      </c>
    </row>
    <row r="8" spans="1:6" x14ac:dyDescent="0.25">
      <c r="A8" s="365" t="s">
        <v>654</v>
      </c>
      <c r="B8" s="366">
        <v>7146.1505626000007</v>
      </c>
      <c r="C8" s="425"/>
      <c r="D8" s="366">
        <v>4204661.3512778003</v>
      </c>
      <c r="E8" s="425"/>
      <c r="F8" s="367">
        <f t="shared" si="0"/>
        <v>4211807.5018404005</v>
      </c>
    </row>
    <row r="9" spans="1:6" x14ac:dyDescent="0.25">
      <c r="A9" s="365" t="s">
        <v>655</v>
      </c>
      <c r="B9" s="366">
        <v>16786.489080200001</v>
      </c>
      <c r="C9" s="425" t="s">
        <v>771</v>
      </c>
      <c r="D9" s="366">
        <v>1776872.3429142004</v>
      </c>
      <c r="E9" s="425" t="s">
        <v>771</v>
      </c>
      <c r="F9" s="367">
        <f t="shared" si="0"/>
        <v>1793658.8319944004</v>
      </c>
    </row>
    <row r="10" spans="1:6" x14ac:dyDescent="0.25">
      <c r="A10" s="365" t="s">
        <v>656</v>
      </c>
      <c r="B10" s="366">
        <v>0</v>
      </c>
      <c r="C10" s="425"/>
      <c r="D10" s="366">
        <v>0</v>
      </c>
      <c r="E10" s="366"/>
      <c r="F10" s="367">
        <f t="shared" si="0"/>
        <v>0</v>
      </c>
    </row>
    <row r="11" spans="1:6" x14ac:dyDescent="0.25">
      <c r="A11" s="365" t="s">
        <v>657</v>
      </c>
      <c r="B11" s="366">
        <v>0</v>
      </c>
      <c r="C11" s="425"/>
      <c r="D11" s="366">
        <v>925425.2810642001</v>
      </c>
      <c r="E11" s="366"/>
      <c r="F11" s="367">
        <f t="shared" si="0"/>
        <v>925425.2810642001</v>
      </c>
    </row>
    <row r="12" spans="1:6" x14ac:dyDescent="0.25">
      <c r="A12" s="365" t="s">
        <v>658</v>
      </c>
      <c r="B12" s="366">
        <v>8648.2663778000006</v>
      </c>
      <c r="C12" s="426" t="s">
        <v>771</v>
      </c>
      <c r="D12" s="366">
        <v>6087736.1580797993</v>
      </c>
      <c r="E12" s="425"/>
      <c r="F12" s="367">
        <f t="shared" si="0"/>
        <v>6096384.4244575994</v>
      </c>
    </row>
    <row r="13" spans="1:6" x14ac:dyDescent="0.25">
      <c r="A13" s="365" t="s">
        <v>659</v>
      </c>
      <c r="B13" s="366">
        <v>16656.14517</v>
      </c>
      <c r="C13" s="425"/>
      <c r="D13" s="366">
        <v>5047777.4368420001</v>
      </c>
      <c r="E13" s="425"/>
      <c r="F13" s="367">
        <f t="shared" si="0"/>
        <v>5064433.5820120005</v>
      </c>
    </row>
    <row r="14" spans="1:6" x14ac:dyDescent="0.25">
      <c r="A14" s="365" t="s">
        <v>660</v>
      </c>
      <c r="B14" s="366">
        <v>8178.0924049999985</v>
      </c>
      <c r="C14" s="425" t="s">
        <v>771</v>
      </c>
      <c r="D14" s="366">
        <v>1027147.6599874001</v>
      </c>
      <c r="E14" s="425" t="s">
        <v>771</v>
      </c>
      <c r="F14" s="367">
        <f t="shared" si="0"/>
        <v>1035325.7523924001</v>
      </c>
    </row>
    <row r="15" spans="1:6" x14ac:dyDescent="0.25">
      <c r="A15" s="365" t="s">
        <v>661</v>
      </c>
      <c r="B15" s="366">
        <v>5637.0719159999999</v>
      </c>
      <c r="C15" s="425"/>
      <c r="D15" s="366">
        <v>73970.362387600006</v>
      </c>
      <c r="E15" s="366"/>
      <c r="F15" s="367">
        <f t="shared" si="0"/>
        <v>79607.434303600006</v>
      </c>
    </row>
    <row r="16" spans="1:6" x14ac:dyDescent="0.25">
      <c r="A16" s="365" t="s">
        <v>662</v>
      </c>
      <c r="B16" s="366">
        <v>262.73662800000005</v>
      </c>
      <c r="C16" s="425"/>
      <c r="D16" s="366">
        <v>4490462.2879410004</v>
      </c>
      <c r="E16" s="425"/>
      <c r="F16" s="367">
        <f t="shared" si="0"/>
        <v>4490725.0245690001</v>
      </c>
    </row>
    <row r="17" spans="1:7" ht="15.75" thickBot="1" x14ac:dyDescent="0.3">
      <c r="A17" s="365" t="s">
        <v>1082</v>
      </c>
      <c r="B17" s="366">
        <v>50233.145897200004</v>
      </c>
      <c r="C17" s="425"/>
      <c r="D17" s="366">
        <v>7824000.6508691991</v>
      </c>
      <c r="E17" s="425"/>
      <c r="F17" s="367">
        <f t="shared" si="0"/>
        <v>7874233.7967663994</v>
      </c>
    </row>
    <row r="18" spans="1:7" ht="15.75" thickBot="1" x14ac:dyDescent="0.3">
      <c r="A18" s="368" t="s">
        <v>624</v>
      </c>
      <c r="B18" s="427">
        <v>203027.32334780003</v>
      </c>
      <c r="C18" s="427">
        <f t="shared" ref="C18:E18" si="1">SUM(C6:C17)</f>
        <v>0</v>
      </c>
      <c r="D18" s="427">
        <v>34565645.927451804</v>
      </c>
      <c r="E18" s="427">
        <f t="shared" si="1"/>
        <v>0</v>
      </c>
      <c r="F18" s="369">
        <f>+D18+B18</f>
        <v>34768673.250799604</v>
      </c>
    </row>
    <row r="19" spans="1:7" ht="6.75" customHeight="1" x14ac:dyDescent="0.25">
      <c r="A19" s="370"/>
      <c r="B19" s="370"/>
      <c r="C19" s="370"/>
      <c r="D19" s="370"/>
      <c r="E19" s="370"/>
      <c r="F19" s="371"/>
    </row>
    <row r="20" spans="1:7" ht="16.5" customHeight="1" x14ac:dyDescent="0.25">
      <c r="A20" s="520" t="s">
        <v>772</v>
      </c>
    </row>
    <row r="21" spans="1:7" x14ac:dyDescent="0.25">
      <c r="A21" s="520" t="s">
        <v>1438</v>
      </c>
      <c r="B21" s="372"/>
      <c r="C21" s="372"/>
      <c r="D21" s="372"/>
      <c r="E21" s="372"/>
      <c r="F21" s="372"/>
    </row>
    <row r="22" spans="1:7" x14ac:dyDescent="0.25">
      <c r="A22" s="520" t="s">
        <v>1439</v>
      </c>
      <c r="B22" s="372"/>
      <c r="C22" s="372"/>
      <c r="D22" s="372"/>
      <c r="E22" s="372"/>
      <c r="F22" s="372"/>
    </row>
    <row r="23" spans="1:7" x14ac:dyDescent="0.25">
      <c r="A23" s="521" t="s">
        <v>1440</v>
      </c>
      <c r="B23" s="372"/>
      <c r="C23" s="372"/>
    </row>
    <row r="24" spans="1:7" x14ac:dyDescent="0.25">
      <c r="B24" s="373"/>
      <c r="C24" s="374"/>
      <c r="D24" s="375"/>
      <c r="E24" s="375"/>
      <c r="F24" s="375"/>
      <c r="G24" s="375"/>
    </row>
    <row r="25" spans="1:7" x14ac:dyDescent="0.25">
      <c r="A25" s="376"/>
      <c r="B25" s="375"/>
      <c r="C25" s="375"/>
      <c r="D25" s="375"/>
      <c r="E25" s="375"/>
      <c r="F25" s="375"/>
      <c r="G25" s="375"/>
    </row>
    <row r="26" spans="1:7" x14ac:dyDescent="0.25">
      <c r="B26" s="375"/>
      <c r="C26" s="375"/>
      <c r="D26" s="375"/>
      <c r="E26" s="375"/>
      <c r="F26" s="375"/>
      <c r="G26" s="375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showGridLines="0" workbookViewId="0">
      <selection activeCell="C24" sqref="C24"/>
    </sheetView>
  </sheetViews>
  <sheetFormatPr baseColWidth="10" defaultColWidth="11.42578125" defaultRowHeight="15" x14ac:dyDescent="0.25"/>
  <cols>
    <col min="1" max="1" width="44.140625" style="399" customWidth="1"/>
    <col min="2" max="3" width="24.85546875" style="399" customWidth="1"/>
    <col min="4" max="4" width="12.7109375" style="377" bestFit="1" customWidth="1"/>
    <col min="5" max="16384" width="11.42578125" style="377"/>
  </cols>
  <sheetData>
    <row r="1" spans="1:255" ht="15.75" x14ac:dyDescent="0.25">
      <c r="A1" s="757" t="s">
        <v>531</v>
      </c>
      <c r="B1" s="758"/>
      <c r="C1" s="759"/>
    </row>
    <row r="2" spans="1:255" ht="15.75" x14ac:dyDescent="0.25">
      <c r="A2" s="750" t="s">
        <v>773</v>
      </c>
      <c r="B2" s="751"/>
      <c r="C2" s="752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  <c r="AF2" s="756"/>
      <c r="AG2" s="756"/>
      <c r="AH2" s="756"/>
      <c r="AI2" s="756"/>
      <c r="AJ2" s="756"/>
      <c r="AK2" s="756"/>
      <c r="AL2" s="756"/>
      <c r="AM2" s="756"/>
      <c r="AN2" s="756"/>
      <c r="AO2" s="756"/>
      <c r="AP2" s="756"/>
      <c r="AQ2" s="756"/>
      <c r="AR2" s="756"/>
      <c r="AS2" s="756"/>
      <c r="AT2" s="756"/>
      <c r="AU2" s="756"/>
      <c r="AV2" s="756"/>
      <c r="AW2" s="756"/>
      <c r="AX2" s="756"/>
      <c r="AY2" s="756"/>
      <c r="AZ2" s="756"/>
      <c r="BA2" s="756"/>
      <c r="BB2" s="756"/>
      <c r="BC2" s="756"/>
      <c r="BD2" s="756"/>
      <c r="BE2" s="756"/>
      <c r="BF2" s="756"/>
      <c r="BG2" s="756"/>
      <c r="BH2" s="756"/>
      <c r="BI2" s="756"/>
      <c r="BJ2" s="756"/>
      <c r="BK2" s="756"/>
      <c r="BL2" s="756"/>
      <c r="BM2" s="756"/>
      <c r="BN2" s="756"/>
      <c r="BO2" s="756"/>
      <c r="BP2" s="756"/>
      <c r="BQ2" s="756"/>
      <c r="BR2" s="756"/>
      <c r="BS2" s="756"/>
      <c r="BT2" s="756"/>
      <c r="BU2" s="756"/>
      <c r="BV2" s="756"/>
      <c r="BW2" s="756"/>
      <c r="BX2" s="756"/>
      <c r="BY2" s="756"/>
      <c r="BZ2" s="756"/>
      <c r="CA2" s="756"/>
      <c r="CB2" s="756"/>
      <c r="CC2" s="756"/>
      <c r="CD2" s="756"/>
      <c r="CE2" s="756"/>
      <c r="CF2" s="756"/>
      <c r="CG2" s="756"/>
      <c r="CH2" s="756"/>
      <c r="CI2" s="756"/>
      <c r="CJ2" s="756"/>
      <c r="CK2" s="756"/>
      <c r="CL2" s="756"/>
      <c r="CM2" s="756"/>
      <c r="CN2" s="756"/>
      <c r="CO2" s="756"/>
      <c r="CP2" s="756"/>
      <c r="CQ2" s="756"/>
      <c r="CR2" s="756"/>
      <c r="CS2" s="756"/>
      <c r="CT2" s="756"/>
      <c r="CU2" s="756"/>
      <c r="CV2" s="756"/>
      <c r="CW2" s="756"/>
      <c r="CX2" s="756"/>
      <c r="CY2" s="756"/>
      <c r="CZ2" s="756"/>
      <c r="DA2" s="756"/>
      <c r="DB2" s="756"/>
      <c r="DC2" s="756"/>
      <c r="DD2" s="756"/>
      <c r="DE2" s="756"/>
      <c r="DF2" s="756"/>
      <c r="DG2" s="756"/>
      <c r="DH2" s="756"/>
      <c r="DI2" s="756"/>
      <c r="DJ2" s="756"/>
      <c r="DK2" s="756"/>
      <c r="DL2" s="756"/>
      <c r="DM2" s="756"/>
      <c r="DN2" s="756"/>
      <c r="DO2" s="756"/>
      <c r="DP2" s="756"/>
      <c r="DQ2" s="756"/>
      <c r="DR2" s="756"/>
      <c r="DS2" s="756"/>
      <c r="DT2" s="756"/>
      <c r="DU2" s="756"/>
      <c r="DV2" s="756"/>
      <c r="DW2" s="756"/>
      <c r="DX2" s="756"/>
      <c r="DY2" s="756"/>
      <c r="DZ2" s="756"/>
      <c r="EA2" s="756"/>
      <c r="EB2" s="756"/>
      <c r="EC2" s="756"/>
      <c r="ED2" s="756"/>
      <c r="EE2" s="756"/>
      <c r="EF2" s="756"/>
      <c r="EG2" s="756"/>
      <c r="EH2" s="756"/>
      <c r="EI2" s="756"/>
      <c r="EJ2" s="756"/>
      <c r="EK2" s="756"/>
      <c r="EL2" s="756"/>
      <c r="EM2" s="756"/>
      <c r="EN2" s="756"/>
      <c r="EO2" s="756"/>
      <c r="EP2" s="756"/>
      <c r="EQ2" s="756"/>
      <c r="ER2" s="756"/>
      <c r="ES2" s="756"/>
      <c r="ET2" s="756"/>
      <c r="EU2" s="756"/>
      <c r="EV2" s="756"/>
      <c r="EW2" s="756"/>
      <c r="EX2" s="756"/>
      <c r="EY2" s="756"/>
      <c r="EZ2" s="756"/>
      <c r="FA2" s="756"/>
      <c r="FB2" s="756"/>
      <c r="FC2" s="756"/>
      <c r="FD2" s="756"/>
      <c r="FE2" s="756"/>
      <c r="FF2" s="756"/>
      <c r="FG2" s="756"/>
      <c r="FH2" s="756"/>
      <c r="FI2" s="756"/>
      <c r="FJ2" s="756"/>
      <c r="FK2" s="756"/>
      <c r="FL2" s="756"/>
      <c r="FM2" s="756"/>
      <c r="FN2" s="756"/>
      <c r="FO2" s="756"/>
      <c r="FP2" s="756"/>
      <c r="FQ2" s="756"/>
      <c r="FR2" s="756"/>
      <c r="FS2" s="756"/>
      <c r="FT2" s="756"/>
      <c r="FU2" s="756"/>
      <c r="FV2" s="756"/>
      <c r="FW2" s="756"/>
      <c r="FX2" s="756"/>
      <c r="FY2" s="756"/>
      <c r="FZ2" s="756"/>
      <c r="GA2" s="756"/>
      <c r="GB2" s="756"/>
      <c r="GC2" s="756"/>
      <c r="GD2" s="756"/>
      <c r="GE2" s="756"/>
      <c r="GF2" s="756"/>
      <c r="GG2" s="756"/>
      <c r="GH2" s="756"/>
      <c r="GI2" s="756"/>
      <c r="GJ2" s="756"/>
      <c r="GK2" s="756"/>
      <c r="GL2" s="756"/>
      <c r="GM2" s="756"/>
      <c r="GN2" s="756"/>
      <c r="GO2" s="756"/>
      <c r="GP2" s="756"/>
      <c r="GQ2" s="756"/>
      <c r="GR2" s="756"/>
      <c r="GS2" s="756"/>
      <c r="GT2" s="756"/>
      <c r="GU2" s="756"/>
      <c r="GV2" s="756"/>
      <c r="GW2" s="756"/>
      <c r="GX2" s="756"/>
      <c r="GY2" s="756"/>
      <c r="GZ2" s="756"/>
      <c r="HA2" s="756"/>
      <c r="HB2" s="756"/>
      <c r="HC2" s="756"/>
      <c r="HD2" s="756"/>
      <c r="HE2" s="756"/>
      <c r="HF2" s="756"/>
      <c r="HG2" s="756"/>
      <c r="HH2" s="756"/>
      <c r="HI2" s="756"/>
      <c r="HJ2" s="756"/>
      <c r="HK2" s="756"/>
      <c r="HL2" s="756"/>
      <c r="HM2" s="756"/>
      <c r="HN2" s="756"/>
      <c r="HO2" s="756"/>
      <c r="HP2" s="756"/>
      <c r="HQ2" s="756"/>
      <c r="HR2" s="756"/>
      <c r="HS2" s="756"/>
      <c r="HT2" s="756"/>
      <c r="HU2" s="756"/>
      <c r="HV2" s="756"/>
      <c r="HW2" s="756"/>
      <c r="HX2" s="756"/>
      <c r="HY2" s="756"/>
      <c r="HZ2" s="756"/>
      <c r="IA2" s="756"/>
      <c r="IB2" s="756"/>
      <c r="IC2" s="756"/>
      <c r="ID2" s="756"/>
      <c r="IE2" s="756"/>
      <c r="IF2" s="756"/>
      <c r="IG2" s="756"/>
      <c r="IH2" s="756"/>
      <c r="II2" s="756"/>
      <c r="IJ2" s="756"/>
      <c r="IK2" s="756"/>
      <c r="IL2" s="756"/>
      <c r="IM2" s="756"/>
      <c r="IN2" s="756"/>
      <c r="IO2" s="756"/>
      <c r="IP2" s="756"/>
      <c r="IQ2" s="756"/>
      <c r="IR2" s="756"/>
      <c r="IS2" s="756"/>
      <c r="IT2" s="756"/>
      <c r="IU2" s="756"/>
    </row>
    <row r="3" spans="1:255" ht="15.75" x14ac:dyDescent="0.25">
      <c r="A3" s="750" t="s">
        <v>1573</v>
      </c>
      <c r="B3" s="751"/>
      <c r="C3" s="752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  <c r="AF3" s="756"/>
      <c r="AG3" s="756"/>
      <c r="AH3" s="756"/>
      <c r="AI3" s="756"/>
      <c r="AJ3" s="756"/>
      <c r="AK3" s="756"/>
      <c r="AL3" s="756"/>
      <c r="AM3" s="756"/>
      <c r="AN3" s="756"/>
      <c r="AO3" s="756"/>
      <c r="AP3" s="756"/>
      <c r="AQ3" s="756"/>
      <c r="AR3" s="756"/>
      <c r="AS3" s="756"/>
      <c r="AT3" s="756"/>
      <c r="AU3" s="756"/>
      <c r="AV3" s="756"/>
      <c r="AW3" s="756"/>
      <c r="AX3" s="756"/>
      <c r="AY3" s="756"/>
      <c r="AZ3" s="756"/>
      <c r="BA3" s="756"/>
      <c r="BB3" s="756"/>
      <c r="BC3" s="756"/>
      <c r="BD3" s="756"/>
      <c r="BE3" s="756"/>
      <c r="BF3" s="756"/>
      <c r="BG3" s="756"/>
      <c r="BH3" s="756"/>
      <c r="BI3" s="756"/>
      <c r="BJ3" s="756"/>
      <c r="BK3" s="756"/>
      <c r="BL3" s="756"/>
      <c r="BM3" s="756"/>
      <c r="BN3" s="756"/>
      <c r="BO3" s="756"/>
      <c r="BP3" s="756"/>
      <c r="BQ3" s="756"/>
      <c r="BR3" s="756"/>
      <c r="BS3" s="756"/>
      <c r="BT3" s="756"/>
      <c r="BU3" s="756"/>
      <c r="BV3" s="756"/>
      <c r="BW3" s="756"/>
      <c r="BX3" s="756"/>
      <c r="BY3" s="756"/>
      <c r="BZ3" s="756"/>
      <c r="CA3" s="756"/>
      <c r="CB3" s="756"/>
      <c r="CC3" s="756"/>
      <c r="CD3" s="756"/>
      <c r="CE3" s="756"/>
      <c r="CF3" s="756"/>
      <c r="CG3" s="756"/>
      <c r="CH3" s="756"/>
      <c r="CI3" s="756"/>
      <c r="CJ3" s="756"/>
      <c r="CK3" s="756"/>
      <c r="CL3" s="756"/>
      <c r="CM3" s="756"/>
      <c r="CN3" s="756"/>
      <c r="CO3" s="756"/>
      <c r="CP3" s="756"/>
      <c r="CQ3" s="756"/>
      <c r="CR3" s="756"/>
      <c r="CS3" s="756"/>
      <c r="CT3" s="756"/>
      <c r="CU3" s="756"/>
      <c r="CV3" s="756"/>
      <c r="CW3" s="756"/>
      <c r="CX3" s="756"/>
      <c r="CY3" s="756"/>
      <c r="CZ3" s="756"/>
      <c r="DA3" s="756"/>
      <c r="DB3" s="756"/>
      <c r="DC3" s="756"/>
      <c r="DD3" s="756"/>
      <c r="DE3" s="756"/>
      <c r="DF3" s="756"/>
      <c r="DG3" s="756"/>
      <c r="DH3" s="756"/>
      <c r="DI3" s="756"/>
      <c r="DJ3" s="756"/>
      <c r="DK3" s="756"/>
      <c r="DL3" s="756"/>
      <c r="DM3" s="756"/>
      <c r="DN3" s="756"/>
      <c r="DO3" s="756"/>
      <c r="DP3" s="756"/>
      <c r="DQ3" s="756"/>
      <c r="DR3" s="756"/>
      <c r="DS3" s="756"/>
      <c r="DT3" s="756"/>
      <c r="DU3" s="756"/>
      <c r="DV3" s="756"/>
      <c r="DW3" s="756"/>
      <c r="DX3" s="756"/>
      <c r="DY3" s="756"/>
      <c r="DZ3" s="756"/>
      <c r="EA3" s="756"/>
      <c r="EB3" s="756"/>
      <c r="EC3" s="756"/>
      <c r="ED3" s="756"/>
      <c r="EE3" s="756"/>
      <c r="EF3" s="756"/>
      <c r="EG3" s="756"/>
      <c r="EH3" s="756"/>
      <c r="EI3" s="756"/>
      <c r="EJ3" s="756"/>
      <c r="EK3" s="756"/>
      <c r="EL3" s="756"/>
      <c r="EM3" s="756"/>
      <c r="EN3" s="756"/>
      <c r="EO3" s="756"/>
      <c r="EP3" s="756"/>
      <c r="EQ3" s="756"/>
      <c r="ER3" s="756"/>
      <c r="ES3" s="756"/>
      <c r="ET3" s="756"/>
      <c r="EU3" s="756"/>
      <c r="EV3" s="756"/>
      <c r="EW3" s="756"/>
      <c r="EX3" s="756"/>
      <c r="EY3" s="756"/>
      <c r="EZ3" s="756"/>
      <c r="FA3" s="756"/>
      <c r="FB3" s="756"/>
      <c r="FC3" s="756"/>
      <c r="FD3" s="756"/>
      <c r="FE3" s="756"/>
      <c r="FF3" s="756"/>
      <c r="FG3" s="756"/>
      <c r="FH3" s="756"/>
      <c r="FI3" s="756"/>
      <c r="FJ3" s="756"/>
      <c r="FK3" s="756"/>
      <c r="FL3" s="756"/>
      <c r="FM3" s="756"/>
      <c r="FN3" s="756"/>
      <c r="FO3" s="756"/>
      <c r="FP3" s="756"/>
      <c r="FQ3" s="756"/>
      <c r="FR3" s="756"/>
      <c r="FS3" s="756"/>
      <c r="FT3" s="756"/>
      <c r="FU3" s="756"/>
      <c r="FV3" s="756"/>
      <c r="FW3" s="756"/>
      <c r="FX3" s="756"/>
      <c r="FY3" s="756"/>
      <c r="FZ3" s="756"/>
      <c r="GA3" s="756"/>
      <c r="GB3" s="756"/>
      <c r="GC3" s="756"/>
      <c r="GD3" s="756"/>
      <c r="GE3" s="756"/>
      <c r="GF3" s="756"/>
      <c r="GG3" s="756"/>
      <c r="GH3" s="756"/>
      <c r="GI3" s="756"/>
      <c r="GJ3" s="756"/>
      <c r="GK3" s="756"/>
      <c r="GL3" s="756"/>
      <c r="GM3" s="756"/>
      <c r="GN3" s="756"/>
      <c r="GO3" s="756"/>
      <c r="GP3" s="756"/>
      <c r="GQ3" s="756"/>
      <c r="GR3" s="756"/>
      <c r="GS3" s="756"/>
      <c r="GT3" s="756"/>
      <c r="GU3" s="756"/>
      <c r="GV3" s="756"/>
      <c r="GW3" s="756"/>
      <c r="GX3" s="756"/>
      <c r="GY3" s="756"/>
      <c r="GZ3" s="756"/>
      <c r="HA3" s="756"/>
      <c r="HB3" s="756"/>
      <c r="HC3" s="756"/>
      <c r="HD3" s="756"/>
      <c r="HE3" s="756"/>
      <c r="HF3" s="756"/>
      <c r="HG3" s="756"/>
      <c r="HH3" s="756"/>
      <c r="HI3" s="756"/>
      <c r="HJ3" s="756"/>
      <c r="HK3" s="756"/>
      <c r="HL3" s="756"/>
      <c r="HM3" s="756"/>
      <c r="HN3" s="756"/>
      <c r="HO3" s="756"/>
      <c r="HP3" s="756"/>
      <c r="HQ3" s="756"/>
      <c r="HR3" s="756"/>
      <c r="HS3" s="756"/>
      <c r="HT3" s="756"/>
      <c r="HU3" s="756"/>
      <c r="HV3" s="756"/>
      <c r="HW3" s="756"/>
      <c r="HX3" s="756"/>
      <c r="HY3" s="756"/>
      <c r="HZ3" s="756"/>
      <c r="IA3" s="756"/>
      <c r="IB3" s="756"/>
      <c r="IC3" s="756"/>
      <c r="ID3" s="756"/>
      <c r="IE3" s="756"/>
      <c r="IF3" s="756"/>
      <c r="IG3" s="756"/>
      <c r="IH3" s="756"/>
      <c r="II3" s="756"/>
      <c r="IJ3" s="756"/>
      <c r="IK3" s="756"/>
      <c r="IL3" s="756"/>
      <c r="IM3" s="756"/>
      <c r="IN3" s="756"/>
      <c r="IO3" s="756"/>
      <c r="IP3" s="756"/>
      <c r="IQ3" s="756"/>
      <c r="IR3" s="756"/>
      <c r="IS3" s="756"/>
      <c r="IT3" s="756"/>
      <c r="IU3" s="756"/>
    </row>
    <row r="4" spans="1:255" ht="15.75" x14ac:dyDescent="0.25">
      <c r="A4" s="750" t="s">
        <v>732</v>
      </c>
      <c r="B4" s="751"/>
      <c r="C4" s="752"/>
    </row>
    <row r="5" spans="1:255" ht="6" customHeight="1" x14ac:dyDescent="0.25">
      <c r="A5" s="378"/>
      <c r="B5" s="379"/>
      <c r="C5" s="380"/>
    </row>
    <row r="6" spans="1:255" x14ac:dyDescent="0.25">
      <c r="A6" s="360" t="s">
        <v>774</v>
      </c>
      <c r="B6" s="361" t="s">
        <v>775</v>
      </c>
      <c r="C6" s="364" t="s">
        <v>776</v>
      </c>
    </row>
    <row r="7" spans="1:255" x14ac:dyDescent="0.25">
      <c r="A7" s="381" t="s">
        <v>777</v>
      </c>
      <c r="B7" s="382">
        <v>3684.2585598000001</v>
      </c>
      <c r="C7" s="383">
        <f>B7/$B$20</f>
        <v>1.8146614450945633E-2</v>
      </c>
      <c r="D7" s="384"/>
      <c r="E7" s="37"/>
      <c r="F7" s="532"/>
    </row>
    <row r="8" spans="1:255" x14ac:dyDescent="0.25">
      <c r="A8" s="381" t="s">
        <v>778</v>
      </c>
      <c r="B8" s="382">
        <v>6020.9660223999999</v>
      </c>
      <c r="C8" s="383">
        <f t="shared" ref="C8:C19" si="0">B8/$B$20</f>
        <v>2.9655939521429159E-2</v>
      </c>
      <c r="D8" s="384"/>
      <c r="E8" s="37"/>
      <c r="F8" s="532"/>
    </row>
    <row r="9" spans="1:255" x14ac:dyDescent="0.25">
      <c r="A9" s="381" t="s">
        <v>779</v>
      </c>
      <c r="B9" s="382">
        <v>159.90522799999999</v>
      </c>
      <c r="C9" s="383">
        <f t="shared" si="0"/>
        <v>7.8760447295101821E-4</v>
      </c>
      <c r="D9" s="384"/>
      <c r="E9" s="37"/>
      <c r="F9" s="532"/>
    </row>
    <row r="10" spans="1:255" x14ac:dyDescent="0.25">
      <c r="A10" s="381" t="s">
        <v>780</v>
      </c>
      <c r="B10" s="382">
        <v>28117.020603000001</v>
      </c>
      <c r="C10" s="383">
        <f t="shared" si="0"/>
        <v>0.13848885036440919</v>
      </c>
      <c r="D10" s="384"/>
      <c r="E10" s="37"/>
      <c r="F10" s="532"/>
    </row>
    <row r="11" spans="1:255" x14ac:dyDescent="0.25">
      <c r="A11" s="386" t="s">
        <v>790</v>
      </c>
      <c r="B11" s="382">
        <v>592.11884200000009</v>
      </c>
      <c r="C11" s="383">
        <f t="shared" si="0"/>
        <v>2.9164490386629342E-3</v>
      </c>
      <c r="D11" s="384"/>
      <c r="E11" s="37"/>
      <c r="F11" s="532"/>
    </row>
    <row r="12" spans="1:255" x14ac:dyDescent="0.25">
      <c r="A12" s="386" t="s">
        <v>1278</v>
      </c>
      <c r="B12" s="382"/>
      <c r="C12" s="383">
        <f t="shared" si="0"/>
        <v>0</v>
      </c>
    </row>
    <row r="13" spans="1:255" x14ac:dyDescent="0.25">
      <c r="A13" s="381" t="s">
        <v>781</v>
      </c>
      <c r="B13" s="382">
        <v>7101.5965090000009</v>
      </c>
      <c r="C13" s="383">
        <f t="shared" si="0"/>
        <v>3.4978526002800464E-2</v>
      </c>
    </row>
    <row r="14" spans="1:255" x14ac:dyDescent="0.25">
      <c r="A14" s="386" t="s">
        <v>782</v>
      </c>
      <c r="B14" s="382">
        <v>82596.758811000007</v>
      </c>
      <c r="C14" s="383">
        <f t="shared" si="0"/>
        <v>0.40682582742573015</v>
      </c>
    </row>
    <row r="15" spans="1:255" x14ac:dyDescent="0.25">
      <c r="A15" s="386" t="s">
        <v>1572</v>
      </c>
      <c r="B15" s="382">
        <v>457.90499999999997</v>
      </c>
      <c r="C15" s="383">
        <f t="shared" si="0"/>
        <v>2.2553860852294084E-3</v>
      </c>
    </row>
    <row r="16" spans="1:255" ht="26.25" x14ac:dyDescent="0.25">
      <c r="A16" s="386" t="s">
        <v>783</v>
      </c>
      <c r="B16" s="382">
        <v>1315.5823310000001</v>
      </c>
      <c r="C16" s="383">
        <f t="shared" si="0"/>
        <v>6.479828967386401E-3</v>
      </c>
    </row>
    <row r="17" spans="1:15" x14ac:dyDescent="0.25">
      <c r="A17" s="387" t="s">
        <v>788</v>
      </c>
      <c r="B17" s="382">
        <v>4093.5295897999999</v>
      </c>
      <c r="C17" s="383">
        <f t="shared" si="0"/>
        <v>2.016245657136255E-2</v>
      </c>
    </row>
    <row r="18" spans="1:15" x14ac:dyDescent="0.25">
      <c r="A18" s="388" t="s">
        <v>784</v>
      </c>
      <c r="B18" s="382">
        <v>48819.154808200001</v>
      </c>
      <c r="C18" s="383">
        <f t="shared" si="0"/>
        <v>0.24045608247796957</v>
      </c>
    </row>
    <row r="19" spans="1:15" ht="15.75" thickBot="1" x14ac:dyDescent="0.3">
      <c r="A19" s="381" t="s">
        <v>785</v>
      </c>
      <c r="B19" s="382">
        <v>20068.527043600003</v>
      </c>
      <c r="C19" s="383">
        <f t="shared" si="0"/>
        <v>9.8846434621123427E-2</v>
      </c>
    </row>
    <row r="20" spans="1:15" ht="15.75" thickBot="1" x14ac:dyDescent="0.3">
      <c r="A20" s="389" t="s">
        <v>624</v>
      </c>
      <c r="B20" s="390">
        <v>203027.32334780003</v>
      </c>
      <c r="C20" s="336">
        <f>SUM(C7:C19)</f>
        <v>0.99999999999999989</v>
      </c>
    </row>
    <row r="21" spans="1:15" ht="17.25" customHeight="1" thickBot="1" x14ac:dyDescent="0.3">
      <c r="A21" s="391"/>
      <c r="B21" s="392"/>
      <c r="C21" s="393"/>
    </row>
    <row r="22" spans="1:15" x14ac:dyDescent="0.25">
      <c r="A22" s="394"/>
      <c r="B22" s="394"/>
      <c r="C22" s="394"/>
    </row>
    <row r="23" spans="1:15" x14ac:dyDescent="0.25">
      <c r="A23" s="520" t="s">
        <v>1438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85"/>
    </row>
    <row r="24" spans="1:15" x14ac:dyDescent="0.25">
      <c r="A24" s="521" t="s">
        <v>1440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85"/>
    </row>
    <row r="25" spans="1:15" x14ac:dyDescent="0.25">
      <c r="A25" s="37"/>
      <c r="B25" s="396"/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85"/>
    </row>
    <row r="26" spans="1:15" x14ac:dyDescent="0.25">
      <c r="A26" s="37"/>
      <c r="B26" s="396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85"/>
    </row>
    <row r="27" spans="1:15" x14ac:dyDescent="0.25">
      <c r="A27" s="37"/>
      <c r="B27" s="396"/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  <c r="N27" s="385"/>
    </row>
    <row r="28" spans="1:15" x14ac:dyDescent="0.25">
      <c r="A28" s="37"/>
      <c r="B28" s="396"/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  <c r="N28" s="385"/>
    </row>
    <row r="29" spans="1:15" x14ac:dyDescent="0.25">
      <c r="A29" s="37"/>
      <c r="B29" s="396"/>
      <c r="C29" s="395"/>
      <c r="D29" s="395"/>
      <c r="E29" s="395"/>
      <c r="F29" s="395"/>
      <c r="G29" s="395"/>
      <c r="H29" s="395"/>
      <c r="I29" s="395"/>
      <c r="J29" s="395"/>
      <c r="K29" s="395"/>
      <c r="L29" s="395"/>
      <c r="M29" s="395"/>
      <c r="N29" s="385"/>
    </row>
    <row r="30" spans="1:15" x14ac:dyDescent="0.25">
      <c r="A30" s="37"/>
      <c r="B30" s="396"/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85"/>
    </row>
    <row r="31" spans="1:15" x14ac:dyDescent="0.25">
      <c r="A31" s="37"/>
      <c r="B31" s="396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85"/>
    </row>
    <row r="32" spans="1:15" x14ac:dyDescent="0.25">
      <c r="A32" s="37"/>
      <c r="B32" s="396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</row>
    <row r="33" spans="1:15" x14ac:dyDescent="0.25">
      <c r="A33" s="37"/>
      <c r="B33" s="396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</row>
    <row r="34" spans="1:15" x14ac:dyDescent="0.25">
      <c r="A34" s="37"/>
      <c r="B34" s="397"/>
      <c r="C34" s="377"/>
    </row>
    <row r="35" spans="1:15" x14ac:dyDescent="0.25">
      <c r="A35" s="37"/>
      <c r="B35" s="397"/>
      <c r="C35" s="377"/>
    </row>
    <row r="36" spans="1:15" x14ac:dyDescent="0.25">
      <c r="A36" s="400"/>
      <c r="B36" s="398"/>
    </row>
    <row r="37" spans="1:15" x14ac:dyDescent="0.25">
      <c r="A37" s="400"/>
      <c r="B37" s="400"/>
    </row>
    <row r="38" spans="1:15" x14ac:dyDescent="0.25">
      <c r="A38" s="400"/>
      <c r="B38" s="400"/>
    </row>
    <row r="39" spans="1:15" x14ac:dyDescent="0.25">
      <c r="A39" s="400"/>
      <c r="B39" s="400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0"/>
  <sheetViews>
    <sheetView showGridLines="0" zoomScaleNormal="100" workbookViewId="0">
      <selection activeCell="A3" sqref="A3:C3"/>
    </sheetView>
  </sheetViews>
  <sheetFormatPr baseColWidth="10" defaultColWidth="11.42578125" defaultRowHeight="15" x14ac:dyDescent="0.25"/>
  <cols>
    <col min="1" max="1" width="56.42578125" style="399" customWidth="1"/>
    <col min="2" max="3" width="24.85546875" style="399" customWidth="1"/>
    <col min="4" max="4" width="15.140625" style="377" bestFit="1" customWidth="1"/>
    <col min="5" max="5" width="14.140625" style="377" bestFit="1" customWidth="1"/>
    <col min="6" max="10" width="11.42578125" style="377"/>
    <col min="11" max="11" width="14" style="377" customWidth="1"/>
    <col min="12" max="16384" width="11.42578125" style="377"/>
  </cols>
  <sheetData>
    <row r="1" spans="1:252" ht="15.75" x14ac:dyDescent="0.25">
      <c r="A1" s="757" t="s">
        <v>531</v>
      </c>
      <c r="B1" s="758"/>
      <c r="C1" s="759"/>
    </row>
    <row r="2" spans="1:252" ht="15.75" x14ac:dyDescent="0.25">
      <c r="A2" s="750" t="s">
        <v>786</v>
      </c>
      <c r="B2" s="751"/>
      <c r="C2" s="752"/>
      <c r="D2" s="451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6"/>
      <c r="AA2" s="756"/>
      <c r="AB2" s="756"/>
      <c r="AC2" s="756"/>
      <c r="AD2" s="756"/>
      <c r="AE2" s="756"/>
      <c r="AF2" s="756"/>
      <c r="AG2" s="756"/>
      <c r="AH2" s="756"/>
      <c r="AI2" s="756"/>
      <c r="AJ2" s="756"/>
      <c r="AK2" s="756"/>
      <c r="AL2" s="756"/>
      <c r="AM2" s="756"/>
      <c r="AN2" s="756"/>
      <c r="AO2" s="756"/>
      <c r="AP2" s="756"/>
      <c r="AQ2" s="756"/>
      <c r="AR2" s="756"/>
      <c r="AS2" s="756"/>
      <c r="AT2" s="756"/>
      <c r="AU2" s="756"/>
      <c r="AV2" s="756"/>
      <c r="AW2" s="756"/>
      <c r="AX2" s="756"/>
      <c r="AY2" s="756"/>
      <c r="AZ2" s="756"/>
      <c r="BA2" s="756"/>
      <c r="BB2" s="756"/>
      <c r="BC2" s="756"/>
      <c r="BD2" s="756"/>
      <c r="BE2" s="756"/>
      <c r="BF2" s="756"/>
      <c r="BG2" s="756"/>
      <c r="BH2" s="756"/>
      <c r="BI2" s="756"/>
      <c r="BJ2" s="756"/>
      <c r="BK2" s="756"/>
      <c r="BL2" s="756"/>
      <c r="BM2" s="756"/>
      <c r="BN2" s="756"/>
      <c r="BO2" s="756"/>
      <c r="BP2" s="756"/>
      <c r="BQ2" s="756"/>
      <c r="BR2" s="756"/>
      <c r="BS2" s="756"/>
      <c r="BT2" s="756"/>
      <c r="BU2" s="756"/>
      <c r="BV2" s="756"/>
      <c r="BW2" s="756"/>
      <c r="BX2" s="756"/>
      <c r="BY2" s="756"/>
      <c r="BZ2" s="756"/>
      <c r="CA2" s="756"/>
      <c r="CB2" s="756"/>
      <c r="CC2" s="756"/>
      <c r="CD2" s="756"/>
      <c r="CE2" s="756"/>
      <c r="CF2" s="756"/>
      <c r="CG2" s="756"/>
      <c r="CH2" s="756"/>
      <c r="CI2" s="756"/>
      <c r="CJ2" s="756"/>
      <c r="CK2" s="756"/>
      <c r="CL2" s="756"/>
      <c r="CM2" s="756"/>
      <c r="CN2" s="756"/>
      <c r="CO2" s="756"/>
      <c r="CP2" s="756"/>
      <c r="CQ2" s="756"/>
      <c r="CR2" s="756"/>
      <c r="CS2" s="756"/>
      <c r="CT2" s="756"/>
      <c r="CU2" s="756"/>
      <c r="CV2" s="756"/>
      <c r="CW2" s="756"/>
      <c r="CX2" s="756"/>
      <c r="CY2" s="756"/>
      <c r="CZ2" s="756"/>
      <c r="DA2" s="756"/>
      <c r="DB2" s="756"/>
      <c r="DC2" s="756"/>
      <c r="DD2" s="756"/>
      <c r="DE2" s="756"/>
      <c r="DF2" s="756"/>
      <c r="DG2" s="756"/>
      <c r="DH2" s="756"/>
      <c r="DI2" s="756"/>
      <c r="DJ2" s="756"/>
      <c r="DK2" s="756"/>
      <c r="DL2" s="756"/>
      <c r="DM2" s="756"/>
      <c r="DN2" s="756"/>
      <c r="DO2" s="756"/>
      <c r="DP2" s="756"/>
      <c r="DQ2" s="756"/>
      <c r="DR2" s="756"/>
      <c r="DS2" s="756"/>
      <c r="DT2" s="756"/>
      <c r="DU2" s="756"/>
      <c r="DV2" s="756"/>
      <c r="DW2" s="756"/>
      <c r="DX2" s="756"/>
      <c r="DY2" s="756"/>
      <c r="DZ2" s="756"/>
      <c r="EA2" s="756"/>
      <c r="EB2" s="756"/>
      <c r="EC2" s="756"/>
      <c r="ED2" s="756"/>
      <c r="EE2" s="756"/>
      <c r="EF2" s="756"/>
      <c r="EG2" s="756"/>
      <c r="EH2" s="756"/>
      <c r="EI2" s="756"/>
      <c r="EJ2" s="756"/>
      <c r="EK2" s="756"/>
      <c r="EL2" s="756"/>
      <c r="EM2" s="756"/>
      <c r="EN2" s="756"/>
      <c r="EO2" s="756"/>
      <c r="EP2" s="756"/>
      <c r="EQ2" s="756"/>
      <c r="ER2" s="756"/>
      <c r="ES2" s="756"/>
      <c r="ET2" s="756"/>
      <c r="EU2" s="756"/>
      <c r="EV2" s="756"/>
      <c r="EW2" s="756"/>
      <c r="EX2" s="756"/>
      <c r="EY2" s="756"/>
      <c r="EZ2" s="756"/>
      <c r="FA2" s="756"/>
      <c r="FB2" s="756"/>
      <c r="FC2" s="756"/>
      <c r="FD2" s="756"/>
      <c r="FE2" s="756"/>
      <c r="FF2" s="756"/>
      <c r="FG2" s="756"/>
      <c r="FH2" s="756"/>
      <c r="FI2" s="756"/>
      <c r="FJ2" s="756"/>
      <c r="FK2" s="756"/>
      <c r="FL2" s="756"/>
      <c r="FM2" s="756"/>
      <c r="FN2" s="756"/>
      <c r="FO2" s="756"/>
      <c r="FP2" s="756"/>
      <c r="FQ2" s="756"/>
      <c r="FR2" s="756"/>
      <c r="FS2" s="756"/>
      <c r="FT2" s="756"/>
      <c r="FU2" s="756"/>
      <c r="FV2" s="756"/>
      <c r="FW2" s="756"/>
      <c r="FX2" s="756"/>
      <c r="FY2" s="756"/>
      <c r="FZ2" s="756"/>
      <c r="GA2" s="756"/>
      <c r="GB2" s="756"/>
      <c r="GC2" s="756"/>
      <c r="GD2" s="756"/>
      <c r="GE2" s="756"/>
      <c r="GF2" s="756"/>
      <c r="GG2" s="756"/>
      <c r="GH2" s="756"/>
      <c r="GI2" s="756"/>
      <c r="GJ2" s="756"/>
      <c r="GK2" s="756"/>
      <c r="GL2" s="756"/>
      <c r="GM2" s="756"/>
      <c r="GN2" s="756"/>
      <c r="GO2" s="756"/>
      <c r="GP2" s="756"/>
      <c r="GQ2" s="756"/>
      <c r="GR2" s="756"/>
      <c r="GS2" s="756"/>
      <c r="GT2" s="756"/>
      <c r="GU2" s="756"/>
      <c r="GV2" s="756"/>
      <c r="GW2" s="756"/>
      <c r="GX2" s="756"/>
      <c r="GY2" s="756"/>
      <c r="GZ2" s="756"/>
      <c r="HA2" s="756"/>
      <c r="HB2" s="756"/>
      <c r="HC2" s="756"/>
      <c r="HD2" s="756"/>
      <c r="HE2" s="756"/>
      <c r="HF2" s="756"/>
      <c r="HG2" s="756"/>
      <c r="HH2" s="756"/>
      <c r="HI2" s="756"/>
      <c r="HJ2" s="756"/>
      <c r="HK2" s="756"/>
      <c r="HL2" s="756"/>
      <c r="HM2" s="756"/>
      <c r="HN2" s="756"/>
      <c r="HO2" s="756"/>
      <c r="HP2" s="756"/>
      <c r="HQ2" s="756"/>
      <c r="HR2" s="756"/>
      <c r="HS2" s="756"/>
      <c r="HT2" s="756"/>
      <c r="HU2" s="756"/>
      <c r="HV2" s="756"/>
      <c r="HW2" s="756"/>
      <c r="HX2" s="756"/>
      <c r="HY2" s="756"/>
      <c r="HZ2" s="756"/>
      <c r="IA2" s="756"/>
      <c r="IB2" s="756"/>
      <c r="IC2" s="756"/>
      <c r="ID2" s="756"/>
      <c r="IE2" s="756"/>
      <c r="IF2" s="756"/>
      <c r="IG2" s="756"/>
      <c r="IH2" s="756"/>
      <c r="II2" s="756"/>
      <c r="IJ2" s="756"/>
      <c r="IK2" s="756"/>
      <c r="IL2" s="756"/>
      <c r="IM2" s="756"/>
      <c r="IN2" s="756"/>
      <c r="IO2" s="756"/>
      <c r="IP2" s="756"/>
      <c r="IQ2" s="756"/>
      <c r="IR2" s="756"/>
    </row>
    <row r="3" spans="1:252" ht="15.75" x14ac:dyDescent="0.25">
      <c r="A3" s="750" t="s">
        <v>1573</v>
      </c>
      <c r="B3" s="751"/>
      <c r="C3" s="752"/>
      <c r="D3" s="451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  <c r="Z3" s="756"/>
      <c r="AA3" s="756"/>
      <c r="AB3" s="756"/>
      <c r="AC3" s="756"/>
      <c r="AD3" s="756"/>
      <c r="AE3" s="756"/>
      <c r="AF3" s="756"/>
      <c r="AG3" s="756"/>
      <c r="AH3" s="756"/>
      <c r="AI3" s="756"/>
      <c r="AJ3" s="756"/>
      <c r="AK3" s="756"/>
      <c r="AL3" s="756"/>
      <c r="AM3" s="756"/>
      <c r="AN3" s="756"/>
      <c r="AO3" s="756"/>
      <c r="AP3" s="756"/>
      <c r="AQ3" s="756"/>
      <c r="AR3" s="756"/>
      <c r="AS3" s="756"/>
      <c r="AT3" s="756"/>
      <c r="AU3" s="756"/>
      <c r="AV3" s="756"/>
      <c r="AW3" s="756"/>
      <c r="AX3" s="756"/>
      <c r="AY3" s="756"/>
      <c r="AZ3" s="756"/>
      <c r="BA3" s="756"/>
      <c r="BB3" s="756"/>
      <c r="BC3" s="756"/>
      <c r="BD3" s="756"/>
      <c r="BE3" s="756"/>
      <c r="BF3" s="756"/>
      <c r="BG3" s="756"/>
      <c r="BH3" s="756"/>
      <c r="BI3" s="756"/>
      <c r="BJ3" s="756"/>
      <c r="BK3" s="756"/>
      <c r="BL3" s="756"/>
      <c r="BM3" s="756"/>
      <c r="BN3" s="756"/>
      <c r="BO3" s="756"/>
      <c r="BP3" s="756"/>
      <c r="BQ3" s="756"/>
      <c r="BR3" s="756"/>
      <c r="BS3" s="756"/>
      <c r="BT3" s="756"/>
      <c r="BU3" s="756"/>
      <c r="BV3" s="756"/>
      <c r="BW3" s="756"/>
      <c r="BX3" s="756"/>
      <c r="BY3" s="756"/>
      <c r="BZ3" s="756"/>
      <c r="CA3" s="756"/>
      <c r="CB3" s="756"/>
      <c r="CC3" s="756"/>
      <c r="CD3" s="756"/>
      <c r="CE3" s="756"/>
      <c r="CF3" s="756"/>
      <c r="CG3" s="756"/>
      <c r="CH3" s="756"/>
      <c r="CI3" s="756"/>
      <c r="CJ3" s="756"/>
      <c r="CK3" s="756"/>
      <c r="CL3" s="756"/>
      <c r="CM3" s="756"/>
      <c r="CN3" s="756"/>
      <c r="CO3" s="756"/>
      <c r="CP3" s="756"/>
      <c r="CQ3" s="756"/>
      <c r="CR3" s="756"/>
      <c r="CS3" s="756"/>
      <c r="CT3" s="756"/>
      <c r="CU3" s="756"/>
      <c r="CV3" s="756"/>
      <c r="CW3" s="756"/>
      <c r="CX3" s="756"/>
      <c r="CY3" s="756"/>
      <c r="CZ3" s="756"/>
      <c r="DA3" s="756"/>
      <c r="DB3" s="756"/>
      <c r="DC3" s="756"/>
      <c r="DD3" s="756"/>
      <c r="DE3" s="756"/>
      <c r="DF3" s="756"/>
      <c r="DG3" s="756"/>
      <c r="DH3" s="756"/>
      <c r="DI3" s="756"/>
      <c r="DJ3" s="756"/>
      <c r="DK3" s="756"/>
      <c r="DL3" s="756"/>
      <c r="DM3" s="756"/>
      <c r="DN3" s="756"/>
      <c r="DO3" s="756"/>
      <c r="DP3" s="756"/>
      <c r="DQ3" s="756"/>
      <c r="DR3" s="756"/>
      <c r="DS3" s="756"/>
      <c r="DT3" s="756"/>
      <c r="DU3" s="756"/>
      <c r="DV3" s="756"/>
      <c r="DW3" s="756"/>
      <c r="DX3" s="756"/>
      <c r="DY3" s="756"/>
      <c r="DZ3" s="756"/>
      <c r="EA3" s="756"/>
      <c r="EB3" s="756"/>
      <c r="EC3" s="756"/>
      <c r="ED3" s="756"/>
      <c r="EE3" s="756"/>
      <c r="EF3" s="756"/>
      <c r="EG3" s="756"/>
      <c r="EH3" s="756"/>
      <c r="EI3" s="756"/>
      <c r="EJ3" s="756"/>
      <c r="EK3" s="756"/>
      <c r="EL3" s="756"/>
      <c r="EM3" s="756"/>
      <c r="EN3" s="756"/>
      <c r="EO3" s="756"/>
      <c r="EP3" s="756"/>
      <c r="EQ3" s="756"/>
      <c r="ER3" s="756"/>
      <c r="ES3" s="756"/>
      <c r="ET3" s="756"/>
      <c r="EU3" s="756"/>
      <c r="EV3" s="756"/>
      <c r="EW3" s="756"/>
      <c r="EX3" s="756"/>
      <c r="EY3" s="756"/>
      <c r="EZ3" s="756"/>
      <c r="FA3" s="756"/>
      <c r="FB3" s="756"/>
      <c r="FC3" s="756"/>
      <c r="FD3" s="756"/>
      <c r="FE3" s="756"/>
      <c r="FF3" s="756"/>
      <c r="FG3" s="756"/>
      <c r="FH3" s="756"/>
      <c r="FI3" s="756"/>
      <c r="FJ3" s="756"/>
      <c r="FK3" s="756"/>
      <c r="FL3" s="756"/>
      <c r="FM3" s="756"/>
      <c r="FN3" s="756"/>
      <c r="FO3" s="756"/>
      <c r="FP3" s="756"/>
      <c r="FQ3" s="756"/>
      <c r="FR3" s="756"/>
      <c r="FS3" s="756"/>
      <c r="FT3" s="756"/>
      <c r="FU3" s="756"/>
      <c r="FV3" s="756"/>
      <c r="FW3" s="756"/>
      <c r="FX3" s="756"/>
      <c r="FY3" s="756"/>
      <c r="FZ3" s="756"/>
      <c r="GA3" s="756"/>
      <c r="GB3" s="756"/>
      <c r="GC3" s="756"/>
      <c r="GD3" s="756"/>
      <c r="GE3" s="756"/>
      <c r="GF3" s="756"/>
      <c r="GG3" s="756"/>
      <c r="GH3" s="756"/>
      <c r="GI3" s="756"/>
      <c r="GJ3" s="756"/>
      <c r="GK3" s="756"/>
      <c r="GL3" s="756"/>
      <c r="GM3" s="756"/>
      <c r="GN3" s="756"/>
      <c r="GO3" s="756"/>
      <c r="GP3" s="756"/>
      <c r="GQ3" s="756"/>
      <c r="GR3" s="756"/>
      <c r="GS3" s="756"/>
      <c r="GT3" s="756"/>
      <c r="GU3" s="756"/>
      <c r="GV3" s="756"/>
      <c r="GW3" s="756"/>
      <c r="GX3" s="756"/>
      <c r="GY3" s="756"/>
      <c r="GZ3" s="756"/>
      <c r="HA3" s="756"/>
      <c r="HB3" s="756"/>
      <c r="HC3" s="756"/>
      <c r="HD3" s="756"/>
      <c r="HE3" s="756"/>
      <c r="HF3" s="756"/>
      <c r="HG3" s="756"/>
      <c r="HH3" s="756"/>
      <c r="HI3" s="756"/>
      <c r="HJ3" s="756"/>
      <c r="HK3" s="756"/>
      <c r="HL3" s="756"/>
      <c r="HM3" s="756"/>
      <c r="HN3" s="756"/>
      <c r="HO3" s="756"/>
      <c r="HP3" s="756"/>
      <c r="HQ3" s="756"/>
      <c r="HR3" s="756"/>
      <c r="HS3" s="756"/>
      <c r="HT3" s="756"/>
      <c r="HU3" s="756"/>
      <c r="HV3" s="756"/>
      <c r="HW3" s="756"/>
      <c r="HX3" s="756"/>
      <c r="HY3" s="756"/>
      <c r="HZ3" s="756"/>
      <c r="IA3" s="756"/>
      <c r="IB3" s="756"/>
      <c r="IC3" s="756"/>
      <c r="ID3" s="756"/>
      <c r="IE3" s="756"/>
      <c r="IF3" s="756"/>
      <c r="IG3" s="756"/>
      <c r="IH3" s="756"/>
      <c r="II3" s="756"/>
      <c r="IJ3" s="756"/>
      <c r="IK3" s="756"/>
      <c r="IL3" s="756"/>
      <c r="IM3" s="756"/>
      <c r="IN3" s="756"/>
      <c r="IO3" s="756"/>
      <c r="IP3" s="756"/>
      <c r="IQ3" s="756"/>
      <c r="IR3" s="756"/>
    </row>
    <row r="4" spans="1:252" ht="15.75" x14ac:dyDescent="0.25">
      <c r="A4" s="750" t="s">
        <v>732</v>
      </c>
      <c r="B4" s="751"/>
      <c r="C4" s="752"/>
    </row>
    <row r="5" spans="1:252" ht="5.25" customHeight="1" x14ac:dyDescent="0.25">
      <c r="A5" s="378"/>
      <c r="B5" s="379"/>
      <c r="C5" s="380"/>
    </row>
    <row r="6" spans="1:252" x14ac:dyDescent="0.25">
      <c r="A6" s="360" t="s">
        <v>774</v>
      </c>
      <c r="B6" s="361" t="s">
        <v>775</v>
      </c>
      <c r="C6" s="364" t="s">
        <v>776</v>
      </c>
    </row>
    <row r="7" spans="1:252" x14ac:dyDescent="0.25">
      <c r="A7" s="387" t="s">
        <v>777</v>
      </c>
      <c r="B7" s="401">
        <v>4898316.1260446012</v>
      </c>
      <c r="C7" s="402">
        <f>B7/$B$26</f>
        <v>0.14171053352584367</v>
      </c>
      <c r="D7" s="533"/>
      <c r="E7" s="534"/>
      <c r="H7" s="37"/>
      <c r="I7" s="347"/>
    </row>
    <row r="8" spans="1:252" x14ac:dyDescent="0.25">
      <c r="A8" s="387" t="s">
        <v>778</v>
      </c>
      <c r="B8" s="401">
        <v>239800.67762</v>
      </c>
      <c r="C8" s="402">
        <f t="shared" ref="C8:C25" si="0">B8/$B$26</f>
        <v>6.937543656013438E-3</v>
      </c>
      <c r="D8" s="533"/>
      <c r="E8" s="534"/>
      <c r="H8" s="37"/>
      <c r="I8" s="347"/>
    </row>
    <row r="9" spans="1:252" x14ac:dyDescent="0.25">
      <c r="A9" s="387" t="s">
        <v>1281</v>
      </c>
      <c r="B9" s="401">
        <v>407852.15205280005</v>
      </c>
      <c r="C9" s="402">
        <f t="shared" si="0"/>
        <v>1.1799349935737396E-2</v>
      </c>
      <c r="D9" s="533"/>
      <c r="E9" s="534"/>
      <c r="H9" s="37"/>
      <c r="I9" s="347"/>
    </row>
    <row r="10" spans="1:252" x14ac:dyDescent="0.25">
      <c r="A10" s="387" t="s">
        <v>779</v>
      </c>
      <c r="B10" s="401">
        <v>699341.6624250001</v>
      </c>
      <c r="C10" s="402">
        <f t="shared" si="0"/>
        <v>2.0232275244987902E-2</v>
      </c>
      <c r="D10" s="533"/>
      <c r="E10" s="534"/>
      <c r="H10" s="37"/>
      <c r="I10" s="347"/>
    </row>
    <row r="11" spans="1:252" x14ac:dyDescent="0.25">
      <c r="A11" s="387" t="s">
        <v>780</v>
      </c>
      <c r="B11" s="401">
        <v>1083020.0834964002</v>
      </c>
      <c r="C11" s="402">
        <f t="shared" si="0"/>
        <v>3.1332268049308255E-2</v>
      </c>
      <c r="D11" s="533"/>
      <c r="E11" s="534"/>
      <c r="H11" s="37"/>
      <c r="I11" s="347"/>
    </row>
    <row r="12" spans="1:252" x14ac:dyDescent="0.25">
      <c r="A12" s="387" t="s">
        <v>787</v>
      </c>
      <c r="B12" s="401">
        <v>19843.1542974</v>
      </c>
      <c r="C12" s="402">
        <f t="shared" si="0"/>
        <v>5.7407156050397136E-4</v>
      </c>
      <c r="D12" s="533"/>
      <c r="E12" s="534"/>
      <c r="H12" s="37"/>
      <c r="I12" s="347"/>
    </row>
    <row r="13" spans="1:252" ht="25.5" x14ac:dyDescent="0.25">
      <c r="A13" s="403" t="s">
        <v>1179</v>
      </c>
      <c r="B13" s="401">
        <v>248.01595980000002</v>
      </c>
      <c r="C13" s="402">
        <f t="shared" si="0"/>
        <v>7.175215539745705E-6</v>
      </c>
      <c r="D13" s="533"/>
      <c r="E13" s="534"/>
      <c r="H13" s="37"/>
      <c r="I13" s="347"/>
    </row>
    <row r="14" spans="1:252" x14ac:dyDescent="0.25">
      <c r="A14" s="403" t="s">
        <v>1042</v>
      </c>
      <c r="B14" s="401">
        <v>8777.959754200001</v>
      </c>
      <c r="C14" s="402">
        <f t="shared" si="0"/>
        <v>2.5395040418523191E-4</v>
      </c>
      <c r="D14" s="533"/>
      <c r="E14" s="534"/>
      <c r="H14" s="37"/>
      <c r="I14" s="347"/>
    </row>
    <row r="15" spans="1:252" ht="17.25" customHeight="1" x14ac:dyDescent="0.25">
      <c r="A15" s="403" t="s">
        <v>790</v>
      </c>
      <c r="B15" s="401">
        <v>915764.89906720002</v>
      </c>
      <c r="C15" s="402">
        <f t="shared" si="0"/>
        <v>2.6493498804832278E-2</v>
      </c>
      <c r="D15" s="533"/>
      <c r="E15" s="534"/>
      <c r="H15" s="37"/>
      <c r="I15" s="347"/>
    </row>
    <row r="16" spans="1:252" x14ac:dyDescent="0.25">
      <c r="A16" s="403" t="s">
        <v>1278</v>
      </c>
      <c r="B16" s="401">
        <v>48208.436448200009</v>
      </c>
      <c r="C16" s="402">
        <f t="shared" si="0"/>
        <v>1.3946921908933052E-3</v>
      </c>
      <c r="D16" s="533"/>
      <c r="E16" s="534"/>
      <c r="H16" s="37"/>
      <c r="I16" s="347"/>
    </row>
    <row r="17" spans="1:11" x14ac:dyDescent="0.25">
      <c r="A17" s="403" t="s">
        <v>781</v>
      </c>
      <c r="B17" s="401">
        <v>2577957.7362182001</v>
      </c>
      <c r="C17" s="402">
        <f t="shared" si="0"/>
        <v>7.4581500418911692E-2</v>
      </c>
      <c r="D17" s="533"/>
      <c r="E17" s="534"/>
      <c r="H17" s="37"/>
      <c r="I17" s="347"/>
    </row>
    <row r="18" spans="1:11" x14ac:dyDescent="0.25">
      <c r="A18" s="403" t="s">
        <v>791</v>
      </c>
      <c r="B18" s="401">
        <v>61770.725116800008</v>
      </c>
      <c r="C18" s="402">
        <f t="shared" si="0"/>
        <v>1.7870554262589987E-3</v>
      </c>
      <c r="D18" s="533"/>
      <c r="E18" s="534"/>
      <c r="H18" s="37"/>
      <c r="I18" s="347"/>
    </row>
    <row r="19" spans="1:11" x14ac:dyDescent="0.25">
      <c r="A19" s="387" t="s">
        <v>782</v>
      </c>
      <c r="B19" s="401">
        <v>14741027.262381002</v>
      </c>
      <c r="C19" s="402">
        <f t="shared" si="0"/>
        <v>0.42646468384592739</v>
      </c>
      <c r="D19" s="533"/>
      <c r="E19" s="534"/>
      <c r="H19" s="37"/>
      <c r="I19" s="347"/>
    </row>
    <row r="20" spans="1:11" x14ac:dyDescent="0.25">
      <c r="A20" s="387" t="s">
        <v>1178</v>
      </c>
      <c r="B20" s="401">
        <v>1993.2599848</v>
      </c>
      <c r="C20" s="402">
        <f t="shared" si="0"/>
        <v>5.7665926133235265E-5</v>
      </c>
      <c r="D20" s="533"/>
      <c r="E20" s="534"/>
      <c r="H20" s="37"/>
      <c r="I20" s="347"/>
    </row>
    <row r="21" spans="1:11" x14ac:dyDescent="0.25">
      <c r="A21" s="387" t="s">
        <v>783</v>
      </c>
      <c r="B21" s="401">
        <v>8287354.4146190016</v>
      </c>
      <c r="C21" s="402">
        <f t="shared" si="0"/>
        <v>0.23975696655612735</v>
      </c>
      <c r="D21" s="533"/>
      <c r="E21" s="534"/>
      <c r="H21" s="37"/>
      <c r="I21" s="347"/>
    </row>
    <row r="22" spans="1:11" x14ac:dyDescent="0.25">
      <c r="A22" s="387" t="s">
        <v>788</v>
      </c>
      <c r="B22" s="401">
        <v>180582.90699120003</v>
      </c>
      <c r="C22" s="402">
        <f t="shared" si="0"/>
        <v>5.2243463747275818E-3</v>
      </c>
      <c r="D22" s="533"/>
      <c r="E22" s="534"/>
      <c r="H22" s="37"/>
      <c r="I22" s="347"/>
    </row>
    <row r="23" spans="1:11" x14ac:dyDescent="0.25">
      <c r="A23" s="387" t="s">
        <v>789</v>
      </c>
      <c r="B23" s="401">
        <v>783.76432960000011</v>
      </c>
      <c r="C23" s="402">
        <f t="shared" si="0"/>
        <v>2.2674661750716473E-5</v>
      </c>
      <c r="D23" s="533"/>
      <c r="E23" s="534"/>
      <c r="H23" s="37"/>
      <c r="I23" s="347"/>
    </row>
    <row r="24" spans="1:11" x14ac:dyDescent="0.25">
      <c r="A24" s="387" t="s">
        <v>784</v>
      </c>
      <c r="B24" s="401">
        <v>100118.02756760002</v>
      </c>
      <c r="C24" s="402">
        <f t="shared" si="0"/>
        <v>2.8964604850067895E-3</v>
      </c>
      <c r="D24" s="533"/>
      <c r="E24" s="534"/>
      <c r="H24" s="37"/>
      <c r="I24" s="347"/>
    </row>
    <row r="25" spans="1:11" ht="15.75" thickBot="1" x14ac:dyDescent="0.3">
      <c r="A25" s="387" t="s">
        <v>785</v>
      </c>
      <c r="B25" s="401">
        <v>292884.66307800007</v>
      </c>
      <c r="C25" s="402">
        <f t="shared" si="0"/>
        <v>8.4732877173110486E-3</v>
      </c>
      <c r="D25" s="533"/>
      <c r="E25" s="534"/>
      <c r="H25" s="37"/>
      <c r="I25" s="347"/>
    </row>
    <row r="26" spans="1:11" ht="15.75" customHeight="1" thickBot="1" x14ac:dyDescent="0.3">
      <c r="A26" s="368" t="s">
        <v>624</v>
      </c>
      <c r="B26" s="404">
        <v>34565645.927451804</v>
      </c>
      <c r="C26" s="405">
        <f>SUM(C7:C25)</f>
        <v>1</v>
      </c>
      <c r="D26" s="534"/>
      <c r="E26" s="534"/>
      <c r="I26" s="347"/>
    </row>
    <row r="27" spans="1:11" ht="5.25" customHeight="1" x14ac:dyDescent="0.25">
      <c r="A27" s="370"/>
      <c r="B27" s="370"/>
      <c r="C27" s="370"/>
    </row>
    <row r="28" spans="1:11" x14ac:dyDescent="0.25">
      <c r="A28" s="520" t="s">
        <v>1438</v>
      </c>
    </row>
    <row r="29" spans="1:11" x14ac:dyDescent="0.25">
      <c r="A29" s="520" t="s">
        <v>1439</v>
      </c>
    </row>
    <row r="30" spans="1:11" x14ac:dyDescent="0.25">
      <c r="A30" s="521" t="s">
        <v>1440</v>
      </c>
      <c r="B30" s="395"/>
      <c r="C30" s="395"/>
      <c r="D30" s="395"/>
      <c r="E30" s="395"/>
      <c r="F30" s="395"/>
      <c r="G30" s="395"/>
      <c r="H30" s="395"/>
      <c r="I30" s="395"/>
      <c r="J30" s="395"/>
      <c r="K30" s="385"/>
    </row>
  </sheetData>
  <mergeCells count="128"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A16" sqref="A16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75" t="s">
        <v>792</v>
      </c>
      <c r="B1" s="677"/>
    </row>
    <row r="2" spans="1:258" x14ac:dyDescent="0.25">
      <c r="A2" s="664" t="s">
        <v>1573</v>
      </c>
      <c r="B2" s="665"/>
    </row>
    <row r="3" spans="1:258" ht="6" customHeight="1" x14ac:dyDescent="0.25">
      <c r="A3" s="184"/>
      <c r="B3" s="186"/>
    </row>
    <row r="4" spans="1:258" x14ac:dyDescent="0.25">
      <c r="A4" s="760" t="s">
        <v>793</v>
      </c>
      <c r="B4" s="761" t="s">
        <v>532</v>
      </c>
    </row>
    <row r="5" spans="1:258" ht="15.75" thickBot="1" x14ac:dyDescent="0.3">
      <c r="A5" s="760"/>
      <c r="B5" s="761"/>
    </row>
    <row r="6" spans="1:258" x14ac:dyDescent="0.25">
      <c r="A6" s="243" t="s">
        <v>35</v>
      </c>
      <c r="B6" s="436">
        <v>92</v>
      </c>
      <c r="IW6" s="480"/>
      <c r="IX6" s="481"/>
    </row>
    <row r="7" spans="1:258" x14ac:dyDescent="0.25">
      <c r="A7" s="244" t="s">
        <v>51</v>
      </c>
      <c r="B7" s="436">
        <v>1400</v>
      </c>
      <c r="IW7" s="480"/>
      <c r="IX7" s="481"/>
    </row>
    <row r="8" spans="1:258" x14ac:dyDescent="0.25">
      <c r="A8" s="244" t="s">
        <v>30</v>
      </c>
      <c r="B8" s="436">
        <v>117</v>
      </c>
      <c r="IW8" s="480"/>
      <c r="IX8" s="481"/>
    </row>
    <row r="9" spans="1:258" x14ac:dyDescent="0.25">
      <c r="A9" s="244" t="s">
        <v>672</v>
      </c>
      <c r="B9" s="436">
        <v>23</v>
      </c>
      <c r="IW9" s="480"/>
      <c r="IX9" s="481"/>
    </row>
    <row r="10" spans="1:258" x14ac:dyDescent="0.25">
      <c r="A10" s="244" t="s">
        <v>59</v>
      </c>
      <c r="B10" s="436">
        <v>41</v>
      </c>
      <c r="IW10" s="480"/>
      <c r="IX10" s="481"/>
    </row>
    <row r="11" spans="1:258" x14ac:dyDescent="0.25">
      <c r="A11" s="244" t="s">
        <v>794</v>
      </c>
      <c r="B11" s="436">
        <v>84</v>
      </c>
      <c r="IW11" s="480"/>
      <c r="IX11" s="481"/>
    </row>
    <row r="12" spans="1:258" x14ac:dyDescent="0.25">
      <c r="A12" s="244" t="s">
        <v>533</v>
      </c>
      <c r="B12" s="436">
        <v>25</v>
      </c>
      <c r="IW12" s="480"/>
      <c r="IX12" s="481"/>
    </row>
    <row r="13" spans="1:258" x14ac:dyDescent="0.25">
      <c r="A13" s="244" t="s">
        <v>32</v>
      </c>
      <c r="B13" s="436">
        <v>91</v>
      </c>
      <c r="IW13" s="480"/>
      <c r="IX13" s="481"/>
    </row>
    <row r="14" spans="1:258" x14ac:dyDescent="0.25">
      <c r="A14" s="244" t="s">
        <v>456</v>
      </c>
      <c r="B14" s="436">
        <v>15</v>
      </c>
      <c r="IW14" s="480"/>
      <c r="IX14" s="481"/>
    </row>
    <row r="15" spans="1:258" x14ac:dyDescent="0.25">
      <c r="A15" s="244" t="s">
        <v>153</v>
      </c>
      <c r="B15" s="436">
        <v>18</v>
      </c>
      <c r="IW15" s="480"/>
      <c r="IX15" s="481"/>
    </row>
    <row r="16" spans="1:258" ht="15.75" thickBot="1" x14ac:dyDescent="0.3">
      <c r="A16" s="245" t="s">
        <v>163</v>
      </c>
      <c r="B16" s="436">
        <v>43</v>
      </c>
      <c r="IW16" s="480"/>
      <c r="IX16" s="481"/>
    </row>
    <row r="17" spans="1:2" ht="15.75" thickBot="1" x14ac:dyDescent="0.3">
      <c r="A17" s="241" t="s">
        <v>1</v>
      </c>
      <c r="B17" s="242">
        <f>SUM(B6:B16)</f>
        <v>1949</v>
      </c>
    </row>
    <row r="18" spans="1:2" ht="5.25" customHeight="1" x14ac:dyDescent="0.25">
      <c r="A18" s="225"/>
      <c r="B18" s="225"/>
    </row>
    <row r="19" spans="1:2" x14ac:dyDescent="0.25"/>
    <row r="20" spans="1:2" x14ac:dyDescent="0.25">
      <c r="A20" s="520" t="s">
        <v>1438</v>
      </c>
    </row>
    <row r="21" spans="1:2" x14ac:dyDescent="0.25">
      <c r="A21" s="521" t="s">
        <v>1440</v>
      </c>
      <c r="B21" s="335"/>
    </row>
    <row r="22" spans="1:2" x14ac:dyDescent="0.25">
      <c r="A22" s="334"/>
      <c r="B22" s="335"/>
    </row>
    <row r="23" spans="1:2" x14ac:dyDescent="0.25">
      <c r="A23" s="334"/>
      <c r="B23" s="335"/>
    </row>
    <row r="24" spans="1:2" x14ac:dyDescent="0.25">
      <c r="A24" s="334"/>
      <c r="B24" s="335"/>
    </row>
    <row r="25" spans="1:2" x14ac:dyDescent="0.25">
      <c r="A25" s="334"/>
      <c r="B25" s="335"/>
    </row>
    <row r="26" spans="1:2" x14ac:dyDescent="0.25">
      <c r="A26" s="334"/>
      <c r="B26" s="335"/>
    </row>
    <row r="27" spans="1:2" x14ac:dyDescent="0.25">
      <c r="A27" s="334"/>
      <c r="B27" s="335"/>
    </row>
    <row r="28" spans="1:2" x14ac:dyDescent="0.25">
      <c r="A28" s="334"/>
      <c r="B28" s="335"/>
    </row>
    <row r="29" spans="1:2" x14ac:dyDescent="0.25">
      <c r="A29" s="334"/>
      <c r="B29" s="335"/>
    </row>
    <row r="30" spans="1:2" x14ac:dyDescent="0.25">
      <c r="A30" s="334"/>
      <c r="B30" s="335"/>
    </row>
    <row r="31" spans="1:2" x14ac:dyDescent="0.25">
      <c r="A31" s="334"/>
      <c r="B31" s="335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workbookViewId="0">
      <selection activeCell="A28" sqref="A28:G28"/>
    </sheetView>
  </sheetViews>
  <sheetFormatPr baseColWidth="10" defaultColWidth="0" defaultRowHeight="15" zeroHeight="1" x14ac:dyDescent="0.25"/>
  <cols>
    <col min="1" max="1" width="49.85546875" style="332" customWidth="1"/>
    <col min="2" max="2" width="17.42578125" style="332" customWidth="1"/>
    <col min="3" max="3" width="18.5703125" style="332" customWidth="1"/>
    <col min="4" max="4" width="16.140625" style="332" customWidth="1"/>
    <col min="5" max="5" width="13.140625" style="332" customWidth="1"/>
    <col min="6" max="6" width="20.28515625" style="332" customWidth="1"/>
    <col min="7" max="7" width="19.85546875" style="332" customWidth="1"/>
    <col min="8" max="8" width="19.7109375" style="332" customWidth="1"/>
    <col min="9" max="9" width="13.42578125" style="332" customWidth="1"/>
    <col min="10" max="10" width="22.5703125" style="332" customWidth="1"/>
    <col min="11" max="11" width="24.42578125" style="332" customWidth="1"/>
    <col min="12" max="256" width="11.42578125" style="332" hidden="1"/>
    <col min="257" max="257" width="56.42578125" style="332" customWidth="1"/>
    <col min="258" max="258" width="17.42578125" style="332" customWidth="1"/>
    <col min="259" max="259" width="18.5703125" style="332" customWidth="1"/>
    <col min="260" max="260" width="16.42578125" style="332" customWidth="1"/>
    <col min="261" max="261" width="16.85546875" style="332" customWidth="1"/>
    <col min="262" max="262" width="20.28515625" style="332" customWidth="1"/>
    <col min="263" max="263" width="19.85546875" style="332" customWidth="1"/>
    <col min="264" max="264" width="19.7109375" style="332" customWidth="1"/>
    <col min="265" max="265" width="20.28515625" style="332" customWidth="1"/>
    <col min="266" max="266" width="22.5703125" style="332" customWidth="1"/>
    <col min="267" max="267" width="24.42578125" style="332" customWidth="1"/>
    <col min="268" max="512" width="11.42578125" style="332" hidden="1"/>
    <col min="513" max="513" width="56.42578125" style="332" customWidth="1"/>
    <col min="514" max="514" width="17.42578125" style="332" customWidth="1"/>
    <col min="515" max="515" width="18.5703125" style="332" customWidth="1"/>
    <col min="516" max="516" width="16.42578125" style="332" customWidth="1"/>
    <col min="517" max="517" width="16.85546875" style="332" customWidth="1"/>
    <col min="518" max="518" width="20.28515625" style="332" customWidth="1"/>
    <col min="519" max="519" width="19.85546875" style="332" customWidth="1"/>
    <col min="520" max="520" width="19.7109375" style="332" customWidth="1"/>
    <col min="521" max="521" width="20.28515625" style="332" customWidth="1"/>
    <col min="522" max="522" width="22.5703125" style="332" customWidth="1"/>
    <col min="523" max="523" width="24.42578125" style="332" customWidth="1"/>
    <col min="524" max="768" width="11.42578125" style="332" hidden="1"/>
    <col min="769" max="769" width="56.42578125" style="332" customWidth="1"/>
    <col min="770" max="770" width="17.42578125" style="332" customWidth="1"/>
    <col min="771" max="771" width="18.5703125" style="332" customWidth="1"/>
    <col min="772" max="772" width="16.42578125" style="332" customWidth="1"/>
    <col min="773" max="773" width="16.85546875" style="332" customWidth="1"/>
    <col min="774" max="774" width="20.28515625" style="332" customWidth="1"/>
    <col min="775" max="775" width="19.85546875" style="332" customWidth="1"/>
    <col min="776" max="776" width="19.7109375" style="332" customWidth="1"/>
    <col min="777" max="777" width="20.28515625" style="332" customWidth="1"/>
    <col min="778" max="778" width="22.5703125" style="332" customWidth="1"/>
    <col min="779" max="779" width="24.42578125" style="332" customWidth="1"/>
    <col min="780" max="1024" width="11.42578125" style="332" hidden="1"/>
    <col min="1025" max="1025" width="56.42578125" style="332" customWidth="1"/>
    <col min="1026" max="1026" width="17.42578125" style="332" customWidth="1"/>
    <col min="1027" max="1027" width="18.5703125" style="332" customWidth="1"/>
    <col min="1028" max="1028" width="16.42578125" style="332" customWidth="1"/>
    <col min="1029" max="1029" width="16.85546875" style="332" customWidth="1"/>
    <col min="1030" max="1030" width="20.28515625" style="332" customWidth="1"/>
    <col min="1031" max="1031" width="19.85546875" style="332" customWidth="1"/>
    <col min="1032" max="1032" width="19.7109375" style="332" customWidth="1"/>
    <col min="1033" max="1033" width="20.28515625" style="332" customWidth="1"/>
    <col min="1034" max="1034" width="22.5703125" style="332" customWidth="1"/>
    <col min="1035" max="1035" width="24.42578125" style="332" customWidth="1"/>
    <col min="1036" max="1280" width="11.42578125" style="332" hidden="1"/>
    <col min="1281" max="1281" width="56.42578125" style="332" customWidth="1"/>
    <col min="1282" max="1282" width="17.42578125" style="332" customWidth="1"/>
    <col min="1283" max="1283" width="18.5703125" style="332" customWidth="1"/>
    <col min="1284" max="1284" width="16.42578125" style="332" customWidth="1"/>
    <col min="1285" max="1285" width="16.85546875" style="332" customWidth="1"/>
    <col min="1286" max="1286" width="20.28515625" style="332" customWidth="1"/>
    <col min="1287" max="1287" width="19.85546875" style="332" customWidth="1"/>
    <col min="1288" max="1288" width="19.7109375" style="332" customWidth="1"/>
    <col min="1289" max="1289" width="20.28515625" style="332" customWidth="1"/>
    <col min="1290" max="1290" width="22.5703125" style="332" customWidth="1"/>
    <col min="1291" max="1291" width="24.42578125" style="332" customWidth="1"/>
    <col min="1292" max="1536" width="11.42578125" style="332" hidden="1"/>
    <col min="1537" max="1537" width="56.42578125" style="332" customWidth="1"/>
    <col min="1538" max="1538" width="17.42578125" style="332" customWidth="1"/>
    <col min="1539" max="1539" width="18.5703125" style="332" customWidth="1"/>
    <col min="1540" max="1540" width="16.42578125" style="332" customWidth="1"/>
    <col min="1541" max="1541" width="16.85546875" style="332" customWidth="1"/>
    <col min="1542" max="1542" width="20.28515625" style="332" customWidth="1"/>
    <col min="1543" max="1543" width="19.85546875" style="332" customWidth="1"/>
    <col min="1544" max="1544" width="19.7109375" style="332" customWidth="1"/>
    <col min="1545" max="1545" width="20.28515625" style="332" customWidth="1"/>
    <col min="1546" max="1546" width="22.5703125" style="332" customWidth="1"/>
    <col min="1547" max="1547" width="24.42578125" style="332" customWidth="1"/>
    <col min="1548" max="1792" width="11.42578125" style="332" hidden="1"/>
    <col min="1793" max="1793" width="56.42578125" style="332" customWidth="1"/>
    <col min="1794" max="1794" width="17.42578125" style="332" customWidth="1"/>
    <col min="1795" max="1795" width="18.5703125" style="332" customWidth="1"/>
    <col min="1796" max="1796" width="16.42578125" style="332" customWidth="1"/>
    <col min="1797" max="1797" width="16.85546875" style="332" customWidth="1"/>
    <col min="1798" max="1798" width="20.28515625" style="332" customWidth="1"/>
    <col min="1799" max="1799" width="19.85546875" style="332" customWidth="1"/>
    <col min="1800" max="1800" width="19.7109375" style="332" customWidth="1"/>
    <col min="1801" max="1801" width="20.28515625" style="332" customWidth="1"/>
    <col min="1802" max="1802" width="22.5703125" style="332" customWidth="1"/>
    <col min="1803" max="1803" width="24.42578125" style="332" customWidth="1"/>
    <col min="1804" max="2048" width="11.42578125" style="332" hidden="1"/>
    <col min="2049" max="2049" width="56.42578125" style="332" customWidth="1"/>
    <col min="2050" max="2050" width="17.42578125" style="332" customWidth="1"/>
    <col min="2051" max="2051" width="18.5703125" style="332" customWidth="1"/>
    <col min="2052" max="2052" width="16.42578125" style="332" customWidth="1"/>
    <col min="2053" max="2053" width="16.85546875" style="332" customWidth="1"/>
    <col min="2054" max="2054" width="20.28515625" style="332" customWidth="1"/>
    <col min="2055" max="2055" width="19.85546875" style="332" customWidth="1"/>
    <col min="2056" max="2056" width="19.7109375" style="332" customWidth="1"/>
    <col min="2057" max="2057" width="20.28515625" style="332" customWidth="1"/>
    <col min="2058" max="2058" width="22.5703125" style="332" customWidth="1"/>
    <col min="2059" max="2059" width="24.42578125" style="332" customWidth="1"/>
    <col min="2060" max="2304" width="11.42578125" style="332" hidden="1"/>
    <col min="2305" max="2305" width="56.42578125" style="332" customWidth="1"/>
    <col min="2306" max="2306" width="17.42578125" style="332" customWidth="1"/>
    <col min="2307" max="2307" width="18.5703125" style="332" customWidth="1"/>
    <col min="2308" max="2308" width="16.42578125" style="332" customWidth="1"/>
    <col min="2309" max="2309" width="16.85546875" style="332" customWidth="1"/>
    <col min="2310" max="2310" width="20.28515625" style="332" customWidth="1"/>
    <col min="2311" max="2311" width="19.85546875" style="332" customWidth="1"/>
    <col min="2312" max="2312" width="19.7109375" style="332" customWidth="1"/>
    <col min="2313" max="2313" width="20.28515625" style="332" customWidth="1"/>
    <col min="2314" max="2314" width="22.5703125" style="332" customWidth="1"/>
    <col min="2315" max="2315" width="24.42578125" style="332" customWidth="1"/>
    <col min="2316" max="2560" width="11.42578125" style="332" hidden="1"/>
    <col min="2561" max="2561" width="56.42578125" style="332" customWidth="1"/>
    <col min="2562" max="2562" width="17.42578125" style="332" customWidth="1"/>
    <col min="2563" max="2563" width="18.5703125" style="332" customWidth="1"/>
    <col min="2564" max="2564" width="16.42578125" style="332" customWidth="1"/>
    <col min="2565" max="2565" width="16.85546875" style="332" customWidth="1"/>
    <col min="2566" max="2566" width="20.28515625" style="332" customWidth="1"/>
    <col min="2567" max="2567" width="19.85546875" style="332" customWidth="1"/>
    <col min="2568" max="2568" width="19.7109375" style="332" customWidth="1"/>
    <col min="2569" max="2569" width="20.28515625" style="332" customWidth="1"/>
    <col min="2570" max="2570" width="22.5703125" style="332" customWidth="1"/>
    <col min="2571" max="2571" width="24.42578125" style="332" customWidth="1"/>
    <col min="2572" max="2816" width="11.42578125" style="332" hidden="1"/>
    <col min="2817" max="2817" width="56.42578125" style="332" customWidth="1"/>
    <col min="2818" max="2818" width="17.42578125" style="332" customWidth="1"/>
    <col min="2819" max="2819" width="18.5703125" style="332" customWidth="1"/>
    <col min="2820" max="2820" width="16.42578125" style="332" customWidth="1"/>
    <col min="2821" max="2821" width="16.85546875" style="332" customWidth="1"/>
    <col min="2822" max="2822" width="20.28515625" style="332" customWidth="1"/>
    <col min="2823" max="2823" width="19.85546875" style="332" customWidth="1"/>
    <col min="2824" max="2824" width="19.7109375" style="332" customWidth="1"/>
    <col min="2825" max="2825" width="20.28515625" style="332" customWidth="1"/>
    <col min="2826" max="2826" width="22.5703125" style="332" customWidth="1"/>
    <col min="2827" max="2827" width="24.42578125" style="332" customWidth="1"/>
    <col min="2828" max="3072" width="11.42578125" style="332" hidden="1"/>
    <col min="3073" max="3073" width="56.42578125" style="332" customWidth="1"/>
    <col min="3074" max="3074" width="17.42578125" style="332" customWidth="1"/>
    <col min="3075" max="3075" width="18.5703125" style="332" customWidth="1"/>
    <col min="3076" max="3076" width="16.42578125" style="332" customWidth="1"/>
    <col min="3077" max="3077" width="16.85546875" style="332" customWidth="1"/>
    <col min="3078" max="3078" width="20.28515625" style="332" customWidth="1"/>
    <col min="3079" max="3079" width="19.85546875" style="332" customWidth="1"/>
    <col min="3080" max="3080" width="19.7109375" style="332" customWidth="1"/>
    <col min="3081" max="3081" width="20.28515625" style="332" customWidth="1"/>
    <col min="3082" max="3082" width="22.5703125" style="332" customWidth="1"/>
    <col min="3083" max="3083" width="24.42578125" style="332" customWidth="1"/>
    <col min="3084" max="3328" width="11.42578125" style="332" hidden="1"/>
    <col min="3329" max="3329" width="56.42578125" style="332" customWidth="1"/>
    <col min="3330" max="3330" width="17.42578125" style="332" customWidth="1"/>
    <col min="3331" max="3331" width="18.5703125" style="332" customWidth="1"/>
    <col min="3332" max="3332" width="16.42578125" style="332" customWidth="1"/>
    <col min="3333" max="3333" width="16.85546875" style="332" customWidth="1"/>
    <col min="3334" max="3334" width="20.28515625" style="332" customWidth="1"/>
    <col min="3335" max="3335" width="19.85546875" style="332" customWidth="1"/>
    <col min="3336" max="3336" width="19.7109375" style="332" customWidth="1"/>
    <col min="3337" max="3337" width="20.28515625" style="332" customWidth="1"/>
    <col min="3338" max="3338" width="22.5703125" style="332" customWidth="1"/>
    <col min="3339" max="3339" width="24.42578125" style="332" customWidth="1"/>
    <col min="3340" max="3584" width="11.42578125" style="332" hidden="1"/>
    <col min="3585" max="3585" width="56.42578125" style="332" customWidth="1"/>
    <col min="3586" max="3586" width="17.42578125" style="332" customWidth="1"/>
    <col min="3587" max="3587" width="18.5703125" style="332" customWidth="1"/>
    <col min="3588" max="3588" width="16.42578125" style="332" customWidth="1"/>
    <col min="3589" max="3589" width="16.85546875" style="332" customWidth="1"/>
    <col min="3590" max="3590" width="20.28515625" style="332" customWidth="1"/>
    <col min="3591" max="3591" width="19.85546875" style="332" customWidth="1"/>
    <col min="3592" max="3592" width="19.7109375" style="332" customWidth="1"/>
    <col min="3593" max="3593" width="20.28515625" style="332" customWidth="1"/>
    <col min="3594" max="3594" width="22.5703125" style="332" customWidth="1"/>
    <col min="3595" max="3595" width="24.42578125" style="332" customWidth="1"/>
    <col min="3596" max="3840" width="11.42578125" style="332" hidden="1"/>
    <col min="3841" max="3841" width="56.42578125" style="332" customWidth="1"/>
    <col min="3842" max="3842" width="17.42578125" style="332" customWidth="1"/>
    <col min="3843" max="3843" width="18.5703125" style="332" customWidth="1"/>
    <col min="3844" max="3844" width="16.42578125" style="332" customWidth="1"/>
    <col min="3845" max="3845" width="16.85546875" style="332" customWidth="1"/>
    <col min="3846" max="3846" width="20.28515625" style="332" customWidth="1"/>
    <col min="3847" max="3847" width="19.85546875" style="332" customWidth="1"/>
    <col min="3848" max="3848" width="19.7109375" style="332" customWidth="1"/>
    <col min="3849" max="3849" width="20.28515625" style="332" customWidth="1"/>
    <col min="3850" max="3850" width="22.5703125" style="332" customWidth="1"/>
    <col min="3851" max="3851" width="24.42578125" style="332" customWidth="1"/>
    <col min="3852" max="4096" width="11.42578125" style="332" hidden="1"/>
    <col min="4097" max="4097" width="56.42578125" style="332" customWidth="1"/>
    <col min="4098" max="4098" width="17.42578125" style="332" customWidth="1"/>
    <col min="4099" max="4099" width="18.5703125" style="332" customWidth="1"/>
    <col min="4100" max="4100" width="16.42578125" style="332" customWidth="1"/>
    <col min="4101" max="4101" width="16.85546875" style="332" customWidth="1"/>
    <col min="4102" max="4102" width="20.28515625" style="332" customWidth="1"/>
    <col min="4103" max="4103" width="19.85546875" style="332" customWidth="1"/>
    <col min="4104" max="4104" width="19.7109375" style="332" customWidth="1"/>
    <col min="4105" max="4105" width="20.28515625" style="332" customWidth="1"/>
    <col min="4106" max="4106" width="22.5703125" style="332" customWidth="1"/>
    <col min="4107" max="4107" width="24.42578125" style="332" customWidth="1"/>
    <col min="4108" max="4352" width="11.42578125" style="332" hidden="1"/>
    <col min="4353" max="4353" width="56.42578125" style="332" customWidth="1"/>
    <col min="4354" max="4354" width="17.42578125" style="332" customWidth="1"/>
    <col min="4355" max="4355" width="18.5703125" style="332" customWidth="1"/>
    <col min="4356" max="4356" width="16.42578125" style="332" customWidth="1"/>
    <col min="4357" max="4357" width="16.85546875" style="332" customWidth="1"/>
    <col min="4358" max="4358" width="20.28515625" style="332" customWidth="1"/>
    <col min="4359" max="4359" width="19.85546875" style="332" customWidth="1"/>
    <col min="4360" max="4360" width="19.7109375" style="332" customWidth="1"/>
    <col min="4361" max="4361" width="20.28515625" style="332" customWidth="1"/>
    <col min="4362" max="4362" width="22.5703125" style="332" customWidth="1"/>
    <col min="4363" max="4363" width="24.42578125" style="332" customWidth="1"/>
    <col min="4364" max="4608" width="11.42578125" style="332" hidden="1"/>
    <col min="4609" max="4609" width="56.42578125" style="332" customWidth="1"/>
    <col min="4610" max="4610" width="17.42578125" style="332" customWidth="1"/>
    <col min="4611" max="4611" width="18.5703125" style="332" customWidth="1"/>
    <col min="4612" max="4612" width="16.42578125" style="332" customWidth="1"/>
    <col min="4613" max="4613" width="16.85546875" style="332" customWidth="1"/>
    <col min="4614" max="4614" width="20.28515625" style="332" customWidth="1"/>
    <col min="4615" max="4615" width="19.85546875" style="332" customWidth="1"/>
    <col min="4616" max="4616" width="19.7109375" style="332" customWidth="1"/>
    <col min="4617" max="4617" width="20.28515625" style="332" customWidth="1"/>
    <col min="4618" max="4618" width="22.5703125" style="332" customWidth="1"/>
    <col min="4619" max="4619" width="24.42578125" style="332" customWidth="1"/>
    <col min="4620" max="4864" width="11.42578125" style="332" hidden="1"/>
    <col min="4865" max="4865" width="56.42578125" style="332" customWidth="1"/>
    <col min="4866" max="4866" width="17.42578125" style="332" customWidth="1"/>
    <col min="4867" max="4867" width="18.5703125" style="332" customWidth="1"/>
    <col min="4868" max="4868" width="16.42578125" style="332" customWidth="1"/>
    <col min="4869" max="4869" width="16.85546875" style="332" customWidth="1"/>
    <col min="4870" max="4870" width="20.28515625" style="332" customWidth="1"/>
    <col min="4871" max="4871" width="19.85546875" style="332" customWidth="1"/>
    <col min="4872" max="4872" width="19.7109375" style="332" customWidth="1"/>
    <col min="4873" max="4873" width="20.28515625" style="332" customWidth="1"/>
    <col min="4874" max="4874" width="22.5703125" style="332" customWidth="1"/>
    <col min="4875" max="4875" width="24.42578125" style="332" customWidth="1"/>
    <col min="4876" max="5120" width="11.42578125" style="332" hidden="1"/>
    <col min="5121" max="5121" width="56.42578125" style="332" customWidth="1"/>
    <col min="5122" max="5122" width="17.42578125" style="332" customWidth="1"/>
    <col min="5123" max="5123" width="18.5703125" style="332" customWidth="1"/>
    <col min="5124" max="5124" width="16.42578125" style="332" customWidth="1"/>
    <col min="5125" max="5125" width="16.85546875" style="332" customWidth="1"/>
    <col min="5126" max="5126" width="20.28515625" style="332" customWidth="1"/>
    <col min="5127" max="5127" width="19.85546875" style="332" customWidth="1"/>
    <col min="5128" max="5128" width="19.7109375" style="332" customWidth="1"/>
    <col min="5129" max="5129" width="20.28515625" style="332" customWidth="1"/>
    <col min="5130" max="5130" width="22.5703125" style="332" customWidth="1"/>
    <col min="5131" max="5131" width="24.42578125" style="332" customWidth="1"/>
    <col min="5132" max="5376" width="11.42578125" style="332" hidden="1"/>
    <col min="5377" max="5377" width="56.42578125" style="332" customWidth="1"/>
    <col min="5378" max="5378" width="17.42578125" style="332" customWidth="1"/>
    <col min="5379" max="5379" width="18.5703125" style="332" customWidth="1"/>
    <col min="5380" max="5380" width="16.42578125" style="332" customWidth="1"/>
    <col min="5381" max="5381" width="16.85546875" style="332" customWidth="1"/>
    <col min="5382" max="5382" width="20.28515625" style="332" customWidth="1"/>
    <col min="5383" max="5383" width="19.85546875" style="332" customWidth="1"/>
    <col min="5384" max="5384" width="19.7109375" style="332" customWidth="1"/>
    <col min="5385" max="5385" width="20.28515625" style="332" customWidth="1"/>
    <col min="5386" max="5386" width="22.5703125" style="332" customWidth="1"/>
    <col min="5387" max="5387" width="24.42578125" style="332" customWidth="1"/>
    <col min="5388" max="5632" width="11.42578125" style="332" hidden="1"/>
    <col min="5633" max="5633" width="56.42578125" style="332" customWidth="1"/>
    <col min="5634" max="5634" width="17.42578125" style="332" customWidth="1"/>
    <col min="5635" max="5635" width="18.5703125" style="332" customWidth="1"/>
    <col min="5636" max="5636" width="16.42578125" style="332" customWidth="1"/>
    <col min="5637" max="5637" width="16.85546875" style="332" customWidth="1"/>
    <col min="5638" max="5638" width="20.28515625" style="332" customWidth="1"/>
    <col min="5639" max="5639" width="19.85546875" style="332" customWidth="1"/>
    <col min="5640" max="5640" width="19.7109375" style="332" customWidth="1"/>
    <col min="5641" max="5641" width="20.28515625" style="332" customWidth="1"/>
    <col min="5642" max="5642" width="22.5703125" style="332" customWidth="1"/>
    <col min="5643" max="5643" width="24.42578125" style="332" customWidth="1"/>
    <col min="5644" max="5888" width="11.42578125" style="332" hidden="1"/>
    <col min="5889" max="5889" width="56.42578125" style="332" customWidth="1"/>
    <col min="5890" max="5890" width="17.42578125" style="332" customWidth="1"/>
    <col min="5891" max="5891" width="18.5703125" style="332" customWidth="1"/>
    <col min="5892" max="5892" width="16.42578125" style="332" customWidth="1"/>
    <col min="5893" max="5893" width="16.85546875" style="332" customWidth="1"/>
    <col min="5894" max="5894" width="20.28515625" style="332" customWidth="1"/>
    <col min="5895" max="5895" width="19.85546875" style="332" customWidth="1"/>
    <col min="5896" max="5896" width="19.7109375" style="332" customWidth="1"/>
    <col min="5897" max="5897" width="20.28515625" style="332" customWidth="1"/>
    <col min="5898" max="5898" width="22.5703125" style="332" customWidth="1"/>
    <col min="5899" max="5899" width="24.42578125" style="332" customWidth="1"/>
    <col min="5900" max="6144" width="11.42578125" style="332" hidden="1"/>
    <col min="6145" max="6145" width="56.42578125" style="332" customWidth="1"/>
    <col min="6146" max="6146" width="17.42578125" style="332" customWidth="1"/>
    <col min="6147" max="6147" width="18.5703125" style="332" customWidth="1"/>
    <col min="6148" max="6148" width="16.42578125" style="332" customWidth="1"/>
    <col min="6149" max="6149" width="16.85546875" style="332" customWidth="1"/>
    <col min="6150" max="6150" width="20.28515625" style="332" customWidth="1"/>
    <col min="6151" max="6151" width="19.85546875" style="332" customWidth="1"/>
    <col min="6152" max="6152" width="19.7109375" style="332" customWidth="1"/>
    <col min="6153" max="6153" width="20.28515625" style="332" customWidth="1"/>
    <col min="6154" max="6154" width="22.5703125" style="332" customWidth="1"/>
    <col min="6155" max="6155" width="24.42578125" style="332" customWidth="1"/>
    <col min="6156" max="6400" width="11.42578125" style="332" hidden="1"/>
    <col min="6401" max="6401" width="56.42578125" style="332" customWidth="1"/>
    <col min="6402" max="6402" width="17.42578125" style="332" customWidth="1"/>
    <col min="6403" max="6403" width="18.5703125" style="332" customWidth="1"/>
    <col min="6404" max="6404" width="16.42578125" style="332" customWidth="1"/>
    <col min="6405" max="6405" width="16.85546875" style="332" customWidth="1"/>
    <col min="6406" max="6406" width="20.28515625" style="332" customWidth="1"/>
    <col min="6407" max="6407" width="19.85546875" style="332" customWidth="1"/>
    <col min="6408" max="6408" width="19.7109375" style="332" customWidth="1"/>
    <col min="6409" max="6409" width="20.28515625" style="332" customWidth="1"/>
    <col min="6410" max="6410" width="22.5703125" style="332" customWidth="1"/>
    <col min="6411" max="6411" width="24.42578125" style="332" customWidth="1"/>
    <col min="6412" max="6656" width="11.42578125" style="332" hidden="1"/>
    <col min="6657" max="6657" width="56.42578125" style="332" customWidth="1"/>
    <col min="6658" max="6658" width="17.42578125" style="332" customWidth="1"/>
    <col min="6659" max="6659" width="18.5703125" style="332" customWidth="1"/>
    <col min="6660" max="6660" width="16.42578125" style="332" customWidth="1"/>
    <col min="6661" max="6661" width="16.85546875" style="332" customWidth="1"/>
    <col min="6662" max="6662" width="20.28515625" style="332" customWidth="1"/>
    <col min="6663" max="6663" width="19.85546875" style="332" customWidth="1"/>
    <col min="6664" max="6664" width="19.7109375" style="332" customWidth="1"/>
    <col min="6665" max="6665" width="20.28515625" style="332" customWidth="1"/>
    <col min="6666" max="6666" width="22.5703125" style="332" customWidth="1"/>
    <col min="6667" max="6667" width="24.42578125" style="332" customWidth="1"/>
    <col min="6668" max="6912" width="11.42578125" style="332" hidden="1"/>
    <col min="6913" max="6913" width="56.42578125" style="332" customWidth="1"/>
    <col min="6914" max="6914" width="17.42578125" style="332" customWidth="1"/>
    <col min="6915" max="6915" width="18.5703125" style="332" customWidth="1"/>
    <col min="6916" max="6916" width="16.42578125" style="332" customWidth="1"/>
    <col min="6917" max="6917" width="16.85546875" style="332" customWidth="1"/>
    <col min="6918" max="6918" width="20.28515625" style="332" customWidth="1"/>
    <col min="6919" max="6919" width="19.85546875" style="332" customWidth="1"/>
    <col min="6920" max="6920" width="19.7109375" style="332" customWidth="1"/>
    <col min="6921" max="6921" width="20.28515625" style="332" customWidth="1"/>
    <col min="6922" max="6922" width="22.5703125" style="332" customWidth="1"/>
    <col min="6923" max="6923" width="24.42578125" style="332" customWidth="1"/>
    <col min="6924" max="7168" width="11.42578125" style="332" hidden="1"/>
    <col min="7169" max="7169" width="56.42578125" style="332" customWidth="1"/>
    <col min="7170" max="7170" width="17.42578125" style="332" customWidth="1"/>
    <col min="7171" max="7171" width="18.5703125" style="332" customWidth="1"/>
    <col min="7172" max="7172" width="16.42578125" style="332" customWidth="1"/>
    <col min="7173" max="7173" width="16.85546875" style="332" customWidth="1"/>
    <col min="7174" max="7174" width="20.28515625" style="332" customWidth="1"/>
    <col min="7175" max="7175" width="19.85546875" style="332" customWidth="1"/>
    <col min="7176" max="7176" width="19.7109375" style="332" customWidth="1"/>
    <col min="7177" max="7177" width="20.28515625" style="332" customWidth="1"/>
    <col min="7178" max="7178" width="22.5703125" style="332" customWidth="1"/>
    <col min="7179" max="7179" width="24.42578125" style="332" customWidth="1"/>
    <col min="7180" max="7424" width="11.42578125" style="332" hidden="1"/>
    <col min="7425" max="7425" width="56.42578125" style="332" customWidth="1"/>
    <col min="7426" max="7426" width="17.42578125" style="332" customWidth="1"/>
    <col min="7427" max="7427" width="18.5703125" style="332" customWidth="1"/>
    <col min="7428" max="7428" width="16.42578125" style="332" customWidth="1"/>
    <col min="7429" max="7429" width="16.85546875" style="332" customWidth="1"/>
    <col min="7430" max="7430" width="20.28515625" style="332" customWidth="1"/>
    <col min="7431" max="7431" width="19.85546875" style="332" customWidth="1"/>
    <col min="7432" max="7432" width="19.7109375" style="332" customWidth="1"/>
    <col min="7433" max="7433" width="20.28515625" style="332" customWidth="1"/>
    <col min="7434" max="7434" width="22.5703125" style="332" customWidth="1"/>
    <col min="7435" max="7435" width="24.42578125" style="332" customWidth="1"/>
    <col min="7436" max="7680" width="11.42578125" style="332" hidden="1"/>
    <col min="7681" max="7681" width="56.42578125" style="332" customWidth="1"/>
    <col min="7682" max="7682" width="17.42578125" style="332" customWidth="1"/>
    <col min="7683" max="7683" width="18.5703125" style="332" customWidth="1"/>
    <col min="7684" max="7684" width="16.42578125" style="332" customWidth="1"/>
    <col min="7685" max="7685" width="16.85546875" style="332" customWidth="1"/>
    <col min="7686" max="7686" width="20.28515625" style="332" customWidth="1"/>
    <col min="7687" max="7687" width="19.85546875" style="332" customWidth="1"/>
    <col min="7688" max="7688" width="19.7109375" style="332" customWidth="1"/>
    <col min="7689" max="7689" width="20.28515625" style="332" customWidth="1"/>
    <col min="7690" max="7690" width="22.5703125" style="332" customWidth="1"/>
    <col min="7691" max="7691" width="24.42578125" style="332" customWidth="1"/>
    <col min="7692" max="7936" width="11.42578125" style="332" hidden="1"/>
    <col min="7937" max="7937" width="56.42578125" style="332" customWidth="1"/>
    <col min="7938" max="7938" width="17.42578125" style="332" customWidth="1"/>
    <col min="7939" max="7939" width="18.5703125" style="332" customWidth="1"/>
    <col min="7940" max="7940" width="16.42578125" style="332" customWidth="1"/>
    <col min="7941" max="7941" width="16.85546875" style="332" customWidth="1"/>
    <col min="7942" max="7942" width="20.28515625" style="332" customWidth="1"/>
    <col min="7943" max="7943" width="19.85546875" style="332" customWidth="1"/>
    <col min="7944" max="7944" width="19.7109375" style="332" customWidth="1"/>
    <col min="7945" max="7945" width="20.28515625" style="332" customWidth="1"/>
    <col min="7946" max="7946" width="22.5703125" style="332" customWidth="1"/>
    <col min="7947" max="7947" width="24.42578125" style="332" customWidth="1"/>
    <col min="7948" max="8192" width="11.42578125" style="332" hidden="1"/>
    <col min="8193" max="8193" width="56.42578125" style="332" customWidth="1"/>
    <col min="8194" max="8194" width="17.42578125" style="332" customWidth="1"/>
    <col min="8195" max="8195" width="18.5703125" style="332" customWidth="1"/>
    <col min="8196" max="8196" width="16.42578125" style="332" customWidth="1"/>
    <col min="8197" max="8197" width="16.85546875" style="332" customWidth="1"/>
    <col min="8198" max="8198" width="20.28515625" style="332" customWidth="1"/>
    <col min="8199" max="8199" width="19.85546875" style="332" customWidth="1"/>
    <col min="8200" max="8200" width="19.7109375" style="332" customWidth="1"/>
    <col min="8201" max="8201" width="20.28515625" style="332" customWidth="1"/>
    <col min="8202" max="8202" width="22.5703125" style="332" customWidth="1"/>
    <col min="8203" max="8203" width="24.42578125" style="332" customWidth="1"/>
    <col min="8204" max="8448" width="11.42578125" style="332" hidden="1"/>
    <col min="8449" max="8449" width="56.42578125" style="332" customWidth="1"/>
    <col min="8450" max="8450" width="17.42578125" style="332" customWidth="1"/>
    <col min="8451" max="8451" width="18.5703125" style="332" customWidth="1"/>
    <col min="8452" max="8452" width="16.42578125" style="332" customWidth="1"/>
    <col min="8453" max="8453" width="16.85546875" style="332" customWidth="1"/>
    <col min="8454" max="8454" width="20.28515625" style="332" customWidth="1"/>
    <col min="8455" max="8455" width="19.85546875" style="332" customWidth="1"/>
    <col min="8456" max="8456" width="19.7109375" style="332" customWidth="1"/>
    <col min="8457" max="8457" width="20.28515625" style="332" customWidth="1"/>
    <col min="8458" max="8458" width="22.5703125" style="332" customWidth="1"/>
    <col min="8459" max="8459" width="24.42578125" style="332" customWidth="1"/>
    <col min="8460" max="8704" width="11.42578125" style="332" hidden="1"/>
    <col min="8705" max="8705" width="56.42578125" style="332" customWidth="1"/>
    <col min="8706" max="8706" width="17.42578125" style="332" customWidth="1"/>
    <col min="8707" max="8707" width="18.5703125" style="332" customWidth="1"/>
    <col min="8708" max="8708" width="16.42578125" style="332" customWidth="1"/>
    <col min="8709" max="8709" width="16.85546875" style="332" customWidth="1"/>
    <col min="8710" max="8710" width="20.28515625" style="332" customWidth="1"/>
    <col min="8711" max="8711" width="19.85546875" style="332" customWidth="1"/>
    <col min="8712" max="8712" width="19.7109375" style="332" customWidth="1"/>
    <col min="8713" max="8713" width="20.28515625" style="332" customWidth="1"/>
    <col min="8714" max="8714" width="22.5703125" style="332" customWidth="1"/>
    <col min="8715" max="8715" width="24.42578125" style="332" customWidth="1"/>
    <col min="8716" max="8960" width="11.42578125" style="332" hidden="1"/>
    <col min="8961" max="8961" width="56.42578125" style="332" customWidth="1"/>
    <col min="8962" max="8962" width="17.42578125" style="332" customWidth="1"/>
    <col min="8963" max="8963" width="18.5703125" style="332" customWidth="1"/>
    <col min="8964" max="8964" width="16.42578125" style="332" customWidth="1"/>
    <col min="8965" max="8965" width="16.85546875" style="332" customWidth="1"/>
    <col min="8966" max="8966" width="20.28515625" style="332" customWidth="1"/>
    <col min="8967" max="8967" width="19.85546875" style="332" customWidth="1"/>
    <col min="8968" max="8968" width="19.7109375" style="332" customWidth="1"/>
    <col min="8969" max="8969" width="20.28515625" style="332" customWidth="1"/>
    <col min="8970" max="8970" width="22.5703125" style="332" customWidth="1"/>
    <col min="8971" max="8971" width="24.42578125" style="332" customWidth="1"/>
    <col min="8972" max="9216" width="11.42578125" style="332" hidden="1"/>
    <col min="9217" max="9217" width="56.42578125" style="332" customWidth="1"/>
    <col min="9218" max="9218" width="17.42578125" style="332" customWidth="1"/>
    <col min="9219" max="9219" width="18.5703125" style="332" customWidth="1"/>
    <col min="9220" max="9220" width="16.42578125" style="332" customWidth="1"/>
    <col min="9221" max="9221" width="16.85546875" style="332" customWidth="1"/>
    <col min="9222" max="9222" width="20.28515625" style="332" customWidth="1"/>
    <col min="9223" max="9223" width="19.85546875" style="332" customWidth="1"/>
    <col min="9224" max="9224" width="19.7109375" style="332" customWidth="1"/>
    <col min="9225" max="9225" width="20.28515625" style="332" customWidth="1"/>
    <col min="9226" max="9226" width="22.5703125" style="332" customWidth="1"/>
    <col min="9227" max="9227" width="24.42578125" style="332" customWidth="1"/>
    <col min="9228" max="9472" width="11.42578125" style="332" hidden="1"/>
    <col min="9473" max="9473" width="56.42578125" style="332" customWidth="1"/>
    <col min="9474" max="9474" width="17.42578125" style="332" customWidth="1"/>
    <col min="9475" max="9475" width="18.5703125" style="332" customWidth="1"/>
    <col min="9476" max="9476" width="16.42578125" style="332" customWidth="1"/>
    <col min="9477" max="9477" width="16.85546875" style="332" customWidth="1"/>
    <col min="9478" max="9478" width="20.28515625" style="332" customWidth="1"/>
    <col min="9479" max="9479" width="19.85546875" style="332" customWidth="1"/>
    <col min="9480" max="9480" width="19.7109375" style="332" customWidth="1"/>
    <col min="9481" max="9481" width="20.28515625" style="332" customWidth="1"/>
    <col min="9482" max="9482" width="22.5703125" style="332" customWidth="1"/>
    <col min="9483" max="9483" width="24.42578125" style="332" customWidth="1"/>
    <col min="9484" max="9728" width="11.42578125" style="332" hidden="1"/>
    <col min="9729" max="9729" width="56.42578125" style="332" customWidth="1"/>
    <col min="9730" max="9730" width="17.42578125" style="332" customWidth="1"/>
    <col min="9731" max="9731" width="18.5703125" style="332" customWidth="1"/>
    <col min="9732" max="9732" width="16.42578125" style="332" customWidth="1"/>
    <col min="9733" max="9733" width="16.85546875" style="332" customWidth="1"/>
    <col min="9734" max="9734" width="20.28515625" style="332" customWidth="1"/>
    <col min="9735" max="9735" width="19.85546875" style="332" customWidth="1"/>
    <col min="9736" max="9736" width="19.7109375" style="332" customWidth="1"/>
    <col min="9737" max="9737" width="20.28515625" style="332" customWidth="1"/>
    <col min="9738" max="9738" width="22.5703125" style="332" customWidth="1"/>
    <col min="9739" max="9739" width="24.42578125" style="332" customWidth="1"/>
    <col min="9740" max="9984" width="11.42578125" style="332" hidden="1"/>
    <col min="9985" max="9985" width="56.42578125" style="332" customWidth="1"/>
    <col min="9986" max="9986" width="17.42578125" style="332" customWidth="1"/>
    <col min="9987" max="9987" width="18.5703125" style="332" customWidth="1"/>
    <col min="9988" max="9988" width="16.42578125" style="332" customWidth="1"/>
    <col min="9989" max="9989" width="16.85546875" style="332" customWidth="1"/>
    <col min="9990" max="9990" width="20.28515625" style="332" customWidth="1"/>
    <col min="9991" max="9991" width="19.85546875" style="332" customWidth="1"/>
    <col min="9992" max="9992" width="19.7109375" style="332" customWidth="1"/>
    <col min="9993" max="9993" width="20.28515625" style="332" customWidth="1"/>
    <col min="9994" max="9994" width="22.5703125" style="332" customWidth="1"/>
    <col min="9995" max="9995" width="24.42578125" style="332" customWidth="1"/>
    <col min="9996" max="10240" width="11.42578125" style="332" hidden="1"/>
    <col min="10241" max="10241" width="56.42578125" style="332" customWidth="1"/>
    <col min="10242" max="10242" width="17.42578125" style="332" customWidth="1"/>
    <col min="10243" max="10243" width="18.5703125" style="332" customWidth="1"/>
    <col min="10244" max="10244" width="16.42578125" style="332" customWidth="1"/>
    <col min="10245" max="10245" width="16.85546875" style="332" customWidth="1"/>
    <col min="10246" max="10246" width="20.28515625" style="332" customWidth="1"/>
    <col min="10247" max="10247" width="19.85546875" style="332" customWidth="1"/>
    <col min="10248" max="10248" width="19.7109375" style="332" customWidth="1"/>
    <col min="10249" max="10249" width="20.28515625" style="332" customWidth="1"/>
    <col min="10250" max="10250" width="22.5703125" style="332" customWidth="1"/>
    <col min="10251" max="10251" width="24.42578125" style="332" customWidth="1"/>
    <col min="10252" max="10496" width="11.42578125" style="332" hidden="1"/>
    <col min="10497" max="10497" width="56.42578125" style="332" customWidth="1"/>
    <col min="10498" max="10498" width="17.42578125" style="332" customWidth="1"/>
    <col min="10499" max="10499" width="18.5703125" style="332" customWidth="1"/>
    <col min="10500" max="10500" width="16.42578125" style="332" customWidth="1"/>
    <col min="10501" max="10501" width="16.85546875" style="332" customWidth="1"/>
    <col min="10502" max="10502" width="20.28515625" style="332" customWidth="1"/>
    <col min="10503" max="10503" width="19.85546875" style="332" customWidth="1"/>
    <col min="10504" max="10504" width="19.7109375" style="332" customWidth="1"/>
    <col min="10505" max="10505" width="20.28515625" style="332" customWidth="1"/>
    <col min="10506" max="10506" width="22.5703125" style="332" customWidth="1"/>
    <col min="10507" max="10507" width="24.42578125" style="332" customWidth="1"/>
    <col min="10508" max="10752" width="11.42578125" style="332" hidden="1"/>
    <col min="10753" max="10753" width="56.42578125" style="332" customWidth="1"/>
    <col min="10754" max="10754" width="17.42578125" style="332" customWidth="1"/>
    <col min="10755" max="10755" width="18.5703125" style="332" customWidth="1"/>
    <col min="10756" max="10756" width="16.42578125" style="332" customWidth="1"/>
    <col min="10757" max="10757" width="16.85546875" style="332" customWidth="1"/>
    <col min="10758" max="10758" width="20.28515625" style="332" customWidth="1"/>
    <col min="10759" max="10759" width="19.85546875" style="332" customWidth="1"/>
    <col min="10760" max="10760" width="19.7109375" style="332" customWidth="1"/>
    <col min="10761" max="10761" width="20.28515625" style="332" customWidth="1"/>
    <col min="10762" max="10762" width="22.5703125" style="332" customWidth="1"/>
    <col min="10763" max="10763" width="24.42578125" style="332" customWidth="1"/>
    <col min="10764" max="11008" width="11.42578125" style="332" hidden="1"/>
    <col min="11009" max="11009" width="56.42578125" style="332" customWidth="1"/>
    <col min="11010" max="11010" width="17.42578125" style="332" customWidth="1"/>
    <col min="11011" max="11011" width="18.5703125" style="332" customWidth="1"/>
    <col min="11012" max="11012" width="16.42578125" style="332" customWidth="1"/>
    <col min="11013" max="11013" width="16.85546875" style="332" customWidth="1"/>
    <col min="11014" max="11014" width="20.28515625" style="332" customWidth="1"/>
    <col min="11015" max="11015" width="19.85546875" style="332" customWidth="1"/>
    <col min="11016" max="11016" width="19.7109375" style="332" customWidth="1"/>
    <col min="11017" max="11017" width="20.28515625" style="332" customWidth="1"/>
    <col min="11018" max="11018" width="22.5703125" style="332" customWidth="1"/>
    <col min="11019" max="11019" width="24.42578125" style="332" customWidth="1"/>
    <col min="11020" max="11264" width="11.42578125" style="332" hidden="1"/>
    <col min="11265" max="11265" width="56.42578125" style="332" customWidth="1"/>
    <col min="11266" max="11266" width="17.42578125" style="332" customWidth="1"/>
    <col min="11267" max="11267" width="18.5703125" style="332" customWidth="1"/>
    <col min="11268" max="11268" width="16.42578125" style="332" customWidth="1"/>
    <col min="11269" max="11269" width="16.85546875" style="332" customWidth="1"/>
    <col min="11270" max="11270" width="20.28515625" style="332" customWidth="1"/>
    <col min="11271" max="11271" width="19.85546875" style="332" customWidth="1"/>
    <col min="11272" max="11272" width="19.7109375" style="332" customWidth="1"/>
    <col min="11273" max="11273" width="20.28515625" style="332" customWidth="1"/>
    <col min="11274" max="11274" width="22.5703125" style="332" customWidth="1"/>
    <col min="11275" max="11275" width="24.42578125" style="332" customWidth="1"/>
    <col min="11276" max="11520" width="11.42578125" style="332" hidden="1"/>
    <col min="11521" max="11521" width="56.42578125" style="332" customWidth="1"/>
    <col min="11522" max="11522" width="17.42578125" style="332" customWidth="1"/>
    <col min="11523" max="11523" width="18.5703125" style="332" customWidth="1"/>
    <col min="11524" max="11524" width="16.42578125" style="332" customWidth="1"/>
    <col min="11525" max="11525" width="16.85546875" style="332" customWidth="1"/>
    <col min="11526" max="11526" width="20.28515625" style="332" customWidth="1"/>
    <col min="11527" max="11527" width="19.85546875" style="332" customWidth="1"/>
    <col min="11528" max="11528" width="19.7109375" style="332" customWidth="1"/>
    <col min="11529" max="11529" width="20.28515625" style="332" customWidth="1"/>
    <col min="11530" max="11530" width="22.5703125" style="332" customWidth="1"/>
    <col min="11531" max="11531" width="24.42578125" style="332" customWidth="1"/>
    <col min="11532" max="11776" width="11.42578125" style="332" hidden="1"/>
    <col min="11777" max="11777" width="56.42578125" style="332" customWidth="1"/>
    <col min="11778" max="11778" width="17.42578125" style="332" customWidth="1"/>
    <col min="11779" max="11779" width="18.5703125" style="332" customWidth="1"/>
    <col min="11780" max="11780" width="16.42578125" style="332" customWidth="1"/>
    <col min="11781" max="11781" width="16.85546875" style="332" customWidth="1"/>
    <col min="11782" max="11782" width="20.28515625" style="332" customWidth="1"/>
    <col min="11783" max="11783" width="19.85546875" style="332" customWidth="1"/>
    <col min="11784" max="11784" width="19.7109375" style="332" customWidth="1"/>
    <col min="11785" max="11785" width="20.28515625" style="332" customWidth="1"/>
    <col min="11786" max="11786" width="22.5703125" style="332" customWidth="1"/>
    <col min="11787" max="11787" width="24.42578125" style="332" customWidth="1"/>
    <col min="11788" max="12032" width="11.42578125" style="332" hidden="1"/>
    <col min="12033" max="12033" width="56.42578125" style="332" customWidth="1"/>
    <col min="12034" max="12034" width="17.42578125" style="332" customWidth="1"/>
    <col min="12035" max="12035" width="18.5703125" style="332" customWidth="1"/>
    <col min="12036" max="12036" width="16.42578125" style="332" customWidth="1"/>
    <col min="12037" max="12037" width="16.85546875" style="332" customWidth="1"/>
    <col min="12038" max="12038" width="20.28515625" style="332" customWidth="1"/>
    <col min="12039" max="12039" width="19.85546875" style="332" customWidth="1"/>
    <col min="12040" max="12040" width="19.7109375" style="332" customWidth="1"/>
    <col min="12041" max="12041" width="20.28515625" style="332" customWidth="1"/>
    <col min="12042" max="12042" width="22.5703125" style="332" customWidth="1"/>
    <col min="12043" max="12043" width="24.42578125" style="332" customWidth="1"/>
    <col min="12044" max="12288" width="11.42578125" style="332" hidden="1"/>
    <col min="12289" max="12289" width="56.42578125" style="332" customWidth="1"/>
    <col min="12290" max="12290" width="17.42578125" style="332" customWidth="1"/>
    <col min="12291" max="12291" width="18.5703125" style="332" customWidth="1"/>
    <col min="12292" max="12292" width="16.42578125" style="332" customWidth="1"/>
    <col min="12293" max="12293" width="16.85546875" style="332" customWidth="1"/>
    <col min="12294" max="12294" width="20.28515625" style="332" customWidth="1"/>
    <col min="12295" max="12295" width="19.85546875" style="332" customWidth="1"/>
    <col min="12296" max="12296" width="19.7109375" style="332" customWidth="1"/>
    <col min="12297" max="12297" width="20.28515625" style="332" customWidth="1"/>
    <col min="12298" max="12298" width="22.5703125" style="332" customWidth="1"/>
    <col min="12299" max="12299" width="24.42578125" style="332" customWidth="1"/>
    <col min="12300" max="12544" width="11.42578125" style="332" hidden="1"/>
    <col min="12545" max="12545" width="56.42578125" style="332" customWidth="1"/>
    <col min="12546" max="12546" width="17.42578125" style="332" customWidth="1"/>
    <col min="12547" max="12547" width="18.5703125" style="332" customWidth="1"/>
    <col min="12548" max="12548" width="16.42578125" style="332" customWidth="1"/>
    <col min="12549" max="12549" width="16.85546875" style="332" customWidth="1"/>
    <col min="12550" max="12550" width="20.28515625" style="332" customWidth="1"/>
    <col min="12551" max="12551" width="19.85546875" style="332" customWidth="1"/>
    <col min="12552" max="12552" width="19.7109375" style="332" customWidth="1"/>
    <col min="12553" max="12553" width="20.28515625" style="332" customWidth="1"/>
    <col min="12554" max="12554" width="22.5703125" style="332" customWidth="1"/>
    <col min="12555" max="12555" width="24.42578125" style="332" customWidth="1"/>
    <col min="12556" max="12800" width="11.42578125" style="332" hidden="1"/>
    <col min="12801" max="12801" width="56.42578125" style="332" customWidth="1"/>
    <col min="12802" max="12802" width="17.42578125" style="332" customWidth="1"/>
    <col min="12803" max="12803" width="18.5703125" style="332" customWidth="1"/>
    <col min="12804" max="12804" width="16.42578125" style="332" customWidth="1"/>
    <col min="12805" max="12805" width="16.85546875" style="332" customWidth="1"/>
    <col min="12806" max="12806" width="20.28515625" style="332" customWidth="1"/>
    <col min="12807" max="12807" width="19.85546875" style="332" customWidth="1"/>
    <col min="12808" max="12808" width="19.7109375" style="332" customWidth="1"/>
    <col min="12809" max="12809" width="20.28515625" style="332" customWidth="1"/>
    <col min="12810" max="12810" width="22.5703125" style="332" customWidth="1"/>
    <col min="12811" max="12811" width="24.42578125" style="332" customWidth="1"/>
    <col min="12812" max="13056" width="11.42578125" style="332" hidden="1"/>
    <col min="13057" max="13057" width="56.42578125" style="332" customWidth="1"/>
    <col min="13058" max="13058" width="17.42578125" style="332" customWidth="1"/>
    <col min="13059" max="13059" width="18.5703125" style="332" customWidth="1"/>
    <col min="13060" max="13060" width="16.42578125" style="332" customWidth="1"/>
    <col min="13061" max="13061" width="16.85546875" style="332" customWidth="1"/>
    <col min="13062" max="13062" width="20.28515625" style="332" customWidth="1"/>
    <col min="13063" max="13063" width="19.85546875" style="332" customWidth="1"/>
    <col min="13064" max="13064" width="19.7109375" style="332" customWidth="1"/>
    <col min="13065" max="13065" width="20.28515625" style="332" customWidth="1"/>
    <col min="13066" max="13066" width="22.5703125" style="332" customWidth="1"/>
    <col min="13067" max="13067" width="24.42578125" style="332" customWidth="1"/>
    <col min="13068" max="13312" width="11.42578125" style="332" hidden="1"/>
    <col min="13313" max="13313" width="56.42578125" style="332" customWidth="1"/>
    <col min="13314" max="13314" width="17.42578125" style="332" customWidth="1"/>
    <col min="13315" max="13315" width="18.5703125" style="332" customWidth="1"/>
    <col min="13316" max="13316" width="16.42578125" style="332" customWidth="1"/>
    <col min="13317" max="13317" width="16.85546875" style="332" customWidth="1"/>
    <col min="13318" max="13318" width="20.28515625" style="332" customWidth="1"/>
    <col min="13319" max="13319" width="19.85546875" style="332" customWidth="1"/>
    <col min="13320" max="13320" width="19.7109375" style="332" customWidth="1"/>
    <col min="13321" max="13321" width="20.28515625" style="332" customWidth="1"/>
    <col min="13322" max="13322" width="22.5703125" style="332" customWidth="1"/>
    <col min="13323" max="13323" width="24.42578125" style="332" customWidth="1"/>
    <col min="13324" max="13568" width="11.42578125" style="332" hidden="1"/>
    <col min="13569" max="13569" width="56.42578125" style="332" customWidth="1"/>
    <col min="13570" max="13570" width="17.42578125" style="332" customWidth="1"/>
    <col min="13571" max="13571" width="18.5703125" style="332" customWidth="1"/>
    <col min="13572" max="13572" width="16.42578125" style="332" customWidth="1"/>
    <col min="13573" max="13573" width="16.85546875" style="332" customWidth="1"/>
    <col min="13574" max="13574" width="20.28515625" style="332" customWidth="1"/>
    <col min="13575" max="13575" width="19.85546875" style="332" customWidth="1"/>
    <col min="13576" max="13576" width="19.7109375" style="332" customWidth="1"/>
    <col min="13577" max="13577" width="20.28515625" style="332" customWidth="1"/>
    <col min="13578" max="13578" width="22.5703125" style="332" customWidth="1"/>
    <col min="13579" max="13579" width="24.42578125" style="332" customWidth="1"/>
    <col min="13580" max="13824" width="11.42578125" style="332" hidden="1"/>
    <col min="13825" max="13825" width="56.42578125" style="332" customWidth="1"/>
    <col min="13826" max="13826" width="17.42578125" style="332" customWidth="1"/>
    <col min="13827" max="13827" width="18.5703125" style="332" customWidth="1"/>
    <col min="13828" max="13828" width="16.42578125" style="332" customWidth="1"/>
    <col min="13829" max="13829" width="16.85546875" style="332" customWidth="1"/>
    <col min="13830" max="13830" width="20.28515625" style="332" customWidth="1"/>
    <col min="13831" max="13831" width="19.85546875" style="332" customWidth="1"/>
    <col min="13832" max="13832" width="19.7109375" style="332" customWidth="1"/>
    <col min="13833" max="13833" width="20.28515625" style="332" customWidth="1"/>
    <col min="13834" max="13834" width="22.5703125" style="332" customWidth="1"/>
    <col min="13835" max="13835" width="24.42578125" style="332" customWidth="1"/>
    <col min="13836" max="14080" width="11.42578125" style="332" hidden="1"/>
    <col min="14081" max="14081" width="56.42578125" style="332" customWidth="1"/>
    <col min="14082" max="14082" width="17.42578125" style="332" customWidth="1"/>
    <col min="14083" max="14083" width="18.5703125" style="332" customWidth="1"/>
    <col min="14084" max="14084" width="16.42578125" style="332" customWidth="1"/>
    <col min="14085" max="14085" width="16.85546875" style="332" customWidth="1"/>
    <col min="14086" max="14086" width="20.28515625" style="332" customWidth="1"/>
    <col min="14087" max="14087" width="19.85546875" style="332" customWidth="1"/>
    <col min="14088" max="14088" width="19.7109375" style="332" customWidth="1"/>
    <col min="14089" max="14089" width="20.28515625" style="332" customWidth="1"/>
    <col min="14090" max="14090" width="22.5703125" style="332" customWidth="1"/>
    <col min="14091" max="14091" width="24.42578125" style="332" customWidth="1"/>
    <col min="14092" max="14336" width="11.42578125" style="332" hidden="1"/>
    <col min="14337" max="14337" width="56.42578125" style="332" customWidth="1"/>
    <col min="14338" max="14338" width="17.42578125" style="332" customWidth="1"/>
    <col min="14339" max="14339" width="18.5703125" style="332" customWidth="1"/>
    <col min="14340" max="14340" width="16.42578125" style="332" customWidth="1"/>
    <col min="14341" max="14341" width="16.85546875" style="332" customWidth="1"/>
    <col min="14342" max="14342" width="20.28515625" style="332" customWidth="1"/>
    <col min="14343" max="14343" width="19.85546875" style="332" customWidth="1"/>
    <col min="14344" max="14344" width="19.7109375" style="332" customWidth="1"/>
    <col min="14345" max="14345" width="20.28515625" style="332" customWidth="1"/>
    <col min="14346" max="14346" width="22.5703125" style="332" customWidth="1"/>
    <col min="14347" max="14347" width="24.42578125" style="332" customWidth="1"/>
    <col min="14348" max="14592" width="11.42578125" style="332" hidden="1"/>
    <col min="14593" max="14593" width="56.42578125" style="332" customWidth="1"/>
    <col min="14594" max="14594" width="17.42578125" style="332" customWidth="1"/>
    <col min="14595" max="14595" width="18.5703125" style="332" customWidth="1"/>
    <col min="14596" max="14596" width="16.42578125" style="332" customWidth="1"/>
    <col min="14597" max="14597" width="16.85546875" style="332" customWidth="1"/>
    <col min="14598" max="14598" width="20.28515625" style="332" customWidth="1"/>
    <col min="14599" max="14599" width="19.85546875" style="332" customWidth="1"/>
    <col min="14600" max="14600" width="19.7109375" style="332" customWidth="1"/>
    <col min="14601" max="14601" width="20.28515625" style="332" customWidth="1"/>
    <col min="14602" max="14602" width="22.5703125" style="332" customWidth="1"/>
    <col min="14603" max="14603" width="24.42578125" style="332" customWidth="1"/>
    <col min="14604" max="14848" width="11.42578125" style="332" hidden="1"/>
    <col min="14849" max="14849" width="56.42578125" style="332" customWidth="1"/>
    <col min="14850" max="14850" width="17.42578125" style="332" customWidth="1"/>
    <col min="14851" max="14851" width="18.5703125" style="332" customWidth="1"/>
    <col min="14852" max="14852" width="16.42578125" style="332" customWidth="1"/>
    <col min="14853" max="14853" width="16.85546875" style="332" customWidth="1"/>
    <col min="14854" max="14854" width="20.28515625" style="332" customWidth="1"/>
    <col min="14855" max="14855" width="19.85546875" style="332" customWidth="1"/>
    <col min="14856" max="14856" width="19.7109375" style="332" customWidth="1"/>
    <col min="14857" max="14857" width="20.28515625" style="332" customWidth="1"/>
    <col min="14858" max="14858" width="22.5703125" style="332" customWidth="1"/>
    <col min="14859" max="14859" width="24.42578125" style="332" customWidth="1"/>
    <col min="14860" max="15104" width="11.42578125" style="332" hidden="1"/>
    <col min="15105" max="15105" width="56.42578125" style="332" customWidth="1"/>
    <col min="15106" max="15106" width="17.42578125" style="332" customWidth="1"/>
    <col min="15107" max="15107" width="18.5703125" style="332" customWidth="1"/>
    <col min="15108" max="15108" width="16.42578125" style="332" customWidth="1"/>
    <col min="15109" max="15109" width="16.85546875" style="332" customWidth="1"/>
    <col min="15110" max="15110" width="20.28515625" style="332" customWidth="1"/>
    <col min="15111" max="15111" width="19.85546875" style="332" customWidth="1"/>
    <col min="15112" max="15112" width="19.7109375" style="332" customWidth="1"/>
    <col min="15113" max="15113" width="20.28515625" style="332" customWidth="1"/>
    <col min="15114" max="15114" width="22.5703125" style="332" customWidth="1"/>
    <col min="15115" max="15115" width="24.42578125" style="332" customWidth="1"/>
    <col min="15116" max="15360" width="11.42578125" style="332" hidden="1"/>
    <col min="15361" max="15361" width="56.42578125" style="332" customWidth="1"/>
    <col min="15362" max="15362" width="17.42578125" style="332" customWidth="1"/>
    <col min="15363" max="15363" width="18.5703125" style="332" customWidth="1"/>
    <col min="15364" max="15364" width="16.42578125" style="332" customWidth="1"/>
    <col min="15365" max="15365" width="16.85546875" style="332" customWidth="1"/>
    <col min="15366" max="15366" width="20.28515625" style="332" customWidth="1"/>
    <col min="15367" max="15367" width="19.85546875" style="332" customWidth="1"/>
    <col min="15368" max="15368" width="19.7109375" style="332" customWidth="1"/>
    <col min="15369" max="15369" width="20.28515625" style="332" customWidth="1"/>
    <col min="15370" max="15370" width="22.5703125" style="332" customWidth="1"/>
    <col min="15371" max="15371" width="24.42578125" style="332" customWidth="1"/>
    <col min="15372" max="15616" width="11.42578125" style="332" hidden="1"/>
    <col min="15617" max="15617" width="56.42578125" style="332" customWidth="1"/>
    <col min="15618" max="15618" width="17.42578125" style="332" customWidth="1"/>
    <col min="15619" max="15619" width="18.5703125" style="332" customWidth="1"/>
    <col min="15620" max="15620" width="16.42578125" style="332" customWidth="1"/>
    <col min="15621" max="15621" width="16.85546875" style="332" customWidth="1"/>
    <col min="15622" max="15622" width="20.28515625" style="332" customWidth="1"/>
    <col min="15623" max="15623" width="19.85546875" style="332" customWidth="1"/>
    <col min="15624" max="15624" width="19.7109375" style="332" customWidth="1"/>
    <col min="15625" max="15625" width="20.28515625" style="332" customWidth="1"/>
    <col min="15626" max="15626" width="22.5703125" style="332" customWidth="1"/>
    <col min="15627" max="15627" width="24.42578125" style="332" customWidth="1"/>
    <col min="15628" max="15872" width="11.42578125" style="332" hidden="1"/>
    <col min="15873" max="15873" width="56.42578125" style="332" customWidth="1"/>
    <col min="15874" max="15874" width="17.42578125" style="332" customWidth="1"/>
    <col min="15875" max="15875" width="18.5703125" style="332" customWidth="1"/>
    <col min="15876" max="15876" width="16.42578125" style="332" customWidth="1"/>
    <col min="15877" max="15877" width="16.85546875" style="332" customWidth="1"/>
    <col min="15878" max="15878" width="20.28515625" style="332" customWidth="1"/>
    <col min="15879" max="15879" width="19.85546875" style="332" customWidth="1"/>
    <col min="15880" max="15880" width="19.7109375" style="332" customWidth="1"/>
    <col min="15881" max="15881" width="20.28515625" style="332" customWidth="1"/>
    <col min="15882" max="15882" width="22.5703125" style="332" customWidth="1"/>
    <col min="15883" max="15883" width="24.42578125" style="332" customWidth="1"/>
    <col min="15884" max="16128" width="11.42578125" style="332" hidden="1"/>
    <col min="16129" max="16129" width="56.42578125" style="332" customWidth="1"/>
    <col min="16130" max="16130" width="17.42578125" style="332" customWidth="1"/>
    <col min="16131" max="16131" width="18.5703125" style="332" customWidth="1"/>
    <col min="16132" max="16132" width="16.42578125" style="332" customWidth="1"/>
    <col min="16133" max="16133" width="16.85546875" style="332" customWidth="1"/>
    <col min="16134" max="16134" width="20.28515625" style="332" customWidth="1"/>
    <col min="16135" max="16135" width="19.85546875" style="332" customWidth="1"/>
    <col min="16136" max="16136" width="19.7109375" style="332" customWidth="1"/>
    <col min="16137" max="16137" width="20.28515625" style="332" customWidth="1"/>
    <col min="16138" max="16138" width="22.5703125" style="332" customWidth="1"/>
    <col min="16139" max="16139" width="24.42578125" style="332" customWidth="1"/>
    <col min="16140" max="16384" width="11.42578125" style="332" hidden="1"/>
  </cols>
  <sheetData>
    <row r="1" spans="1:257" ht="15.75" x14ac:dyDescent="0.25">
      <c r="A1" s="548" t="s">
        <v>0</v>
      </c>
      <c r="B1" s="549"/>
      <c r="C1" s="549"/>
      <c r="D1" s="549"/>
      <c r="E1" s="549"/>
      <c r="F1" s="549"/>
      <c r="G1" s="549"/>
      <c r="H1" s="549"/>
      <c r="I1" s="549"/>
      <c r="J1" s="549"/>
      <c r="K1" s="550"/>
    </row>
    <row r="2" spans="1:257" ht="15.75" x14ac:dyDescent="0.25">
      <c r="A2" s="551" t="s">
        <v>1574</v>
      </c>
      <c r="B2" s="552"/>
      <c r="C2" s="552"/>
      <c r="D2" s="552"/>
      <c r="E2" s="552"/>
      <c r="F2" s="552"/>
      <c r="G2" s="552"/>
      <c r="H2" s="552"/>
      <c r="I2" s="552"/>
      <c r="J2" s="552"/>
      <c r="K2" s="553"/>
    </row>
    <row r="3" spans="1:257" ht="15.75" x14ac:dyDescent="0.25">
      <c r="A3" s="554" t="s">
        <v>664</v>
      </c>
      <c r="B3" s="555"/>
      <c r="C3" s="555"/>
      <c r="D3" s="555"/>
      <c r="E3" s="555"/>
      <c r="F3" s="555"/>
      <c r="G3" s="555"/>
      <c r="H3" s="555"/>
      <c r="I3" s="555"/>
      <c r="J3" s="555"/>
      <c r="K3" s="556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57" t="s">
        <v>665</v>
      </c>
      <c r="B5" s="559" t="s">
        <v>666</v>
      </c>
      <c r="C5" s="559"/>
      <c r="D5" s="559"/>
      <c r="E5" s="560"/>
      <c r="F5" s="561" t="s">
        <v>667</v>
      </c>
      <c r="G5" s="559"/>
      <c r="H5" s="559"/>
      <c r="I5" s="559"/>
      <c r="J5" s="562" t="s">
        <v>668</v>
      </c>
      <c r="K5" s="564" t="s">
        <v>669</v>
      </c>
    </row>
    <row r="6" spans="1:257" s="1" customFormat="1" ht="39.75" customHeight="1" thickBot="1" x14ac:dyDescent="0.3">
      <c r="A6" s="558"/>
      <c r="B6" s="46" t="s">
        <v>2</v>
      </c>
      <c r="C6" s="41" t="s">
        <v>670</v>
      </c>
      <c r="D6" s="41" t="s">
        <v>3</v>
      </c>
      <c r="E6" s="42" t="s">
        <v>4</v>
      </c>
      <c r="F6" s="338" t="s">
        <v>2</v>
      </c>
      <c r="G6" s="41" t="s">
        <v>670</v>
      </c>
      <c r="H6" s="41" t="s">
        <v>3</v>
      </c>
      <c r="I6" s="42" t="s">
        <v>4</v>
      </c>
      <c r="J6" s="563"/>
      <c r="K6" s="565"/>
    </row>
    <row r="7" spans="1:257" x14ac:dyDescent="0.25">
      <c r="A7" s="334" t="s">
        <v>5</v>
      </c>
      <c r="B7" s="340">
        <v>2026</v>
      </c>
      <c r="C7" s="341">
        <v>387</v>
      </c>
      <c r="D7" s="341">
        <v>0</v>
      </c>
      <c r="E7" s="342">
        <v>0</v>
      </c>
      <c r="F7" s="340">
        <v>280357370.30000001</v>
      </c>
      <c r="G7" s="341">
        <v>89539264.5</v>
      </c>
      <c r="H7" s="341">
        <v>0</v>
      </c>
      <c r="I7" s="342">
        <v>0</v>
      </c>
      <c r="J7" s="413">
        <v>2413</v>
      </c>
      <c r="K7" s="342">
        <v>369896634.80000001</v>
      </c>
      <c r="IW7" s="334"/>
    </row>
    <row r="8" spans="1:257" x14ac:dyDescent="0.25">
      <c r="A8" s="334" t="s">
        <v>6</v>
      </c>
      <c r="B8" s="339">
        <v>2059</v>
      </c>
      <c r="C8" s="471">
        <v>108</v>
      </c>
      <c r="D8" s="471">
        <v>0</v>
      </c>
      <c r="E8" s="47">
        <v>0</v>
      </c>
      <c r="F8" s="339">
        <v>106891011.47</v>
      </c>
      <c r="G8" s="471">
        <v>31245445.27</v>
      </c>
      <c r="H8" s="471">
        <v>0</v>
      </c>
      <c r="I8" s="47">
        <v>0</v>
      </c>
      <c r="J8" s="414">
        <v>2167</v>
      </c>
      <c r="K8" s="47">
        <v>138136456.74000001</v>
      </c>
      <c r="IW8" s="334"/>
    </row>
    <row r="9" spans="1:257" x14ac:dyDescent="0.25">
      <c r="A9" s="334" t="s">
        <v>7</v>
      </c>
      <c r="B9" s="339">
        <v>1347</v>
      </c>
      <c r="C9" s="471">
        <v>83</v>
      </c>
      <c r="D9" s="471">
        <v>0</v>
      </c>
      <c r="E9" s="47">
        <v>0</v>
      </c>
      <c r="F9" s="339">
        <v>116000000</v>
      </c>
      <c r="G9" s="471">
        <v>0</v>
      </c>
      <c r="H9" s="471">
        <v>0</v>
      </c>
      <c r="I9" s="47">
        <v>0</v>
      </c>
      <c r="J9" s="414">
        <v>1430</v>
      </c>
      <c r="K9" s="47">
        <v>116000000</v>
      </c>
      <c r="IW9" s="334"/>
    </row>
    <row r="10" spans="1:257" x14ac:dyDescent="0.25">
      <c r="A10" s="334" t="s">
        <v>8</v>
      </c>
      <c r="B10" s="339">
        <v>2146</v>
      </c>
      <c r="C10" s="471">
        <v>69</v>
      </c>
      <c r="D10" s="471">
        <v>0</v>
      </c>
      <c r="E10" s="47">
        <v>0</v>
      </c>
      <c r="F10" s="339">
        <v>89930156.900000006</v>
      </c>
      <c r="G10" s="471">
        <v>42611768.880000003</v>
      </c>
      <c r="H10" s="471">
        <v>0</v>
      </c>
      <c r="I10" s="47">
        <v>0</v>
      </c>
      <c r="J10" s="414">
        <v>2215</v>
      </c>
      <c r="K10" s="47">
        <v>132541925.78</v>
      </c>
      <c r="IW10" s="334"/>
    </row>
    <row r="11" spans="1:257" x14ac:dyDescent="0.25">
      <c r="A11" s="334" t="s">
        <v>10</v>
      </c>
      <c r="B11" s="339">
        <v>1840</v>
      </c>
      <c r="C11" s="471">
        <v>77</v>
      </c>
      <c r="D11" s="471">
        <v>0</v>
      </c>
      <c r="E11" s="47">
        <v>0</v>
      </c>
      <c r="F11" s="339">
        <v>107918696.22</v>
      </c>
      <c r="G11" s="471">
        <v>23774656.640000001</v>
      </c>
      <c r="H11" s="471">
        <v>0</v>
      </c>
      <c r="I11" s="47">
        <v>0</v>
      </c>
      <c r="J11" s="414">
        <v>1917</v>
      </c>
      <c r="K11" s="47">
        <v>131693352.86</v>
      </c>
      <c r="IW11" s="334"/>
    </row>
    <row r="12" spans="1:257" x14ac:dyDescent="0.25">
      <c r="A12" s="334" t="s">
        <v>11</v>
      </c>
      <c r="B12" s="339">
        <v>1637</v>
      </c>
      <c r="C12" s="471">
        <v>348</v>
      </c>
      <c r="D12" s="471">
        <v>0</v>
      </c>
      <c r="E12" s="47">
        <v>0</v>
      </c>
      <c r="F12" s="339">
        <v>149894722.83000001</v>
      </c>
      <c r="G12" s="471">
        <v>14921157.83</v>
      </c>
      <c r="H12" s="471">
        <v>0</v>
      </c>
      <c r="I12" s="47">
        <v>0</v>
      </c>
      <c r="J12" s="414">
        <v>1985</v>
      </c>
      <c r="K12" s="47">
        <v>164815880.66</v>
      </c>
      <c r="IW12" s="334"/>
    </row>
    <row r="13" spans="1:257" x14ac:dyDescent="0.25">
      <c r="A13" s="334" t="s">
        <v>12</v>
      </c>
      <c r="B13" s="339">
        <v>6334</v>
      </c>
      <c r="C13" s="471">
        <v>1116</v>
      </c>
      <c r="D13" s="471">
        <v>0</v>
      </c>
      <c r="E13" s="47">
        <v>2</v>
      </c>
      <c r="F13" s="339">
        <v>136239247.65000001</v>
      </c>
      <c r="G13" s="471">
        <v>138115810</v>
      </c>
      <c r="H13" s="471">
        <v>0</v>
      </c>
      <c r="I13" s="47">
        <v>0</v>
      </c>
      <c r="J13" s="414">
        <v>7452</v>
      </c>
      <c r="K13" s="47">
        <v>274355057.64999998</v>
      </c>
      <c r="IW13" s="334"/>
    </row>
    <row r="14" spans="1:257" x14ac:dyDescent="0.25">
      <c r="A14" s="334" t="s">
        <v>13</v>
      </c>
      <c r="B14" s="339">
        <v>4922</v>
      </c>
      <c r="C14" s="471">
        <v>800</v>
      </c>
      <c r="D14" s="471">
        <v>0</v>
      </c>
      <c r="E14" s="47">
        <v>0</v>
      </c>
      <c r="F14" s="339">
        <v>550927699.73000002</v>
      </c>
      <c r="G14" s="471">
        <v>90030248.780000001</v>
      </c>
      <c r="H14" s="471">
        <v>0</v>
      </c>
      <c r="I14" s="47">
        <v>0</v>
      </c>
      <c r="J14" s="414">
        <v>5722</v>
      </c>
      <c r="K14" s="47">
        <v>640957948.50999999</v>
      </c>
      <c r="IW14" s="334"/>
    </row>
    <row r="15" spans="1:257" x14ac:dyDescent="0.25">
      <c r="A15" s="334" t="s">
        <v>14</v>
      </c>
      <c r="B15" s="339">
        <v>23601</v>
      </c>
      <c r="C15" s="471">
        <v>703</v>
      </c>
      <c r="D15" s="471">
        <v>0</v>
      </c>
      <c r="E15" s="47">
        <v>2</v>
      </c>
      <c r="F15" s="339">
        <v>544839343.88999999</v>
      </c>
      <c r="G15" s="471">
        <v>63098739.549999997</v>
      </c>
      <c r="H15" s="471">
        <v>0</v>
      </c>
      <c r="I15" s="47">
        <v>757523.15</v>
      </c>
      <c r="J15" s="414">
        <v>24306</v>
      </c>
      <c r="K15" s="47">
        <v>608695606.59000003</v>
      </c>
      <c r="IW15" s="334"/>
    </row>
    <row r="16" spans="1:257" x14ac:dyDescent="0.25">
      <c r="A16" s="334" t="s">
        <v>15</v>
      </c>
      <c r="B16" s="339">
        <v>55201</v>
      </c>
      <c r="C16" s="471">
        <v>419</v>
      </c>
      <c r="D16" s="471">
        <v>0</v>
      </c>
      <c r="E16" s="47">
        <v>0</v>
      </c>
      <c r="F16" s="339">
        <v>365997344.55000001</v>
      </c>
      <c r="G16" s="471">
        <v>7497329.0899999999</v>
      </c>
      <c r="H16" s="471">
        <v>0</v>
      </c>
      <c r="I16" s="47">
        <v>0</v>
      </c>
      <c r="J16" s="414">
        <v>55620</v>
      </c>
      <c r="K16" s="47">
        <v>373494673.63999999</v>
      </c>
      <c r="IW16" s="334"/>
    </row>
    <row r="17" spans="1:257" x14ac:dyDescent="0.25">
      <c r="A17" s="334" t="s">
        <v>16</v>
      </c>
      <c r="B17" s="339">
        <v>565</v>
      </c>
      <c r="C17" s="471">
        <v>133</v>
      </c>
      <c r="D17" s="471">
        <v>0</v>
      </c>
      <c r="E17" s="47">
        <v>0</v>
      </c>
      <c r="F17" s="339">
        <v>14891553.82</v>
      </c>
      <c r="G17" s="471">
        <v>4305574.93</v>
      </c>
      <c r="H17" s="471">
        <v>0</v>
      </c>
      <c r="I17" s="47">
        <v>0</v>
      </c>
      <c r="J17" s="414">
        <v>698</v>
      </c>
      <c r="K17" s="47">
        <v>19197128.75</v>
      </c>
      <c r="IW17" s="334"/>
    </row>
    <row r="18" spans="1:257" x14ac:dyDescent="0.25">
      <c r="A18" s="334" t="s">
        <v>17</v>
      </c>
      <c r="B18" s="339">
        <v>15102</v>
      </c>
      <c r="C18" s="471">
        <v>40</v>
      </c>
      <c r="D18" s="471">
        <v>0</v>
      </c>
      <c r="E18" s="47">
        <v>0</v>
      </c>
      <c r="F18" s="339">
        <v>137668216.34999999</v>
      </c>
      <c r="G18" s="471">
        <v>355336.07</v>
      </c>
      <c r="H18" s="471">
        <v>0</v>
      </c>
      <c r="I18" s="47">
        <v>0</v>
      </c>
      <c r="J18" s="414">
        <v>15142</v>
      </c>
      <c r="K18" s="47">
        <v>138023552.41999999</v>
      </c>
      <c r="IW18" s="334"/>
    </row>
    <row r="19" spans="1:257" x14ac:dyDescent="0.25">
      <c r="A19" s="334" t="s">
        <v>18</v>
      </c>
      <c r="B19" s="339">
        <v>29557</v>
      </c>
      <c r="C19" s="471">
        <v>102</v>
      </c>
      <c r="D19" s="471">
        <v>0</v>
      </c>
      <c r="E19" s="47">
        <v>0</v>
      </c>
      <c r="F19" s="339">
        <v>725294234.13</v>
      </c>
      <c r="G19" s="471">
        <v>0.01</v>
      </c>
      <c r="H19" s="471">
        <v>0</v>
      </c>
      <c r="I19" s="47">
        <v>0</v>
      </c>
      <c r="J19" s="414">
        <v>29659</v>
      </c>
      <c r="K19" s="47">
        <v>725294234.13999999</v>
      </c>
      <c r="IW19" s="334"/>
    </row>
    <row r="20" spans="1:257" x14ac:dyDescent="0.25">
      <c r="A20" s="334" t="s">
        <v>19</v>
      </c>
      <c r="B20" s="339">
        <v>18062</v>
      </c>
      <c r="C20" s="471">
        <v>580</v>
      </c>
      <c r="D20" s="471">
        <v>0</v>
      </c>
      <c r="E20" s="47">
        <v>0</v>
      </c>
      <c r="F20" s="339">
        <v>476058974.73000002</v>
      </c>
      <c r="G20" s="471">
        <v>34463890.869999997</v>
      </c>
      <c r="H20" s="471">
        <v>0</v>
      </c>
      <c r="I20" s="47">
        <v>0</v>
      </c>
      <c r="J20" s="414">
        <v>18642</v>
      </c>
      <c r="K20" s="47">
        <v>510522865.60000002</v>
      </c>
      <c r="IW20" s="334"/>
    </row>
    <row r="21" spans="1:257" x14ac:dyDescent="0.25">
      <c r="A21" s="334" t="s">
        <v>20</v>
      </c>
      <c r="B21" s="339">
        <v>3117</v>
      </c>
      <c r="C21" s="471">
        <v>1107</v>
      </c>
      <c r="D21" s="471">
        <v>0</v>
      </c>
      <c r="E21" s="47">
        <v>0</v>
      </c>
      <c r="F21" s="339">
        <v>34444865.340000004</v>
      </c>
      <c r="G21" s="471">
        <v>15937873.24</v>
      </c>
      <c r="H21" s="471">
        <v>0</v>
      </c>
      <c r="I21" s="47">
        <v>0</v>
      </c>
      <c r="J21" s="414">
        <v>4224</v>
      </c>
      <c r="K21" s="47">
        <v>50382738.579999998</v>
      </c>
      <c r="IW21" s="334"/>
    </row>
    <row r="22" spans="1:257" x14ac:dyDescent="0.25">
      <c r="A22" s="334" t="s">
        <v>21</v>
      </c>
      <c r="B22" s="339">
        <v>690</v>
      </c>
      <c r="C22" s="471">
        <v>67</v>
      </c>
      <c r="D22" s="471">
        <v>0</v>
      </c>
      <c r="E22" s="47">
        <v>0</v>
      </c>
      <c r="F22" s="339">
        <v>20582182.550000001</v>
      </c>
      <c r="G22" s="471">
        <v>508398.17</v>
      </c>
      <c r="H22" s="471">
        <v>0</v>
      </c>
      <c r="I22" s="47">
        <v>0</v>
      </c>
      <c r="J22" s="414">
        <v>757</v>
      </c>
      <c r="K22" s="47">
        <v>21090580.719999999</v>
      </c>
      <c r="IW22" s="334"/>
    </row>
    <row r="23" spans="1:257" x14ac:dyDescent="0.25">
      <c r="A23" s="334" t="s">
        <v>22</v>
      </c>
      <c r="B23" s="339">
        <v>568</v>
      </c>
      <c r="C23" s="471">
        <v>0</v>
      </c>
      <c r="D23" s="471">
        <v>0</v>
      </c>
      <c r="E23" s="47">
        <v>0</v>
      </c>
      <c r="F23" s="339">
        <v>8806720.3000000007</v>
      </c>
      <c r="G23" s="471">
        <v>0</v>
      </c>
      <c r="H23" s="471">
        <v>0</v>
      </c>
      <c r="I23" s="47">
        <v>0</v>
      </c>
      <c r="J23" s="414">
        <v>568</v>
      </c>
      <c r="K23" s="47">
        <v>8806720.3000000007</v>
      </c>
      <c r="IW23" s="334"/>
    </row>
    <row r="24" spans="1:257" x14ac:dyDescent="0.25">
      <c r="A24" s="334" t="s">
        <v>1126</v>
      </c>
      <c r="B24" s="339">
        <v>317</v>
      </c>
      <c r="C24" s="471">
        <v>0</v>
      </c>
      <c r="D24" s="471">
        <v>0</v>
      </c>
      <c r="E24" s="47">
        <v>0</v>
      </c>
      <c r="F24" s="339">
        <v>2253793.06</v>
      </c>
      <c r="G24" s="471">
        <v>0</v>
      </c>
      <c r="H24" s="471">
        <v>0</v>
      </c>
      <c r="I24" s="47">
        <v>0</v>
      </c>
      <c r="J24" s="414">
        <v>317</v>
      </c>
      <c r="K24" s="47">
        <v>2253793.06</v>
      </c>
      <c r="IW24" s="334"/>
    </row>
    <row r="25" spans="1:257" ht="15.75" thickBot="1" x14ac:dyDescent="0.3">
      <c r="A25" s="334" t="s">
        <v>1213</v>
      </c>
      <c r="B25" s="339">
        <v>1227</v>
      </c>
      <c r="C25" s="471">
        <v>0</v>
      </c>
      <c r="D25" s="471">
        <v>0</v>
      </c>
      <c r="E25" s="47">
        <v>0</v>
      </c>
      <c r="F25" s="339">
        <v>16048727.33</v>
      </c>
      <c r="G25" s="471">
        <v>0</v>
      </c>
      <c r="H25" s="471">
        <v>0</v>
      </c>
      <c r="I25" s="47">
        <v>0</v>
      </c>
      <c r="J25" s="414">
        <v>1227</v>
      </c>
      <c r="K25" s="47">
        <v>16048727.33</v>
      </c>
      <c r="IW25" s="334"/>
    </row>
    <row r="26" spans="1:257" ht="15.75" thickBot="1" x14ac:dyDescent="0.3">
      <c r="A26" s="43" t="s">
        <v>1</v>
      </c>
      <c r="B26" s="44">
        <v>170318</v>
      </c>
      <c r="C26" s="44">
        <v>6139</v>
      </c>
      <c r="D26" s="44">
        <v>0</v>
      </c>
      <c r="E26" s="452">
        <v>4</v>
      </c>
      <c r="F26" s="44">
        <v>3885044861.1500006</v>
      </c>
      <c r="G26" s="44">
        <v>556405493.82999992</v>
      </c>
      <c r="H26" s="44">
        <v>0</v>
      </c>
      <c r="I26" s="452">
        <v>757523.15</v>
      </c>
      <c r="J26" s="452">
        <v>176461</v>
      </c>
      <c r="K26" s="44">
        <v>4442207878.1300001</v>
      </c>
      <c r="IW26" s="334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47"/>
      <c r="B28" s="547"/>
      <c r="C28" s="547"/>
      <c r="D28" s="547"/>
      <c r="E28" s="547"/>
      <c r="F28" s="547"/>
      <c r="G28" s="547"/>
    </row>
    <row r="29" spans="1:257" x14ac:dyDescent="0.25">
      <c r="A29" s="547"/>
      <c r="B29" s="547"/>
      <c r="C29" s="547"/>
      <c r="D29" s="547"/>
      <c r="E29" s="547"/>
      <c r="F29" s="547"/>
      <c r="G29" s="547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20" sqref="A20"/>
    </sheetView>
  </sheetViews>
  <sheetFormatPr baseColWidth="10" defaultColWidth="11.42578125" defaultRowHeight="15" x14ac:dyDescent="0.25"/>
  <cols>
    <col min="1" max="1" width="19.140625" style="406" customWidth="1"/>
    <col min="2" max="2" width="28.5703125" style="406" customWidth="1"/>
    <col min="3" max="3" width="22.7109375" style="406" customWidth="1"/>
    <col min="4" max="4" width="28" style="406" customWidth="1"/>
    <col min="5" max="5" width="17.7109375" style="406" customWidth="1"/>
    <col min="6" max="16384" width="11.42578125" style="406"/>
  </cols>
  <sheetData>
    <row r="1" spans="1:10" ht="15.75" x14ac:dyDescent="0.25">
      <c r="A1" s="762" t="s">
        <v>795</v>
      </c>
      <c r="B1" s="763"/>
      <c r="C1" s="763"/>
      <c r="D1" s="763"/>
      <c r="E1" s="764"/>
    </row>
    <row r="2" spans="1:10" x14ac:dyDescent="0.25">
      <c r="A2" s="765" t="s">
        <v>1574</v>
      </c>
      <c r="B2" s="766"/>
      <c r="C2" s="766"/>
      <c r="D2" s="766"/>
      <c r="E2" s="767"/>
    </row>
    <row r="3" spans="1:10" x14ac:dyDescent="0.25">
      <c r="A3" s="765" t="s">
        <v>759</v>
      </c>
      <c r="B3" s="766"/>
      <c r="C3" s="766"/>
      <c r="D3" s="766"/>
      <c r="E3" s="767"/>
    </row>
    <row r="4" spans="1:10" ht="3.75" customHeight="1" thickBot="1" x14ac:dyDescent="0.3">
      <c r="A4" s="246"/>
      <c r="B4" s="247"/>
      <c r="C4" s="247"/>
      <c r="D4" s="247"/>
      <c r="E4" s="248"/>
    </row>
    <row r="5" spans="1:10" x14ac:dyDescent="0.25">
      <c r="A5" s="428" t="s">
        <v>534</v>
      </c>
      <c r="B5" s="429" t="s">
        <v>535</v>
      </c>
      <c r="C5" s="429" t="s">
        <v>536</v>
      </c>
      <c r="D5" s="429" t="s">
        <v>537</v>
      </c>
      <c r="E5" s="430" t="s">
        <v>1</v>
      </c>
    </row>
    <row r="6" spans="1:10" x14ac:dyDescent="0.25">
      <c r="A6" s="769" t="s">
        <v>1604</v>
      </c>
      <c r="B6" s="431">
        <v>16505.451961600003</v>
      </c>
      <c r="C6" s="431">
        <v>0</v>
      </c>
      <c r="D6" s="431">
        <v>49812.218080800005</v>
      </c>
      <c r="E6" s="432">
        <v>66317.670042400016</v>
      </c>
      <c r="G6" s="305"/>
      <c r="H6" s="305"/>
      <c r="I6" s="305"/>
      <c r="J6" s="305"/>
    </row>
    <row r="7" spans="1:10" x14ac:dyDescent="0.25">
      <c r="A7" s="769" t="s">
        <v>1605</v>
      </c>
      <c r="B7" s="431">
        <v>16753.424566199999</v>
      </c>
      <c r="C7" s="431">
        <v>0</v>
      </c>
      <c r="D7" s="431">
        <v>108566.63584060001</v>
      </c>
      <c r="E7" s="432">
        <v>125320.06040680001</v>
      </c>
      <c r="G7" s="305"/>
      <c r="H7" s="305"/>
      <c r="I7" s="305"/>
      <c r="J7" s="305"/>
    </row>
    <row r="8" spans="1:10" x14ac:dyDescent="0.25">
      <c r="A8" s="769" t="s">
        <v>1606</v>
      </c>
      <c r="B8" s="431">
        <v>118768.54843280002</v>
      </c>
      <c r="C8" s="431">
        <v>0</v>
      </c>
      <c r="D8" s="431">
        <v>65006.631089400005</v>
      </c>
      <c r="E8" s="432">
        <v>183775.17952220002</v>
      </c>
      <c r="G8" s="305"/>
      <c r="H8" s="305"/>
      <c r="I8" s="305"/>
      <c r="J8" s="305"/>
    </row>
    <row r="9" spans="1:10" x14ac:dyDescent="0.25">
      <c r="A9" s="769" t="s">
        <v>1607</v>
      </c>
      <c r="B9" s="431">
        <v>5855.6114847999997</v>
      </c>
      <c r="C9" s="431">
        <v>0</v>
      </c>
      <c r="D9" s="431">
        <v>132729.33662800002</v>
      </c>
      <c r="E9" s="432">
        <v>138584.94811280002</v>
      </c>
      <c r="G9" s="305"/>
      <c r="H9" s="305"/>
      <c r="I9" s="305"/>
      <c r="J9" s="305"/>
    </row>
    <row r="10" spans="1:10" x14ac:dyDescent="0.25">
      <c r="A10" s="769" t="s">
        <v>1608</v>
      </c>
      <c r="B10" s="431">
        <v>35401.426370799993</v>
      </c>
      <c r="C10" s="431">
        <v>0</v>
      </c>
      <c r="D10" s="431">
        <v>55408.622819199998</v>
      </c>
      <c r="E10" s="432">
        <v>90810.049189999991</v>
      </c>
      <c r="G10" s="305"/>
      <c r="H10" s="305"/>
      <c r="I10" s="305"/>
      <c r="J10" s="305"/>
    </row>
    <row r="11" spans="1:10" x14ac:dyDescent="0.25">
      <c r="A11" s="769" t="s">
        <v>1609</v>
      </c>
      <c r="B11" s="431">
        <v>71016.172605000014</v>
      </c>
      <c r="C11" s="431">
        <v>0</v>
      </c>
      <c r="D11" s="431">
        <v>80866.09969480001</v>
      </c>
      <c r="E11" s="432">
        <v>151882.27229980001</v>
      </c>
      <c r="G11" s="305"/>
      <c r="H11" s="305"/>
      <c r="I11" s="305"/>
      <c r="J11" s="305"/>
    </row>
    <row r="12" spans="1:10" x14ac:dyDescent="0.25">
      <c r="A12" s="769" t="s">
        <v>1610</v>
      </c>
      <c r="B12" s="431">
        <v>67343.216100999998</v>
      </c>
      <c r="C12" s="431">
        <v>0</v>
      </c>
      <c r="D12" s="431">
        <v>44597.909099800003</v>
      </c>
      <c r="E12" s="432">
        <v>111941.1252008</v>
      </c>
      <c r="G12" s="305"/>
      <c r="H12" s="305"/>
      <c r="I12" s="305"/>
      <c r="J12" s="305"/>
    </row>
    <row r="13" spans="1:10" x14ac:dyDescent="0.25">
      <c r="A13" s="769" t="s">
        <v>1611</v>
      </c>
      <c r="B13" s="431">
        <v>13722.663257799999</v>
      </c>
      <c r="C13" s="431">
        <v>0</v>
      </c>
      <c r="D13" s="431">
        <v>37018.662864400008</v>
      </c>
      <c r="E13" s="432">
        <v>50741.326122200007</v>
      </c>
      <c r="G13" s="305"/>
      <c r="H13" s="305"/>
      <c r="I13" s="305"/>
      <c r="J13" s="305"/>
    </row>
    <row r="14" spans="1:10" x14ac:dyDescent="0.25">
      <c r="A14" s="769" t="s">
        <v>1612</v>
      </c>
      <c r="B14" s="431">
        <v>34314.064852200005</v>
      </c>
      <c r="C14" s="431">
        <v>0</v>
      </c>
      <c r="D14" s="431">
        <v>104416.38907419999</v>
      </c>
      <c r="E14" s="432">
        <v>138730.45392639999</v>
      </c>
      <c r="G14" s="305"/>
      <c r="H14" s="305"/>
      <c r="I14" s="305"/>
      <c r="J14" s="305"/>
    </row>
    <row r="15" spans="1:10" x14ac:dyDescent="0.25">
      <c r="A15" s="769" t="s">
        <v>1613</v>
      </c>
      <c r="B15" s="431">
        <v>90271.409055800003</v>
      </c>
      <c r="C15" s="431">
        <v>0</v>
      </c>
      <c r="D15" s="431">
        <v>61924.395016400005</v>
      </c>
      <c r="E15" s="432">
        <v>152195.8040722</v>
      </c>
      <c r="G15" s="305"/>
      <c r="H15" s="305"/>
      <c r="I15" s="305"/>
      <c r="J15" s="305"/>
    </row>
    <row r="16" spans="1:10" x14ac:dyDescent="0.25">
      <c r="A16" s="769" t="s">
        <v>1614</v>
      </c>
      <c r="B16" s="431">
        <v>76555.997229599991</v>
      </c>
      <c r="C16" s="431">
        <v>188.92138159999999</v>
      </c>
      <c r="D16" s="431">
        <v>68165.917035999999</v>
      </c>
      <c r="E16" s="432">
        <v>144910.8356472</v>
      </c>
      <c r="G16" s="305"/>
      <c r="H16" s="305"/>
      <c r="I16" s="305"/>
      <c r="J16" s="305"/>
    </row>
    <row r="17" spans="1:10" x14ac:dyDescent="0.25">
      <c r="A17" s="769" t="s">
        <v>1615</v>
      </c>
      <c r="B17" s="431">
        <v>45871.222580400005</v>
      </c>
      <c r="C17" s="431">
        <v>4024.3096516000001</v>
      </c>
      <c r="D17" s="431">
        <v>47968.507673799999</v>
      </c>
      <c r="E17" s="432">
        <v>97864.039905800004</v>
      </c>
      <c r="G17" s="305"/>
      <c r="H17" s="305"/>
      <c r="I17" s="305"/>
      <c r="J17" s="305"/>
    </row>
    <row r="18" spans="1:10" x14ac:dyDescent="0.25">
      <c r="A18" s="769" t="s">
        <v>1616</v>
      </c>
      <c r="B18" s="431">
        <v>47407.226109600007</v>
      </c>
      <c r="C18" s="431">
        <v>23874.933871600002</v>
      </c>
      <c r="D18" s="431">
        <v>49783.654344199997</v>
      </c>
      <c r="E18" s="432">
        <v>121065.8143254</v>
      </c>
      <c r="G18" s="305"/>
      <c r="H18" s="305"/>
      <c r="I18" s="305"/>
      <c r="J18" s="305"/>
    </row>
    <row r="19" spans="1:10" x14ac:dyDescent="0.25">
      <c r="A19" s="769" t="s">
        <v>1617</v>
      </c>
      <c r="B19" s="431">
        <v>119568.36571120001</v>
      </c>
      <c r="C19" s="431">
        <v>31817.897993000002</v>
      </c>
      <c r="D19" s="431">
        <v>39359.08378220001</v>
      </c>
      <c r="E19" s="432">
        <v>190745.34748640002</v>
      </c>
      <c r="G19" s="305"/>
      <c r="H19" s="305"/>
      <c r="I19" s="305"/>
      <c r="J19" s="305"/>
    </row>
    <row r="20" spans="1:10" x14ac:dyDescent="0.25">
      <c r="A20" s="769" t="s">
        <v>1618</v>
      </c>
      <c r="B20" s="431">
        <v>57380.724162999992</v>
      </c>
      <c r="C20" s="431">
        <v>171401.99001380004</v>
      </c>
      <c r="D20" s="431">
        <v>67618.919226599988</v>
      </c>
      <c r="E20" s="432">
        <v>296401.63340340002</v>
      </c>
      <c r="G20" s="305"/>
      <c r="H20" s="305"/>
      <c r="I20" s="305"/>
      <c r="J20" s="305"/>
    </row>
    <row r="21" spans="1:10" x14ac:dyDescent="0.25">
      <c r="A21" s="769" t="s">
        <v>1619</v>
      </c>
      <c r="B21" s="431">
        <v>96351.479603399988</v>
      </c>
      <c r="C21" s="431">
        <v>0</v>
      </c>
      <c r="D21" s="431">
        <v>64231.321092400001</v>
      </c>
      <c r="E21" s="432">
        <v>160582.80069579999</v>
      </c>
      <c r="G21" s="305"/>
      <c r="H21" s="305"/>
      <c r="I21" s="305"/>
      <c r="J21" s="305"/>
    </row>
    <row r="22" spans="1:10" x14ac:dyDescent="0.25">
      <c r="A22" s="769" t="s">
        <v>1620</v>
      </c>
      <c r="B22" s="431">
        <v>126328.9577942</v>
      </c>
      <c r="C22" s="431">
        <v>0</v>
      </c>
      <c r="D22" s="431">
        <v>162171.52593180005</v>
      </c>
      <c r="E22" s="432">
        <v>288500.48372600006</v>
      </c>
      <c r="G22" s="305"/>
      <c r="H22" s="305"/>
      <c r="I22" s="305"/>
      <c r="J22" s="305"/>
    </row>
    <row r="23" spans="1:10" x14ac:dyDescent="0.25">
      <c r="A23" s="769" t="s">
        <v>1621</v>
      </c>
      <c r="B23" s="431">
        <v>44712.578047200004</v>
      </c>
      <c r="C23" s="431">
        <v>0</v>
      </c>
      <c r="D23" s="431">
        <v>57070.149393600004</v>
      </c>
      <c r="E23" s="432">
        <v>101782.72744080001</v>
      </c>
      <c r="G23" s="305"/>
      <c r="H23" s="305"/>
      <c r="I23" s="305"/>
      <c r="J23" s="305"/>
    </row>
    <row r="24" spans="1:10" x14ac:dyDescent="0.25">
      <c r="A24" s="769" t="s">
        <v>1622</v>
      </c>
      <c r="B24" s="431">
        <v>119990.93039220003</v>
      </c>
      <c r="C24" s="431">
        <v>0</v>
      </c>
      <c r="D24" s="431">
        <v>51923.124390199999</v>
      </c>
      <c r="E24" s="432">
        <v>171914.05478240002</v>
      </c>
      <c r="G24" s="305"/>
      <c r="H24" s="305"/>
      <c r="I24" s="305"/>
      <c r="J24" s="305"/>
    </row>
    <row r="25" spans="1:10" x14ac:dyDescent="0.25">
      <c r="A25" s="769" t="s">
        <v>1623</v>
      </c>
      <c r="B25" s="431">
        <v>51456.8333146</v>
      </c>
      <c r="C25" s="431">
        <v>0</v>
      </c>
      <c r="D25" s="431">
        <v>91293.950228599992</v>
      </c>
      <c r="E25" s="432">
        <v>142750.7835432</v>
      </c>
      <c r="G25" s="305"/>
      <c r="H25" s="305"/>
      <c r="I25" s="305"/>
      <c r="J25" s="305"/>
    </row>
    <row r="26" spans="1:10" ht="15.75" thickBot="1" x14ac:dyDescent="0.3">
      <c r="A26" s="769" t="s">
        <v>1624</v>
      </c>
      <c r="B26" s="431">
        <v>88691.325910600004</v>
      </c>
      <c r="C26" s="431">
        <v>77446.632538799997</v>
      </c>
      <c r="D26" s="431">
        <v>81587.361535400007</v>
      </c>
      <c r="E26" s="432">
        <v>247725.31998480001</v>
      </c>
      <c r="G26" s="305"/>
      <c r="H26" s="305"/>
      <c r="I26" s="305"/>
      <c r="J26" s="305"/>
    </row>
    <row r="27" spans="1:10" ht="15.75" thickBot="1" x14ac:dyDescent="0.3">
      <c r="A27" s="407" t="s">
        <v>1</v>
      </c>
      <c r="B27" s="408">
        <f>SUM(B6:B26)</f>
        <v>1344267.6295440001</v>
      </c>
      <c r="C27" s="408">
        <f>SUM(C6:C26)</f>
        <v>308754.68545040005</v>
      </c>
      <c r="D27" s="408">
        <f>SUM(D6:D26)</f>
        <v>1521520.4148424</v>
      </c>
      <c r="E27" s="433">
        <f>SUM(E6:E26)</f>
        <v>3174542.7298368001</v>
      </c>
      <c r="F27" s="409"/>
      <c r="G27" s="305"/>
      <c r="H27" s="305"/>
      <c r="I27" s="305"/>
      <c r="J27" s="305"/>
    </row>
    <row r="28" spans="1:10" ht="6" customHeight="1" thickBot="1" x14ac:dyDescent="0.3">
      <c r="A28" s="768"/>
      <c r="B28" s="768"/>
      <c r="C28" s="768"/>
      <c r="D28" s="768"/>
      <c r="E28" s="768"/>
    </row>
    <row r="29" spans="1:10" ht="15.75" thickTop="1" x14ac:dyDescent="0.25">
      <c r="A29" s="410" t="s">
        <v>23</v>
      </c>
      <c r="B29" s="411"/>
      <c r="C29" s="411"/>
      <c r="D29" s="411"/>
      <c r="E29" s="411"/>
    </row>
    <row r="32" spans="1:10" x14ac:dyDescent="0.25">
      <c r="E32" s="412"/>
    </row>
  </sheetData>
  <mergeCells count="4">
    <mergeCell ref="A1:E1"/>
    <mergeCell ref="A2:E2"/>
    <mergeCell ref="A3:E3"/>
    <mergeCell ref="A28:E28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A23" sqref="A23"/>
    </sheetView>
  </sheetViews>
  <sheetFormatPr baseColWidth="10" defaultColWidth="11.42578125" defaultRowHeight="12.75" zeroHeight="1" x14ac:dyDescent="0.2"/>
  <cols>
    <col min="1" max="1" width="93.7109375" style="260" bestFit="1" customWidth="1"/>
    <col min="2" max="2" width="11.28515625" style="260" customWidth="1"/>
    <col min="3" max="16384" width="11.42578125" style="260"/>
  </cols>
  <sheetData>
    <row r="1" spans="1:8" ht="18.75" x14ac:dyDescent="0.2">
      <c r="A1" s="584" t="s">
        <v>821</v>
      </c>
      <c r="B1" s="584"/>
    </row>
    <row r="2" spans="1:8" x14ac:dyDescent="0.2">
      <c r="B2" s="261"/>
    </row>
    <row r="3" spans="1:8" ht="15.75" x14ac:dyDescent="0.25">
      <c r="A3" s="262" t="s">
        <v>651</v>
      </c>
      <c r="B3" s="261"/>
    </row>
    <row r="4" spans="1:8" x14ac:dyDescent="0.2">
      <c r="A4" s="263" t="s">
        <v>35</v>
      </c>
      <c r="B4" s="264" t="s">
        <v>652</v>
      </c>
    </row>
    <row r="5" spans="1:8" x14ac:dyDescent="0.2">
      <c r="A5" s="263" t="s">
        <v>822</v>
      </c>
      <c r="B5" s="264" t="s">
        <v>659</v>
      </c>
    </row>
    <row r="6" spans="1:8" x14ac:dyDescent="0.2">
      <c r="A6" s="263" t="s">
        <v>823</v>
      </c>
      <c r="B6" s="264" t="s">
        <v>653</v>
      </c>
    </row>
    <row r="7" spans="1:8" x14ac:dyDescent="0.2">
      <c r="A7" s="263" t="s">
        <v>824</v>
      </c>
      <c r="B7" s="264" t="s">
        <v>654</v>
      </c>
    </row>
    <row r="8" spans="1:8" x14ac:dyDescent="0.2">
      <c r="A8" s="263" t="s">
        <v>825</v>
      </c>
      <c r="B8" s="264" t="s">
        <v>658</v>
      </c>
    </row>
    <row r="9" spans="1:8" x14ac:dyDescent="0.2">
      <c r="A9" s="263" t="s">
        <v>826</v>
      </c>
      <c r="B9" s="264" t="s">
        <v>660</v>
      </c>
    </row>
    <row r="10" spans="1:8" x14ac:dyDescent="0.2">
      <c r="A10" s="263" t="s">
        <v>827</v>
      </c>
      <c r="B10" s="264" t="s">
        <v>662</v>
      </c>
    </row>
    <row r="11" spans="1:8" x14ac:dyDescent="0.2">
      <c r="A11" s="263" t="s">
        <v>828</v>
      </c>
      <c r="B11" s="264" t="s">
        <v>661</v>
      </c>
    </row>
    <row r="12" spans="1:8" x14ac:dyDescent="0.2">
      <c r="A12" s="263" t="s">
        <v>829</v>
      </c>
      <c r="B12" s="264" t="s">
        <v>663</v>
      </c>
    </row>
    <row r="13" spans="1:8" x14ac:dyDescent="0.2">
      <c r="A13" s="263" t="s">
        <v>59</v>
      </c>
      <c r="B13" s="264" t="s">
        <v>655</v>
      </c>
    </row>
    <row r="14" spans="1:8" x14ac:dyDescent="0.2">
      <c r="A14" s="265" t="s">
        <v>830</v>
      </c>
      <c r="B14" s="264" t="s">
        <v>657</v>
      </c>
    </row>
    <row r="15" spans="1:8" x14ac:dyDescent="0.2">
      <c r="A15" s="263"/>
      <c r="B15" s="264"/>
    </row>
    <row r="16" spans="1:8" ht="15.75" x14ac:dyDescent="0.25">
      <c r="A16" s="266" t="s">
        <v>831</v>
      </c>
      <c r="B16" s="264"/>
      <c r="H16" s="261"/>
    </row>
    <row r="17" spans="1:14" x14ac:dyDescent="0.2">
      <c r="A17" s="263" t="s">
        <v>832</v>
      </c>
      <c r="B17" s="264" t="s">
        <v>833</v>
      </c>
      <c r="H17" s="261"/>
    </row>
    <row r="18" spans="1:14" x14ac:dyDescent="0.2">
      <c r="A18" s="263"/>
      <c r="B18" s="264"/>
      <c r="H18" s="261"/>
    </row>
    <row r="19" spans="1:14" ht="15.75" x14ac:dyDescent="0.25">
      <c r="A19" s="266" t="s">
        <v>834</v>
      </c>
      <c r="B19" s="264"/>
      <c r="H19" s="261"/>
    </row>
    <row r="20" spans="1:14" x14ac:dyDescent="0.2">
      <c r="A20" s="263" t="s">
        <v>506</v>
      </c>
      <c r="B20" s="264" t="s">
        <v>835</v>
      </c>
      <c r="H20" s="264"/>
      <c r="I20" s="265"/>
    </row>
    <row r="21" spans="1:14" x14ac:dyDescent="0.2">
      <c r="A21" s="263" t="s">
        <v>507</v>
      </c>
      <c r="B21" s="264" t="s">
        <v>836</v>
      </c>
      <c r="H21" s="261"/>
    </row>
    <row r="22" spans="1:14" x14ac:dyDescent="0.2">
      <c r="A22" s="263" t="s">
        <v>520</v>
      </c>
      <c r="B22" s="264" t="s">
        <v>837</v>
      </c>
      <c r="H22" s="261"/>
    </row>
    <row r="23" spans="1:14" x14ac:dyDescent="0.2">
      <c r="A23" s="263" t="s">
        <v>508</v>
      </c>
      <c r="B23" s="264" t="s">
        <v>838</v>
      </c>
      <c r="H23" s="261"/>
    </row>
    <row r="24" spans="1:14" x14ac:dyDescent="0.2">
      <c r="A24" s="263" t="s">
        <v>509</v>
      </c>
      <c r="B24" s="264" t="s">
        <v>839</v>
      </c>
      <c r="H24" s="261"/>
    </row>
    <row r="25" spans="1:14" x14ac:dyDescent="0.2">
      <c r="A25" s="263" t="s">
        <v>840</v>
      </c>
      <c r="B25" s="264" t="s">
        <v>841</v>
      </c>
      <c r="H25" s="261"/>
      <c r="N25" s="267"/>
    </row>
    <row r="26" spans="1:14" x14ac:dyDescent="0.2">
      <c r="A26" s="263" t="s">
        <v>842</v>
      </c>
      <c r="B26" s="264" t="s">
        <v>843</v>
      </c>
      <c r="H26" s="261"/>
      <c r="N26" s="267"/>
    </row>
    <row r="27" spans="1:14" x14ac:dyDescent="0.2">
      <c r="A27" s="263" t="s">
        <v>513</v>
      </c>
      <c r="B27" s="264" t="s">
        <v>844</v>
      </c>
      <c r="H27" s="261"/>
      <c r="N27" s="267"/>
    </row>
    <row r="28" spans="1:14" x14ac:dyDescent="0.2">
      <c r="A28" s="263" t="s">
        <v>845</v>
      </c>
      <c r="B28" s="264" t="s">
        <v>846</v>
      </c>
      <c r="H28" s="261"/>
      <c r="N28" s="267"/>
    </row>
    <row r="29" spans="1:14" x14ac:dyDescent="0.2">
      <c r="A29" s="268" t="s">
        <v>523</v>
      </c>
      <c r="B29" s="264" t="s">
        <v>847</v>
      </c>
      <c r="H29" s="261"/>
      <c r="N29" s="267"/>
    </row>
    <row r="30" spans="1:14" x14ac:dyDescent="0.2">
      <c r="A30" s="265" t="s">
        <v>519</v>
      </c>
      <c r="B30" s="264" t="s">
        <v>848</v>
      </c>
      <c r="H30" s="261"/>
      <c r="N30" s="267"/>
    </row>
    <row r="31" spans="1:14" x14ac:dyDescent="0.2">
      <c r="A31" s="265" t="s">
        <v>522</v>
      </c>
      <c r="B31" s="264" t="s">
        <v>849</v>
      </c>
      <c r="H31" s="261"/>
      <c r="N31" s="267"/>
    </row>
    <row r="32" spans="1:14" x14ac:dyDescent="0.2">
      <c r="A32" s="265" t="s">
        <v>850</v>
      </c>
      <c r="B32" s="264" t="s">
        <v>851</v>
      </c>
      <c r="H32" s="261"/>
      <c r="N32" s="267"/>
    </row>
    <row r="33" spans="1:14" x14ac:dyDescent="0.2">
      <c r="A33" s="265" t="s">
        <v>510</v>
      </c>
      <c r="B33" s="264" t="s">
        <v>852</v>
      </c>
      <c r="H33" s="261"/>
      <c r="N33" s="267"/>
    </row>
    <row r="34" spans="1:14" x14ac:dyDescent="0.2">
      <c r="A34" s="265" t="s">
        <v>853</v>
      </c>
      <c r="B34" s="269" t="s">
        <v>854</v>
      </c>
      <c r="H34" s="261"/>
      <c r="N34" s="267"/>
    </row>
    <row r="35" spans="1:14" x14ac:dyDescent="0.2">
      <c r="A35" s="263"/>
      <c r="B35" s="264"/>
      <c r="H35" s="261"/>
      <c r="N35" s="267"/>
    </row>
    <row r="36" spans="1:14" ht="15.75" x14ac:dyDescent="0.25">
      <c r="A36" s="266" t="s">
        <v>855</v>
      </c>
      <c r="B36" s="264"/>
      <c r="H36" s="264"/>
      <c r="N36" s="267"/>
    </row>
    <row r="37" spans="1:14" x14ac:dyDescent="0.2">
      <c r="A37" s="263" t="s">
        <v>856</v>
      </c>
      <c r="B37" s="264" t="s">
        <v>857</v>
      </c>
      <c r="H37" s="269"/>
      <c r="N37" s="267"/>
    </row>
    <row r="38" spans="1:14" x14ac:dyDescent="0.2">
      <c r="A38" s="263" t="s">
        <v>858</v>
      </c>
      <c r="B38" s="264" t="s">
        <v>859</v>
      </c>
      <c r="H38" s="261"/>
      <c r="N38" s="267"/>
    </row>
    <row r="39" spans="1:14" x14ac:dyDescent="0.2">
      <c r="A39" s="263" t="s">
        <v>860</v>
      </c>
      <c r="B39" s="264" t="s">
        <v>861</v>
      </c>
      <c r="H39" s="261"/>
      <c r="N39" s="267"/>
    </row>
    <row r="40" spans="1:14" x14ac:dyDescent="0.2">
      <c r="A40" s="263"/>
      <c r="B40" s="264"/>
      <c r="H40" s="261"/>
      <c r="N40" s="267"/>
    </row>
    <row r="41" spans="1:14" ht="15.75" x14ac:dyDescent="0.25">
      <c r="A41" s="266" t="s">
        <v>862</v>
      </c>
      <c r="B41" s="264"/>
      <c r="H41" s="261"/>
      <c r="N41" s="267"/>
    </row>
    <row r="42" spans="1:14" x14ac:dyDescent="0.2">
      <c r="A42" s="263" t="s">
        <v>819</v>
      </c>
      <c r="B42" s="264" t="s">
        <v>863</v>
      </c>
      <c r="H42" s="261"/>
      <c r="N42" s="267"/>
    </row>
    <row r="43" spans="1:14" x14ac:dyDescent="0.2">
      <c r="A43" s="263"/>
      <c r="B43" s="264"/>
      <c r="H43" s="261"/>
      <c r="N43" s="267"/>
    </row>
    <row r="44" spans="1:14" ht="15.75" x14ac:dyDescent="0.25">
      <c r="A44" s="266" t="s">
        <v>864</v>
      </c>
      <c r="B44" s="264"/>
      <c r="H44" s="261"/>
      <c r="N44" s="267"/>
    </row>
    <row r="45" spans="1:14" x14ac:dyDescent="0.2">
      <c r="B45" s="261"/>
      <c r="H45" s="261"/>
      <c r="N45" s="267"/>
    </row>
    <row r="46" spans="1:14" x14ac:dyDescent="0.2">
      <c r="A46" s="260" t="s">
        <v>865</v>
      </c>
      <c r="B46" s="261" t="s">
        <v>866</v>
      </c>
      <c r="H46" s="261"/>
      <c r="N46" s="267"/>
    </row>
    <row r="47" spans="1:14" x14ac:dyDescent="0.2">
      <c r="A47" s="260" t="s">
        <v>867</v>
      </c>
      <c r="B47" s="261" t="s">
        <v>868</v>
      </c>
      <c r="H47" s="261"/>
      <c r="N47" s="267"/>
    </row>
    <row r="48" spans="1:14" x14ac:dyDescent="0.2">
      <c r="A48" s="260" t="s">
        <v>869</v>
      </c>
      <c r="B48" s="261" t="s">
        <v>870</v>
      </c>
      <c r="H48" s="261"/>
      <c r="N48" s="267"/>
    </row>
    <row r="49" spans="1:14" x14ac:dyDescent="0.2">
      <c r="A49" s="260" t="s">
        <v>871</v>
      </c>
      <c r="B49" s="261" t="s">
        <v>557</v>
      </c>
      <c r="H49" s="261"/>
      <c r="N49" s="267"/>
    </row>
    <row r="50" spans="1:14" x14ac:dyDescent="0.2">
      <c r="A50" s="265" t="s">
        <v>39</v>
      </c>
      <c r="B50" s="264" t="s">
        <v>607</v>
      </c>
      <c r="E50" s="265"/>
      <c r="H50" s="261"/>
      <c r="N50" s="267"/>
    </row>
    <row r="51" spans="1:14" x14ac:dyDescent="0.2">
      <c r="A51" s="260" t="s">
        <v>6</v>
      </c>
      <c r="B51" s="261" t="s">
        <v>574</v>
      </c>
      <c r="H51" s="261"/>
      <c r="N51" s="267"/>
    </row>
    <row r="52" spans="1:14" x14ac:dyDescent="0.2">
      <c r="A52" s="260" t="s">
        <v>872</v>
      </c>
      <c r="B52" s="261" t="s">
        <v>580</v>
      </c>
      <c r="H52" s="261"/>
      <c r="N52" s="267"/>
    </row>
    <row r="53" spans="1:14" x14ac:dyDescent="0.2">
      <c r="A53" s="260" t="s">
        <v>8</v>
      </c>
      <c r="B53" s="261" t="s">
        <v>556</v>
      </c>
      <c r="H53" s="261"/>
      <c r="N53" s="267"/>
    </row>
    <row r="54" spans="1:14" x14ac:dyDescent="0.2">
      <c r="A54" s="260" t="s">
        <v>11</v>
      </c>
      <c r="B54" s="261" t="s">
        <v>572</v>
      </c>
      <c r="H54" s="261"/>
      <c r="N54" s="267"/>
    </row>
    <row r="55" spans="1:14" x14ac:dyDescent="0.2">
      <c r="A55" s="260" t="s">
        <v>12</v>
      </c>
      <c r="B55" s="261" t="s">
        <v>558</v>
      </c>
      <c r="H55" s="261"/>
      <c r="N55" s="267"/>
    </row>
    <row r="56" spans="1:14" x14ac:dyDescent="0.2">
      <c r="A56" s="260" t="s">
        <v>13</v>
      </c>
      <c r="B56" s="261" t="s">
        <v>559</v>
      </c>
      <c r="H56" s="261"/>
      <c r="N56" s="267"/>
    </row>
    <row r="57" spans="1:14" x14ac:dyDescent="0.2">
      <c r="A57" s="260" t="s">
        <v>14</v>
      </c>
      <c r="B57" s="261" t="s">
        <v>562</v>
      </c>
      <c r="H57" s="261"/>
      <c r="N57" s="267"/>
    </row>
    <row r="58" spans="1:14" x14ac:dyDescent="0.2">
      <c r="A58" s="260" t="s">
        <v>18</v>
      </c>
      <c r="B58" s="261" t="s">
        <v>573</v>
      </c>
      <c r="H58" s="261"/>
    </row>
    <row r="59" spans="1:14" x14ac:dyDescent="0.2">
      <c r="A59" s="260" t="s">
        <v>19</v>
      </c>
      <c r="B59" s="261" t="s">
        <v>560</v>
      </c>
      <c r="H59" s="261"/>
    </row>
    <row r="60" spans="1:14" x14ac:dyDescent="0.2">
      <c r="A60" s="260" t="s">
        <v>9</v>
      </c>
      <c r="B60" s="261" t="s">
        <v>579</v>
      </c>
      <c r="H60" s="261"/>
    </row>
    <row r="61" spans="1:14" x14ac:dyDescent="0.2">
      <c r="A61" s="260" t="s">
        <v>10</v>
      </c>
      <c r="B61" s="261" t="s">
        <v>578</v>
      </c>
      <c r="H61" s="261"/>
    </row>
    <row r="62" spans="1:14" x14ac:dyDescent="0.2">
      <c r="A62" s="260" t="s">
        <v>15</v>
      </c>
      <c r="B62" s="261" t="s">
        <v>596</v>
      </c>
      <c r="H62" s="261"/>
    </row>
    <row r="63" spans="1:14" x14ac:dyDescent="0.2">
      <c r="A63" s="260" t="s">
        <v>144</v>
      </c>
      <c r="B63" s="261" t="s">
        <v>873</v>
      </c>
      <c r="H63" s="261"/>
    </row>
    <row r="64" spans="1:14" x14ac:dyDescent="0.2">
      <c r="A64" s="260" t="s">
        <v>874</v>
      </c>
      <c r="B64" s="261" t="s">
        <v>628</v>
      </c>
      <c r="H64" s="261"/>
    </row>
    <row r="65" spans="1:8" x14ac:dyDescent="0.2">
      <c r="A65" s="260" t="s">
        <v>875</v>
      </c>
      <c r="B65" s="261" t="s">
        <v>561</v>
      </c>
      <c r="H65" s="261"/>
    </row>
    <row r="66" spans="1:8" x14ac:dyDescent="0.2">
      <c r="A66" s="260" t="s">
        <v>876</v>
      </c>
      <c r="B66" s="264" t="s">
        <v>576</v>
      </c>
      <c r="E66" s="263"/>
      <c r="H66" s="261"/>
    </row>
    <row r="67" spans="1:8" x14ac:dyDescent="0.2">
      <c r="A67" s="260" t="s">
        <v>877</v>
      </c>
      <c r="B67" s="269" t="s">
        <v>878</v>
      </c>
      <c r="H67" s="261"/>
    </row>
    <row r="68" spans="1:8" x14ac:dyDescent="0.2">
      <c r="A68" s="260" t="s">
        <v>166</v>
      </c>
      <c r="B68" s="261" t="s">
        <v>563</v>
      </c>
      <c r="H68" s="261"/>
    </row>
    <row r="69" spans="1:8" x14ac:dyDescent="0.2">
      <c r="A69" s="260" t="s">
        <v>879</v>
      </c>
      <c r="B69" s="261" t="s">
        <v>880</v>
      </c>
      <c r="H69" s="261"/>
    </row>
    <row r="70" spans="1:8" x14ac:dyDescent="0.2">
      <c r="A70" s="260" t="s">
        <v>182</v>
      </c>
      <c r="B70" s="261" t="s">
        <v>564</v>
      </c>
      <c r="H70" s="261"/>
    </row>
    <row r="71" spans="1:8" x14ac:dyDescent="0.2">
      <c r="A71" s="260" t="s">
        <v>881</v>
      </c>
      <c r="B71" s="261" t="s">
        <v>594</v>
      </c>
      <c r="H71" s="261"/>
    </row>
    <row r="72" spans="1:8" x14ac:dyDescent="0.2">
      <c r="A72" s="260" t="s">
        <v>882</v>
      </c>
      <c r="B72" s="261" t="s">
        <v>883</v>
      </c>
      <c r="H72" s="261"/>
    </row>
    <row r="73" spans="1:8" x14ac:dyDescent="0.2">
      <c r="A73" s="260" t="s">
        <v>884</v>
      </c>
      <c r="B73" s="261" t="s">
        <v>885</v>
      </c>
      <c r="H73" s="261"/>
    </row>
    <row r="74" spans="1:8" x14ac:dyDescent="0.2">
      <c r="A74" s="260" t="s">
        <v>210</v>
      </c>
      <c r="B74" s="261" t="s">
        <v>552</v>
      </c>
      <c r="H74" s="261"/>
    </row>
    <row r="75" spans="1:8" x14ac:dyDescent="0.2">
      <c r="A75" s="260" t="s">
        <v>886</v>
      </c>
      <c r="B75" s="261" t="s">
        <v>887</v>
      </c>
      <c r="H75" s="261"/>
    </row>
    <row r="76" spans="1:8" x14ac:dyDescent="0.2">
      <c r="A76" s="260" t="s">
        <v>888</v>
      </c>
      <c r="B76" s="261" t="s">
        <v>590</v>
      </c>
      <c r="H76" s="261"/>
    </row>
    <row r="77" spans="1:8" x14ac:dyDescent="0.2">
      <c r="A77" s="260" t="s">
        <v>889</v>
      </c>
      <c r="B77" s="261" t="s">
        <v>890</v>
      </c>
      <c r="H77" s="261"/>
    </row>
    <row r="78" spans="1:8" x14ac:dyDescent="0.2">
      <c r="A78" s="260" t="s">
        <v>891</v>
      </c>
      <c r="B78" s="261" t="s">
        <v>892</v>
      </c>
      <c r="H78" s="261"/>
    </row>
    <row r="79" spans="1:8" x14ac:dyDescent="0.2">
      <c r="A79" s="260" t="s">
        <v>893</v>
      </c>
      <c r="B79" s="261" t="s">
        <v>575</v>
      </c>
      <c r="H79" s="261"/>
    </row>
    <row r="80" spans="1:8" x14ac:dyDescent="0.2">
      <c r="A80" s="260" t="s">
        <v>894</v>
      </c>
      <c r="B80" s="261" t="s">
        <v>895</v>
      </c>
      <c r="H80" s="261"/>
    </row>
    <row r="81" spans="1:8" x14ac:dyDescent="0.2">
      <c r="A81" s="260" t="s">
        <v>896</v>
      </c>
      <c r="B81" s="261" t="s">
        <v>897</v>
      </c>
      <c r="H81" s="261"/>
    </row>
    <row r="82" spans="1:8" x14ac:dyDescent="0.2">
      <c r="A82" s="260" t="s">
        <v>898</v>
      </c>
      <c r="B82" s="261" t="s">
        <v>899</v>
      </c>
      <c r="H82" s="261"/>
    </row>
    <row r="83" spans="1:8" x14ac:dyDescent="0.2">
      <c r="A83" s="260" t="s">
        <v>900</v>
      </c>
      <c r="B83" s="261" t="s">
        <v>901</v>
      </c>
      <c r="H83" s="261"/>
    </row>
    <row r="84" spans="1:8" x14ac:dyDescent="0.2">
      <c r="A84" s="260" t="s">
        <v>902</v>
      </c>
      <c r="B84" s="261" t="s">
        <v>608</v>
      </c>
      <c r="H84" s="261"/>
    </row>
    <row r="85" spans="1:8" x14ac:dyDescent="0.2">
      <c r="A85" s="260" t="s">
        <v>903</v>
      </c>
      <c r="B85" s="261" t="s">
        <v>644</v>
      </c>
      <c r="H85" s="261"/>
    </row>
    <row r="86" spans="1:8" x14ac:dyDescent="0.2">
      <c r="A86" s="260" t="s">
        <v>904</v>
      </c>
      <c r="B86" s="261" t="s">
        <v>626</v>
      </c>
      <c r="H86" s="261"/>
    </row>
    <row r="87" spans="1:8" x14ac:dyDescent="0.2">
      <c r="A87" s="260" t="s">
        <v>905</v>
      </c>
      <c r="B87" s="261" t="s">
        <v>906</v>
      </c>
      <c r="H87" s="261"/>
    </row>
    <row r="88" spans="1:8" x14ac:dyDescent="0.2">
      <c r="A88" s="260" t="s">
        <v>907</v>
      </c>
      <c r="B88" s="261" t="s">
        <v>908</v>
      </c>
      <c r="H88" s="261"/>
    </row>
    <row r="89" spans="1:8" x14ac:dyDescent="0.2">
      <c r="A89" s="260" t="s">
        <v>909</v>
      </c>
      <c r="B89" s="261" t="s">
        <v>625</v>
      </c>
      <c r="H89" s="261"/>
    </row>
    <row r="90" spans="1:8" x14ac:dyDescent="0.2">
      <c r="A90" s="260" t="s">
        <v>910</v>
      </c>
      <c r="B90" s="261" t="s">
        <v>911</v>
      </c>
      <c r="H90" s="261"/>
    </row>
    <row r="91" spans="1:8" x14ac:dyDescent="0.2">
      <c r="A91" s="260" t="s">
        <v>912</v>
      </c>
      <c r="B91" s="261" t="s">
        <v>643</v>
      </c>
      <c r="H91" s="261"/>
    </row>
    <row r="92" spans="1:8" x14ac:dyDescent="0.2">
      <c r="A92" s="260" t="s">
        <v>913</v>
      </c>
      <c r="B92" s="261" t="s">
        <v>914</v>
      </c>
      <c r="H92" s="261"/>
    </row>
    <row r="93" spans="1:8" x14ac:dyDescent="0.2">
      <c r="A93" s="260" t="s">
        <v>915</v>
      </c>
      <c r="B93" s="261" t="s">
        <v>916</v>
      </c>
      <c r="H93" s="261"/>
    </row>
    <row r="94" spans="1:8" x14ac:dyDescent="0.2">
      <c r="A94" s="260" t="s">
        <v>281</v>
      </c>
      <c r="B94" s="261" t="s">
        <v>611</v>
      </c>
      <c r="H94" s="270"/>
    </row>
    <row r="95" spans="1:8" x14ac:dyDescent="0.2">
      <c r="A95" s="260" t="s">
        <v>917</v>
      </c>
      <c r="B95" s="261" t="s">
        <v>627</v>
      </c>
      <c r="H95" s="261"/>
    </row>
    <row r="96" spans="1:8" x14ac:dyDescent="0.2">
      <c r="A96" s="260" t="s">
        <v>918</v>
      </c>
      <c r="B96" s="261" t="s">
        <v>610</v>
      </c>
      <c r="H96" s="261"/>
    </row>
    <row r="97" spans="1:9" x14ac:dyDescent="0.2">
      <c r="A97" s="260" t="s">
        <v>301</v>
      </c>
      <c r="B97" s="261" t="s">
        <v>612</v>
      </c>
      <c r="H97" s="261"/>
    </row>
    <row r="98" spans="1:9" x14ac:dyDescent="0.2">
      <c r="A98" s="260" t="s">
        <v>1207</v>
      </c>
      <c r="B98" s="261" t="s">
        <v>1175</v>
      </c>
      <c r="H98" s="261"/>
    </row>
    <row r="99" spans="1:9" x14ac:dyDescent="0.2">
      <c r="A99" s="260" t="s">
        <v>305</v>
      </c>
      <c r="B99" s="261" t="s">
        <v>629</v>
      </c>
      <c r="H99" s="261"/>
    </row>
    <row r="100" spans="1:9" x14ac:dyDescent="0.2">
      <c r="A100" s="260" t="s">
        <v>318</v>
      </c>
      <c r="B100" s="261" t="s">
        <v>634</v>
      </c>
      <c r="H100" s="261"/>
    </row>
    <row r="101" spans="1:9" x14ac:dyDescent="0.2">
      <c r="A101" s="260" t="s">
        <v>919</v>
      </c>
      <c r="B101" s="261" t="s">
        <v>920</v>
      </c>
      <c r="H101" s="261"/>
    </row>
    <row r="102" spans="1:9" x14ac:dyDescent="0.2">
      <c r="A102" s="260" t="s">
        <v>321</v>
      </c>
      <c r="B102" s="261" t="s">
        <v>568</v>
      </c>
      <c r="H102" s="261"/>
    </row>
    <row r="103" spans="1:9" x14ac:dyDescent="0.2">
      <c r="A103" s="260" t="s">
        <v>921</v>
      </c>
      <c r="B103" s="261" t="s">
        <v>922</v>
      </c>
      <c r="H103" s="261"/>
    </row>
    <row r="104" spans="1:9" x14ac:dyDescent="0.2">
      <c r="A104" s="260" t="s">
        <v>923</v>
      </c>
      <c r="B104" s="261" t="s">
        <v>924</v>
      </c>
      <c r="H104" s="261"/>
    </row>
    <row r="105" spans="1:9" x14ac:dyDescent="0.2">
      <c r="A105" s="260" t="s">
        <v>925</v>
      </c>
      <c r="B105" s="261" t="s">
        <v>565</v>
      </c>
      <c r="H105" s="261"/>
    </row>
    <row r="106" spans="1:9" x14ac:dyDescent="0.2">
      <c r="A106" s="260" t="s">
        <v>343</v>
      </c>
      <c r="B106" s="261" t="s">
        <v>632</v>
      </c>
      <c r="H106" s="261"/>
    </row>
    <row r="107" spans="1:9" x14ac:dyDescent="0.2">
      <c r="A107" s="260" t="s">
        <v>349</v>
      </c>
      <c r="B107" s="261" t="s">
        <v>926</v>
      </c>
      <c r="H107" s="261"/>
    </row>
    <row r="108" spans="1:9" x14ac:dyDescent="0.2">
      <c r="A108" s="260" t="s">
        <v>927</v>
      </c>
      <c r="B108" s="261" t="s">
        <v>928</v>
      </c>
      <c r="H108" s="261"/>
    </row>
    <row r="109" spans="1:9" x14ac:dyDescent="0.2">
      <c r="A109" s="260" t="s">
        <v>929</v>
      </c>
      <c r="B109" s="261" t="s">
        <v>930</v>
      </c>
      <c r="H109" s="261"/>
    </row>
    <row r="110" spans="1:9" x14ac:dyDescent="0.2">
      <c r="A110" s="260" t="s">
        <v>931</v>
      </c>
      <c r="B110" s="261" t="s">
        <v>932</v>
      </c>
      <c r="H110" s="269"/>
      <c r="I110" s="271"/>
    </row>
    <row r="111" spans="1:9" x14ac:dyDescent="0.2">
      <c r="A111" s="260" t="s">
        <v>933</v>
      </c>
      <c r="B111" s="261" t="s">
        <v>934</v>
      </c>
      <c r="H111" s="261"/>
      <c r="I111" s="271"/>
    </row>
    <row r="112" spans="1:9" x14ac:dyDescent="0.2">
      <c r="A112" s="260" t="s">
        <v>935</v>
      </c>
      <c r="B112" s="261" t="s">
        <v>936</v>
      </c>
      <c r="H112" s="261"/>
    </row>
    <row r="113" spans="1:9" x14ac:dyDescent="0.2">
      <c r="A113" s="260" t="s">
        <v>937</v>
      </c>
      <c r="B113" s="261" t="s">
        <v>938</v>
      </c>
      <c r="H113" s="264"/>
    </row>
    <row r="114" spans="1:9" x14ac:dyDescent="0.2">
      <c r="A114" s="260" t="s">
        <v>939</v>
      </c>
      <c r="B114" s="261" t="s">
        <v>940</v>
      </c>
      <c r="H114" s="264"/>
    </row>
    <row r="115" spans="1:9" x14ac:dyDescent="0.2">
      <c r="A115" s="260" t="s">
        <v>941</v>
      </c>
      <c r="B115" s="261" t="s">
        <v>942</v>
      </c>
      <c r="H115" s="264"/>
    </row>
    <row r="116" spans="1:9" x14ac:dyDescent="0.2">
      <c r="A116" s="260" t="s">
        <v>943</v>
      </c>
      <c r="B116" s="261" t="s">
        <v>944</v>
      </c>
      <c r="H116" s="264"/>
    </row>
    <row r="117" spans="1:9" x14ac:dyDescent="0.2">
      <c r="A117" s="260" t="s">
        <v>385</v>
      </c>
      <c r="B117" s="261" t="s">
        <v>582</v>
      </c>
      <c r="H117" s="264"/>
    </row>
    <row r="118" spans="1:9" x14ac:dyDescent="0.2">
      <c r="A118" s="260" t="s">
        <v>945</v>
      </c>
      <c r="B118" s="261" t="s">
        <v>946</v>
      </c>
      <c r="H118" s="269"/>
      <c r="I118" s="271"/>
    </row>
    <row r="119" spans="1:9" x14ac:dyDescent="0.2">
      <c r="A119" s="260" t="s">
        <v>947</v>
      </c>
      <c r="B119" s="261" t="s">
        <v>948</v>
      </c>
      <c r="H119" s="269"/>
    </row>
    <row r="120" spans="1:9" x14ac:dyDescent="0.2">
      <c r="A120" s="260" t="s">
        <v>949</v>
      </c>
      <c r="B120" s="261" t="s">
        <v>638</v>
      </c>
      <c r="H120" s="269"/>
    </row>
    <row r="121" spans="1:9" x14ac:dyDescent="0.2">
      <c r="A121" s="260" t="s">
        <v>950</v>
      </c>
      <c r="B121" s="261" t="s">
        <v>603</v>
      </c>
      <c r="H121" s="269"/>
    </row>
    <row r="122" spans="1:9" x14ac:dyDescent="0.2">
      <c r="A122" s="260" t="s">
        <v>951</v>
      </c>
      <c r="B122" s="261" t="s">
        <v>952</v>
      </c>
      <c r="H122" s="269"/>
    </row>
    <row r="123" spans="1:9" x14ac:dyDescent="0.2">
      <c r="A123" s="260" t="s">
        <v>953</v>
      </c>
      <c r="B123" s="261" t="s">
        <v>954</v>
      </c>
      <c r="H123" s="269"/>
    </row>
    <row r="124" spans="1:9" x14ac:dyDescent="0.2">
      <c r="A124" s="260" t="s">
        <v>955</v>
      </c>
      <c r="B124" s="261" t="s">
        <v>641</v>
      </c>
      <c r="H124" s="269"/>
    </row>
    <row r="125" spans="1:9" x14ac:dyDescent="0.2">
      <c r="A125" s="260" t="s">
        <v>956</v>
      </c>
      <c r="B125" s="270" t="s">
        <v>957</v>
      </c>
      <c r="H125" s="269"/>
    </row>
    <row r="126" spans="1:9" x14ac:dyDescent="0.2">
      <c r="A126" s="260" t="s">
        <v>958</v>
      </c>
      <c r="B126" s="261" t="s">
        <v>592</v>
      </c>
      <c r="H126" s="269"/>
    </row>
    <row r="127" spans="1:9" x14ac:dyDescent="0.2">
      <c r="A127" s="260" t="s">
        <v>959</v>
      </c>
      <c r="B127" s="261" t="s">
        <v>617</v>
      </c>
      <c r="D127" s="22"/>
      <c r="H127" s="264"/>
      <c r="I127" s="263"/>
    </row>
    <row r="128" spans="1:9" x14ac:dyDescent="0.2">
      <c r="A128" s="260" t="s">
        <v>960</v>
      </c>
      <c r="B128" s="261" t="s">
        <v>961</v>
      </c>
      <c r="D128" s="22"/>
      <c r="H128" s="264"/>
      <c r="I128" s="265"/>
    </row>
    <row r="129" spans="1:9" x14ac:dyDescent="0.2">
      <c r="A129" s="260" t="s">
        <v>962</v>
      </c>
      <c r="B129" s="261" t="s">
        <v>630</v>
      </c>
      <c r="D129" s="22"/>
      <c r="H129" s="264"/>
      <c r="I129" s="263"/>
    </row>
    <row r="130" spans="1:9" x14ac:dyDescent="0.2">
      <c r="A130" s="260" t="s">
        <v>963</v>
      </c>
      <c r="B130" s="261" t="s">
        <v>569</v>
      </c>
      <c r="D130" s="22"/>
      <c r="H130" s="264"/>
      <c r="I130" s="265"/>
    </row>
    <row r="131" spans="1:9" x14ac:dyDescent="0.2">
      <c r="A131" s="260" t="s">
        <v>491</v>
      </c>
      <c r="B131" s="261" t="s">
        <v>619</v>
      </c>
      <c r="D131" s="22"/>
      <c r="H131" s="264"/>
      <c r="I131" s="265"/>
    </row>
    <row r="132" spans="1:9" x14ac:dyDescent="0.2">
      <c r="A132" s="260" t="s">
        <v>238</v>
      </c>
      <c r="B132" s="261" t="s">
        <v>618</v>
      </c>
      <c r="D132" s="22"/>
      <c r="H132" s="264"/>
    </row>
    <row r="133" spans="1:9" x14ac:dyDescent="0.2">
      <c r="A133" s="260" t="s">
        <v>964</v>
      </c>
      <c r="B133" s="261" t="s">
        <v>965</v>
      </c>
      <c r="D133" s="22"/>
      <c r="H133" s="264"/>
    </row>
    <row r="134" spans="1:9" x14ac:dyDescent="0.2">
      <c r="A134" s="260" t="s">
        <v>966</v>
      </c>
      <c r="B134" s="261" t="s">
        <v>635</v>
      </c>
      <c r="D134" s="22"/>
      <c r="H134" s="264"/>
    </row>
    <row r="135" spans="1:9" x14ac:dyDescent="0.2">
      <c r="A135" s="260" t="s">
        <v>967</v>
      </c>
      <c r="B135" s="261" t="s">
        <v>968</v>
      </c>
      <c r="D135" s="22"/>
      <c r="H135" s="264"/>
    </row>
    <row r="136" spans="1:9" x14ac:dyDescent="0.2">
      <c r="A136" s="260" t="s">
        <v>969</v>
      </c>
      <c r="B136" s="261" t="s">
        <v>642</v>
      </c>
      <c r="D136" s="22"/>
      <c r="H136" s="264"/>
    </row>
    <row r="137" spans="1:9" x14ac:dyDescent="0.2">
      <c r="A137" s="260" t="s">
        <v>970</v>
      </c>
      <c r="B137" s="261" t="s">
        <v>971</v>
      </c>
      <c r="D137" s="22"/>
      <c r="H137" s="264"/>
    </row>
    <row r="138" spans="1:9" x14ac:dyDescent="0.2">
      <c r="A138" s="260" t="s">
        <v>972</v>
      </c>
      <c r="B138" s="261" t="s">
        <v>567</v>
      </c>
      <c r="D138" s="22"/>
      <c r="H138" s="264"/>
    </row>
    <row r="139" spans="1:9" x14ac:dyDescent="0.2">
      <c r="A139" s="260" t="s">
        <v>973</v>
      </c>
      <c r="B139" s="261" t="s">
        <v>553</v>
      </c>
      <c r="D139" s="22"/>
      <c r="H139" s="264"/>
    </row>
    <row r="140" spans="1:9" x14ac:dyDescent="0.2">
      <c r="A140" s="271" t="s">
        <v>974</v>
      </c>
      <c r="B140" s="269" t="s">
        <v>975</v>
      </c>
      <c r="D140" s="22"/>
      <c r="H140" s="264"/>
    </row>
    <row r="141" spans="1:9" x14ac:dyDescent="0.2">
      <c r="A141" s="271" t="s">
        <v>976</v>
      </c>
      <c r="B141" s="261" t="s">
        <v>591</v>
      </c>
      <c r="D141" s="22"/>
      <c r="H141" s="264"/>
      <c r="I141" s="263"/>
    </row>
    <row r="142" spans="1:9" x14ac:dyDescent="0.2">
      <c r="A142" s="260" t="s">
        <v>977</v>
      </c>
      <c r="B142" s="261" t="s">
        <v>978</v>
      </c>
      <c r="D142" s="22"/>
      <c r="H142" s="264"/>
      <c r="I142" s="263"/>
    </row>
    <row r="143" spans="1:9" x14ac:dyDescent="0.2">
      <c r="A143" s="260" t="s">
        <v>979</v>
      </c>
      <c r="B143" s="264" t="s">
        <v>631</v>
      </c>
      <c r="D143" s="22"/>
      <c r="H143" s="264"/>
      <c r="I143" s="263"/>
    </row>
    <row r="144" spans="1:9" x14ac:dyDescent="0.2">
      <c r="A144" s="260" t="s">
        <v>384</v>
      </c>
      <c r="B144" s="264" t="s">
        <v>980</v>
      </c>
      <c r="D144" s="22"/>
      <c r="H144" s="264"/>
      <c r="I144" s="263"/>
    </row>
    <row r="145" spans="1:9" x14ac:dyDescent="0.2">
      <c r="A145" s="260" t="s">
        <v>981</v>
      </c>
      <c r="B145" s="264" t="s">
        <v>982</v>
      </c>
      <c r="D145" s="22"/>
      <c r="H145" s="264"/>
    </row>
    <row r="146" spans="1:9" x14ac:dyDescent="0.2">
      <c r="A146" s="260" t="s">
        <v>217</v>
      </c>
      <c r="B146" s="264" t="s">
        <v>609</v>
      </c>
      <c r="D146" s="22"/>
      <c r="H146" s="264"/>
    </row>
    <row r="147" spans="1:9" x14ac:dyDescent="0.2">
      <c r="A147" s="260" t="s">
        <v>983</v>
      </c>
      <c r="B147" s="264" t="s">
        <v>633</v>
      </c>
      <c r="D147" s="22"/>
      <c r="H147" s="264"/>
    </row>
    <row r="148" spans="1:9" x14ac:dyDescent="0.2">
      <c r="A148" s="271" t="s">
        <v>984</v>
      </c>
      <c r="B148" s="269" t="s">
        <v>985</v>
      </c>
      <c r="D148" s="22"/>
      <c r="H148" s="264"/>
    </row>
    <row r="149" spans="1:9" x14ac:dyDescent="0.2">
      <c r="A149" s="260" t="s">
        <v>986</v>
      </c>
      <c r="B149" s="269" t="s">
        <v>987</v>
      </c>
      <c r="D149" s="22"/>
      <c r="H149" s="264"/>
    </row>
    <row r="150" spans="1:9" x14ac:dyDescent="0.2">
      <c r="A150" s="260" t="s">
        <v>988</v>
      </c>
      <c r="B150" s="269" t="s">
        <v>640</v>
      </c>
      <c r="D150" s="22"/>
      <c r="H150" s="264"/>
    </row>
    <row r="151" spans="1:9" x14ac:dyDescent="0.2">
      <c r="A151" s="260" t="s">
        <v>989</v>
      </c>
      <c r="B151" s="269" t="s">
        <v>593</v>
      </c>
      <c r="D151" s="22"/>
      <c r="H151" s="264"/>
      <c r="I151" s="263"/>
    </row>
    <row r="152" spans="1:9" x14ac:dyDescent="0.2">
      <c r="A152" s="260" t="s">
        <v>359</v>
      </c>
      <c r="B152" s="269" t="s">
        <v>613</v>
      </c>
      <c r="D152" s="22"/>
      <c r="H152" s="264"/>
    </row>
    <row r="153" spans="1:9" x14ac:dyDescent="0.2">
      <c r="A153" s="260" t="s">
        <v>327</v>
      </c>
      <c r="B153" s="269" t="s">
        <v>566</v>
      </c>
      <c r="D153" s="22"/>
      <c r="H153" s="264"/>
    </row>
    <row r="154" spans="1:9" x14ac:dyDescent="0.2">
      <c r="A154" s="260" t="s">
        <v>21</v>
      </c>
      <c r="B154" s="269" t="s">
        <v>577</v>
      </c>
      <c r="D154" s="22"/>
      <c r="H154" s="264"/>
    </row>
    <row r="155" spans="1:9" x14ac:dyDescent="0.2">
      <c r="A155" s="260" t="s">
        <v>990</v>
      </c>
      <c r="B155" s="269" t="s">
        <v>991</v>
      </c>
      <c r="D155" s="22"/>
      <c r="H155" s="264"/>
    </row>
    <row r="156" spans="1:9" x14ac:dyDescent="0.2">
      <c r="A156" s="260" t="s">
        <v>992</v>
      </c>
      <c r="B156" s="269" t="s">
        <v>993</v>
      </c>
      <c r="D156" s="22"/>
      <c r="H156" s="264"/>
    </row>
    <row r="157" spans="1:9" x14ac:dyDescent="0.2">
      <c r="A157" s="260" t="s">
        <v>22</v>
      </c>
      <c r="B157" s="264" t="s">
        <v>597</v>
      </c>
      <c r="D157" s="22"/>
      <c r="H157" s="264"/>
    </row>
    <row r="158" spans="1:9" x14ac:dyDescent="0.2">
      <c r="A158" s="260" t="s">
        <v>486</v>
      </c>
      <c r="B158" s="264" t="s">
        <v>599</v>
      </c>
      <c r="D158" s="22"/>
      <c r="H158" s="264"/>
    </row>
    <row r="159" spans="1:9" x14ac:dyDescent="0.2">
      <c r="A159" s="260" t="s">
        <v>1208</v>
      </c>
      <c r="B159" s="264" t="s">
        <v>1209</v>
      </c>
      <c r="D159" s="22"/>
      <c r="H159" s="264"/>
    </row>
    <row r="160" spans="1:9" x14ac:dyDescent="0.2">
      <c r="A160" s="260" t="s">
        <v>1210</v>
      </c>
      <c r="B160" s="264" t="s">
        <v>609</v>
      </c>
      <c r="D160" s="22"/>
      <c r="H160" s="264"/>
    </row>
    <row r="161" spans="1:9" x14ac:dyDescent="0.2">
      <c r="A161" s="260" t="s">
        <v>1211</v>
      </c>
      <c r="B161" s="264" t="s">
        <v>1212</v>
      </c>
      <c r="D161" s="22"/>
      <c r="H161" s="264"/>
    </row>
    <row r="162" spans="1:9" x14ac:dyDescent="0.2">
      <c r="A162" s="260" t="s">
        <v>215</v>
      </c>
      <c r="B162" s="264" t="s">
        <v>994</v>
      </c>
      <c r="D162" s="22"/>
      <c r="H162" s="264"/>
      <c r="I162" s="263"/>
    </row>
    <row r="163" spans="1:9" x14ac:dyDescent="0.2">
      <c r="A163" s="260" t="s">
        <v>199</v>
      </c>
      <c r="B163" s="264" t="s">
        <v>995</v>
      </c>
      <c r="D163" s="22"/>
      <c r="H163" s="264"/>
      <c r="I163" s="263"/>
    </row>
    <row r="164" spans="1:9" x14ac:dyDescent="0.2">
      <c r="A164" s="260" t="s">
        <v>996</v>
      </c>
      <c r="B164" s="264" t="s">
        <v>570</v>
      </c>
      <c r="D164" s="22"/>
      <c r="H164" s="264"/>
      <c r="I164" s="265"/>
    </row>
    <row r="165" spans="1:9" x14ac:dyDescent="0.2">
      <c r="A165" s="260" t="s">
        <v>997</v>
      </c>
      <c r="B165" s="264" t="s">
        <v>998</v>
      </c>
      <c r="D165" s="22"/>
      <c r="H165" s="269"/>
    </row>
    <row r="166" spans="1:9" x14ac:dyDescent="0.2">
      <c r="A166" s="265"/>
      <c r="B166" s="264"/>
      <c r="D166" s="22"/>
      <c r="H166" s="269"/>
    </row>
    <row r="167" spans="1:9" x14ac:dyDescent="0.2">
      <c r="A167" s="265"/>
      <c r="B167" s="264"/>
      <c r="D167" s="22"/>
      <c r="H167" s="269"/>
    </row>
    <row r="168" spans="1:9" ht="15.75" x14ac:dyDescent="0.25">
      <c r="A168" s="266" t="s">
        <v>999</v>
      </c>
      <c r="D168" s="22"/>
    </row>
    <row r="169" spans="1:9" x14ac:dyDescent="0.2">
      <c r="D169" s="22"/>
    </row>
    <row r="170" spans="1:9" x14ac:dyDescent="0.2">
      <c r="A170" s="260" t="s">
        <v>392</v>
      </c>
      <c r="B170" s="264" t="s">
        <v>1000</v>
      </c>
      <c r="D170" s="22"/>
    </row>
    <row r="171" spans="1:9" x14ac:dyDescent="0.2">
      <c r="A171" s="260" t="s">
        <v>1001</v>
      </c>
      <c r="B171" s="264" t="s">
        <v>636</v>
      </c>
      <c r="D171" s="22"/>
    </row>
    <row r="172" spans="1:9" x14ac:dyDescent="0.2">
      <c r="A172" s="260" t="s">
        <v>1002</v>
      </c>
      <c r="B172" s="264" t="s">
        <v>1003</v>
      </c>
      <c r="D172" s="22"/>
    </row>
    <row r="173" spans="1:9" x14ac:dyDescent="0.2">
      <c r="A173" s="260" t="s">
        <v>398</v>
      </c>
      <c r="B173" s="264" t="s">
        <v>1004</v>
      </c>
      <c r="D173" s="22"/>
    </row>
    <row r="174" spans="1:9" x14ac:dyDescent="0.2">
      <c r="A174" s="260" t="s">
        <v>1005</v>
      </c>
      <c r="B174" s="264" t="s">
        <v>1006</v>
      </c>
      <c r="D174" s="22"/>
    </row>
    <row r="175" spans="1:9" x14ac:dyDescent="0.2">
      <c r="A175" s="260" t="s">
        <v>404</v>
      </c>
      <c r="B175" s="264" t="s">
        <v>598</v>
      </c>
      <c r="D175" s="22"/>
    </row>
    <row r="176" spans="1:9" x14ac:dyDescent="0.2">
      <c r="A176" s="260" t="s">
        <v>407</v>
      </c>
      <c r="B176" s="264" t="s">
        <v>1007</v>
      </c>
      <c r="D176" s="22"/>
    </row>
    <row r="177" spans="1:4" x14ac:dyDescent="0.2">
      <c r="A177" s="263" t="s">
        <v>1008</v>
      </c>
      <c r="B177" s="264" t="s">
        <v>1009</v>
      </c>
      <c r="D177" s="22"/>
    </row>
    <row r="178" spans="1:4" x14ac:dyDescent="0.2">
      <c r="A178" s="263" t="s">
        <v>1010</v>
      </c>
      <c r="B178" s="264" t="s">
        <v>1011</v>
      </c>
      <c r="D178" s="22"/>
    </row>
    <row r="179" spans="1:4" x14ac:dyDescent="0.2">
      <c r="A179" s="263" t="s">
        <v>1012</v>
      </c>
      <c r="B179" s="264" t="s">
        <v>1013</v>
      </c>
      <c r="D179" s="22"/>
    </row>
    <row r="180" spans="1:4" x14ac:dyDescent="0.2">
      <c r="A180" s="263" t="s">
        <v>1005</v>
      </c>
      <c r="B180" s="264" t="s">
        <v>600</v>
      </c>
      <c r="D180" s="22"/>
    </row>
    <row r="181" spans="1:4" x14ac:dyDescent="0.2">
      <c r="A181" s="260" t="s">
        <v>1014</v>
      </c>
      <c r="B181" s="264" t="s">
        <v>1015</v>
      </c>
      <c r="D181" s="22"/>
    </row>
    <row r="182" spans="1:4" x14ac:dyDescent="0.2">
      <c r="A182" s="260" t="s">
        <v>1016</v>
      </c>
      <c r="B182" s="264" t="s">
        <v>1017</v>
      </c>
      <c r="D182" s="22"/>
    </row>
    <row r="183" spans="1:4" x14ac:dyDescent="0.2">
      <c r="A183" s="260" t="s">
        <v>1018</v>
      </c>
      <c r="B183" s="264" t="s">
        <v>1019</v>
      </c>
      <c r="D183" s="22"/>
    </row>
    <row r="184" spans="1:4" x14ac:dyDescent="0.2">
      <c r="A184" s="260" t="s">
        <v>1020</v>
      </c>
      <c r="B184" s="264" t="s">
        <v>1021</v>
      </c>
      <c r="D184" s="22"/>
    </row>
    <row r="185" spans="1:4" x14ac:dyDescent="0.2">
      <c r="A185" s="260" t="s">
        <v>1022</v>
      </c>
      <c r="B185" s="264" t="s">
        <v>1023</v>
      </c>
      <c r="D185" s="22"/>
    </row>
    <row r="186" spans="1:4" x14ac:dyDescent="0.2">
      <c r="A186" s="260" t="s">
        <v>1024</v>
      </c>
      <c r="B186" s="264" t="s">
        <v>1025</v>
      </c>
      <c r="D186" s="22"/>
    </row>
    <row r="187" spans="1:4" x14ac:dyDescent="0.2">
      <c r="A187" s="260" t="s">
        <v>1026</v>
      </c>
      <c r="B187" s="264" t="s">
        <v>1027</v>
      </c>
      <c r="D187" s="22"/>
    </row>
    <row r="188" spans="1:4" x14ac:dyDescent="0.2">
      <c r="A188" s="260" t="s">
        <v>1028</v>
      </c>
      <c r="B188" s="264" t="s">
        <v>639</v>
      </c>
      <c r="D188" s="22"/>
    </row>
    <row r="189" spans="1:4" x14ac:dyDescent="0.2">
      <c r="A189" s="260" t="s">
        <v>1029</v>
      </c>
      <c r="B189" s="264" t="s">
        <v>1030</v>
      </c>
      <c r="D189" s="22"/>
    </row>
    <row r="190" spans="1:4" x14ac:dyDescent="0.2">
      <c r="A190" s="260" t="s">
        <v>1031</v>
      </c>
      <c r="B190" s="264" t="s">
        <v>581</v>
      </c>
    </row>
    <row r="191" spans="1:4" x14ac:dyDescent="0.2">
      <c r="A191" s="260" t="s">
        <v>1032</v>
      </c>
      <c r="B191" s="264" t="s">
        <v>615</v>
      </c>
    </row>
    <row r="192" spans="1:4" x14ac:dyDescent="0.2">
      <c r="A192" s="260" t="s">
        <v>1033</v>
      </c>
      <c r="B192" s="264" t="s">
        <v>602</v>
      </c>
    </row>
    <row r="193" spans="1:5" x14ac:dyDescent="0.2">
      <c r="A193" s="260" t="s">
        <v>1034</v>
      </c>
      <c r="B193" s="264" t="s">
        <v>1035</v>
      </c>
    </row>
    <row r="194" spans="1:5" x14ac:dyDescent="0.2">
      <c r="A194" s="263" t="s">
        <v>1036</v>
      </c>
      <c r="B194" s="264" t="s">
        <v>1037</v>
      </c>
    </row>
    <row r="195" spans="1:5" x14ac:dyDescent="0.2">
      <c r="A195" s="263" t="s">
        <v>398</v>
      </c>
      <c r="B195" s="264" t="s">
        <v>601</v>
      </c>
    </row>
    <row r="196" spans="1:5" x14ac:dyDescent="0.2">
      <c r="A196" s="265" t="s">
        <v>399</v>
      </c>
      <c r="B196" s="264" t="s">
        <v>637</v>
      </c>
    </row>
    <row r="197" spans="1:5" x14ac:dyDescent="0.2">
      <c r="A197" s="260" t="s">
        <v>1038</v>
      </c>
      <c r="B197" s="269" t="s">
        <v>616</v>
      </c>
    </row>
    <row r="198" spans="1:5" x14ac:dyDescent="0.2">
      <c r="A198" s="260" t="s">
        <v>1039</v>
      </c>
      <c r="B198" s="269" t="s">
        <v>614</v>
      </c>
      <c r="E198" s="23"/>
    </row>
    <row r="199" spans="1:5" x14ac:dyDescent="0.2">
      <c r="A199" s="260" t="s">
        <v>1093</v>
      </c>
      <c r="B199" s="269" t="s">
        <v>1079</v>
      </c>
      <c r="E199" s="23"/>
    </row>
    <row r="200" spans="1:5" x14ac:dyDescent="0.2"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/>
    <row r="220" spans="5:14" x14ac:dyDescent="0.2"/>
    <row r="221" spans="5:14" x14ac:dyDescent="0.2">
      <c r="N221" s="22"/>
    </row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hidden="1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hidden="1" x14ac:dyDescent="0.2">
      <c r="N253" s="22" t="s">
        <v>569</v>
      </c>
      <c r="O253" s="260" t="e">
        <f t="shared" ref="O253:O258" si="0">VLOOKUP(N253,$H$16:$I$165,2,FALSE)</f>
        <v>#N/A</v>
      </c>
    </row>
    <row r="254" spans="14:15" hidden="1" x14ac:dyDescent="0.2">
      <c r="N254" s="22" t="s">
        <v>618</v>
      </c>
      <c r="O254" s="260" t="e">
        <f t="shared" si="0"/>
        <v>#N/A</v>
      </c>
    </row>
    <row r="255" spans="14:15" hidden="1" x14ac:dyDescent="0.2">
      <c r="N255" s="22" t="s">
        <v>594</v>
      </c>
      <c r="O255" s="260" t="e">
        <f t="shared" si="0"/>
        <v>#N/A</v>
      </c>
    </row>
    <row r="256" spans="14:15" hidden="1" x14ac:dyDescent="0.2">
      <c r="N256" s="22" t="s">
        <v>968</v>
      </c>
      <c r="O256" s="260" t="e">
        <f t="shared" si="0"/>
        <v>#N/A</v>
      </c>
    </row>
    <row r="257" spans="14:15" hidden="1" x14ac:dyDescent="0.2">
      <c r="N257" s="22" t="s">
        <v>553</v>
      </c>
      <c r="O257" s="260" t="e">
        <f t="shared" si="0"/>
        <v>#N/A</v>
      </c>
    </row>
    <row r="258" spans="14:15" hidden="1" x14ac:dyDescent="0.2">
      <c r="N258" s="22" t="s">
        <v>619</v>
      </c>
      <c r="O258" s="260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topLeftCell="A208" zoomScale="75" zoomScaleNormal="75" workbookViewId="0">
      <selection activeCell="B236" sqref="B236"/>
    </sheetView>
  </sheetViews>
  <sheetFormatPr baseColWidth="10" defaultColWidth="0" defaultRowHeight="15" zeroHeight="1" x14ac:dyDescent="0.25"/>
  <cols>
    <col min="1" max="1" width="72.28515625" style="424" customWidth="1"/>
    <col min="2" max="2" width="65.140625" style="415" customWidth="1"/>
    <col min="3" max="3" width="31.42578125" style="415" customWidth="1"/>
    <col min="4" max="4" width="23.28515625" style="415" customWidth="1"/>
    <col min="5" max="5" width="20.5703125" style="415" customWidth="1"/>
    <col min="6" max="6" width="68.42578125" style="415" customWidth="1"/>
    <col min="7" max="256" width="9.140625" style="415" hidden="1"/>
    <col min="257" max="257" width="72.28515625" style="415" customWidth="1"/>
    <col min="258" max="258" width="65.140625" style="415" customWidth="1"/>
    <col min="259" max="259" width="31.42578125" style="415" customWidth="1"/>
    <col min="260" max="260" width="23.28515625" style="415" customWidth="1"/>
    <col min="261" max="261" width="20.5703125" style="415" customWidth="1"/>
    <col min="262" max="262" width="68.42578125" style="415" customWidth="1"/>
    <col min="263" max="512" width="9.140625" style="415" hidden="1"/>
    <col min="513" max="513" width="72.28515625" style="415" customWidth="1"/>
    <col min="514" max="514" width="65.140625" style="415" customWidth="1"/>
    <col min="515" max="515" width="31.42578125" style="415" customWidth="1"/>
    <col min="516" max="516" width="23.28515625" style="415" customWidth="1"/>
    <col min="517" max="517" width="20.5703125" style="415" customWidth="1"/>
    <col min="518" max="518" width="68.42578125" style="415" customWidth="1"/>
    <col min="519" max="768" width="9.140625" style="415" hidden="1"/>
    <col min="769" max="769" width="72.28515625" style="415" customWidth="1"/>
    <col min="770" max="770" width="65.140625" style="415" customWidth="1"/>
    <col min="771" max="771" width="31.42578125" style="415" customWidth="1"/>
    <col min="772" max="772" width="23.28515625" style="415" customWidth="1"/>
    <col min="773" max="773" width="20.5703125" style="415" customWidth="1"/>
    <col min="774" max="774" width="68.42578125" style="415" customWidth="1"/>
    <col min="775" max="1024" width="9.140625" style="415" hidden="1"/>
    <col min="1025" max="1025" width="72.28515625" style="415" customWidth="1"/>
    <col min="1026" max="1026" width="65.140625" style="415" customWidth="1"/>
    <col min="1027" max="1027" width="31.42578125" style="415" customWidth="1"/>
    <col min="1028" max="1028" width="23.28515625" style="415" customWidth="1"/>
    <col min="1029" max="1029" width="20.5703125" style="415" customWidth="1"/>
    <col min="1030" max="1030" width="68.42578125" style="415" customWidth="1"/>
    <col min="1031" max="1280" width="9.140625" style="415" hidden="1"/>
    <col min="1281" max="1281" width="72.28515625" style="415" customWidth="1"/>
    <col min="1282" max="1282" width="65.140625" style="415" customWidth="1"/>
    <col min="1283" max="1283" width="31.42578125" style="415" customWidth="1"/>
    <col min="1284" max="1284" width="23.28515625" style="415" customWidth="1"/>
    <col min="1285" max="1285" width="20.5703125" style="415" customWidth="1"/>
    <col min="1286" max="1286" width="68.42578125" style="415" customWidth="1"/>
    <col min="1287" max="1536" width="9.140625" style="415" hidden="1"/>
    <col min="1537" max="1537" width="72.28515625" style="415" customWidth="1"/>
    <col min="1538" max="1538" width="65.140625" style="415" customWidth="1"/>
    <col min="1539" max="1539" width="31.42578125" style="415" customWidth="1"/>
    <col min="1540" max="1540" width="23.28515625" style="415" customWidth="1"/>
    <col min="1541" max="1541" width="20.5703125" style="415" customWidth="1"/>
    <col min="1542" max="1542" width="68.42578125" style="415" customWidth="1"/>
    <col min="1543" max="1792" width="9.140625" style="415" hidden="1"/>
    <col min="1793" max="1793" width="72.28515625" style="415" customWidth="1"/>
    <col min="1794" max="1794" width="65.140625" style="415" customWidth="1"/>
    <col min="1795" max="1795" width="31.42578125" style="415" customWidth="1"/>
    <col min="1796" max="1796" width="23.28515625" style="415" customWidth="1"/>
    <col min="1797" max="1797" width="20.5703125" style="415" customWidth="1"/>
    <col min="1798" max="1798" width="68.42578125" style="415" customWidth="1"/>
    <col min="1799" max="2048" width="9.140625" style="415" hidden="1"/>
    <col min="2049" max="2049" width="72.28515625" style="415" customWidth="1"/>
    <col min="2050" max="2050" width="65.140625" style="415" customWidth="1"/>
    <col min="2051" max="2051" width="31.42578125" style="415" customWidth="1"/>
    <col min="2052" max="2052" width="23.28515625" style="415" customWidth="1"/>
    <col min="2053" max="2053" width="20.5703125" style="415" customWidth="1"/>
    <col min="2054" max="2054" width="68.42578125" style="415" customWidth="1"/>
    <col min="2055" max="2304" width="9.140625" style="415" hidden="1"/>
    <col min="2305" max="2305" width="72.28515625" style="415" customWidth="1"/>
    <col min="2306" max="2306" width="65.140625" style="415" customWidth="1"/>
    <col min="2307" max="2307" width="31.42578125" style="415" customWidth="1"/>
    <col min="2308" max="2308" width="23.28515625" style="415" customWidth="1"/>
    <col min="2309" max="2309" width="20.5703125" style="415" customWidth="1"/>
    <col min="2310" max="2310" width="68.42578125" style="415" customWidth="1"/>
    <col min="2311" max="2560" width="9.140625" style="415" hidden="1"/>
    <col min="2561" max="2561" width="72.28515625" style="415" customWidth="1"/>
    <col min="2562" max="2562" width="65.140625" style="415" customWidth="1"/>
    <col min="2563" max="2563" width="31.42578125" style="415" customWidth="1"/>
    <col min="2564" max="2564" width="23.28515625" style="415" customWidth="1"/>
    <col min="2565" max="2565" width="20.5703125" style="415" customWidth="1"/>
    <col min="2566" max="2566" width="68.42578125" style="415" customWidth="1"/>
    <col min="2567" max="2816" width="9.140625" style="415" hidden="1"/>
    <col min="2817" max="2817" width="72.28515625" style="415" customWidth="1"/>
    <col min="2818" max="2818" width="65.140625" style="415" customWidth="1"/>
    <col min="2819" max="2819" width="31.42578125" style="415" customWidth="1"/>
    <col min="2820" max="2820" width="23.28515625" style="415" customWidth="1"/>
    <col min="2821" max="2821" width="20.5703125" style="415" customWidth="1"/>
    <col min="2822" max="2822" width="68.42578125" style="415" customWidth="1"/>
    <col min="2823" max="3072" width="9.140625" style="415" hidden="1"/>
    <col min="3073" max="3073" width="72.28515625" style="415" customWidth="1"/>
    <col min="3074" max="3074" width="65.140625" style="415" customWidth="1"/>
    <col min="3075" max="3075" width="31.42578125" style="415" customWidth="1"/>
    <col min="3076" max="3076" width="23.28515625" style="415" customWidth="1"/>
    <col min="3077" max="3077" width="20.5703125" style="415" customWidth="1"/>
    <col min="3078" max="3078" width="68.42578125" style="415" customWidth="1"/>
    <col min="3079" max="3328" width="9.140625" style="415" hidden="1"/>
    <col min="3329" max="3329" width="72.28515625" style="415" customWidth="1"/>
    <col min="3330" max="3330" width="65.140625" style="415" customWidth="1"/>
    <col min="3331" max="3331" width="31.42578125" style="415" customWidth="1"/>
    <col min="3332" max="3332" width="23.28515625" style="415" customWidth="1"/>
    <col min="3333" max="3333" width="20.5703125" style="415" customWidth="1"/>
    <col min="3334" max="3334" width="68.42578125" style="415" customWidth="1"/>
    <col min="3335" max="3584" width="9.140625" style="415" hidden="1"/>
    <col min="3585" max="3585" width="72.28515625" style="415" customWidth="1"/>
    <col min="3586" max="3586" width="65.140625" style="415" customWidth="1"/>
    <col min="3587" max="3587" width="31.42578125" style="415" customWidth="1"/>
    <col min="3588" max="3588" width="23.28515625" style="415" customWidth="1"/>
    <col min="3589" max="3589" width="20.5703125" style="415" customWidth="1"/>
    <col min="3590" max="3590" width="68.42578125" style="415" customWidth="1"/>
    <col min="3591" max="3840" width="9.140625" style="415" hidden="1"/>
    <col min="3841" max="3841" width="72.28515625" style="415" customWidth="1"/>
    <col min="3842" max="3842" width="65.140625" style="415" customWidth="1"/>
    <col min="3843" max="3843" width="31.42578125" style="415" customWidth="1"/>
    <col min="3844" max="3844" width="23.28515625" style="415" customWidth="1"/>
    <col min="3845" max="3845" width="20.5703125" style="415" customWidth="1"/>
    <col min="3846" max="3846" width="68.42578125" style="415" customWidth="1"/>
    <col min="3847" max="4096" width="9.140625" style="415" hidden="1"/>
    <col min="4097" max="4097" width="72.28515625" style="415" customWidth="1"/>
    <col min="4098" max="4098" width="65.140625" style="415" customWidth="1"/>
    <col min="4099" max="4099" width="31.42578125" style="415" customWidth="1"/>
    <col min="4100" max="4100" width="23.28515625" style="415" customWidth="1"/>
    <col min="4101" max="4101" width="20.5703125" style="415" customWidth="1"/>
    <col min="4102" max="4102" width="68.42578125" style="415" customWidth="1"/>
    <col min="4103" max="4352" width="9.140625" style="415" hidden="1"/>
    <col min="4353" max="4353" width="72.28515625" style="415" customWidth="1"/>
    <col min="4354" max="4354" width="65.140625" style="415" customWidth="1"/>
    <col min="4355" max="4355" width="31.42578125" style="415" customWidth="1"/>
    <col min="4356" max="4356" width="23.28515625" style="415" customWidth="1"/>
    <col min="4357" max="4357" width="20.5703125" style="415" customWidth="1"/>
    <col min="4358" max="4358" width="68.42578125" style="415" customWidth="1"/>
    <col min="4359" max="4608" width="9.140625" style="415" hidden="1"/>
    <col min="4609" max="4609" width="72.28515625" style="415" customWidth="1"/>
    <col min="4610" max="4610" width="65.140625" style="415" customWidth="1"/>
    <col min="4611" max="4611" width="31.42578125" style="415" customWidth="1"/>
    <col min="4612" max="4612" width="23.28515625" style="415" customWidth="1"/>
    <col min="4613" max="4613" width="20.5703125" style="415" customWidth="1"/>
    <col min="4614" max="4614" width="68.42578125" style="415" customWidth="1"/>
    <col min="4615" max="4864" width="9.140625" style="415" hidden="1"/>
    <col min="4865" max="4865" width="72.28515625" style="415" customWidth="1"/>
    <col min="4866" max="4866" width="65.140625" style="415" customWidth="1"/>
    <col min="4867" max="4867" width="31.42578125" style="415" customWidth="1"/>
    <col min="4868" max="4868" width="23.28515625" style="415" customWidth="1"/>
    <col min="4869" max="4869" width="20.5703125" style="415" customWidth="1"/>
    <col min="4870" max="4870" width="68.42578125" style="415" customWidth="1"/>
    <col min="4871" max="5120" width="9.140625" style="415" hidden="1"/>
    <col min="5121" max="5121" width="72.28515625" style="415" customWidth="1"/>
    <col min="5122" max="5122" width="65.140625" style="415" customWidth="1"/>
    <col min="5123" max="5123" width="31.42578125" style="415" customWidth="1"/>
    <col min="5124" max="5124" width="23.28515625" style="415" customWidth="1"/>
    <col min="5125" max="5125" width="20.5703125" style="415" customWidth="1"/>
    <col min="5126" max="5126" width="68.42578125" style="415" customWidth="1"/>
    <col min="5127" max="5376" width="9.140625" style="415" hidden="1"/>
    <col min="5377" max="5377" width="72.28515625" style="415" customWidth="1"/>
    <col min="5378" max="5378" width="65.140625" style="415" customWidth="1"/>
    <col min="5379" max="5379" width="31.42578125" style="415" customWidth="1"/>
    <col min="5380" max="5380" width="23.28515625" style="415" customWidth="1"/>
    <col min="5381" max="5381" width="20.5703125" style="415" customWidth="1"/>
    <col min="5382" max="5382" width="68.42578125" style="415" customWidth="1"/>
    <col min="5383" max="5632" width="9.140625" style="415" hidden="1"/>
    <col min="5633" max="5633" width="72.28515625" style="415" customWidth="1"/>
    <col min="5634" max="5634" width="65.140625" style="415" customWidth="1"/>
    <col min="5635" max="5635" width="31.42578125" style="415" customWidth="1"/>
    <col min="5636" max="5636" width="23.28515625" style="415" customWidth="1"/>
    <col min="5637" max="5637" width="20.5703125" style="415" customWidth="1"/>
    <col min="5638" max="5638" width="68.42578125" style="415" customWidth="1"/>
    <col min="5639" max="5888" width="9.140625" style="415" hidden="1"/>
    <col min="5889" max="5889" width="72.28515625" style="415" customWidth="1"/>
    <col min="5890" max="5890" width="65.140625" style="415" customWidth="1"/>
    <col min="5891" max="5891" width="31.42578125" style="415" customWidth="1"/>
    <col min="5892" max="5892" width="23.28515625" style="415" customWidth="1"/>
    <col min="5893" max="5893" width="20.5703125" style="415" customWidth="1"/>
    <col min="5894" max="5894" width="68.42578125" style="415" customWidth="1"/>
    <col min="5895" max="6144" width="9.140625" style="415" hidden="1"/>
    <col min="6145" max="6145" width="72.28515625" style="415" customWidth="1"/>
    <col min="6146" max="6146" width="65.140625" style="415" customWidth="1"/>
    <col min="6147" max="6147" width="31.42578125" style="415" customWidth="1"/>
    <col min="6148" max="6148" width="23.28515625" style="415" customWidth="1"/>
    <col min="6149" max="6149" width="20.5703125" style="415" customWidth="1"/>
    <col min="6150" max="6150" width="68.42578125" style="415" customWidth="1"/>
    <col min="6151" max="6400" width="9.140625" style="415" hidden="1"/>
    <col min="6401" max="6401" width="72.28515625" style="415" customWidth="1"/>
    <col min="6402" max="6402" width="65.140625" style="415" customWidth="1"/>
    <col min="6403" max="6403" width="31.42578125" style="415" customWidth="1"/>
    <col min="6404" max="6404" width="23.28515625" style="415" customWidth="1"/>
    <col min="6405" max="6405" width="20.5703125" style="415" customWidth="1"/>
    <col min="6406" max="6406" width="68.42578125" style="415" customWidth="1"/>
    <col min="6407" max="6656" width="9.140625" style="415" hidden="1"/>
    <col min="6657" max="6657" width="72.28515625" style="415" customWidth="1"/>
    <col min="6658" max="6658" width="65.140625" style="415" customWidth="1"/>
    <col min="6659" max="6659" width="31.42578125" style="415" customWidth="1"/>
    <col min="6660" max="6660" width="23.28515625" style="415" customWidth="1"/>
    <col min="6661" max="6661" width="20.5703125" style="415" customWidth="1"/>
    <col min="6662" max="6662" width="68.42578125" style="415" customWidth="1"/>
    <col min="6663" max="6912" width="9.140625" style="415" hidden="1"/>
    <col min="6913" max="6913" width="72.28515625" style="415" customWidth="1"/>
    <col min="6914" max="6914" width="65.140625" style="415" customWidth="1"/>
    <col min="6915" max="6915" width="31.42578125" style="415" customWidth="1"/>
    <col min="6916" max="6916" width="23.28515625" style="415" customWidth="1"/>
    <col min="6917" max="6917" width="20.5703125" style="415" customWidth="1"/>
    <col min="6918" max="6918" width="68.42578125" style="415" customWidth="1"/>
    <col min="6919" max="7168" width="9.140625" style="415" hidden="1"/>
    <col min="7169" max="7169" width="72.28515625" style="415" customWidth="1"/>
    <col min="7170" max="7170" width="65.140625" style="415" customWidth="1"/>
    <col min="7171" max="7171" width="31.42578125" style="415" customWidth="1"/>
    <col min="7172" max="7172" width="23.28515625" style="415" customWidth="1"/>
    <col min="7173" max="7173" width="20.5703125" style="415" customWidth="1"/>
    <col min="7174" max="7174" width="68.42578125" style="415" customWidth="1"/>
    <col min="7175" max="7424" width="9.140625" style="415" hidden="1"/>
    <col min="7425" max="7425" width="72.28515625" style="415" customWidth="1"/>
    <col min="7426" max="7426" width="65.140625" style="415" customWidth="1"/>
    <col min="7427" max="7427" width="31.42578125" style="415" customWidth="1"/>
    <col min="7428" max="7428" width="23.28515625" style="415" customWidth="1"/>
    <col min="7429" max="7429" width="20.5703125" style="415" customWidth="1"/>
    <col min="7430" max="7430" width="68.42578125" style="415" customWidth="1"/>
    <col min="7431" max="7680" width="9.140625" style="415" hidden="1"/>
    <col min="7681" max="7681" width="72.28515625" style="415" customWidth="1"/>
    <col min="7682" max="7682" width="65.140625" style="415" customWidth="1"/>
    <col min="7683" max="7683" width="31.42578125" style="415" customWidth="1"/>
    <col min="7684" max="7684" width="23.28515625" style="415" customWidth="1"/>
    <col min="7685" max="7685" width="20.5703125" style="415" customWidth="1"/>
    <col min="7686" max="7686" width="68.42578125" style="415" customWidth="1"/>
    <col min="7687" max="7936" width="9.140625" style="415" hidden="1"/>
    <col min="7937" max="7937" width="72.28515625" style="415" customWidth="1"/>
    <col min="7938" max="7938" width="65.140625" style="415" customWidth="1"/>
    <col min="7939" max="7939" width="31.42578125" style="415" customWidth="1"/>
    <col min="7940" max="7940" width="23.28515625" style="415" customWidth="1"/>
    <col min="7941" max="7941" width="20.5703125" style="415" customWidth="1"/>
    <col min="7942" max="7942" width="68.42578125" style="415" customWidth="1"/>
    <col min="7943" max="8192" width="9.140625" style="415" hidden="1"/>
    <col min="8193" max="8193" width="72.28515625" style="415" customWidth="1"/>
    <col min="8194" max="8194" width="65.140625" style="415" customWidth="1"/>
    <col min="8195" max="8195" width="31.42578125" style="415" customWidth="1"/>
    <col min="8196" max="8196" width="23.28515625" style="415" customWidth="1"/>
    <col min="8197" max="8197" width="20.5703125" style="415" customWidth="1"/>
    <col min="8198" max="8198" width="68.42578125" style="415" customWidth="1"/>
    <col min="8199" max="8448" width="9.140625" style="415" hidden="1"/>
    <col min="8449" max="8449" width="72.28515625" style="415" customWidth="1"/>
    <col min="8450" max="8450" width="65.140625" style="415" customWidth="1"/>
    <col min="8451" max="8451" width="31.42578125" style="415" customWidth="1"/>
    <col min="8452" max="8452" width="23.28515625" style="415" customWidth="1"/>
    <col min="8453" max="8453" width="20.5703125" style="415" customWidth="1"/>
    <col min="8454" max="8454" width="68.42578125" style="415" customWidth="1"/>
    <col min="8455" max="8704" width="9.140625" style="415" hidden="1"/>
    <col min="8705" max="8705" width="72.28515625" style="415" customWidth="1"/>
    <col min="8706" max="8706" width="65.140625" style="415" customWidth="1"/>
    <col min="8707" max="8707" width="31.42578125" style="415" customWidth="1"/>
    <col min="8708" max="8708" width="23.28515625" style="415" customWidth="1"/>
    <col min="8709" max="8709" width="20.5703125" style="415" customWidth="1"/>
    <col min="8710" max="8710" width="68.42578125" style="415" customWidth="1"/>
    <col min="8711" max="8960" width="9.140625" style="415" hidden="1"/>
    <col min="8961" max="8961" width="72.28515625" style="415" customWidth="1"/>
    <col min="8962" max="8962" width="65.140625" style="415" customWidth="1"/>
    <col min="8963" max="8963" width="31.42578125" style="415" customWidth="1"/>
    <col min="8964" max="8964" width="23.28515625" style="415" customWidth="1"/>
    <col min="8965" max="8965" width="20.5703125" style="415" customWidth="1"/>
    <col min="8966" max="8966" width="68.42578125" style="415" customWidth="1"/>
    <col min="8967" max="9216" width="9.140625" style="415" hidden="1"/>
    <col min="9217" max="9217" width="72.28515625" style="415" customWidth="1"/>
    <col min="9218" max="9218" width="65.140625" style="415" customWidth="1"/>
    <col min="9219" max="9219" width="31.42578125" style="415" customWidth="1"/>
    <col min="9220" max="9220" width="23.28515625" style="415" customWidth="1"/>
    <col min="9221" max="9221" width="20.5703125" style="415" customWidth="1"/>
    <col min="9222" max="9222" width="68.42578125" style="415" customWidth="1"/>
    <col min="9223" max="9472" width="9.140625" style="415" hidden="1"/>
    <col min="9473" max="9473" width="72.28515625" style="415" customWidth="1"/>
    <col min="9474" max="9474" width="65.140625" style="415" customWidth="1"/>
    <col min="9475" max="9475" width="31.42578125" style="415" customWidth="1"/>
    <col min="9476" max="9476" width="23.28515625" style="415" customWidth="1"/>
    <col min="9477" max="9477" width="20.5703125" style="415" customWidth="1"/>
    <col min="9478" max="9478" width="68.42578125" style="415" customWidth="1"/>
    <col min="9479" max="9728" width="9.140625" style="415" hidden="1"/>
    <col min="9729" max="9729" width="72.28515625" style="415" customWidth="1"/>
    <col min="9730" max="9730" width="65.140625" style="415" customWidth="1"/>
    <col min="9731" max="9731" width="31.42578125" style="415" customWidth="1"/>
    <col min="9732" max="9732" width="23.28515625" style="415" customWidth="1"/>
    <col min="9733" max="9733" width="20.5703125" style="415" customWidth="1"/>
    <col min="9734" max="9734" width="68.42578125" style="415" customWidth="1"/>
    <col min="9735" max="9984" width="9.140625" style="415" hidden="1"/>
    <col min="9985" max="9985" width="72.28515625" style="415" customWidth="1"/>
    <col min="9986" max="9986" width="65.140625" style="415" customWidth="1"/>
    <col min="9987" max="9987" width="31.42578125" style="415" customWidth="1"/>
    <col min="9988" max="9988" width="23.28515625" style="415" customWidth="1"/>
    <col min="9989" max="9989" width="20.5703125" style="415" customWidth="1"/>
    <col min="9990" max="9990" width="68.42578125" style="415" customWidth="1"/>
    <col min="9991" max="10240" width="9.140625" style="415" hidden="1"/>
    <col min="10241" max="10241" width="72.28515625" style="415" customWidth="1"/>
    <col min="10242" max="10242" width="65.140625" style="415" customWidth="1"/>
    <col min="10243" max="10243" width="31.42578125" style="415" customWidth="1"/>
    <col min="10244" max="10244" width="23.28515625" style="415" customWidth="1"/>
    <col min="10245" max="10245" width="20.5703125" style="415" customWidth="1"/>
    <col min="10246" max="10246" width="68.42578125" style="415" customWidth="1"/>
    <col min="10247" max="10496" width="9.140625" style="415" hidden="1"/>
    <col min="10497" max="10497" width="72.28515625" style="415" customWidth="1"/>
    <col min="10498" max="10498" width="65.140625" style="415" customWidth="1"/>
    <col min="10499" max="10499" width="31.42578125" style="415" customWidth="1"/>
    <col min="10500" max="10500" width="23.28515625" style="415" customWidth="1"/>
    <col min="10501" max="10501" width="20.5703125" style="415" customWidth="1"/>
    <col min="10502" max="10502" width="68.42578125" style="415" customWidth="1"/>
    <col min="10503" max="10752" width="9.140625" style="415" hidden="1"/>
    <col min="10753" max="10753" width="72.28515625" style="415" customWidth="1"/>
    <col min="10754" max="10754" width="65.140625" style="415" customWidth="1"/>
    <col min="10755" max="10755" width="31.42578125" style="415" customWidth="1"/>
    <col min="10756" max="10756" width="23.28515625" style="415" customWidth="1"/>
    <col min="10757" max="10757" width="20.5703125" style="415" customWidth="1"/>
    <col min="10758" max="10758" width="68.42578125" style="415" customWidth="1"/>
    <col min="10759" max="11008" width="9.140625" style="415" hidden="1"/>
    <col min="11009" max="11009" width="72.28515625" style="415" customWidth="1"/>
    <col min="11010" max="11010" width="65.140625" style="415" customWidth="1"/>
    <col min="11011" max="11011" width="31.42578125" style="415" customWidth="1"/>
    <col min="11012" max="11012" width="23.28515625" style="415" customWidth="1"/>
    <col min="11013" max="11013" width="20.5703125" style="415" customWidth="1"/>
    <col min="11014" max="11014" width="68.42578125" style="415" customWidth="1"/>
    <col min="11015" max="11264" width="9.140625" style="415" hidden="1"/>
    <col min="11265" max="11265" width="72.28515625" style="415" customWidth="1"/>
    <col min="11266" max="11266" width="65.140625" style="415" customWidth="1"/>
    <col min="11267" max="11267" width="31.42578125" style="415" customWidth="1"/>
    <col min="11268" max="11268" width="23.28515625" style="415" customWidth="1"/>
    <col min="11269" max="11269" width="20.5703125" style="415" customWidth="1"/>
    <col min="11270" max="11270" width="68.42578125" style="415" customWidth="1"/>
    <col min="11271" max="11520" width="9.140625" style="415" hidden="1"/>
    <col min="11521" max="11521" width="72.28515625" style="415" customWidth="1"/>
    <col min="11522" max="11522" width="65.140625" style="415" customWidth="1"/>
    <col min="11523" max="11523" width="31.42578125" style="415" customWidth="1"/>
    <col min="11524" max="11524" width="23.28515625" style="415" customWidth="1"/>
    <col min="11525" max="11525" width="20.5703125" style="415" customWidth="1"/>
    <col min="11526" max="11526" width="68.42578125" style="415" customWidth="1"/>
    <col min="11527" max="11776" width="9.140625" style="415" hidden="1"/>
    <col min="11777" max="11777" width="72.28515625" style="415" customWidth="1"/>
    <col min="11778" max="11778" width="65.140625" style="415" customWidth="1"/>
    <col min="11779" max="11779" width="31.42578125" style="415" customWidth="1"/>
    <col min="11780" max="11780" width="23.28515625" style="415" customWidth="1"/>
    <col min="11781" max="11781" width="20.5703125" style="415" customWidth="1"/>
    <col min="11782" max="11782" width="68.42578125" style="415" customWidth="1"/>
    <col min="11783" max="12032" width="9.140625" style="415" hidden="1"/>
    <col min="12033" max="12033" width="72.28515625" style="415" customWidth="1"/>
    <col min="12034" max="12034" width="65.140625" style="415" customWidth="1"/>
    <col min="12035" max="12035" width="31.42578125" style="415" customWidth="1"/>
    <col min="12036" max="12036" width="23.28515625" style="415" customWidth="1"/>
    <col min="12037" max="12037" width="20.5703125" style="415" customWidth="1"/>
    <col min="12038" max="12038" width="68.42578125" style="415" customWidth="1"/>
    <col min="12039" max="12288" width="9.140625" style="415" hidden="1"/>
    <col min="12289" max="12289" width="72.28515625" style="415" customWidth="1"/>
    <col min="12290" max="12290" width="65.140625" style="415" customWidth="1"/>
    <col min="12291" max="12291" width="31.42578125" style="415" customWidth="1"/>
    <col min="12292" max="12292" width="23.28515625" style="415" customWidth="1"/>
    <col min="12293" max="12293" width="20.5703125" style="415" customWidth="1"/>
    <col min="12294" max="12294" width="68.42578125" style="415" customWidth="1"/>
    <col min="12295" max="12544" width="9.140625" style="415" hidden="1"/>
    <col min="12545" max="12545" width="72.28515625" style="415" customWidth="1"/>
    <col min="12546" max="12546" width="65.140625" style="415" customWidth="1"/>
    <col min="12547" max="12547" width="31.42578125" style="415" customWidth="1"/>
    <col min="12548" max="12548" width="23.28515625" style="415" customWidth="1"/>
    <col min="12549" max="12549" width="20.5703125" style="415" customWidth="1"/>
    <col min="12550" max="12550" width="68.42578125" style="415" customWidth="1"/>
    <col min="12551" max="12800" width="9.140625" style="415" hidden="1"/>
    <col min="12801" max="12801" width="72.28515625" style="415" customWidth="1"/>
    <col min="12802" max="12802" width="65.140625" style="415" customWidth="1"/>
    <col min="12803" max="12803" width="31.42578125" style="415" customWidth="1"/>
    <col min="12804" max="12804" width="23.28515625" style="415" customWidth="1"/>
    <col min="12805" max="12805" width="20.5703125" style="415" customWidth="1"/>
    <col min="12806" max="12806" width="68.42578125" style="415" customWidth="1"/>
    <col min="12807" max="13056" width="9.140625" style="415" hidden="1"/>
    <col min="13057" max="13057" width="72.28515625" style="415" customWidth="1"/>
    <col min="13058" max="13058" width="65.140625" style="415" customWidth="1"/>
    <col min="13059" max="13059" width="31.42578125" style="415" customWidth="1"/>
    <col min="13060" max="13060" width="23.28515625" style="415" customWidth="1"/>
    <col min="13061" max="13061" width="20.5703125" style="415" customWidth="1"/>
    <col min="13062" max="13062" width="68.42578125" style="415" customWidth="1"/>
    <col min="13063" max="13312" width="9.140625" style="415" hidden="1"/>
    <col min="13313" max="13313" width="72.28515625" style="415" customWidth="1"/>
    <col min="13314" max="13314" width="65.140625" style="415" customWidth="1"/>
    <col min="13315" max="13315" width="31.42578125" style="415" customWidth="1"/>
    <col min="13316" max="13316" width="23.28515625" style="415" customWidth="1"/>
    <col min="13317" max="13317" width="20.5703125" style="415" customWidth="1"/>
    <col min="13318" max="13318" width="68.42578125" style="415" customWidth="1"/>
    <col min="13319" max="13568" width="9.140625" style="415" hidden="1"/>
    <col min="13569" max="13569" width="72.28515625" style="415" customWidth="1"/>
    <col min="13570" max="13570" width="65.140625" style="415" customWidth="1"/>
    <col min="13571" max="13571" width="31.42578125" style="415" customWidth="1"/>
    <col min="13572" max="13572" width="23.28515625" style="415" customWidth="1"/>
    <col min="13573" max="13573" width="20.5703125" style="415" customWidth="1"/>
    <col min="13574" max="13574" width="68.42578125" style="415" customWidth="1"/>
    <col min="13575" max="13824" width="9.140625" style="415" hidden="1"/>
    <col min="13825" max="13825" width="72.28515625" style="415" customWidth="1"/>
    <col min="13826" max="13826" width="65.140625" style="415" customWidth="1"/>
    <col min="13827" max="13827" width="31.42578125" style="415" customWidth="1"/>
    <col min="13828" max="13828" width="23.28515625" style="415" customWidth="1"/>
    <col min="13829" max="13829" width="20.5703125" style="415" customWidth="1"/>
    <col min="13830" max="13830" width="68.42578125" style="415" customWidth="1"/>
    <col min="13831" max="14080" width="9.140625" style="415" hidden="1"/>
    <col min="14081" max="14081" width="72.28515625" style="415" customWidth="1"/>
    <col min="14082" max="14082" width="65.140625" style="415" customWidth="1"/>
    <col min="14083" max="14083" width="31.42578125" style="415" customWidth="1"/>
    <col min="14084" max="14084" width="23.28515625" style="415" customWidth="1"/>
    <col min="14085" max="14085" width="20.5703125" style="415" customWidth="1"/>
    <col min="14086" max="14086" width="68.42578125" style="415" customWidth="1"/>
    <col min="14087" max="14336" width="9.140625" style="415" hidden="1"/>
    <col min="14337" max="14337" width="72.28515625" style="415" customWidth="1"/>
    <col min="14338" max="14338" width="65.140625" style="415" customWidth="1"/>
    <col min="14339" max="14339" width="31.42578125" style="415" customWidth="1"/>
    <col min="14340" max="14340" width="23.28515625" style="415" customWidth="1"/>
    <col min="14341" max="14341" width="20.5703125" style="415" customWidth="1"/>
    <col min="14342" max="14342" width="68.42578125" style="415" customWidth="1"/>
    <col min="14343" max="14592" width="9.140625" style="415" hidden="1"/>
    <col min="14593" max="14593" width="72.28515625" style="415" customWidth="1"/>
    <col min="14594" max="14594" width="65.140625" style="415" customWidth="1"/>
    <col min="14595" max="14595" width="31.42578125" style="415" customWidth="1"/>
    <col min="14596" max="14596" width="23.28515625" style="415" customWidth="1"/>
    <col min="14597" max="14597" width="20.5703125" style="415" customWidth="1"/>
    <col min="14598" max="14598" width="68.42578125" style="415" customWidth="1"/>
    <col min="14599" max="14848" width="9.140625" style="415" hidden="1"/>
    <col min="14849" max="14849" width="72.28515625" style="415" customWidth="1"/>
    <col min="14850" max="14850" width="65.140625" style="415" customWidth="1"/>
    <col min="14851" max="14851" width="31.42578125" style="415" customWidth="1"/>
    <col min="14852" max="14852" width="23.28515625" style="415" customWidth="1"/>
    <col min="14853" max="14853" width="20.5703125" style="415" customWidth="1"/>
    <col min="14854" max="14854" width="68.42578125" style="415" customWidth="1"/>
    <col min="14855" max="15104" width="9.140625" style="415" hidden="1"/>
    <col min="15105" max="15105" width="72.28515625" style="415" customWidth="1"/>
    <col min="15106" max="15106" width="65.140625" style="415" customWidth="1"/>
    <col min="15107" max="15107" width="31.42578125" style="415" customWidth="1"/>
    <col min="15108" max="15108" width="23.28515625" style="415" customWidth="1"/>
    <col min="15109" max="15109" width="20.5703125" style="415" customWidth="1"/>
    <col min="15110" max="15110" width="68.42578125" style="415" customWidth="1"/>
    <col min="15111" max="15360" width="9.140625" style="415" hidden="1"/>
    <col min="15361" max="15361" width="72.28515625" style="415" customWidth="1"/>
    <col min="15362" max="15362" width="65.140625" style="415" customWidth="1"/>
    <col min="15363" max="15363" width="31.42578125" style="415" customWidth="1"/>
    <col min="15364" max="15364" width="23.28515625" style="415" customWidth="1"/>
    <col min="15365" max="15365" width="20.5703125" style="415" customWidth="1"/>
    <col min="15366" max="15366" width="68.42578125" style="415" customWidth="1"/>
    <col min="15367" max="15616" width="9.140625" style="415" hidden="1"/>
    <col min="15617" max="15617" width="72.28515625" style="415" customWidth="1"/>
    <col min="15618" max="15618" width="65.140625" style="415" customWidth="1"/>
    <col min="15619" max="15619" width="31.42578125" style="415" customWidth="1"/>
    <col min="15620" max="15620" width="23.28515625" style="415" customWidth="1"/>
    <col min="15621" max="15621" width="20.5703125" style="415" customWidth="1"/>
    <col min="15622" max="15622" width="68.42578125" style="415" customWidth="1"/>
    <col min="15623" max="15872" width="9.140625" style="415" hidden="1"/>
    <col min="15873" max="15873" width="72.28515625" style="415" customWidth="1"/>
    <col min="15874" max="15874" width="65.140625" style="415" customWidth="1"/>
    <col min="15875" max="15875" width="31.42578125" style="415" customWidth="1"/>
    <col min="15876" max="15876" width="23.28515625" style="415" customWidth="1"/>
    <col min="15877" max="15877" width="20.5703125" style="415" customWidth="1"/>
    <col min="15878" max="15878" width="68.42578125" style="415" customWidth="1"/>
    <col min="15879" max="16128" width="9.140625" style="415" hidden="1"/>
    <col min="16129" max="16129" width="72.28515625" style="415" customWidth="1"/>
    <col min="16130" max="16130" width="65.140625" style="415" customWidth="1"/>
    <col min="16131" max="16131" width="31.42578125" style="415" customWidth="1"/>
    <col min="16132" max="16132" width="23.28515625" style="415" customWidth="1"/>
    <col min="16133" max="16133" width="20.5703125" style="415" customWidth="1"/>
    <col min="16134" max="16134" width="68.42578125" style="415" customWidth="1"/>
    <col min="16135" max="16384" width="9.140625" style="415" hidden="1"/>
  </cols>
  <sheetData>
    <row r="1" spans="1:7" ht="24.75" customHeight="1" x14ac:dyDescent="0.25">
      <c r="A1" s="571" t="s">
        <v>671</v>
      </c>
      <c r="B1" s="572"/>
      <c r="C1" s="572"/>
      <c r="D1" s="572"/>
      <c r="E1" s="572"/>
      <c r="F1" s="573"/>
    </row>
    <row r="2" spans="1:7" ht="18.75" x14ac:dyDescent="0.25">
      <c r="A2" s="574" t="s">
        <v>1573</v>
      </c>
      <c r="B2" s="575"/>
      <c r="C2" s="575"/>
      <c r="D2" s="575"/>
      <c r="E2" s="575"/>
      <c r="F2" s="576"/>
    </row>
    <row r="3" spans="1:7" ht="8.25" customHeight="1" x14ac:dyDescent="0.25">
      <c r="A3" s="577"/>
      <c r="B3" s="578"/>
      <c r="C3" s="578"/>
      <c r="D3" s="578"/>
      <c r="E3" s="578"/>
      <c r="F3" s="579"/>
    </row>
    <row r="4" spans="1:7" ht="32.25" thickBot="1" x14ac:dyDescent="0.3">
      <c r="A4" s="343" t="s">
        <v>24</v>
      </c>
      <c r="B4" s="344" t="s">
        <v>1127</v>
      </c>
      <c r="C4" s="345" t="s">
        <v>25</v>
      </c>
      <c r="D4" s="345" t="s">
        <v>26</v>
      </c>
      <c r="E4" s="344" t="s">
        <v>27</v>
      </c>
      <c r="F4" s="346" t="s">
        <v>28</v>
      </c>
    </row>
    <row r="5" spans="1:7" s="418" customFormat="1" x14ac:dyDescent="0.25">
      <c r="A5" s="524" t="s">
        <v>31</v>
      </c>
      <c r="B5" s="522" t="s">
        <v>1441</v>
      </c>
      <c r="C5" s="522" t="s">
        <v>1128</v>
      </c>
      <c r="D5" s="522" t="s">
        <v>1129</v>
      </c>
      <c r="E5" s="416">
        <v>47725</v>
      </c>
      <c r="F5" s="522" t="s">
        <v>35</v>
      </c>
      <c r="G5" s="417"/>
    </row>
    <row r="6" spans="1:7" s="418" customFormat="1" x14ac:dyDescent="0.25">
      <c r="A6" s="570" t="s">
        <v>5</v>
      </c>
      <c r="B6" s="522" t="s">
        <v>1092</v>
      </c>
      <c r="C6" s="522" t="s">
        <v>33</v>
      </c>
      <c r="D6" s="522" t="s">
        <v>34</v>
      </c>
      <c r="E6" s="416">
        <v>46955</v>
      </c>
      <c r="F6" s="522" t="s">
        <v>35</v>
      </c>
      <c r="G6" s="417"/>
    </row>
    <row r="7" spans="1:7" s="418" customFormat="1" x14ac:dyDescent="0.25">
      <c r="A7" s="570" t="s">
        <v>5</v>
      </c>
      <c r="B7" s="522" t="s">
        <v>1442</v>
      </c>
      <c r="C7" s="522" t="s">
        <v>36</v>
      </c>
      <c r="D7" s="522" t="s">
        <v>37</v>
      </c>
      <c r="E7" s="416">
        <v>45869</v>
      </c>
      <c r="F7" s="522" t="s">
        <v>35</v>
      </c>
      <c r="G7" s="417"/>
    </row>
    <row r="8" spans="1:7" s="418" customFormat="1" x14ac:dyDescent="0.25">
      <c r="A8" s="570" t="s">
        <v>5</v>
      </c>
      <c r="B8" s="522" t="s">
        <v>1442</v>
      </c>
      <c r="C8" s="522" t="s">
        <v>36</v>
      </c>
      <c r="D8" s="522" t="s">
        <v>38</v>
      </c>
      <c r="E8" s="416">
        <v>46229</v>
      </c>
      <c r="F8" s="522" t="s">
        <v>35</v>
      </c>
      <c r="G8" s="417"/>
    </row>
    <row r="9" spans="1:7" s="418" customFormat="1" x14ac:dyDescent="0.25">
      <c r="A9" s="570" t="s">
        <v>5</v>
      </c>
      <c r="B9" s="522" t="s">
        <v>1443</v>
      </c>
      <c r="C9" s="522" t="s">
        <v>1040</v>
      </c>
      <c r="D9" s="522" t="s">
        <v>1041</v>
      </c>
      <c r="E9" s="416">
        <v>48598</v>
      </c>
      <c r="F9" s="522" t="s">
        <v>35</v>
      </c>
      <c r="G9" s="417"/>
    </row>
    <row r="10" spans="1:7" s="418" customFormat="1" x14ac:dyDescent="0.25">
      <c r="A10" s="570" t="s">
        <v>5</v>
      </c>
      <c r="B10" s="522" t="s">
        <v>1444</v>
      </c>
      <c r="C10" s="522" t="s">
        <v>1130</v>
      </c>
      <c r="D10" s="522" t="s">
        <v>1131</v>
      </c>
      <c r="E10" s="416">
        <v>48005</v>
      </c>
      <c r="F10" s="522" t="s">
        <v>35</v>
      </c>
      <c r="G10" s="417"/>
    </row>
    <row r="11" spans="1:7" s="418" customFormat="1" x14ac:dyDescent="0.25">
      <c r="A11" s="570" t="s">
        <v>39</v>
      </c>
      <c r="B11" s="522" t="s">
        <v>1282</v>
      </c>
      <c r="C11" s="522" t="s">
        <v>1283</v>
      </c>
      <c r="D11" s="522" t="s">
        <v>1284</v>
      </c>
      <c r="E11" s="416">
        <v>45765</v>
      </c>
      <c r="F11" s="522" t="s">
        <v>39</v>
      </c>
      <c r="G11" s="417"/>
    </row>
    <row r="12" spans="1:7" s="418" customFormat="1" x14ac:dyDescent="0.25">
      <c r="A12" s="570" t="s">
        <v>39</v>
      </c>
      <c r="B12" s="522" t="s">
        <v>1282</v>
      </c>
      <c r="C12" s="522" t="s">
        <v>1283</v>
      </c>
      <c r="D12" s="522" t="s">
        <v>1285</v>
      </c>
      <c r="E12" s="416">
        <v>45772</v>
      </c>
      <c r="F12" s="522" t="s">
        <v>39</v>
      </c>
      <c r="G12" s="417"/>
    </row>
    <row r="13" spans="1:7" s="418" customFormat="1" x14ac:dyDescent="0.25">
      <c r="A13" s="570" t="s">
        <v>39</v>
      </c>
      <c r="B13" s="522" t="s">
        <v>1282</v>
      </c>
      <c r="C13" s="522" t="s">
        <v>1283</v>
      </c>
      <c r="D13" s="522" t="s">
        <v>1286</v>
      </c>
      <c r="E13" s="416">
        <v>45786</v>
      </c>
      <c r="F13" s="522" t="s">
        <v>39</v>
      </c>
      <c r="G13" s="417"/>
    </row>
    <row r="14" spans="1:7" s="418" customFormat="1" x14ac:dyDescent="0.25">
      <c r="A14" s="570" t="s">
        <v>39</v>
      </c>
      <c r="B14" s="522" t="s">
        <v>1282</v>
      </c>
      <c r="C14" s="522" t="s">
        <v>1283</v>
      </c>
      <c r="D14" s="522" t="s">
        <v>1287</v>
      </c>
      <c r="E14" s="416">
        <v>45800</v>
      </c>
      <c r="F14" s="522" t="s">
        <v>39</v>
      </c>
      <c r="G14" s="417"/>
    </row>
    <row r="15" spans="1:7" s="418" customFormat="1" x14ac:dyDescent="0.25">
      <c r="A15" s="566" t="s">
        <v>39</v>
      </c>
      <c r="B15" s="522" t="s">
        <v>1282</v>
      </c>
      <c r="C15" s="522" t="s">
        <v>1283</v>
      </c>
      <c r="D15" s="522" t="s">
        <v>1445</v>
      </c>
      <c r="E15" s="416">
        <v>45842</v>
      </c>
      <c r="F15" s="522" t="s">
        <v>39</v>
      </c>
      <c r="G15" s="417"/>
    </row>
    <row r="16" spans="1:7" s="418" customFormat="1" x14ac:dyDescent="0.25">
      <c r="A16" s="566" t="s">
        <v>39</v>
      </c>
      <c r="B16" s="522" t="s">
        <v>1282</v>
      </c>
      <c r="C16" s="522" t="s">
        <v>1283</v>
      </c>
      <c r="D16" s="522" t="s">
        <v>1446</v>
      </c>
      <c r="E16" s="416">
        <v>45849</v>
      </c>
      <c r="F16" s="522" t="s">
        <v>39</v>
      </c>
      <c r="G16" s="419"/>
    </row>
    <row r="17" spans="1:7" s="418" customFormat="1" x14ac:dyDescent="0.25">
      <c r="A17" s="566" t="s">
        <v>39</v>
      </c>
      <c r="B17" s="522" t="s">
        <v>1282</v>
      </c>
      <c r="C17" s="522" t="s">
        <v>1283</v>
      </c>
      <c r="D17" s="522" t="s">
        <v>1447</v>
      </c>
      <c r="E17" s="416">
        <v>45856</v>
      </c>
      <c r="F17" s="522" t="s">
        <v>39</v>
      </c>
      <c r="G17" s="419"/>
    </row>
    <row r="18" spans="1:7" s="418" customFormat="1" x14ac:dyDescent="0.25">
      <c r="A18" s="566" t="s">
        <v>39</v>
      </c>
      <c r="B18" s="522" t="s">
        <v>1282</v>
      </c>
      <c r="C18" s="522" t="s">
        <v>1283</v>
      </c>
      <c r="D18" s="522" t="s">
        <v>1288</v>
      </c>
      <c r="E18" s="416">
        <v>45947</v>
      </c>
      <c r="F18" s="522" t="s">
        <v>39</v>
      </c>
      <c r="G18" s="419"/>
    </row>
    <row r="19" spans="1:7" s="418" customFormat="1" x14ac:dyDescent="0.25">
      <c r="A19" s="566" t="s">
        <v>39</v>
      </c>
      <c r="B19" s="522" t="s">
        <v>1282</v>
      </c>
      <c r="C19" s="522" t="s">
        <v>1283</v>
      </c>
      <c r="D19" s="522" t="s">
        <v>1289</v>
      </c>
      <c r="E19" s="416">
        <v>45954</v>
      </c>
      <c r="F19" s="522" t="s">
        <v>39</v>
      </c>
      <c r="G19" s="419"/>
    </row>
    <row r="20" spans="1:7" s="418" customFormat="1" x14ac:dyDescent="0.25">
      <c r="A20" s="570" t="s">
        <v>39</v>
      </c>
      <c r="B20" s="522" t="s">
        <v>1282</v>
      </c>
      <c r="C20" s="522" t="s">
        <v>1283</v>
      </c>
      <c r="D20" s="522" t="s">
        <v>1290</v>
      </c>
      <c r="E20" s="416">
        <v>45968</v>
      </c>
      <c r="F20" s="522" t="s">
        <v>39</v>
      </c>
      <c r="G20" s="419"/>
    </row>
    <row r="21" spans="1:7" s="418" customFormat="1" x14ac:dyDescent="0.25">
      <c r="A21" s="570" t="s">
        <v>39</v>
      </c>
      <c r="B21" s="522" t="s">
        <v>1282</v>
      </c>
      <c r="C21" s="522" t="s">
        <v>1283</v>
      </c>
      <c r="D21" s="522" t="s">
        <v>1291</v>
      </c>
      <c r="E21" s="416">
        <v>45982</v>
      </c>
      <c r="F21" s="522" t="s">
        <v>39</v>
      </c>
      <c r="G21" s="419"/>
    </row>
    <row r="22" spans="1:7" s="418" customFormat="1" x14ac:dyDescent="0.25">
      <c r="A22" s="570" t="s">
        <v>39</v>
      </c>
      <c r="B22" s="522" t="s">
        <v>1282</v>
      </c>
      <c r="C22" s="522" t="s">
        <v>1283</v>
      </c>
      <c r="D22" s="522" t="s">
        <v>1292</v>
      </c>
      <c r="E22" s="416">
        <v>45989</v>
      </c>
      <c r="F22" s="522" t="s">
        <v>39</v>
      </c>
      <c r="G22" s="419"/>
    </row>
    <row r="23" spans="1:7" s="418" customFormat="1" x14ac:dyDescent="0.25">
      <c r="A23" s="570" t="s">
        <v>39</v>
      </c>
      <c r="B23" s="522" t="s">
        <v>1282</v>
      </c>
      <c r="C23" s="522" t="s">
        <v>1283</v>
      </c>
      <c r="D23" s="522" t="s">
        <v>1448</v>
      </c>
      <c r="E23" s="416">
        <v>45996</v>
      </c>
      <c r="F23" s="522" t="s">
        <v>39</v>
      </c>
      <c r="G23" s="419"/>
    </row>
    <row r="24" spans="1:7" s="418" customFormat="1" x14ac:dyDescent="0.25">
      <c r="A24" s="566" t="s">
        <v>39</v>
      </c>
      <c r="B24" s="522" t="s">
        <v>1282</v>
      </c>
      <c r="C24" s="522" t="s">
        <v>1283</v>
      </c>
      <c r="D24" s="522" t="s">
        <v>1449</v>
      </c>
      <c r="E24" s="416">
        <v>46010</v>
      </c>
      <c r="F24" s="522" t="s">
        <v>39</v>
      </c>
      <c r="G24" s="419"/>
    </row>
    <row r="25" spans="1:7" s="418" customFormat="1" x14ac:dyDescent="0.25">
      <c r="A25" s="566" t="s">
        <v>39</v>
      </c>
      <c r="B25" s="522" t="s">
        <v>1282</v>
      </c>
      <c r="C25" s="522" t="s">
        <v>1283</v>
      </c>
      <c r="D25" s="522" t="s">
        <v>1450</v>
      </c>
      <c r="E25" s="416">
        <v>46024</v>
      </c>
      <c r="F25" s="522" t="s">
        <v>39</v>
      </c>
      <c r="G25" s="417"/>
    </row>
    <row r="26" spans="1:7" s="418" customFormat="1" x14ac:dyDescent="0.25">
      <c r="A26" s="566" t="s">
        <v>39</v>
      </c>
      <c r="B26" s="522" t="s">
        <v>1282</v>
      </c>
      <c r="C26" s="522" t="s">
        <v>1283</v>
      </c>
      <c r="D26" s="522" t="s">
        <v>1451</v>
      </c>
      <c r="E26" s="416">
        <v>46031</v>
      </c>
      <c r="F26" s="522" t="s">
        <v>39</v>
      </c>
      <c r="G26" s="417"/>
    </row>
    <row r="27" spans="1:7" s="418" customFormat="1" x14ac:dyDescent="0.25">
      <c r="A27" s="566" t="s">
        <v>39</v>
      </c>
      <c r="B27" s="522" t="s">
        <v>1282</v>
      </c>
      <c r="C27" s="522" t="s">
        <v>1283</v>
      </c>
      <c r="D27" s="522" t="s">
        <v>1293</v>
      </c>
      <c r="E27" s="416">
        <v>46129</v>
      </c>
      <c r="F27" s="522" t="s">
        <v>39</v>
      </c>
      <c r="G27" s="419"/>
    </row>
    <row r="28" spans="1:7" s="418" customFormat="1" x14ac:dyDescent="0.25">
      <c r="A28" s="566" t="s">
        <v>39</v>
      </c>
      <c r="B28" s="522" t="s">
        <v>1282</v>
      </c>
      <c r="C28" s="522" t="s">
        <v>1283</v>
      </c>
      <c r="D28" s="522" t="s">
        <v>1294</v>
      </c>
      <c r="E28" s="416">
        <v>46136</v>
      </c>
      <c r="F28" s="522" t="s">
        <v>39</v>
      </c>
      <c r="G28" s="419"/>
    </row>
    <row r="29" spans="1:7" s="418" customFormat="1" x14ac:dyDescent="0.25">
      <c r="A29" s="566" t="s">
        <v>39</v>
      </c>
      <c r="B29" s="522" t="s">
        <v>1282</v>
      </c>
      <c r="C29" s="522" t="s">
        <v>1283</v>
      </c>
      <c r="D29" s="522" t="s">
        <v>1295</v>
      </c>
      <c r="E29" s="416">
        <v>46150</v>
      </c>
      <c r="F29" s="522" t="s">
        <v>39</v>
      </c>
      <c r="G29" s="419"/>
    </row>
    <row r="30" spans="1:7" s="418" customFormat="1" x14ac:dyDescent="0.25">
      <c r="A30" s="566" t="s">
        <v>39</v>
      </c>
      <c r="B30" s="522" t="s">
        <v>1282</v>
      </c>
      <c r="C30" s="522" t="s">
        <v>1283</v>
      </c>
      <c r="D30" s="522" t="s">
        <v>1296</v>
      </c>
      <c r="E30" s="416">
        <v>46164</v>
      </c>
      <c r="F30" s="522" t="s">
        <v>39</v>
      </c>
      <c r="G30" s="419"/>
    </row>
    <row r="31" spans="1:7" s="418" customFormat="1" x14ac:dyDescent="0.25">
      <c r="A31" s="566" t="s">
        <v>39</v>
      </c>
      <c r="B31" s="522" t="s">
        <v>1282</v>
      </c>
      <c r="C31" s="522" t="s">
        <v>1283</v>
      </c>
      <c r="D31" s="522" t="s">
        <v>1297</v>
      </c>
      <c r="E31" s="416">
        <v>46171</v>
      </c>
      <c r="F31" s="522" t="s">
        <v>39</v>
      </c>
      <c r="G31" s="419"/>
    </row>
    <row r="32" spans="1:7" s="418" customFormat="1" x14ac:dyDescent="0.25">
      <c r="A32" s="566" t="s">
        <v>39</v>
      </c>
      <c r="B32" s="522" t="s">
        <v>1282</v>
      </c>
      <c r="C32" s="522" t="s">
        <v>1283</v>
      </c>
      <c r="D32" s="522" t="s">
        <v>1452</v>
      </c>
      <c r="E32" s="416">
        <v>46178</v>
      </c>
      <c r="F32" s="522" t="s">
        <v>39</v>
      </c>
    </row>
    <row r="33" spans="1:7" s="418" customFormat="1" x14ac:dyDescent="0.25">
      <c r="A33" s="566" t="s">
        <v>39</v>
      </c>
      <c r="B33" s="522" t="s">
        <v>1282</v>
      </c>
      <c r="C33" s="522" t="s">
        <v>1283</v>
      </c>
      <c r="D33" s="522" t="s">
        <v>1453</v>
      </c>
      <c r="E33" s="416">
        <v>46185</v>
      </c>
      <c r="F33" s="522" t="s">
        <v>39</v>
      </c>
      <c r="G33" s="419"/>
    </row>
    <row r="34" spans="1:7" s="418" customFormat="1" x14ac:dyDescent="0.25">
      <c r="A34" s="566" t="s">
        <v>39</v>
      </c>
      <c r="B34" s="522" t="s">
        <v>1282</v>
      </c>
      <c r="C34" s="522" t="s">
        <v>1283</v>
      </c>
      <c r="D34" s="522" t="s">
        <v>1454</v>
      </c>
      <c r="E34" s="416">
        <v>46192</v>
      </c>
      <c r="F34" s="522" t="s">
        <v>39</v>
      </c>
      <c r="G34" s="419"/>
    </row>
    <row r="35" spans="1:7" s="418" customFormat="1" x14ac:dyDescent="0.25">
      <c r="A35" s="566" t="s">
        <v>39</v>
      </c>
      <c r="B35" s="522" t="s">
        <v>1282</v>
      </c>
      <c r="C35" s="522" t="s">
        <v>1283</v>
      </c>
      <c r="D35" s="522" t="s">
        <v>1455</v>
      </c>
      <c r="E35" s="416">
        <v>46199</v>
      </c>
      <c r="F35" s="522" t="s">
        <v>39</v>
      </c>
      <c r="G35" s="419"/>
    </row>
    <row r="36" spans="1:7" s="418" customFormat="1" x14ac:dyDescent="0.25">
      <c r="A36" s="566" t="s">
        <v>39</v>
      </c>
      <c r="B36" s="522" t="s">
        <v>1282</v>
      </c>
      <c r="C36" s="522" t="s">
        <v>1283</v>
      </c>
      <c r="D36" s="522" t="s">
        <v>1456</v>
      </c>
      <c r="E36" s="416">
        <v>46206</v>
      </c>
      <c r="F36" s="522" t="s">
        <v>39</v>
      </c>
      <c r="G36" s="417"/>
    </row>
    <row r="37" spans="1:7" s="418" customFormat="1" x14ac:dyDescent="0.25">
      <c r="A37" s="566" t="s">
        <v>39</v>
      </c>
      <c r="B37" s="522" t="s">
        <v>1282</v>
      </c>
      <c r="C37" s="522" t="s">
        <v>1283</v>
      </c>
      <c r="D37" s="522" t="s">
        <v>1457</v>
      </c>
      <c r="E37" s="416">
        <v>46913</v>
      </c>
      <c r="F37" s="522" t="s">
        <v>39</v>
      </c>
      <c r="G37" s="417"/>
    </row>
    <row r="38" spans="1:7" s="418" customFormat="1" x14ac:dyDescent="0.25">
      <c r="A38" s="566" t="s">
        <v>39</v>
      </c>
      <c r="B38" s="522" t="s">
        <v>1282</v>
      </c>
      <c r="C38" s="522" t="s">
        <v>1283</v>
      </c>
      <c r="D38" s="522" t="s">
        <v>1458</v>
      </c>
      <c r="E38" s="416">
        <v>46934</v>
      </c>
      <c r="F38" s="522" t="s">
        <v>39</v>
      </c>
      <c r="G38" s="419"/>
    </row>
    <row r="39" spans="1:7" s="418" customFormat="1" x14ac:dyDescent="0.25">
      <c r="A39" s="566" t="s">
        <v>39</v>
      </c>
      <c r="B39" s="522" t="s">
        <v>1282</v>
      </c>
      <c r="C39" s="522" t="s">
        <v>1283</v>
      </c>
      <c r="D39" s="522" t="s">
        <v>1459</v>
      </c>
      <c r="E39" s="416">
        <v>47662</v>
      </c>
      <c r="F39" s="522" t="s">
        <v>39</v>
      </c>
      <c r="G39" s="419"/>
    </row>
    <row r="40" spans="1:7" s="418" customFormat="1" x14ac:dyDescent="0.25">
      <c r="A40" s="566" t="s">
        <v>39</v>
      </c>
      <c r="B40" s="522" t="s">
        <v>1042</v>
      </c>
      <c r="C40" s="522" t="s">
        <v>1043</v>
      </c>
      <c r="D40" s="522" t="s">
        <v>1044</v>
      </c>
      <c r="E40" s="416">
        <v>45562</v>
      </c>
      <c r="F40" s="522" t="s">
        <v>39</v>
      </c>
      <c r="G40" s="419"/>
    </row>
    <row r="41" spans="1:7" s="418" customFormat="1" x14ac:dyDescent="0.25">
      <c r="A41" s="566" t="s">
        <v>39</v>
      </c>
      <c r="B41" s="522" t="s">
        <v>1042</v>
      </c>
      <c r="C41" s="522" t="s">
        <v>1043</v>
      </c>
      <c r="D41" s="522" t="s">
        <v>1132</v>
      </c>
      <c r="E41" s="416">
        <v>45716</v>
      </c>
      <c r="F41" s="522" t="s">
        <v>39</v>
      </c>
      <c r="G41" s="419"/>
    </row>
    <row r="42" spans="1:7" s="418" customFormat="1" x14ac:dyDescent="0.25">
      <c r="A42" s="566" t="s">
        <v>39</v>
      </c>
      <c r="B42" s="522" t="s">
        <v>1042</v>
      </c>
      <c r="C42" s="522" t="s">
        <v>1043</v>
      </c>
      <c r="D42" s="522" t="s">
        <v>1298</v>
      </c>
      <c r="E42" s="416">
        <v>45884</v>
      </c>
      <c r="F42" s="522" t="s">
        <v>39</v>
      </c>
      <c r="G42" s="419"/>
    </row>
    <row r="43" spans="1:7" s="418" customFormat="1" x14ac:dyDescent="0.25">
      <c r="A43" s="566" t="s">
        <v>39</v>
      </c>
      <c r="B43" s="522" t="s">
        <v>1042</v>
      </c>
      <c r="C43" s="522" t="s">
        <v>1043</v>
      </c>
      <c r="D43" s="522" t="s">
        <v>1299</v>
      </c>
      <c r="E43" s="416">
        <v>45940</v>
      </c>
      <c r="F43" s="522" t="s">
        <v>39</v>
      </c>
      <c r="G43" s="419"/>
    </row>
    <row r="44" spans="1:7" s="418" customFormat="1" x14ac:dyDescent="0.25">
      <c r="A44" s="566" t="s">
        <v>39</v>
      </c>
      <c r="B44" s="522" t="s">
        <v>1042</v>
      </c>
      <c r="C44" s="522" t="s">
        <v>1043</v>
      </c>
      <c r="D44" s="522" t="s">
        <v>1045</v>
      </c>
      <c r="E44" s="416">
        <v>45716</v>
      </c>
      <c r="F44" s="522" t="s">
        <v>39</v>
      </c>
      <c r="G44" s="419"/>
    </row>
    <row r="45" spans="1:7" s="418" customFormat="1" x14ac:dyDescent="0.25">
      <c r="A45" s="566" t="s">
        <v>39</v>
      </c>
      <c r="B45" s="522" t="s">
        <v>1042</v>
      </c>
      <c r="C45" s="522" t="s">
        <v>1043</v>
      </c>
      <c r="D45" s="522" t="s">
        <v>1046</v>
      </c>
      <c r="E45" s="416">
        <v>45723</v>
      </c>
      <c r="F45" s="522" t="s">
        <v>39</v>
      </c>
      <c r="G45" s="417"/>
    </row>
    <row r="46" spans="1:7" s="418" customFormat="1" x14ac:dyDescent="0.25">
      <c r="A46" s="566" t="s">
        <v>39</v>
      </c>
      <c r="B46" s="522" t="s">
        <v>1042</v>
      </c>
      <c r="C46" s="522" t="s">
        <v>1043</v>
      </c>
      <c r="D46" s="522" t="s">
        <v>1047</v>
      </c>
      <c r="E46" s="416">
        <v>45730</v>
      </c>
      <c r="F46" s="522" t="s">
        <v>39</v>
      </c>
      <c r="G46" s="417"/>
    </row>
    <row r="47" spans="1:7" s="418" customFormat="1" x14ac:dyDescent="0.25">
      <c r="A47" s="566" t="s">
        <v>39</v>
      </c>
      <c r="B47" s="522" t="s">
        <v>1042</v>
      </c>
      <c r="C47" s="522" t="s">
        <v>1043</v>
      </c>
      <c r="D47" s="522" t="s">
        <v>1048</v>
      </c>
      <c r="E47" s="416">
        <v>45737</v>
      </c>
      <c r="F47" s="522" t="s">
        <v>39</v>
      </c>
      <c r="G47" s="417"/>
    </row>
    <row r="48" spans="1:7" s="418" customFormat="1" x14ac:dyDescent="0.25">
      <c r="A48" s="566" t="s">
        <v>39</v>
      </c>
      <c r="B48" s="522" t="s">
        <v>1042</v>
      </c>
      <c r="C48" s="522" t="s">
        <v>1043</v>
      </c>
      <c r="D48" s="522" t="s">
        <v>1049</v>
      </c>
      <c r="E48" s="416">
        <v>45744</v>
      </c>
      <c r="F48" s="522" t="s">
        <v>39</v>
      </c>
      <c r="G48" s="419"/>
    </row>
    <row r="49" spans="1:7" s="418" customFormat="1" x14ac:dyDescent="0.25">
      <c r="A49" s="566" t="s">
        <v>39</v>
      </c>
      <c r="B49" s="522" t="s">
        <v>1042</v>
      </c>
      <c r="C49" s="522" t="s">
        <v>1043</v>
      </c>
      <c r="D49" s="522" t="s">
        <v>1133</v>
      </c>
      <c r="E49" s="416">
        <v>45856</v>
      </c>
      <c r="F49" s="522" t="s">
        <v>39</v>
      </c>
      <c r="G49" s="419"/>
    </row>
    <row r="50" spans="1:7" s="418" customFormat="1" x14ac:dyDescent="0.25">
      <c r="A50" s="566" t="s">
        <v>39</v>
      </c>
      <c r="B50" s="522" t="s">
        <v>1042</v>
      </c>
      <c r="C50" s="522" t="s">
        <v>1043</v>
      </c>
      <c r="D50" s="522" t="s">
        <v>1134</v>
      </c>
      <c r="E50" s="416">
        <v>45898</v>
      </c>
      <c r="F50" s="522" t="s">
        <v>39</v>
      </c>
      <c r="G50" s="419"/>
    </row>
    <row r="51" spans="1:7" s="418" customFormat="1" x14ac:dyDescent="0.25">
      <c r="A51" s="566" t="s">
        <v>39</v>
      </c>
      <c r="B51" s="522" t="s">
        <v>1042</v>
      </c>
      <c r="C51" s="522" t="s">
        <v>1043</v>
      </c>
      <c r="D51" s="522" t="s">
        <v>1135</v>
      </c>
      <c r="E51" s="416">
        <v>45947</v>
      </c>
      <c r="F51" s="522" t="s">
        <v>39</v>
      </c>
      <c r="G51" s="419"/>
    </row>
    <row r="52" spans="1:7" s="418" customFormat="1" x14ac:dyDescent="0.25">
      <c r="A52" s="566" t="s">
        <v>39</v>
      </c>
      <c r="B52" s="522" t="s">
        <v>1042</v>
      </c>
      <c r="C52" s="522" t="s">
        <v>1043</v>
      </c>
      <c r="D52" s="522" t="s">
        <v>1136</v>
      </c>
      <c r="E52" s="416">
        <v>45954</v>
      </c>
      <c r="F52" s="522" t="s">
        <v>39</v>
      </c>
      <c r="G52" s="419"/>
    </row>
    <row r="53" spans="1:7" s="418" customFormat="1" x14ac:dyDescent="0.25">
      <c r="A53" s="566" t="s">
        <v>39</v>
      </c>
      <c r="B53" s="522" t="s">
        <v>1042</v>
      </c>
      <c r="C53" s="522" t="s">
        <v>1043</v>
      </c>
      <c r="D53" s="522" t="s">
        <v>1180</v>
      </c>
      <c r="E53" s="416">
        <v>45961</v>
      </c>
      <c r="F53" s="522" t="s">
        <v>39</v>
      </c>
      <c r="G53" s="419"/>
    </row>
    <row r="54" spans="1:7" s="418" customFormat="1" x14ac:dyDescent="0.25">
      <c r="A54" s="566" t="s">
        <v>39</v>
      </c>
      <c r="B54" s="522" t="s">
        <v>1214</v>
      </c>
      <c r="C54" s="522"/>
      <c r="D54" s="522" t="s">
        <v>1215</v>
      </c>
      <c r="E54" s="416">
        <v>46034</v>
      </c>
      <c r="F54" s="522" t="s">
        <v>39</v>
      </c>
      <c r="G54" s="419"/>
    </row>
    <row r="55" spans="1:7" s="418" customFormat="1" x14ac:dyDescent="0.25">
      <c r="A55" s="566" t="s">
        <v>39</v>
      </c>
      <c r="B55" s="522" t="s">
        <v>1214</v>
      </c>
      <c r="C55" s="522"/>
      <c r="D55" s="522" t="s">
        <v>1300</v>
      </c>
      <c r="E55" s="416">
        <v>46055</v>
      </c>
      <c r="F55" s="522" t="s">
        <v>39</v>
      </c>
      <c r="G55" s="419"/>
    </row>
    <row r="56" spans="1:7" s="418" customFormat="1" x14ac:dyDescent="0.25">
      <c r="A56" s="566" t="s">
        <v>39</v>
      </c>
      <c r="B56" s="522" t="s">
        <v>1214</v>
      </c>
      <c r="C56" s="522"/>
      <c r="D56" s="522" t="s">
        <v>1216</v>
      </c>
      <c r="E56" s="416">
        <v>45672</v>
      </c>
      <c r="F56" s="522" t="s">
        <v>39</v>
      </c>
      <c r="G56" s="419"/>
    </row>
    <row r="57" spans="1:7" s="418" customFormat="1" x14ac:dyDescent="0.25">
      <c r="A57" s="566" t="s">
        <v>39</v>
      </c>
      <c r="B57" s="522" t="s">
        <v>1214</v>
      </c>
      <c r="C57" s="522"/>
      <c r="D57" s="522" t="s">
        <v>1301</v>
      </c>
      <c r="E57" s="416">
        <v>45693</v>
      </c>
      <c r="F57" s="522" t="s">
        <v>39</v>
      </c>
      <c r="G57" s="419"/>
    </row>
    <row r="58" spans="1:7" s="418" customFormat="1" x14ac:dyDescent="0.25">
      <c r="A58" s="566" t="s">
        <v>39</v>
      </c>
      <c r="B58" s="522" t="s">
        <v>1214</v>
      </c>
      <c r="C58" s="522"/>
      <c r="D58" s="522" t="s">
        <v>1217</v>
      </c>
      <c r="E58" s="416">
        <v>46036</v>
      </c>
      <c r="F58" s="522" t="s">
        <v>39</v>
      </c>
      <c r="G58" s="419"/>
    </row>
    <row r="59" spans="1:7" s="418" customFormat="1" x14ac:dyDescent="0.25">
      <c r="A59" s="566" t="s">
        <v>39</v>
      </c>
      <c r="B59" s="522" t="s">
        <v>1214</v>
      </c>
      <c r="C59" s="522"/>
      <c r="D59" s="522" t="s">
        <v>1218</v>
      </c>
      <c r="E59" s="416">
        <v>46044</v>
      </c>
      <c r="F59" s="522" t="s">
        <v>39</v>
      </c>
      <c r="G59" s="419"/>
    </row>
    <row r="60" spans="1:7" s="418" customFormat="1" x14ac:dyDescent="0.25">
      <c r="A60" s="566" t="s">
        <v>39</v>
      </c>
      <c r="B60" s="522" t="s">
        <v>1214</v>
      </c>
      <c r="C60" s="522"/>
      <c r="D60" s="522" t="s">
        <v>1219</v>
      </c>
      <c r="E60" s="416">
        <v>45653</v>
      </c>
      <c r="F60" s="522" t="s">
        <v>39</v>
      </c>
      <c r="G60" s="419"/>
    </row>
    <row r="61" spans="1:7" s="418" customFormat="1" x14ac:dyDescent="0.25">
      <c r="A61" s="566" t="s">
        <v>39</v>
      </c>
      <c r="B61" s="522" t="s">
        <v>1214</v>
      </c>
      <c r="C61" s="522"/>
      <c r="D61" s="522" t="s">
        <v>1220</v>
      </c>
      <c r="E61" s="416">
        <v>46031</v>
      </c>
      <c r="F61" s="522" t="s">
        <v>39</v>
      </c>
      <c r="G61" s="419"/>
    </row>
    <row r="62" spans="1:7" s="418" customFormat="1" x14ac:dyDescent="0.25">
      <c r="A62" s="566" t="s">
        <v>39</v>
      </c>
      <c r="B62" s="522" t="s">
        <v>1214</v>
      </c>
      <c r="C62" s="522"/>
      <c r="D62" s="522" t="s">
        <v>1221</v>
      </c>
      <c r="E62" s="416">
        <v>46038</v>
      </c>
      <c r="F62" s="522" t="s">
        <v>39</v>
      </c>
      <c r="G62" s="419"/>
    </row>
    <row r="63" spans="1:7" s="418" customFormat="1" x14ac:dyDescent="0.25">
      <c r="A63" s="566" t="s">
        <v>39</v>
      </c>
      <c r="B63" s="522" t="s">
        <v>1214</v>
      </c>
      <c r="C63" s="522"/>
      <c r="D63" s="522" t="s">
        <v>1302</v>
      </c>
      <c r="E63" s="416">
        <v>46066</v>
      </c>
      <c r="F63" s="522" t="s">
        <v>39</v>
      </c>
      <c r="G63" s="419"/>
    </row>
    <row r="64" spans="1:7" s="418" customFormat="1" x14ac:dyDescent="0.25">
      <c r="A64" s="566" t="s">
        <v>39</v>
      </c>
      <c r="B64" s="522" t="s">
        <v>1214</v>
      </c>
      <c r="C64" s="524"/>
      <c r="D64" s="522" t="s">
        <v>1222</v>
      </c>
      <c r="E64" s="416">
        <v>46395</v>
      </c>
      <c r="F64" s="522" t="s">
        <v>39</v>
      </c>
      <c r="G64" s="419"/>
    </row>
    <row r="65" spans="1:7" s="418" customFormat="1" x14ac:dyDescent="0.25">
      <c r="A65" s="566" t="s">
        <v>39</v>
      </c>
      <c r="B65" s="522" t="s">
        <v>40</v>
      </c>
      <c r="C65" s="522" t="s">
        <v>41</v>
      </c>
      <c r="D65" s="522" t="s">
        <v>1303</v>
      </c>
      <c r="E65" s="416">
        <v>45576</v>
      </c>
      <c r="F65" s="522" t="s">
        <v>39</v>
      </c>
      <c r="G65" s="419"/>
    </row>
    <row r="66" spans="1:7" s="418" customFormat="1" x14ac:dyDescent="0.25">
      <c r="A66" s="570" t="s">
        <v>39</v>
      </c>
      <c r="B66" s="522" t="s">
        <v>40</v>
      </c>
      <c r="C66" s="522" t="s">
        <v>41</v>
      </c>
      <c r="D66" s="522" t="s">
        <v>1304</v>
      </c>
      <c r="E66" s="416">
        <v>45583</v>
      </c>
      <c r="F66" s="522" t="s">
        <v>39</v>
      </c>
      <c r="G66" s="417"/>
    </row>
    <row r="67" spans="1:7" s="418" customFormat="1" x14ac:dyDescent="0.25">
      <c r="A67" s="570" t="s">
        <v>39</v>
      </c>
      <c r="B67" s="522" t="s">
        <v>40</v>
      </c>
      <c r="C67" s="522" t="s">
        <v>41</v>
      </c>
      <c r="D67" s="522" t="s">
        <v>1460</v>
      </c>
      <c r="E67" s="416">
        <v>46178</v>
      </c>
      <c r="F67" s="522" t="s">
        <v>39</v>
      </c>
      <c r="G67" s="417"/>
    </row>
    <row r="68" spans="1:7" s="418" customFormat="1" x14ac:dyDescent="0.25">
      <c r="A68" s="570" t="s">
        <v>39</v>
      </c>
      <c r="B68" s="522" t="s">
        <v>40</v>
      </c>
      <c r="C68" s="522" t="s">
        <v>41</v>
      </c>
      <c r="D68" s="522" t="s">
        <v>1461</v>
      </c>
      <c r="E68" s="416">
        <v>46542</v>
      </c>
      <c r="F68" s="522" t="s">
        <v>39</v>
      </c>
      <c r="G68" s="417"/>
    </row>
    <row r="69" spans="1:7" s="418" customFormat="1" x14ac:dyDescent="0.25">
      <c r="A69" s="570" t="s">
        <v>39</v>
      </c>
      <c r="B69" s="522" t="s">
        <v>40</v>
      </c>
      <c r="C69" s="522" t="s">
        <v>41</v>
      </c>
      <c r="D69" s="522" t="s">
        <v>1462</v>
      </c>
      <c r="E69" s="416">
        <v>46906</v>
      </c>
      <c r="F69" s="522" t="s">
        <v>39</v>
      </c>
      <c r="G69" s="417"/>
    </row>
    <row r="70" spans="1:7" s="418" customFormat="1" x14ac:dyDescent="0.25">
      <c r="A70" s="570" t="s">
        <v>39</v>
      </c>
      <c r="B70" s="522" t="s">
        <v>40</v>
      </c>
      <c r="C70" s="522" t="s">
        <v>41</v>
      </c>
      <c r="D70" s="522" t="s">
        <v>1463</v>
      </c>
      <c r="E70" s="416">
        <v>45863</v>
      </c>
      <c r="F70" s="522" t="s">
        <v>39</v>
      </c>
      <c r="G70" s="417"/>
    </row>
    <row r="71" spans="1:7" s="418" customFormat="1" x14ac:dyDescent="0.25">
      <c r="A71" s="570" t="s">
        <v>39</v>
      </c>
      <c r="B71" s="522" t="s">
        <v>40</v>
      </c>
      <c r="C71" s="522" t="s">
        <v>41</v>
      </c>
      <c r="D71" s="522" t="s">
        <v>1575</v>
      </c>
      <c r="E71" s="416">
        <v>45870</v>
      </c>
      <c r="F71" s="522" t="s">
        <v>39</v>
      </c>
      <c r="G71" s="417"/>
    </row>
    <row r="72" spans="1:7" s="418" customFormat="1" x14ac:dyDescent="0.25">
      <c r="A72" s="570" t="s">
        <v>39</v>
      </c>
      <c r="B72" s="522" t="s">
        <v>40</v>
      </c>
      <c r="C72" s="522" t="s">
        <v>41</v>
      </c>
      <c r="D72" s="522" t="s">
        <v>1576</v>
      </c>
      <c r="E72" s="416">
        <v>45877</v>
      </c>
      <c r="F72" s="522" t="s">
        <v>39</v>
      </c>
      <c r="G72" s="417"/>
    </row>
    <row r="73" spans="1:7" s="418" customFormat="1" x14ac:dyDescent="0.25">
      <c r="A73" s="570" t="s">
        <v>39</v>
      </c>
      <c r="B73" s="522" t="s">
        <v>40</v>
      </c>
      <c r="C73" s="522" t="s">
        <v>41</v>
      </c>
      <c r="D73" s="522" t="s">
        <v>1577</v>
      </c>
      <c r="E73" s="416">
        <v>45884</v>
      </c>
      <c r="F73" s="522" t="s">
        <v>39</v>
      </c>
      <c r="G73" s="417"/>
    </row>
    <row r="74" spans="1:7" s="418" customFormat="1" x14ac:dyDescent="0.25">
      <c r="A74" s="570" t="s">
        <v>39</v>
      </c>
      <c r="B74" s="522" t="s">
        <v>40</v>
      </c>
      <c r="C74" s="522" t="s">
        <v>41</v>
      </c>
      <c r="D74" s="522" t="s">
        <v>1578</v>
      </c>
      <c r="E74" s="416">
        <v>45891</v>
      </c>
      <c r="F74" s="522" t="s">
        <v>39</v>
      </c>
      <c r="G74" s="417"/>
    </row>
    <row r="75" spans="1:7" s="418" customFormat="1" x14ac:dyDescent="0.25">
      <c r="A75" s="566" t="s">
        <v>39</v>
      </c>
      <c r="B75" s="522" t="s">
        <v>40</v>
      </c>
      <c r="C75" s="522" t="s">
        <v>41</v>
      </c>
      <c r="D75" s="522" t="s">
        <v>1579</v>
      </c>
      <c r="E75" s="416">
        <v>45898</v>
      </c>
      <c r="F75" s="522" t="s">
        <v>39</v>
      </c>
      <c r="G75" s="417"/>
    </row>
    <row r="76" spans="1:7" s="418" customFormat="1" x14ac:dyDescent="0.25">
      <c r="A76" s="566" t="s">
        <v>39</v>
      </c>
      <c r="B76" s="522" t="s">
        <v>40</v>
      </c>
      <c r="C76" s="522" t="s">
        <v>41</v>
      </c>
      <c r="D76" s="522" t="s">
        <v>1464</v>
      </c>
      <c r="E76" s="416">
        <v>45863</v>
      </c>
      <c r="F76" s="522" t="s">
        <v>39</v>
      </c>
      <c r="G76" s="419"/>
    </row>
    <row r="77" spans="1:7" s="418" customFormat="1" x14ac:dyDescent="0.25">
      <c r="A77" s="566" t="s">
        <v>39</v>
      </c>
      <c r="B77" s="522" t="s">
        <v>40</v>
      </c>
      <c r="C77" s="522" t="s">
        <v>41</v>
      </c>
      <c r="D77" s="522" t="s">
        <v>1580</v>
      </c>
      <c r="E77" s="416">
        <v>45884</v>
      </c>
      <c r="F77" s="522" t="s">
        <v>39</v>
      </c>
      <c r="G77" s="419"/>
    </row>
    <row r="78" spans="1:7" s="418" customFormat="1" x14ac:dyDescent="0.25">
      <c r="A78" s="566" t="s">
        <v>39</v>
      </c>
      <c r="B78" s="522" t="s">
        <v>40</v>
      </c>
      <c r="C78" s="522" t="s">
        <v>41</v>
      </c>
      <c r="D78" s="522" t="s">
        <v>1581</v>
      </c>
      <c r="E78" s="416">
        <v>45891</v>
      </c>
      <c r="F78" s="522" t="s">
        <v>39</v>
      </c>
      <c r="G78" s="419"/>
    </row>
    <row r="79" spans="1:7" s="418" customFormat="1" x14ac:dyDescent="0.25">
      <c r="A79" s="566" t="s">
        <v>39</v>
      </c>
      <c r="B79" s="522" t="s">
        <v>40</v>
      </c>
      <c r="C79" s="522" t="s">
        <v>41</v>
      </c>
      <c r="D79" s="522" t="s">
        <v>1465</v>
      </c>
      <c r="E79" s="416">
        <v>46045</v>
      </c>
      <c r="F79" s="522" t="s">
        <v>39</v>
      </c>
      <c r="G79" s="419"/>
    </row>
    <row r="80" spans="1:7" s="418" customFormat="1" x14ac:dyDescent="0.25">
      <c r="A80" s="570" t="s">
        <v>39</v>
      </c>
      <c r="B80" s="522" t="s">
        <v>40</v>
      </c>
      <c r="C80" s="522" t="s">
        <v>41</v>
      </c>
      <c r="D80" s="522" t="s">
        <v>1582</v>
      </c>
      <c r="E80" s="416">
        <v>46066</v>
      </c>
      <c r="F80" s="522" t="s">
        <v>39</v>
      </c>
      <c r="G80" s="419"/>
    </row>
    <row r="81" spans="1:7" s="418" customFormat="1" x14ac:dyDescent="0.25">
      <c r="A81" s="570" t="s">
        <v>39</v>
      </c>
      <c r="B81" s="522" t="s">
        <v>40</v>
      </c>
      <c r="C81" s="522" t="s">
        <v>41</v>
      </c>
      <c r="D81" s="522" t="s">
        <v>1466</v>
      </c>
      <c r="E81" s="416">
        <v>46227</v>
      </c>
      <c r="F81" s="522" t="s">
        <v>39</v>
      </c>
      <c r="G81" s="419"/>
    </row>
    <row r="82" spans="1:7" s="418" customFormat="1" x14ac:dyDescent="0.25">
      <c r="A82" s="570" t="s">
        <v>39</v>
      </c>
      <c r="B82" s="522" t="s">
        <v>40</v>
      </c>
      <c r="C82" s="522" t="s">
        <v>41</v>
      </c>
      <c r="D82" s="522" t="s">
        <v>1583</v>
      </c>
      <c r="E82" s="416">
        <v>46234</v>
      </c>
      <c r="F82" s="522" t="s">
        <v>39</v>
      </c>
      <c r="G82" s="419"/>
    </row>
    <row r="83" spans="1:7" s="418" customFormat="1" x14ac:dyDescent="0.25">
      <c r="A83" s="570" t="s">
        <v>39</v>
      </c>
      <c r="B83" s="522" t="s">
        <v>40</v>
      </c>
      <c r="C83" s="522" t="s">
        <v>41</v>
      </c>
      <c r="D83" s="522" t="s">
        <v>1584</v>
      </c>
      <c r="E83" s="416">
        <v>46241</v>
      </c>
      <c r="F83" s="522" t="s">
        <v>39</v>
      </c>
      <c r="G83" s="419"/>
    </row>
    <row r="84" spans="1:7" s="418" customFormat="1" x14ac:dyDescent="0.25">
      <c r="A84" s="566" t="s">
        <v>39</v>
      </c>
      <c r="B84" s="522" t="s">
        <v>40</v>
      </c>
      <c r="C84" s="522" t="s">
        <v>41</v>
      </c>
      <c r="D84" s="522" t="s">
        <v>1585</v>
      </c>
      <c r="E84" s="416">
        <v>46248</v>
      </c>
      <c r="F84" s="522" t="s">
        <v>39</v>
      </c>
      <c r="G84" s="419"/>
    </row>
    <row r="85" spans="1:7" s="418" customFormat="1" x14ac:dyDescent="0.25">
      <c r="A85" s="566" t="s">
        <v>39</v>
      </c>
      <c r="B85" s="522" t="s">
        <v>40</v>
      </c>
      <c r="C85" s="522" t="s">
        <v>41</v>
      </c>
      <c r="D85" s="522" t="s">
        <v>1586</v>
      </c>
      <c r="E85" s="416">
        <v>46255</v>
      </c>
      <c r="F85" s="522" t="s">
        <v>39</v>
      </c>
      <c r="G85" s="417"/>
    </row>
    <row r="86" spans="1:7" s="418" customFormat="1" x14ac:dyDescent="0.25">
      <c r="A86" s="566" t="s">
        <v>39</v>
      </c>
      <c r="B86" s="522" t="s">
        <v>40</v>
      </c>
      <c r="C86" s="522" t="s">
        <v>41</v>
      </c>
      <c r="D86" s="522" t="s">
        <v>1587</v>
      </c>
      <c r="E86" s="416">
        <v>46262</v>
      </c>
      <c r="F86" s="522" t="s">
        <v>39</v>
      </c>
      <c r="G86" s="417"/>
    </row>
    <row r="87" spans="1:7" s="418" customFormat="1" x14ac:dyDescent="0.25">
      <c r="A87" s="566" t="s">
        <v>39</v>
      </c>
      <c r="B87" s="522" t="s">
        <v>40</v>
      </c>
      <c r="C87" s="522" t="s">
        <v>41</v>
      </c>
      <c r="D87" s="522" t="s">
        <v>1467</v>
      </c>
      <c r="E87" s="416">
        <v>46955</v>
      </c>
      <c r="F87" s="522" t="s">
        <v>39</v>
      </c>
      <c r="G87" s="419"/>
    </row>
    <row r="88" spans="1:7" s="418" customFormat="1" x14ac:dyDescent="0.25">
      <c r="A88" s="566" t="s">
        <v>39</v>
      </c>
      <c r="B88" s="522" t="s">
        <v>40</v>
      </c>
      <c r="C88" s="522" t="s">
        <v>41</v>
      </c>
      <c r="D88" s="522" t="s">
        <v>1588</v>
      </c>
      <c r="E88" s="416">
        <v>46962</v>
      </c>
      <c r="F88" s="522" t="s">
        <v>39</v>
      </c>
      <c r="G88" s="419"/>
    </row>
    <row r="89" spans="1:7" s="418" customFormat="1" x14ac:dyDescent="0.25">
      <c r="A89" s="566" t="s">
        <v>39</v>
      </c>
      <c r="B89" s="522" t="s">
        <v>40</v>
      </c>
      <c r="C89" s="522" t="s">
        <v>41</v>
      </c>
      <c r="D89" s="522" t="s">
        <v>1589</v>
      </c>
      <c r="E89" s="416">
        <v>47690</v>
      </c>
      <c r="F89" s="522" t="s">
        <v>39</v>
      </c>
      <c r="G89" s="419"/>
    </row>
    <row r="90" spans="1:7" s="418" customFormat="1" x14ac:dyDescent="0.25">
      <c r="A90" s="566" t="s">
        <v>39</v>
      </c>
      <c r="B90" s="522" t="s">
        <v>42</v>
      </c>
      <c r="C90" s="522" t="s">
        <v>43</v>
      </c>
      <c r="D90" s="522" t="s">
        <v>1223</v>
      </c>
      <c r="E90" s="416">
        <v>45541</v>
      </c>
      <c r="F90" s="522" t="s">
        <v>39</v>
      </c>
      <c r="G90" s="419"/>
    </row>
    <row r="91" spans="1:7" s="418" customFormat="1" x14ac:dyDescent="0.25">
      <c r="A91" s="566" t="s">
        <v>39</v>
      </c>
      <c r="B91" s="522" t="s">
        <v>42</v>
      </c>
      <c r="C91" s="522" t="s">
        <v>43</v>
      </c>
      <c r="D91" s="522" t="s">
        <v>1224</v>
      </c>
      <c r="E91" s="416">
        <v>45548</v>
      </c>
      <c r="F91" s="522" t="s">
        <v>39</v>
      </c>
      <c r="G91" s="419"/>
    </row>
    <row r="92" spans="1:7" s="418" customFormat="1" x14ac:dyDescent="0.25">
      <c r="A92" s="566" t="s">
        <v>39</v>
      </c>
      <c r="B92" s="522" t="s">
        <v>42</v>
      </c>
      <c r="C92" s="522" t="s">
        <v>43</v>
      </c>
      <c r="D92" s="522" t="s">
        <v>1225</v>
      </c>
      <c r="E92" s="416">
        <v>45555</v>
      </c>
      <c r="F92" s="522" t="s">
        <v>39</v>
      </c>
    </row>
    <row r="93" spans="1:7" s="418" customFormat="1" x14ac:dyDescent="0.25">
      <c r="A93" s="566" t="s">
        <v>39</v>
      </c>
      <c r="B93" s="522" t="s">
        <v>42</v>
      </c>
      <c r="C93" s="522" t="s">
        <v>43</v>
      </c>
      <c r="D93" s="522" t="s">
        <v>1226</v>
      </c>
      <c r="E93" s="416">
        <v>45562</v>
      </c>
      <c r="F93" s="522" t="s">
        <v>39</v>
      </c>
      <c r="G93" s="419"/>
    </row>
    <row r="94" spans="1:7" s="418" customFormat="1" x14ac:dyDescent="0.25">
      <c r="A94" s="566" t="s">
        <v>39</v>
      </c>
      <c r="B94" s="522" t="s">
        <v>42</v>
      </c>
      <c r="C94" s="522" t="s">
        <v>43</v>
      </c>
      <c r="D94" s="522" t="s">
        <v>1227</v>
      </c>
      <c r="E94" s="416">
        <v>45569</v>
      </c>
      <c r="F94" s="522" t="s">
        <v>39</v>
      </c>
      <c r="G94" s="419"/>
    </row>
    <row r="95" spans="1:7" s="418" customFormat="1" x14ac:dyDescent="0.25">
      <c r="A95" s="566" t="s">
        <v>39</v>
      </c>
      <c r="B95" s="522" t="s">
        <v>42</v>
      </c>
      <c r="C95" s="522" t="s">
        <v>43</v>
      </c>
      <c r="D95" s="522" t="s">
        <v>1228</v>
      </c>
      <c r="E95" s="416">
        <v>45576</v>
      </c>
      <c r="F95" s="522" t="s">
        <v>39</v>
      </c>
      <c r="G95" s="419"/>
    </row>
    <row r="96" spans="1:7" s="418" customFormat="1" x14ac:dyDescent="0.25">
      <c r="A96" s="566" t="s">
        <v>39</v>
      </c>
      <c r="B96" s="522" t="s">
        <v>42</v>
      </c>
      <c r="C96" s="522" t="s">
        <v>43</v>
      </c>
      <c r="D96" s="522" t="s">
        <v>1229</v>
      </c>
      <c r="E96" s="416">
        <v>45583</v>
      </c>
      <c r="F96" s="522" t="s">
        <v>39</v>
      </c>
      <c r="G96" s="417"/>
    </row>
    <row r="97" spans="1:7" s="418" customFormat="1" x14ac:dyDescent="0.25">
      <c r="A97" s="566" t="s">
        <v>39</v>
      </c>
      <c r="B97" s="522" t="s">
        <v>42</v>
      </c>
      <c r="C97" s="522" t="s">
        <v>43</v>
      </c>
      <c r="D97" s="522" t="s">
        <v>1230</v>
      </c>
      <c r="E97" s="416">
        <v>45590</v>
      </c>
      <c r="F97" s="522" t="s">
        <v>39</v>
      </c>
      <c r="G97" s="417"/>
    </row>
    <row r="98" spans="1:7" s="418" customFormat="1" x14ac:dyDescent="0.25">
      <c r="A98" s="566" t="s">
        <v>39</v>
      </c>
      <c r="B98" s="522" t="s">
        <v>42</v>
      </c>
      <c r="C98" s="522" t="s">
        <v>43</v>
      </c>
      <c r="D98" s="522" t="s">
        <v>1305</v>
      </c>
      <c r="E98" s="416">
        <v>45597</v>
      </c>
      <c r="F98" s="522" t="s">
        <v>39</v>
      </c>
      <c r="G98" s="419"/>
    </row>
    <row r="99" spans="1:7" s="418" customFormat="1" x14ac:dyDescent="0.25">
      <c r="A99" s="566" t="s">
        <v>39</v>
      </c>
      <c r="B99" s="522" t="s">
        <v>42</v>
      </c>
      <c r="C99" s="522" t="s">
        <v>43</v>
      </c>
      <c r="D99" s="522" t="s">
        <v>1306</v>
      </c>
      <c r="E99" s="416">
        <v>45604</v>
      </c>
      <c r="F99" s="522" t="s">
        <v>39</v>
      </c>
      <c r="G99" s="419"/>
    </row>
    <row r="100" spans="1:7" s="418" customFormat="1" x14ac:dyDescent="0.25">
      <c r="A100" s="566" t="s">
        <v>39</v>
      </c>
      <c r="B100" s="522" t="s">
        <v>42</v>
      </c>
      <c r="C100" s="522" t="s">
        <v>43</v>
      </c>
      <c r="D100" s="522" t="s">
        <v>1307</v>
      </c>
      <c r="E100" s="416">
        <v>45611</v>
      </c>
      <c r="F100" s="522" t="s">
        <v>39</v>
      </c>
      <c r="G100" s="419"/>
    </row>
    <row r="101" spans="1:7" s="418" customFormat="1" x14ac:dyDescent="0.25">
      <c r="A101" s="566" t="s">
        <v>39</v>
      </c>
      <c r="B101" s="522" t="s">
        <v>42</v>
      </c>
      <c r="C101" s="522" t="s">
        <v>43</v>
      </c>
      <c r="D101" s="522" t="s">
        <v>1308</v>
      </c>
      <c r="E101" s="416">
        <v>45618</v>
      </c>
      <c r="F101" s="522" t="s">
        <v>39</v>
      </c>
      <c r="G101" s="419"/>
    </row>
    <row r="102" spans="1:7" s="418" customFormat="1" x14ac:dyDescent="0.25">
      <c r="A102" s="566" t="s">
        <v>39</v>
      </c>
      <c r="B102" s="522" t="s">
        <v>42</v>
      </c>
      <c r="C102" s="522" t="s">
        <v>43</v>
      </c>
      <c r="D102" s="522" t="s">
        <v>1309</v>
      </c>
      <c r="E102" s="416">
        <v>45625</v>
      </c>
      <c r="F102" s="522" t="s">
        <v>39</v>
      </c>
      <c r="G102" s="419"/>
    </row>
    <row r="103" spans="1:7" s="418" customFormat="1" x14ac:dyDescent="0.25">
      <c r="A103" s="566" t="s">
        <v>39</v>
      </c>
      <c r="B103" s="522" t="s">
        <v>42</v>
      </c>
      <c r="C103" s="522" t="s">
        <v>43</v>
      </c>
      <c r="D103" s="522" t="s">
        <v>1310</v>
      </c>
      <c r="E103" s="416">
        <v>45632</v>
      </c>
      <c r="F103" s="522" t="s">
        <v>39</v>
      </c>
      <c r="G103" s="419"/>
    </row>
    <row r="104" spans="1:7" s="418" customFormat="1" x14ac:dyDescent="0.25">
      <c r="A104" s="566" t="s">
        <v>39</v>
      </c>
      <c r="B104" s="522" t="s">
        <v>42</v>
      </c>
      <c r="C104" s="522" t="s">
        <v>43</v>
      </c>
      <c r="D104" s="522" t="s">
        <v>1311</v>
      </c>
      <c r="E104" s="416">
        <v>45639</v>
      </c>
      <c r="F104" s="522" t="s">
        <v>39</v>
      </c>
      <c r="G104" s="419"/>
    </row>
    <row r="105" spans="1:7" s="418" customFormat="1" x14ac:dyDescent="0.25">
      <c r="A105" s="566" t="s">
        <v>39</v>
      </c>
      <c r="B105" s="522" t="s">
        <v>42</v>
      </c>
      <c r="C105" s="522" t="s">
        <v>43</v>
      </c>
      <c r="D105" s="522" t="s">
        <v>1312</v>
      </c>
      <c r="E105" s="416">
        <v>45646</v>
      </c>
      <c r="F105" s="522" t="s">
        <v>39</v>
      </c>
      <c r="G105" s="417"/>
    </row>
    <row r="106" spans="1:7" s="418" customFormat="1" x14ac:dyDescent="0.25">
      <c r="A106" s="566" t="s">
        <v>39</v>
      </c>
      <c r="B106" s="522" t="s">
        <v>42</v>
      </c>
      <c r="C106" s="522" t="s">
        <v>43</v>
      </c>
      <c r="D106" s="522" t="s">
        <v>1313</v>
      </c>
      <c r="E106" s="416">
        <v>45653</v>
      </c>
      <c r="F106" s="522" t="s">
        <v>39</v>
      </c>
      <c r="G106" s="417"/>
    </row>
    <row r="107" spans="1:7" s="418" customFormat="1" x14ac:dyDescent="0.25">
      <c r="A107" s="566" t="s">
        <v>39</v>
      </c>
      <c r="B107" s="522" t="s">
        <v>42</v>
      </c>
      <c r="C107" s="522" t="s">
        <v>43</v>
      </c>
      <c r="D107" s="522" t="s">
        <v>1314</v>
      </c>
      <c r="E107" s="416">
        <v>45660</v>
      </c>
      <c r="F107" s="522" t="s">
        <v>39</v>
      </c>
      <c r="G107" s="417"/>
    </row>
    <row r="108" spans="1:7" s="418" customFormat="1" x14ac:dyDescent="0.25">
      <c r="A108" s="566" t="s">
        <v>39</v>
      </c>
      <c r="B108" s="522" t="s">
        <v>42</v>
      </c>
      <c r="C108" s="522" t="s">
        <v>43</v>
      </c>
      <c r="D108" s="522" t="s">
        <v>1315</v>
      </c>
      <c r="E108" s="416">
        <v>45667</v>
      </c>
      <c r="F108" s="522" t="s">
        <v>39</v>
      </c>
      <c r="G108" s="419"/>
    </row>
    <row r="109" spans="1:7" s="418" customFormat="1" x14ac:dyDescent="0.25">
      <c r="A109" s="566" t="s">
        <v>39</v>
      </c>
      <c r="B109" s="522" t="s">
        <v>42</v>
      </c>
      <c r="C109" s="522" t="s">
        <v>43</v>
      </c>
      <c r="D109" s="522" t="s">
        <v>1316</v>
      </c>
      <c r="E109" s="416">
        <v>45674</v>
      </c>
      <c r="F109" s="522" t="s">
        <v>39</v>
      </c>
      <c r="G109" s="419"/>
    </row>
    <row r="110" spans="1:7" s="418" customFormat="1" x14ac:dyDescent="0.25">
      <c r="A110" s="566" t="s">
        <v>39</v>
      </c>
      <c r="B110" s="522" t="s">
        <v>42</v>
      </c>
      <c r="C110" s="522" t="s">
        <v>43</v>
      </c>
      <c r="D110" s="522" t="s">
        <v>1317</v>
      </c>
      <c r="E110" s="416">
        <v>45681</v>
      </c>
      <c r="F110" s="522" t="s">
        <v>39</v>
      </c>
      <c r="G110" s="419"/>
    </row>
    <row r="111" spans="1:7" s="418" customFormat="1" x14ac:dyDescent="0.25">
      <c r="A111" s="566" t="s">
        <v>39</v>
      </c>
      <c r="B111" s="522" t="s">
        <v>42</v>
      </c>
      <c r="C111" s="522" t="s">
        <v>43</v>
      </c>
      <c r="D111" s="522" t="s">
        <v>1318</v>
      </c>
      <c r="E111" s="416">
        <v>45688</v>
      </c>
      <c r="F111" s="522" t="s">
        <v>39</v>
      </c>
      <c r="G111" s="419"/>
    </row>
    <row r="112" spans="1:7" s="418" customFormat="1" x14ac:dyDescent="0.25">
      <c r="A112" s="566" t="s">
        <v>39</v>
      </c>
      <c r="B112" s="522" t="s">
        <v>42</v>
      </c>
      <c r="C112" s="522" t="s">
        <v>43</v>
      </c>
      <c r="D112" s="522" t="s">
        <v>1319</v>
      </c>
      <c r="E112" s="416">
        <v>45702</v>
      </c>
      <c r="F112" s="522" t="s">
        <v>39</v>
      </c>
      <c r="G112" s="419"/>
    </row>
    <row r="113" spans="1:7" s="418" customFormat="1" x14ac:dyDescent="0.25">
      <c r="A113" s="566" t="s">
        <v>39</v>
      </c>
      <c r="B113" s="522" t="s">
        <v>42</v>
      </c>
      <c r="C113" s="522" t="s">
        <v>43</v>
      </c>
      <c r="D113" s="522" t="s">
        <v>1320</v>
      </c>
      <c r="E113" s="416">
        <v>45709</v>
      </c>
      <c r="F113" s="522" t="s">
        <v>39</v>
      </c>
      <c r="G113" s="419"/>
    </row>
    <row r="114" spans="1:7" s="418" customFormat="1" x14ac:dyDescent="0.25">
      <c r="A114" s="566" t="s">
        <v>39</v>
      </c>
      <c r="B114" s="522" t="s">
        <v>42</v>
      </c>
      <c r="C114" s="522" t="s">
        <v>43</v>
      </c>
      <c r="D114" s="522" t="s">
        <v>1468</v>
      </c>
      <c r="E114" s="416">
        <v>45758</v>
      </c>
      <c r="F114" s="522" t="s">
        <v>39</v>
      </c>
      <c r="G114" s="419"/>
    </row>
    <row r="115" spans="1:7" s="418" customFormat="1" x14ac:dyDescent="0.25">
      <c r="A115" s="566" t="s">
        <v>39</v>
      </c>
      <c r="B115" s="522" t="s">
        <v>42</v>
      </c>
      <c r="C115" s="522" t="s">
        <v>43</v>
      </c>
      <c r="D115" s="522" t="s">
        <v>1137</v>
      </c>
      <c r="E115" s="416">
        <v>45541</v>
      </c>
      <c r="F115" s="522" t="s">
        <v>39</v>
      </c>
      <c r="G115" s="419"/>
    </row>
    <row r="116" spans="1:7" s="418" customFormat="1" x14ac:dyDescent="0.25">
      <c r="A116" s="566" t="s">
        <v>39</v>
      </c>
      <c r="B116" s="522" t="s">
        <v>42</v>
      </c>
      <c r="C116" s="522" t="s">
        <v>43</v>
      </c>
      <c r="D116" s="522" t="s">
        <v>1138</v>
      </c>
      <c r="E116" s="416">
        <v>45548</v>
      </c>
      <c r="F116" s="522" t="s">
        <v>39</v>
      </c>
      <c r="G116" s="419"/>
    </row>
    <row r="117" spans="1:7" s="418" customFormat="1" x14ac:dyDescent="0.25">
      <c r="A117" s="566" t="s">
        <v>39</v>
      </c>
      <c r="B117" s="522" t="s">
        <v>42</v>
      </c>
      <c r="C117" s="522" t="s">
        <v>43</v>
      </c>
      <c r="D117" s="522" t="s">
        <v>1139</v>
      </c>
      <c r="E117" s="416">
        <v>45555</v>
      </c>
      <c r="F117" s="522" t="s">
        <v>39</v>
      </c>
      <c r="G117" s="419"/>
    </row>
    <row r="118" spans="1:7" s="418" customFormat="1" x14ac:dyDescent="0.25">
      <c r="A118" s="566" t="s">
        <v>39</v>
      </c>
      <c r="B118" s="522" t="s">
        <v>42</v>
      </c>
      <c r="C118" s="522" t="s">
        <v>43</v>
      </c>
      <c r="D118" s="522" t="s">
        <v>1140</v>
      </c>
      <c r="E118" s="416">
        <v>45562</v>
      </c>
      <c r="F118" s="522" t="s">
        <v>39</v>
      </c>
      <c r="G118" s="419"/>
    </row>
    <row r="119" spans="1:7" s="418" customFormat="1" x14ac:dyDescent="0.25">
      <c r="A119" s="566" t="s">
        <v>39</v>
      </c>
      <c r="B119" s="522" t="s">
        <v>42</v>
      </c>
      <c r="C119" s="522" t="s">
        <v>43</v>
      </c>
      <c r="D119" s="522" t="s">
        <v>1141</v>
      </c>
      <c r="E119" s="416">
        <v>45569</v>
      </c>
      <c r="F119" s="522" t="s">
        <v>39</v>
      </c>
      <c r="G119" s="419"/>
    </row>
    <row r="120" spans="1:7" s="418" customFormat="1" x14ac:dyDescent="0.25">
      <c r="A120" s="566" t="s">
        <v>39</v>
      </c>
      <c r="B120" s="522" t="s">
        <v>42</v>
      </c>
      <c r="C120" s="522" t="s">
        <v>43</v>
      </c>
      <c r="D120" s="522" t="s">
        <v>1142</v>
      </c>
      <c r="E120" s="416">
        <v>45576</v>
      </c>
      <c r="F120" s="522" t="s">
        <v>39</v>
      </c>
      <c r="G120" s="419"/>
    </row>
    <row r="121" spans="1:7" s="418" customFormat="1" x14ac:dyDescent="0.25">
      <c r="A121" s="566" t="s">
        <v>39</v>
      </c>
      <c r="B121" s="522" t="s">
        <v>42</v>
      </c>
      <c r="C121" s="522" t="s">
        <v>43</v>
      </c>
      <c r="D121" s="522" t="s">
        <v>1143</v>
      </c>
      <c r="E121" s="416">
        <v>45590</v>
      </c>
      <c r="F121" s="522" t="s">
        <v>39</v>
      </c>
      <c r="G121" s="419"/>
    </row>
    <row r="122" spans="1:7" s="418" customFormat="1" x14ac:dyDescent="0.25">
      <c r="A122" s="566" t="s">
        <v>39</v>
      </c>
      <c r="B122" s="522" t="s">
        <v>42</v>
      </c>
      <c r="C122" s="522" t="s">
        <v>43</v>
      </c>
      <c r="D122" s="522" t="s">
        <v>1181</v>
      </c>
      <c r="E122" s="416">
        <v>45597</v>
      </c>
      <c r="F122" s="522" t="s">
        <v>39</v>
      </c>
      <c r="G122" s="419"/>
    </row>
    <row r="123" spans="1:7" s="418" customFormat="1" x14ac:dyDescent="0.25">
      <c r="A123" s="566" t="s">
        <v>39</v>
      </c>
      <c r="B123" s="522" t="s">
        <v>42</v>
      </c>
      <c r="C123" s="522" t="s">
        <v>43</v>
      </c>
      <c r="D123" s="522" t="s">
        <v>1182</v>
      </c>
      <c r="E123" s="416">
        <v>45604</v>
      </c>
      <c r="F123" s="522" t="s">
        <v>39</v>
      </c>
      <c r="G123" s="419"/>
    </row>
    <row r="124" spans="1:7" s="418" customFormat="1" x14ac:dyDescent="0.25">
      <c r="A124" s="566" t="s">
        <v>39</v>
      </c>
      <c r="B124" s="522" t="s">
        <v>42</v>
      </c>
      <c r="C124" s="524" t="s">
        <v>43</v>
      </c>
      <c r="D124" s="522" t="s">
        <v>1183</v>
      </c>
      <c r="E124" s="416">
        <v>45611</v>
      </c>
      <c r="F124" s="522" t="s">
        <v>39</v>
      </c>
      <c r="G124" s="419"/>
    </row>
    <row r="125" spans="1:7" s="418" customFormat="1" x14ac:dyDescent="0.25">
      <c r="A125" s="566" t="s">
        <v>39</v>
      </c>
      <c r="B125" s="522" t="s">
        <v>42</v>
      </c>
      <c r="C125" s="522" t="s">
        <v>43</v>
      </c>
      <c r="D125" s="522" t="s">
        <v>1184</v>
      </c>
      <c r="E125" s="416">
        <v>45618</v>
      </c>
      <c r="F125" s="522" t="s">
        <v>39</v>
      </c>
      <c r="G125" s="419"/>
    </row>
    <row r="126" spans="1:7" s="418" customFormat="1" x14ac:dyDescent="0.25">
      <c r="A126" s="570" t="s">
        <v>39</v>
      </c>
      <c r="B126" s="522" t="s">
        <v>42</v>
      </c>
      <c r="C126" s="522" t="s">
        <v>43</v>
      </c>
      <c r="D126" s="522" t="s">
        <v>1231</v>
      </c>
      <c r="E126" s="416">
        <v>45625</v>
      </c>
      <c r="F126" s="522" t="s">
        <v>39</v>
      </c>
      <c r="G126" s="417"/>
    </row>
    <row r="127" spans="1:7" s="418" customFormat="1" x14ac:dyDescent="0.25">
      <c r="A127" s="570" t="s">
        <v>39</v>
      </c>
      <c r="B127" s="522" t="s">
        <v>42</v>
      </c>
      <c r="C127" s="522" t="s">
        <v>43</v>
      </c>
      <c r="D127" s="522" t="s">
        <v>1232</v>
      </c>
      <c r="E127" s="416">
        <v>45632</v>
      </c>
      <c r="F127" s="522" t="s">
        <v>39</v>
      </c>
      <c r="G127" s="417"/>
    </row>
    <row r="128" spans="1:7" s="418" customFormat="1" x14ac:dyDescent="0.25">
      <c r="A128" s="570" t="s">
        <v>39</v>
      </c>
      <c r="B128" s="522" t="s">
        <v>42</v>
      </c>
      <c r="C128" s="522" t="s">
        <v>43</v>
      </c>
      <c r="D128" s="522" t="s">
        <v>1233</v>
      </c>
      <c r="E128" s="416">
        <v>45639</v>
      </c>
      <c r="F128" s="522" t="s">
        <v>39</v>
      </c>
      <c r="G128" s="417"/>
    </row>
    <row r="129" spans="1:7" s="418" customFormat="1" x14ac:dyDescent="0.25">
      <c r="A129" s="570" t="s">
        <v>39</v>
      </c>
      <c r="B129" s="522" t="s">
        <v>42</v>
      </c>
      <c r="C129" s="522" t="s">
        <v>43</v>
      </c>
      <c r="D129" s="522" t="s">
        <v>1234</v>
      </c>
      <c r="E129" s="416">
        <v>45646</v>
      </c>
      <c r="F129" s="522" t="s">
        <v>39</v>
      </c>
      <c r="G129" s="417"/>
    </row>
    <row r="130" spans="1:7" s="418" customFormat="1" x14ac:dyDescent="0.25">
      <c r="A130" s="570" t="s">
        <v>39</v>
      </c>
      <c r="B130" s="522" t="s">
        <v>42</v>
      </c>
      <c r="C130" s="522" t="s">
        <v>43</v>
      </c>
      <c r="D130" s="522" t="s">
        <v>1235</v>
      </c>
      <c r="E130" s="416">
        <v>45653</v>
      </c>
      <c r="F130" s="522" t="s">
        <v>39</v>
      </c>
      <c r="G130" s="417"/>
    </row>
    <row r="131" spans="1:7" s="418" customFormat="1" x14ac:dyDescent="0.25">
      <c r="A131" s="570" t="s">
        <v>39</v>
      </c>
      <c r="B131" s="522" t="s">
        <v>42</v>
      </c>
      <c r="C131" s="522" t="s">
        <v>43</v>
      </c>
      <c r="D131" s="522" t="s">
        <v>1236</v>
      </c>
      <c r="E131" s="416">
        <v>45660</v>
      </c>
      <c r="F131" s="522" t="s">
        <v>39</v>
      </c>
      <c r="G131" s="417"/>
    </row>
    <row r="132" spans="1:7" s="418" customFormat="1" x14ac:dyDescent="0.25">
      <c r="A132" s="570" t="s">
        <v>39</v>
      </c>
      <c r="B132" s="522" t="s">
        <v>42</v>
      </c>
      <c r="C132" s="522" t="s">
        <v>43</v>
      </c>
      <c r="D132" s="522" t="s">
        <v>1237</v>
      </c>
      <c r="E132" s="416">
        <v>45667</v>
      </c>
      <c r="F132" s="522" t="s">
        <v>39</v>
      </c>
      <c r="G132" s="417"/>
    </row>
    <row r="133" spans="1:7" s="418" customFormat="1" x14ac:dyDescent="0.25">
      <c r="A133" s="570" t="s">
        <v>39</v>
      </c>
      <c r="B133" s="522" t="s">
        <v>42</v>
      </c>
      <c r="C133" s="522" t="s">
        <v>43</v>
      </c>
      <c r="D133" s="522" t="s">
        <v>1238</v>
      </c>
      <c r="E133" s="416">
        <v>45674</v>
      </c>
      <c r="F133" s="522" t="s">
        <v>39</v>
      </c>
      <c r="G133" s="417"/>
    </row>
    <row r="134" spans="1:7" s="418" customFormat="1" x14ac:dyDescent="0.25">
      <c r="A134" s="570" t="s">
        <v>39</v>
      </c>
      <c r="B134" s="522" t="s">
        <v>42</v>
      </c>
      <c r="C134" s="522" t="s">
        <v>43</v>
      </c>
      <c r="D134" s="522" t="s">
        <v>1239</v>
      </c>
      <c r="E134" s="416">
        <v>45681</v>
      </c>
      <c r="F134" s="522" t="s">
        <v>39</v>
      </c>
      <c r="G134" s="417"/>
    </row>
    <row r="135" spans="1:7" s="418" customFormat="1" x14ac:dyDescent="0.25">
      <c r="A135" s="566" t="s">
        <v>39</v>
      </c>
      <c r="B135" s="522" t="s">
        <v>42</v>
      </c>
      <c r="C135" s="522" t="s">
        <v>43</v>
      </c>
      <c r="D135" s="522" t="s">
        <v>1321</v>
      </c>
      <c r="E135" s="416">
        <v>45688</v>
      </c>
      <c r="F135" s="522" t="s">
        <v>39</v>
      </c>
      <c r="G135" s="417"/>
    </row>
    <row r="136" spans="1:7" s="418" customFormat="1" x14ac:dyDescent="0.25">
      <c r="A136" s="566" t="s">
        <v>39</v>
      </c>
      <c r="B136" s="522" t="s">
        <v>42</v>
      </c>
      <c r="C136" s="522" t="s">
        <v>43</v>
      </c>
      <c r="D136" s="522" t="s">
        <v>1322</v>
      </c>
      <c r="E136" s="416">
        <v>45695</v>
      </c>
      <c r="F136" s="522" t="s">
        <v>39</v>
      </c>
      <c r="G136" s="419"/>
    </row>
    <row r="137" spans="1:7" s="418" customFormat="1" x14ac:dyDescent="0.25">
      <c r="A137" s="566" t="s">
        <v>39</v>
      </c>
      <c r="B137" s="522" t="s">
        <v>42</v>
      </c>
      <c r="C137" s="522" t="s">
        <v>43</v>
      </c>
      <c r="D137" s="522" t="s">
        <v>1323</v>
      </c>
      <c r="E137" s="416">
        <v>45702</v>
      </c>
      <c r="F137" s="522" t="s">
        <v>39</v>
      </c>
      <c r="G137" s="419"/>
    </row>
    <row r="138" spans="1:7" s="418" customFormat="1" x14ac:dyDescent="0.25">
      <c r="A138" s="566" t="s">
        <v>39</v>
      </c>
      <c r="B138" s="522" t="s">
        <v>42</v>
      </c>
      <c r="C138" s="522" t="s">
        <v>43</v>
      </c>
      <c r="D138" s="522" t="s">
        <v>1324</v>
      </c>
      <c r="E138" s="416">
        <v>45709</v>
      </c>
      <c r="F138" s="522" t="s">
        <v>39</v>
      </c>
      <c r="G138" s="419"/>
    </row>
    <row r="139" spans="1:7" s="418" customFormat="1" x14ac:dyDescent="0.25">
      <c r="A139" s="566" t="s">
        <v>39</v>
      </c>
      <c r="B139" s="522" t="s">
        <v>42</v>
      </c>
      <c r="C139" s="522" t="s">
        <v>43</v>
      </c>
      <c r="D139" s="522" t="s">
        <v>1325</v>
      </c>
      <c r="E139" s="416">
        <v>45716</v>
      </c>
      <c r="F139" s="522" t="s">
        <v>39</v>
      </c>
      <c r="G139" s="419"/>
    </row>
    <row r="140" spans="1:7" s="418" customFormat="1" x14ac:dyDescent="0.25">
      <c r="A140" s="570" t="s">
        <v>39</v>
      </c>
      <c r="B140" s="522" t="s">
        <v>42</v>
      </c>
      <c r="C140" s="522" t="s">
        <v>43</v>
      </c>
      <c r="D140" s="522" t="s">
        <v>1326</v>
      </c>
      <c r="E140" s="416">
        <v>45723</v>
      </c>
      <c r="F140" s="522" t="s">
        <v>39</v>
      </c>
      <c r="G140" s="419"/>
    </row>
    <row r="141" spans="1:7" s="418" customFormat="1" x14ac:dyDescent="0.25">
      <c r="A141" s="570" t="s">
        <v>39</v>
      </c>
      <c r="B141" s="522" t="s">
        <v>42</v>
      </c>
      <c r="C141" s="522" t="s">
        <v>43</v>
      </c>
      <c r="D141" s="522" t="s">
        <v>1327</v>
      </c>
      <c r="E141" s="416">
        <v>45730</v>
      </c>
      <c r="F141" s="522" t="s">
        <v>39</v>
      </c>
      <c r="G141" s="419"/>
    </row>
    <row r="142" spans="1:7" s="418" customFormat="1" x14ac:dyDescent="0.25">
      <c r="A142" s="570" t="s">
        <v>39</v>
      </c>
      <c r="B142" s="522" t="s">
        <v>42</v>
      </c>
      <c r="C142" s="522" t="s">
        <v>43</v>
      </c>
      <c r="D142" s="522" t="s">
        <v>1328</v>
      </c>
      <c r="E142" s="416">
        <v>45737</v>
      </c>
      <c r="F142" s="522" t="s">
        <v>39</v>
      </c>
      <c r="G142" s="419"/>
    </row>
    <row r="143" spans="1:7" s="418" customFormat="1" x14ac:dyDescent="0.25">
      <c r="A143" s="570" t="s">
        <v>39</v>
      </c>
      <c r="B143" s="522" t="s">
        <v>42</v>
      </c>
      <c r="C143" s="522" t="s">
        <v>43</v>
      </c>
      <c r="D143" s="522" t="s">
        <v>1329</v>
      </c>
      <c r="E143" s="416">
        <v>45744</v>
      </c>
      <c r="F143" s="522" t="s">
        <v>39</v>
      </c>
      <c r="G143" s="419"/>
    </row>
    <row r="144" spans="1:7" s="418" customFormat="1" x14ac:dyDescent="0.25">
      <c r="A144" s="566" t="s">
        <v>39</v>
      </c>
      <c r="B144" s="522" t="s">
        <v>42</v>
      </c>
      <c r="C144" s="522" t="s">
        <v>43</v>
      </c>
      <c r="D144" s="522" t="s">
        <v>1330</v>
      </c>
      <c r="E144" s="416">
        <v>45751</v>
      </c>
      <c r="F144" s="522" t="s">
        <v>39</v>
      </c>
      <c r="G144" s="419"/>
    </row>
    <row r="145" spans="1:7" s="418" customFormat="1" x14ac:dyDescent="0.25">
      <c r="A145" s="566" t="s">
        <v>39</v>
      </c>
      <c r="B145" s="522" t="s">
        <v>42</v>
      </c>
      <c r="C145" s="522" t="s">
        <v>43</v>
      </c>
      <c r="D145" s="522" t="s">
        <v>1331</v>
      </c>
      <c r="E145" s="416">
        <v>45758</v>
      </c>
      <c r="F145" s="522" t="s">
        <v>39</v>
      </c>
      <c r="G145" s="417"/>
    </row>
    <row r="146" spans="1:7" s="418" customFormat="1" x14ac:dyDescent="0.25">
      <c r="A146" s="566" t="s">
        <v>39</v>
      </c>
      <c r="B146" s="522" t="s">
        <v>42</v>
      </c>
      <c r="C146" s="522" t="s">
        <v>43</v>
      </c>
      <c r="D146" s="522" t="s">
        <v>1332</v>
      </c>
      <c r="E146" s="416">
        <v>45765</v>
      </c>
      <c r="F146" s="522" t="s">
        <v>39</v>
      </c>
      <c r="G146" s="417"/>
    </row>
    <row r="147" spans="1:7" s="418" customFormat="1" x14ac:dyDescent="0.25">
      <c r="A147" s="566" t="s">
        <v>39</v>
      </c>
      <c r="B147" s="522" t="s">
        <v>42</v>
      </c>
      <c r="C147" s="522" t="s">
        <v>43</v>
      </c>
      <c r="D147" s="522" t="s">
        <v>1333</v>
      </c>
      <c r="E147" s="416">
        <v>45772</v>
      </c>
      <c r="F147" s="522" t="s">
        <v>39</v>
      </c>
      <c r="G147" s="419"/>
    </row>
    <row r="148" spans="1:7" s="418" customFormat="1" x14ac:dyDescent="0.25">
      <c r="A148" s="566" t="s">
        <v>39</v>
      </c>
      <c r="B148" s="522" t="s">
        <v>42</v>
      </c>
      <c r="C148" s="522" t="s">
        <v>43</v>
      </c>
      <c r="D148" s="522" t="s">
        <v>1334</v>
      </c>
      <c r="E148" s="416">
        <v>45779</v>
      </c>
      <c r="F148" s="522" t="s">
        <v>39</v>
      </c>
      <c r="G148" s="419"/>
    </row>
    <row r="149" spans="1:7" s="418" customFormat="1" x14ac:dyDescent="0.25">
      <c r="A149" s="566" t="s">
        <v>39</v>
      </c>
      <c r="B149" s="522" t="s">
        <v>42</v>
      </c>
      <c r="C149" s="522" t="s">
        <v>43</v>
      </c>
      <c r="D149" s="522" t="s">
        <v>1335</v>
      </c>
      <c r="E149" s="416">
        <v>45786</v>
      </c>
      <c r="F149" s="522" t="s">
        <v>39</v>
      </c>
      <c r="G149" s="419"/>
    </row>
    <row r="150" spans="1:7" s="418" customFormat="1" x14ac:dyDescent="0.25">
      <c r="A150" s="566" t="s">
        <v>39</v>
      </c>
      <c r="B150" s="522" t="s">
        <v>42</v>
      </c>
      <c r="C150" s="522" t="s">
        <v>43</v>
      </c>
      <c r="D150" s="522" t="s">
        <v>1336</v>
      </c>
      <c r="E150" s="416">
        <v>45793</v>
      </c>
      <c r="F150" s="522" t="s">
        <v>39</v>
      </c>
      <c r="G150" s="419"/>
    </row>
    <row r="151" spans="1:7" s="418" customFormat="1" x14ac:dyDescent="0.25">
      <c r="A151" s="566" t="s">
        <v>39</v>
      </c>
      <c r="B151" s="522" t="s">
        <v>42</v>
      </c>
      <c r="C151" s="522" t="s">
        <v>43</v>
      </c>
      <c r="D151" s="522" t="s">
        <v>1337</v>
      </c>
      <c r="E151" s="416">
        <v>45800</v>
      </c>
      <c r="F151" s="522" t="s">
        <v>39</v>
      </c>
      <c r="G151" s="419"/>
    </row>
    <row r="152" spans="1:7" s="418" customFormat="1" x14ac:dyDescent="0.25">
      <c r="A152" s="566" t="s">
        <v>39</v>
      </c>
      <c r="B152" s="522" t="s">
        <v>42</v>
      </c>
      <c r="C152" s="522" t="s">
        <v>43</v>
      </c>
      <c r="D152" s="522" t="s">
        <v>1338</v>
      </c>
      <c r="E152" s="416">
        <v>45807</v>
      </c>
      <c r="F152" s="522" t="s">
        <v>39</v>
      </c>
    </row>
    <row r="153" spans="1:7" s="418" customFormat="1" x14ac:dyDescent="0.25">
      <c r="A153" s="566" t="s">
        <v>39</v>
      </c>
      <c r="B153" s="522" t="s">
        <v>42</v>
      </c>
      <c r="C153" s="522" t="s">
        <v>43</v>
      </c>
      <c r="D153" s="522" t="s">
        <v>1469</v>
      </c>
      <c r="E153" s="416">
        <v>45814</v>
      </c>
      <c r="F153" s="522" t="s">
        <v>39</v>
      </c>
      <c r="G153" s="419"/>
    </row>
    <row r="154" spans="1:7" s="418" customFormat="1" x14ac:dyDescent="0.25">
      <c r="A154" s="566" t="s">
        <v>39</v>
      </c>
      <c r="B154" s="522" t="s">
        <v>42</v>
      </c>
      <c r="C154" s="522" t="s">
        <v>43</v>
      </c>
      <c r="D154" s="522" t="s">
        <v>1470</v>
      </c>
      <c r="E154" s="416">
        <v>45821</v>
      </c>
      <c r="F154" s="522" t="s">
        <v>39</v>
      </c>
      <c r="G154" s="419"/>
    </row>
    <row r="155" spans="1:7" s="418" customFormat="1" x14ac:dyDescent="0.25">
      <c r="A155" s="566" t="s">
        <v>39</v>
      </c>
      <c r="B155" s="522" t="s">
        <v>42</v>
      </c>
      <c r="C155" s="522" t="s">
        <v>43</v>
      </c>
      <c r="D155" s="522" t="s">
        <v>1471</v>
      </c>
      <c r="E155" s="416">
        <v>45828</v>
      </c>
      <c r="F155" s="522" t="s">
        <v>39</v>
      </c>
      <c r="G155" s="419"/>
    </row>
    <row r="156" spans="1:7" s="418" customFormat="1" x14ac:dyDescent="0.25">
      <c r="A156" s="566" t="s">
        <v>39</v>
      </c>
      <c r="B156" s="522" t="s">
        <v>42</v>
      </c>
      <c r="C156" s="522" t="s">
        <v>43</v>
      </c>
      <c r="D156" s="522" t="s">
        <v>1472</v>
      </c>
      <c r="E156" s="416">
        <v>45835</v>
      </c>
      <c r="F156" s="522" t="s">
        <v>39</v>
      </c>
      <c r="G156" s="417"/>
    </row>
    <row r="157" spans="1:7" s="418" customFormat="1" x14ac:dyDescent="0.25">
      <c r="A157" s="566" t="s">
        <v>39</v>
      </c>
      <c r="B157" s="522" t="s">
        <v>42</v>
      </c>
      <c r="C157" s="522" t="s">
        <v>43</v>
      </c>
      <c r="D157" s="522" t="s">
        <v>1473</v>
      </c>
      <c r="E157" s="416">
        <v>45842</v>
      </c>
      <c r="F157" s="522" t="s">
        <v>39</v>
      </c>
      <c r="G157" s="417"/>
    </row>
    <row r="158" spans="1:7" s="418" customFormat="1" x14ac:dyDescent="0.25">
      <c r="A158" s="566" t="s">
        <v>39</v>
      </c>
      <c r="B158" s="522" t="s">
        <v>42</v>
      </c>
      <c r="C158" s="522" t="s">
        <v>43</v>
      </c>
      <c r="D158" s="522" t="s">
        <v>1474</v>
      </c>
      <c r="E158" s="416">
        <v>45849</v>
      </c>
      <c r="F158" s="522" t="s">
        <v>39</v>
      </c>
      <c r="G158" s="419"/>
    </row>
    <row r="159" spans="1:7" s="418" customFormat="1" x14ac:dyDescent="0.25">
      <c r="A159" s="566" t="s">
        <v>39</v>
      </c>
      <c r="B159" s="522" t="s">
        <v>42</v>
      </c>
      <c r="C159" s="522" t="s">
        <v>43</v>
      </c>
      <c r="D159" s="522" t="s">
        <v>1475</v>
      </c>
      <c r="E159" s="416">
        <v>45856</v>
      </c>
      <c r="F159" s="522" t="s">
        <v>39</v>
      </c>
      <c r="G159" s="419"/>
    </row>
    <row r="160" spans="1:7" s="418" customFormat="1" x14ac:dyDescent="0.25">
      <c r="A160" s="566" t="s">
        <v>6</v>
      </c>
      <c r="B160" s="522" t="s">
        <v>1476</v>
      </c>
      <c r="C160" s="522" t="s">
        <v>44</v>
      </c>
      <c r="D160" s="522" t="s">
        <v>45</v>
      </c>
      <c r="E160" s="416">
        <v>47716</v>
      </c>
      <c r="F160" s="522" t="s">
        <v>32</v>
      </c>
      <c r="G160" s="419"/>
    </row>
    <row r="161" spans="1:7" s="418" customFormat="1" x14ac:dyDescent="0.25">
      <c r="A161" s="566" t="s">
        <v>6</v>
      </c>
      <c r="B161" s="522" t="s">
        <v>1477</v>
      </c>
      <c r="C161" s="522" t="s">
        <v>1050</v>
      </c>
      <c r="D161" s="522" t="s">
        <v>1051</v>
      </c>
      <c r="E161" s="416">
        <v>48637</v>
      </c>
      <c r="F161" s="522" t="s">
        <v>672</v>
      </c>
      <c r="G161" s="419"/>
    </row>
    <row r="162" spans="1:7" s="418" customFormat="1" x14ac:dyDescent="0.25">
      <c r="A162" s="566" t="s">
        <v>6</v>
      </c>
      <c r="B162" s="522" t="s">
        <v>1478</v>
      </c>
      <c r="C162" s="522" t="s">
        <v>46</v>
      </c>
      <c r="D162" s="522" t="s">
        <v>47</v>
      </c>
      <c r="E162" s="416">
        <v>46984</v>
      </c>
      <c r="F162" s="522" t="s">
        <v>672</v>
      </c>
      <c r="G162" s="419"/>
    </row>
    <row r="163" spans="1:7" s="418" customFormat="1" x14ac:dyDescent="0.25">
      <c r="A163" s="566" t="s">
        <v>1240</v>
      </c>
      <c r="B163" s="522" t="s">
        <v>1241</v>
      </c>
      <c r="C163" s="522" t="s">
        <v>1242</v>
      </c>
      <c r="D163" s="522" t="s">
        <v>1243</v>
      </c>
      <c r="E163" s="416">
        <v>46360</v>
      </c>
      <c r="F163" s="522" t="s">
        <v>163</v>
      </c>
      <c r="G163" s="419"/>
    </row>
    <row r="164" spans="1:7" s="418" customFormat="1" x14ac:dyDescent="0.25">
      <c r="A164" s="566" t="s">
        <v>1240</v>
      </c>
      <c r="B164" s="522" t="s">
        <v>1241</v>
      </c>
      <c r="C164" s="522" t="s">
        <v>1242</v>
      </c>
      <c r="D164" s="522" t="s">
        <v>1244</v>
      </c>
      <c r="E164" s="416">
        <v>47080</v>
      </c>
      <c r="F164" s="522" t="s">
        <v>163</v>
      </c>
      <c r="G164" s="419"/>
    </row>
    <row r="165" spans="1:7" s="418" customFormat="1" x14ac:dyDescent="0.25">
      <c r="A165" s="566" t="s">
        <v>1240</v>
      </c>
      <c r="B165" s="522" t="s">
        <v>1241</v>
      </c>
      <c r="C165" s="522" t="s">
        <v>1242</v>
      </c>
      <c r="D165" s="522" t="s">
        <v>1245</v>
      </c>
      <c r="E165" s="416">
        <v>48160</v>
      </c>
      <c r="F165" s="522" t="s">
        <v>163</v>
      </c>
      <c r="G165" s="417"/>
    </row>
    <row r="166" spans="1:7" s="418" customFormat="1" x14ac:dyDescent="0.25">
      <c r="A166" s="566" t="s">
        <v>8</v>
      </c>
      <c r="B166" s="522" t="s">
        <v>48</v>
      </c>
      <c r="C166" s="522" t="s">
        <v>49</v>
      </c>
      <c r="D166" s="522" t="s">
        <v>50</v>
      </c>
      <c r="E166" s="416">
        <v>45630</v>
      </c>
      <c r="F166" s="522" t="s">
        <v>51</v>
      </c>
      <c r="G166" s="417"/>
    </row>
    <row r="167" spans="1:7" s="418" customFormat="1" x14ac:dyDescent="0.25">
      <c r="A167" s="566" t="s">
        <v>8</v>
      </c>
      <c r="B167" s="522" t="s">
        <v>48</v>
      </c>
      <c r="C167" s="522" t="s">
        <v>49</v>
      </c>
      <c r="D167" s="522" t="s">
        <v>52</v>
      </c>
      <c r="E167" s="416">
        <v>46350</v>
      </c>
      <c r="F167" s="522" t="s">
        <v>51</v>
      </c>
      <c r="G167" s="417"/>
    </row>
    <row r="168" spans="1:7" s="418" customFormat="1" x14ac:dyDescent="0.25">
      <c r="A168" s="566" t="s">
        <v>8</v>
      </c>
      <c r="B168" s="522" t="s">
        <v>1479</v>
      </c>
      <c r="C168" s="522" t="s">
        <v>53</v>
      </c>
      <c r="D168" s="522" t="s">
        <v>54</v>
      </c>
      <c r="E168" s="416">
        <v>46067</v>
      </c>
      <c r="F168" s="522" t="s">
        <v>51</v>
      </c>
      <c r="G168" s="419"/>
    </row>
    <row r="169" spans="1:7" s="418" customFormat="1" x14ac:dyDescent="0.25">
      <c r="A169" s="566" t="s">
        <v>8</v>
      </c>
      <c r="B169" s="522" t="s">
        <v>1480</v>
      </c>
      <c r="C169" s="522" t="s">
        <v>55</v>
      </c>
      <c r="D169" s="522" t="s">
        <v>56</v>
      </c>
      <c r="E169" s="416">
        <v>47381</v>
      </c>
      <c r="F169" s="522" t="s">
        <v>51</v>
      </c>
      <c r="G169" s="419"/>
    </row>
    <row r="170" spans="1:7" s="418" customFormat="1" x14ac:dyDescent="0.25">
      <c r="A170" s="566" t="s">
        <v>8</v>
      </c>
      <c r="B170" s="522" t="s">
        <v>1481</v>
      </c>
      <c r="C170" s="522" t="s">
        <v>1052</v>
      </c>
      <c r="D170" s="522" t="s">
        <v>1053</v>
      </c>
      <c r="E170" s="416">
        <v>47540</v>
      </c>
      <c r="F170" s="522" t="s">
        <v>51</v>
      </c>
      <c r="G170" s="419"/>
    </row>
    <row r="171" spans="1:7" s="418" customFormat="1" x14ac:dyDescent="0.25">
      <c r="A171" s="566" t="s">
        <v>8</v>
      </c>
      <c r="B171" s="522" t="s">
        <v>1590</v>
      </c>
      <c r="C171" s="522" t="s">
        <v>1591</v>
      </c>
      <c r="D171" s="522" t="s">
        <v>1592</v>
      </c>
      <c r="E171" s="416">
        <v>48046</v>
      </c>
      <c r="F171" s="522" t="s">
        <v>51</v>
      </c>
      <c r="G171" s="419"/>
    </row>
    <row r="172" spans="1:7" s="418" customFormat="1" x14ac:dyDescent="0.25">
      <c r="A172" s="566" t="s">
        <v>9</v>
      </c>
      <c r="B172" s="522" t="s">
        <v>1482</v>
      </c>
      <c r="C172" s="522" t="s">
        <v>57</v>
      </c>
      <c r="D172" s="522" t="s">
        <v>58</v>
      </c>
      <c r="E172" s="416">
        <v>47689</v>
      </c>
      <c r="F172" s="522" t="s">
        <v>59</v>
      </c>
      <c r="G172" s="419"/>
    </row>
    <row r="173" spans="1:7" s="418" customFormat="1" x14ac:dyDescent="0.25">
      <c r="A173" s="566" t="s">
        <v>9</v>
      </c>
      <c r="B173" s="522" t="s">
        <v>1482</v>
      </c>
      <c r="C173" s="522" t="s">
        <v>57</v>
      </c>
      <c r="D173" s="522" t="s">
        <v>60</v>
      </c>
      <c r="E173" s="416">
        <v>47329</v>
      </c>
      <c r="F173" s="522" t="s">
        <v>59</v>
      </c>
      <c r="G173" s="419"/>
    </row>
    <row r="174" spans="1:7" s="418" customFormat="1" x14ac:dyDescent="0.25">
      <c r="A174" s="566" t="s">
        <v>9</v>
      </c>
      <c r="B174" s="522" t="s">
        <v>1482</v>
      </c>
      <c r="C174" s="522" t="s">
        <v>57</v>
      </c>
      <c r="D174" s="522" t="s">
        <v>61</v>
      </c>
      <c r="E174" s="416">
        <v>46969</v>
      </c>
      <c r="F174" s="522" t="s">
        <v>59</v>
      </c>
      <c r="G174" s="419"/>
    </row>
    <row r="175" spans="1:7" s="418" customFormat="1" x14ac:dyDescent="0.25">
      <c r="A175" s="566" t="s">
        <v>9</v>
      </c>
      <c r="B175" s="522" t="s">
        <v>1482</v>
      </c>
      <c r="C175" s="522" t="s">
        <v>57</v>
      </c>
      <c r="D175" s="522" t="s">
        <v>62</v>
      </c>
      <c r="E175" s="416">
        <v>46609</v>
      </c>
      <c r="F175" s="522" t="s">
        <v>59</v>
      </c>
      <c r="G175" s="419"/>
    </row>
    <row r="176" spans="1:7" s="418" customFormat="1" x14ac:dyDescent="0.25">
      <c r="A176" s="566" t="s">
        <v>10</v>
      </c>
      <c r="B176" s="522" t="s">
        <v>1483</v>
      </c>
      <c r="C176" s="522" t="s">
        <v>63</v>
      </c>
      <c r="D176" s="522" t="s">
        <v>64</v>
      </c>
      <c r="E176" s="416">
        <v>45584</v>
      </c>
      <c r="F176" s="522" t="s">
        <v>30</v>
      </c>
      <c r="G176" s="419"/>
    </row>
    <row r="177" spans="1:7" s="418" customFormat="1" x14ac:dyDescent="0.25">
      <c r="A177" s="566" t="s">
        <v>10</v>
      </c>
      <c r="B177" s="522" t="s">
        <v>1484</v>
      </c>
      <c r="C177" s="522" t="s">
        <v>65</v>
      </c>
      <c r="D177" s="522" t="s">
        <v>66</v>
      </c>
      <c r="E177" s="416">
        <v>47289</v>
      </c>
      <c r="F177" s="522" t="s">
        <v>30</v>
      </c>
      <c r="G177" s="419"/>
    </row>
    <row r="178" spans="1:7" s="418" customFormat="1" x14ac:dyDescent="0.25">
      <c r="A178" s="566" t="s">
        <v>11</v>
      </c>
      <c r="B178" s="522" t="s">
        <v>67</v>
      </c>
      <c r="C178" s="522" t="s">
        <v>68</v>
      </c>
      <c r="D178" s="522" t="s">
        <v>69</v>
      </c>
      <c r="E178" s="416">
        <v>45857</v>
      </c>
      <c r="F178" s="522" t="s">
        <v>59</v>
      </c>
      <c r="G178" s="419"/>
    </row>
    <row r="179" spans="1:7" s="418" customFormat="1" x14ac:dyDescent="0.25">
      <c r="A179" s="566" t="s">
        <v>11</v>
      </c>
      <c r="B179" s="522" t="s">
        <v>1054</v>
      </c>
      <c r="C179" s="522" t="s">
        <v>1055</v>
      </c>
      <c r="D179" s="522" t="s">
        <v>1056</v>
      </c>
      <c r="E179" s="416">
        <v>48644</v>
      </c>
      <c r="F179" s="522" t="s">
        <v>59</v>
      </c>
      <c r="G179" s="419"/>
    </row>
    <row r="180" spans="1:7" s="418" customFormat="1" x14ac:dyDescent="0.25">
      <c r="A180" s="566" t="s">
        <v>11</v>
      </c>
      <c r="B180" s="522" t="s">
        <v>70</v>
      </c>
      <c r="C180" s="522" t="s">
        <v>71</v>
      </c>
      <c r="D180" s="522" t="s">
        <v>72</v>
      </c>
      <c r="E180" s="416">
        <v>45953</v>
      </c>
      <c r="F180" s="522" t="s">
        <v>59</v>
      </c>
      <c r="G180" s="419"/>
    </row>
    <row r="181" spans="1:7" s="418" customFormat="1" x14ac:dyDescent="0.25">
      <c r="A181" s="566" t="s">
        <v>11</v>
      </c>
      <c r="B181" s="522" t="s">
        <v>1485</v>
      </c>
      <c r="C181" s="522" t="s">
        <v>73</v>
      </c>
      <c r="D181" s="522" t="s">
        <v>74</v>
      </c>
      <c r="E181" s="416">
        <v>48124</v>
      </c>
      <c r="F181" s="522" t="s">
        <v>59</v>
      </c>
      <c r="G181" s="419"/>
    </row>
    <row r="182" spans="1:7" s="418" customFormat="1" x14ac:dyDescent="0.25">
      <c r="A182" s="566" t="s">
        <v>11</v>
      </c>
      <c r="B182" s="522" t="s">
        <v>1486</v>
      </c>
      <c r="C182" s="522" t="s">
        <v>75</v>
      </c>
      <c r="D182" s="522" t="s">
        <v>76</v>
      </c>
      <c r="E182" s="416">
        <v>46605</v>
      </c>
      <c r="F182" s="522" t="s">
        <v>77</v>
      </c>
      <c r="G182" s="419"/>
    </row>
    <row r="183" spans="1:7" s="418" customFormat="1" x14ac:dyDescent="0.25">
      <c r="A183" s="566" t="s">
        <v>11</v>
      </c>
      <c r="B183" s="522" t="s">
        <v>1487</v>
      </c>
      <c r="C183" s="522" t="s">
        <v>78</v>
      </c>
      <c r="D183" s="522" t="s">
        <v>79</v>
      </c>
      <c r="E183" s="416">
        <v>47073</v>
      </c>
      <c r="F183" s="522" t="s">
        <v>59</v>
      </c>
      <c r="G183" s="419"/>
    </row>
    <row r="184" spans="1:7" s="418" customFormat="1" x14ac:dyDescent="0.25">
      <c r="A184" s="566" t="s">
        <v>11</v>
      </c>
      <c r="B184" s="522" t="s">
        <v>1488</v>
      </c>
      <c r="C184" s="524" t="s">
        <v>1098</v>
      </c>
      <c r="D184" s="522" t="s">
        <v>1099</v>
      </c>
      <c r="E184" s="416">
        <v>47575</v>
      </c>
      <c r="F184" s="522" t="s">
        <v>59</v>
      </c>
      <c r="G184" s="419"/>
    </row>
    <row r="185" spans="1:7" s="418" customFormat="1" x14ac:dyDescent="0.25">
      <c r="A185" s="566" t="s">
        <v>11</v>
      </c>
      <c r="B185" s="522" t="s">
        <v>1185</v>
      </c>
      <c r="C185" s="522" t="s">
        <v>1186</v>
      </c>
      <c r="D185" s="522" t="s">
        <v>1187</v>
      </c>
      <c r="E185" s="416">
        <v>45598</v>
      </c>
      <c r="F185" s="522" t="s">
        <v>59</v>
      </c>
      <c r="G185" s="419"/>
    </row>
    <row r="186" spans="1:7" s="418" customFormat="1" x14ac:dyDescent="0.25">
      <c r="A186" s="570" t="s">
        <v>11</v>
      </c>
      <c r="B186" s="522" t="s">
        <v>1339</v>
      </c>
      <c r="C186" s="522" t="s">
        <v>1340</v>
      </c>
      <c r="D186" s="522" t="s">
        <v>1341</v>
      </c>
      <c r="E186" s="416">
        <v>45753</v>
      </c>
      <c r="F186" s="522" t="s">
        <v>59</v>
      </c>
      <c r="G186" s="417"/>
    </row>
    <row r="187" spans="1:7" s="418" customFormat="1" x14ac:dyDescent="0.25">
      <c r="A187" s="570" t="s">
        <v>11</v>
      </c>
      <c r="B187" s="522" t="s">
        <v>1593</v>
      </c>
      <c r="C187" s="522" t="s">
        <v>1594</v>
      </c>
      <c r="D187" s="522" t="s">
        <v>1595</v>
      </c>
      <c r="E187" s="416">
        <v>45891</v>
      </c>
      <c r="F187" s="522" t="s">
        <v>59</v>
      </c>
      <c r="G187" s="417"/>
    </row>
    <row r="188" spans="1:7" s="418" customFormat="1" x14ac:dyDescent="0.25">
      <c r="A188" s="570" t="s">
        <v>12</v>
      </c>
      <c r="B188" s="522" t="s">
        <v>1083</v>
      </c>
      <c r="C188" s="522" t="s">
        <v>80</v>
      </c>
      <c r="D188" s="522" t="s">
        <v>81</v>
      </c>
      <c r="E188" s="416">
        <v>45751</v>
      </c>
      <c r="F188" s="522" t="s">
        <v>77</v>
      </c>
      <c r="G188" s="417"/>
    </row>
    <row r="189" spans="1:7" s="418" customFormat="1" x14ac:dyDescent="0.25">
      <c r="A189" s="570" t="s">
        <v>12</v>
      </c>
      <c r="B189" s="522" t="s">
        <v>1084</v>
      </c>
      <c r="C189" s="522" t="s">
        <v>82</v>
      </c>
      <c r="D189" s="522" t="s">
        <v>83</v>
      </c>
      <c r="E189" s="416">
        <v>45874</v>
      </c>
      <c r="F189" s="522" t="s">
        <v>77</v>
      </c>
      <c r="G189" s="417"/>
    </row>
    <row r="190" spans="1:7" s="418" customFormat="1" x14ac:dyDescent="0.25">
      <c r="A190" s="570" t="s">
        <v>12</v>
      </c>
      <c r="B190" s="522" t="s">
        <v>1084</v>
      </c>
      <c r="C190" s="522" t="s">
        <v>82</v>
      </c>
      <c r="D190" s="522" t="s">
        <v>84</v>
      </c>
      <c r="E190" s="416">
        <v>46234</v>
      </c>
      <c r="F190" s="522" t="s">
        <v>77</v>
      </c>
      <c r="G190" s="417"/>
    </row>
    <row r="191" spans="1:7" s="418" customFormat="1" x14ac:dyDescent="0.25">
      <c r="A191" s="570" t="s">
        <v>12</v>
      </c>
      <c r="B191" s="522" t="s">
        <v>85</v>
      </c>
      <c r="C191" s="522" t="s">
        <v>86</v>
      </c>
      <c r="D191" s="522" t="s">
        <v>87</v>
      </c>
      <c r="E191" s="416">
        <v>46461</v>
      </c>
      <c r="F191" s="522" t="s">
        <v>77</v>
      </c>
      <c r="G191" s="417"/>
    </row>
    <row r="192" spans="1:7" s="418" customFormat="1" x14ac:dyDescent="0.25">
      <c r="A192" s="570" t="s">
        <v>12</v>
      </c>
      <c r="B192" s="522" t="s">
        <v>88</v>
      </c>
      <c r="C192" s="522" t="s">
        <v>89</v>
      </c>
      <c r="D192" s="522" t="s">
        <v>90</v>
      </c>
      <c r="E192" s="416">
        <v>46822</v>
      </c>
      <c r="F192" s="522" t="s">
        <v>77</v>
      </c>
      <c r="G192" s="417"/>
    </row>
    <row r="193" spans="1:7" s="418" customFormat="1" x14ac:dyDescent="0.25">
      <c r="A193" s="570" t="s">
        <v>12</v>
      </c>
      <c r="B193" s="522" t="s">
        <v>91</v>
      </c>
      <c r="C193" s="522" t="s">
        <v>92</v>
      </c>
      <c r="D193" s="522" t="s">
        <v>93</v>
      </c>
      <c r="E193" s="416">
        <v>46633</v>
      </c>
      <c r="F193" s="522" t="s">
        <v>77</v>
      </c>
      <c r="G193" s="417"/>
    </row>
    <row r="194" spans="1:7" s="418" customFormat="1" x14ac:dyDescent="0.25">
      <c r="A194" s="570" t="s">
        <v>12</v>
      </c>
      <c r="B194" s="522" t="s">
        <v>94</v>
      </c>
      <c r="C194" s="522" t="s">
        <v>95</v>
      </c>
      <c r="D194" s="522" t="s">
        <v>96</v>
      </c>
      <c r="E194" s="416">
        <v>46905</v>
      </c>
      <c r="F194" s="522" t="s">
        <v>77</v>
      </c>
      <c r="G194" s="417"/>
    </row>
    <row r="195" spans="1:7" s="418" customFormat="1" x14ac:dyDescent="0.25">
      <c r="A195" s="566" t="s">
        <v>12</v>
      </c>
      <c r="B195" s="522" t="s">
        <v>1057</v>
      </c>
      <c r="C195" s="522" t="s">
        <v>1058</v>
      </c>
      <c r="D195" s="522" t="s">
        <v>1059</v>
      </c>
      <c r="E195" s="416">
        <v>47380</v>
      </c>
      <c r="F195" s="522" t="s">
        <v>77</v>
      </c>
      <c r="G195" s="417"/>
    </row>
    <row r="196" spans="1:7" s="418" customFormat="1" x14ac:dyDescent="0.25">
      <c r="A196" s="566" t="s">
        <v>12</v>
      </c>
      <c r="B196" s="522" t="s">
        <v>1246</v>
      </c>
      <c r="C196" s="522" t="s">
        <v>1247</v>
      </c>
      <c r="D196" s="522" t="s">
        <v>1248</v>
      </c>
      <c r="E196" s="416">
        <v>47433</v>
      </c>
      <c r="F196" s="522" t="s">
        <v>77</v>
      </c>
      <c r="G196" s="419"/>
    </row>
    <row r="197" spans="1:7" s="418" customFormat="1" x14ac:dyDescent="0.25">
      <c r="A197" s="566" t="s">
        <v>12</v>
      </c>
      <c r="B197" s="522" t="s">
        <v>1489</v>
      </c>
      <c r="C197" s="522" t="s">
        <v>97</v>
      </c>
      <c r="D197" s="522" t="s">
        <v>98</v>
      </c>
      <c r="E197" s="416">
        <v>45554</v>
      </c>
      <c r="F197" s="522" t="s">
        <v>77</v>
      </c>
      <c r="G197" s="419"/>
    </row>
    <row r="198" spans="1:7" s="418" customFormat="1" x14ac:dyDescent="0.25">
      <c r="A198" s="566" t="s">
        <v>12</v>
      </c>
      <c r="B198" s="522" t="s">
        <v>1489</v>
      </c>
      <c r="C198" s="522" t="s">
        <v>97</v>
      </c>
      <c r="D198" s="522" t="s">
        <v>99</v>
      </c>
      <c r="E198" s="416">
        <v>45914</v>
      </c>
      <c r="F198" s="522" t="s">
        <v>77</v>
      </c>
      <c r="G198" s="419"/>
    </row>
    <row r="199" spans="1:7" s="418" customFormat="1" x14ac:dyDescent="0.25">
      <c r="A199" s="566" t="s">
        <v>12</v>
      </c>
      <c r="B199" s="522" t="s">
        <v>1490</v>
      </c>
      <c r="C199" s="522" t="s">
        <v>100</v>
      </c>
      <c r="D199" s="522" t="s">
        <v>101</v>
      </c>
      <c r="E199" s="416">
        <v>45914</v>
      </c>
      <c r="F199" s="522" t="s">
        <v>77</v>
      </c>
      <c r="G199" s="419"/>
    </row>
    <row r="200" spans="1:7" s="418" customFormat="1" x14ac:dyDescent="0.25">
      <c r="A200" s="570" t="s">
        <v>12</v>
      </c>
      <c r="B200" s="522" t="s">
        <v>1490</v>
      </c>
      <c r="C200" s="522" t="s">
        <v>100</v>
      </c>
      <c r="D200" s="522" t="s">
        <v>102</v>
      </c>
      <c r="E200" s="416">
        <v>46274</v>
      </c>
      <c r="F200" s="522" t="s">
        <v>77</v>
      </c>
      <c r="G200" s="419"/>
    </row>
    <row r="201" spans="1:7" s="418" customFormat="1" x14ac:dyDescent="0.25">
      <c r="A201" s="570" t="s">
        <v>13</v>
      </c>
      <c r="B201" s="522" t="s">
        <v>103</v>
      </c>
      <c r="C201" s="522" t="s">
        <v>104</v>
      </c>
      <c r="D201" s="522" t="s">
        <v>105</v>
      </c>
      <c r="E201" s="416">
        <v>46800</v>
      </c>
      <c r="F201" s="522" t="s">
        <v>51</v>
      </c>
      <c r="G201" s="419"/>
    </row>
    <row r="202" spans="1:7" s="418" customFormat="1" x14ac:dyDescent="0.25">
      <c r="A202" s="570" t="s">
        <v>13</v>
      </c>
      <c r="B202" s="522" t="s">
        <v>106</v>
      </c>
      <c r="C202" s="522" t="s">
        <v>107</v>
      </c>
      <c r="D202" s="522" t="s">
        <v>108</v>
      </c>
      <c r="E202" s="416">
        <v>46081</v>
      </c>
      <c r="F202" s="522" t="s">
        <v>51</v>
      </c>
      <c r="G202" s="419"/>
    </row>
    <row r="203" spans="1:7" s="418" customFormat="1" x14ac:dyDescent="0.25">
      <c r="A203" s="570" t="s">
        <v>13</v>
      </c>
      <c r="B203" s="522" t="s">
        <v>109</v>
      </c>
      <c r="C203" s="522" t="s">
        <v>110</v>
      </c>
      <c r="D203" s="522" t="s">
        <v>111</v>
      </c>
      <c r="E203" s="416">
        <v>46980</v>
      </c>
      <c r="F203" s="522" t="s">
        <v>51</v>
      </c>
      <c r="G203" s="419"/>
    </row>
    <row r="204" spans="1:7" s="418" customFormat="1" x14ac:dyDescent="0.25">
      <c r="A204" s="566" t="s">
        <v>13</v>
      </c>
      <c r="B204" s="522" t="s">
        <v>112</v>
      </c>
      <c r="C204" s="522" t="s">
        <v>113</v>
      </c>
      <c r="D204" s="522" t="s">
        <v>114</v>
      </c>
      <c r="E204" s="416">
        <v>46801</v>
      </c>
      <c r="F204" s="522" t="s">
        <v>51</v>
      </c>
      <c r="G204" s="419"/>
    </row>
    <row r="205" spans="1:7" s="418" customFormat="1" x14ac:dyDescent="0.25">
      <c r="A205" s="566" t="s">
        <v>13</v>
      </c>
      <c r="B205" s="522" t="s">
        <v>115</v>
      </c>
      <c r="C205" s="522" t="s">
        <v>116</v>
      </c>
      <c r="D205" s="522" t="s">
        <v>117</v>
      </c>
      <c r="E205" s="416">
        <v>46621</v>
      </c>
      <c r="F205" s="522" t="s">
        <v>51</v>
      </c>
      <c r="G205" s="417"/>
    </row>
    <row r="206" spans="1:7" s="418" customFormat="1" x14ac:dyDescent="0.25">
      <c r="A206" s="566" t="s">
        <v>13</v>
      </c>
      <c r="B206" s="522" t="s">
        <v>1491</v>
      </c>
      <c r="C206" s="522" t="s">
        <v>118</v>
      </c>
      <c r="D206" s="522" t="s">
        <v>119</v>
      </c>
      <c r="E206" s="416">
        <v>45850</v>
      </c>
      <c r="F206" s="522" t="s">
        <v>51</v>
      </c>
      <c r="G206" s="417"/>
    </row>
    <row r="207" spans="1:7" s="418" customFormat="1" x14ac:dyDescent="0.25">
      <c r="A207" s="566" t="s">
        <v>13</v>
      </c>
      <c r="B207" s="522" t="s">
        <v>1492</v>
      </c>
      <c r="C207" s="522" t="s">
        <v>120</v>
      </c>
      <c r="D207" s="522" t="s">
        <v>121</v>
      </c>
      <c r="E207" s="416">
        <v>46674</v>
      </c>
      <c r="F207" s="522" t="s">
        <v>51</v>
      </c>
      <c r="G207" s="419"/>
    </row>
    <row r="208" spans="1:7" s="418" customFormat="1" x14ac:dyDescent="0.25">
      <c r="A208" s="566" t="s">
        <v>14</v>
      </c>
      <c r="B208" s="522" t="s">
        <v>1342</v>
      </c>
      <c r="C208" s="522" t="s">
        <v>1343</v>
      </c>
      <c r="D208" s="522" t="s">
        <v>1344</v>
      </c>
      <c r="E208" s="416">
        <v>80191</v>
      </c>
      <c r="F208" s="522"/>
      <c r="G208" s="419"/>
    </row>
    <row r="209" spans="1:7" s="418" customFormat="1" x14ac:dyDescent="0.25">
      <c r="A209" s="566" t="s">
        <v>14</v>
      </c>
      <c r="B209" s="522" t="s">
        <v>122</v>
      </c>
      <c r="C209" s="522" t="s">
        <v>123</v>
      </c>
      <c r="D209" s="522" t="s">
        <v>124</v>
      </c>
      <c r="E209" s="416">
        <v>45713</v>
      </c>
      <c r="F209" s="522" t="s">
        <v>51</v>
      </c>
      <c r="G209" s="419"/>
    </row>
    <row r="210" spans="1:7" s="418" customFormat="1" x14ac:dyDescent="0.25">
      <c r="A210" s="566" t="s">
        <v>14</v>
      </c>
      <c r="B210" s="522" t="s">
        <v>125</v>
      </c>
      <c r="C210" s="522" t="s">
        <v>126</v>
      </c>
      <c r="D210" s="522" t="s">
        <v>127</v>
      </c>
      <c r="E210" s="416">
        <v>46702</v>
      </c>
      <c r="F210" s="522" t="s">
        <v>51</v>
      </c>
      <c r="G210" s="419"/>
    </row>
    <row r="211" spans="1:7" s="418" customFormat="1" x14ac:dyDescent="0.25">
      <c r="A211" s="566" t="s">
        <v>14</v>
      </c>
      <c r="B211" s="522" t="s">
        <v>128</v>
      </c>
      <c r="C211" s="522" t="s">
        <v>129</v>
      </c>
      <c r="D211" s="522" t="s">
        <v>130</v>
      </c>
      <c r="E211" s="416">
        <v>45980</v>
      </c>
      <c r="F211" s="522" t="s">
        <v>51</v>
      </c>
      <c r="G211" s="419"/>
    </row>
    <row r="212" spans="1:7" s="418" customFormat="1" x14ac:dyDescent="0.25">
      <c r="A212" s="566" t="s">
        <v>14</v>
      </c>
      <c r="B212" s="522" t="s">
        <v>131</v>
      </c>
      <c r="C212" s="522" t="s">
        <v>132</v>
      </c>
      <c r="D212" s="522" t="s">
        <v>133</v>
      </c>
      <c r="E212" s="416">
        <v>46031</v>
      </c>
      <c r="F212" s="522" t="s">
        <v>51</v>
      </c>
    </row>
    <row r="213" spans="1:7" s="418" customFormat="1" x14ac:dyDescent="0.25">
      <c r="A213" s="566" t="s">
        <v>14</v>
      </c>
      <c r="B213" s="522" t="s">
        <v>134</v>
      </c>
      <c r="C213" s="522" t="s">
        <v>135</v>
      </c>
      <c r="D213" s="522" t="s">
        <v>136</v>
      </c>
      <c r="E213" s="416">
        <v>46659</v>
      </c>
      <c r="F213" s="522" t="s">
        <v>51</v>
      </c>
      <c r="G213" s="419"/>
    </row>
    <row r="214" spans="1:7" s="418" customFormat="1" x14ac:dyDescent="0.25">
      <c r="A214" s="566" t="s">
        <v>14</v>
      </c>
      <c r="B214" s="522" t="s">
        <v>1060</v>
      </c>
      <c r="C214" s="522" t="s">
        <v>1061</v>
      </c>
      <c r="D214" s="522" t="s">
        <v>1062</v>
      </c>
      <c r="E214" s="416">
        <v>46427</v>
      </c>
      <c r="F214" s="522" t="s">
        <v>51</v>
      </c>
      <c r="G214" s="419"/>
    </row>
    <row r="215" spans="1:7" s="418" customFormat="1" x14ac:dyDescent="0.25">
      <c r="A215" s="566" t="s">
        <v>14</v>
      </c>
      <c r="B215" s="522" t="s">
        <v>1493</v>
      </c>
      <c r="C215" s="522" t="s">
        <v>1494</v>
      </c>
      <c r="D215" s="522" t="s">
        <v>1495</v>
      </c>
      <c r="E215" s="416">
        <v>46715</v>
      </c>
      <c r="F215" s="522" t="s">
        <v>35</v>
      </c>
      <c r="G215" s="419"/>
    </row>
    <row r="216" spans="1:7" s="418" customFormat="1" x14ac:dyDescent="0.25">
      <c r="A216" s="566" t="s">
        <v>14</v>
      </c>
      <c r="B216" s="522" t="s">
        <v>1496</v>
      </c>
      <c r="C216" s="522" t="s">
        <v>1497</v>
      </c>
      <c r="D216" s="522" t="s">
        <v>1498</v>
      </c>
      <c r="E216" s="416">
        <v>46550</v>
      </c>
      <c r="F216" s="522" t="s">
        <v>35</v>
      </c>
      <c r="G216" s="417"/>
    </row>
    <row r="217" spans="1:7" s="418" customFormat="1" x14ac:dyDescent="0.25">
      <c r="A217" s="566" t="s">
        <v>14</v>
      </c>
      <c r="B217" s="522" t="s">
        <v>1499</v>
      </c>
      <c r="C217" s="522" t="s">
        <v>137</v>
      </c>
      <c r="D217" s="522" t="s">
        <v>138</v>
      </c>
      <c r="E217" s="416">
        <v>46065</v>
      </c>
      <c r="F217" s="522" t="s">
        <v>32</v>
      </c>
      <c r="G217" s="417"/>
    </row>
    <row r="218" spans="1:7" s="418" customFormat="1" x14ac:dyDescent="0.25">
      <c r="A218" s="566" t="s">
        <v>14</v>
      </c>
      <c r="B218" s="522" t="s">
        <v>1500</v>
      </c>
      <c r="C218" s="522" t="s">
        <v>139</v>
      </c>
      <c r="D218" s="522" t="s">
        <v>140</v>
      </c>
      <c r="E218" s="416">
        <v>46223</v>
      </c>
      <c r="F218" s="522" t="s">
        <v>51</v>
      </c>
      <c r="G218" s="419"/>
    </row>
    <row r="219" spans="1:7" s="418" customFormat="1" x14ac:dyDescent="0.25">
      <c r="A219" s="566" t="s">
        <v>14</v>
      </c>
      <c r="B219" s="522" t="s">
        <v>1500</v>
      </c>
      <c r="C219" s="522" t="s">
        <v>139</v>
      </c>
      <c r="D219" s="522" t="s">
        <v>141</v>
      </c>
      <c r="E219" s="416">
        <v>46583</v>
      </c>
      <c r="F219" s="522" t="s">
        <v>51</v>
      </c>
      <c r="G219" s="419"/>
    </row>
    <row r="220" spans="1:7" s="418" customFormat="1" x14ac:dyDescent="0.25">
      <c r="A220" s="566" t="s">
        <v>14</v>
      </c>
      <c r="B220" s="522" t="s">
        <v>1501</v>
      </c>
      <c r="C220" s="522" t="s">
        <v>142</v>
      </c>
      <c r="D220" s="522" t="s">
        <v>143</v>
      </c>
      <c r="E220" s="416">
        <v>47276</v>
      </c>
      <c r="F220" s="522" t="s">
        <v>51</v>
      </c>
      <c r="G220" s="419"/>
    </row>
    <row r="221" spans="1:7" s="418" customFormat="1" x14ac:dyDescent="0.25">
      <c r="A221" s="566" t="s">
        <v>14</v>
      </c>
      <c r="B221" s="522" t="s">
        <v>1502</v>
      </c>
      <c r="C221" s="522" t="s">
        <v>1063</v>
      </c>
      <c r="D221" s="522" t="s">
        <v>1064</v>
      </c>
      <c r="E221" s="416">
        <v>48097</v>
      </c>
      <c r="F221" s="522" t="s">
        <v>51</v>
      </c>
      <c r="G221" s="419"/>
    </row>
    <row r="222" spans="1:7" s="418" customFormat="1" x14ac:dyDescent="0.25">
      <c r="A222" s="566" t="s">
        <v>145</v>
      </c>
      <c r="B222" s="522" t="s">
        <v>146</v>
      </c>
      <c r="C222" s="522" t="s">
        <v>147</v>
      </c>
      <c r="D222" s="522" t="s">
        <v>148</v>
      </c>
      <c r="E222" s="416">
        <v>45924</v>
      </c>
      <c r="F222" s="522" t="s">
        <v>77</v>
      </c>
      <c r="G222" s="419"/>
    </row>
    <row r="223" spans="1:7" s="418" customFormat="1" x14ac:dyDescent="0.25">
      <c r="A223" s="566" t="s">
        <v>145</v>
      </c>
      <c r="B223" s="522" t="s">
        <v>1596</v>
      </c>
      <c r="C223" s="522" t="s">
        <v>149</v>
      </c>
      <c r="D223" s="522" t="s">
        <v>150</v>
      </c>
      <c r="E223" s="416">
        <v>45569</v>
      </c>
      <c r="F223" s="522" t="s">
        <v>32</v>
      </c>
      <c r="G223" s="419"/>
    </row>
    <row r="224" spans="1:7" s="418" customFormat="1" x14ac:dyDescent="0.25">
      <c r="A224" s="566" t="s">
        <v>145</v>
      </c>
      <c r="B224" s="522" t="s">
        <v>1503</v>
      </c>
      <c r="C224" s="522" t="s">
        <v>151</v>
      </c>
      <c r="D224" s="522" t="s">
        <v>152</v>
      </c>
      <c r="E224" s="416">
        <v>45641</v>
      </c>
      <c r="F224" s="522" t="s">
        <v>32</v>
      </c>
      <c r="G224" s="417"/>
    </row>
    <row r="225" spans="1:7" s="418" customFormat="1" x14ac:dyDescent="0.25">
      <c r="A225" s="566" t="s">
        <v>18</v>
      </c>
      <c r="B225" s="522" t="s">
        <v>1504</v>
      </c>
      <c r="C225" s="522" t="s">
        <v>1505</v>
      </c>
      <c r="D225" s="522" t="s">
        <v>1506</v>
      </c>
      <c r="E225" s="416">
        <v>47255</v>
      </c>
      <c r="F225" s="522" t="s">
        <v>32</v>
      </c>
      <c r="G225" s="417"/>
    </row>
    <row r="226" spans="1:7" s="418" customFormat="1" x14ac:dyDescent="0.25">
      <c r="A226" s="566" t="s">
        <v>18</v>
      </c>
      <c r="B226" s="522" t="s">
        <v>1507</v>
      </c>
      <c r="C226" s="522" t="s">
        <v>154</v>
      </c>
      <c r="D226" s="522" t="s">
        <v>155</v>
      </c>
      <c r="E226" s="416">
        <v>45711</v>
      </c>
      <c r="F226" s="522" t="s">
        <v>153</v>
      </c>
      <c r="G226" s="417"/>
    </row>
    <row r="227" spans="1:7" s="418" customFormat="1" x14ac:dyDescent="0.25">
      <c r="A227" s="566" t="s">
        <v>18</v>
      </c>
      <c r="B227" s="522" t="s">
        <v>1508</v>
      </c>
      <c r="C227" s="522" t="s">
        <v>156</v>
      </c>
      <c r="D227" s="522" t="s">
        <v>157</v>
      </c>
      <c r="E227" s="416">
        <v>46138</v>
      </c>
      <c r="F227" s="522" t="s">
        <v>153</v>
      </c>
      <c r="G227" s="419"/>
    </row>
    <row r="228" spans="1:7" s="418" customFormat="1" x14ac:dyDescent="0.25">
      <c r="A228" s="566" t="s">
        <v>18</v>
      </c>
      <c r="B228" s="522" t="s">
        <v>1509</v>
      </c>
      <c r="C228" s="522" t="s">
        <v>158</v>
      </c>
      <c r="D228" s="522" t="s">
        <v>159</v>
      </c>
      <c r="E228" s="416">
        <v>47155</v>
      </c>
      <c r="F228" s="522" t="s">
        <v>153</v>
      </c>
      <c r="G228" s="419"/>
    </row>
    <row r="229" spans="1:7" s="418" customFormat="1" x14ac:dyDescent="0.25">
      <c r="A229" s="566" t="s">
        <v>18</v>
      </c>
      <c r="B229" s="522" t="s">
        <v>1510</v>
      </c>
      <c r="C229" s="522" t="s">
        <v>1065</v>
      </c>
      <c r="D229" s="522" t="s">
        <v>1066</v>
      </c>
      <c r="E229" s="416">
        <v>47536</v>
      </c>
      <c r="F229" s="522" t="s">
        <v>153</v>
      </c>
      <c r="G229" s="419"/>
    </row>
    <row r="230" spans="1:7" s="418" customFormat="1" x14ac:dyDescent="0.25">
      <c r="A230" s="566" t="s">
        <v>18</v>
      </c>
      <c r="B230" s="522" t="s">
        <v>1511</v>
      </c>
      <c r="C230" s="522" t="s">
        <v>1249</v>
      </c>
      <c r="D230" s="522" t="s">
        <v>1250</v>
      </c>
      <c r="E230" s="416">
        <v>47792</v>
      </c>
      <c r="F230" s="522" t="s">
        <v>77</v>
      </c>
      <c r="G230" s="419"/>
    </row>
    <row r="231" spans="1:7" s="418" customFormat="1" x14ac:dyDescent="0.25">
      <c r="A231" s="566" t="s">
        <v>19</v>
      </c>
      <c r="B231" s="522" t="s">
        <v>160</v>
      </c>
      <c r="C231" s="522" t="s">
        <v>161</v>
      </c>
      <c r="D231" s="522" t="s">
        <v>162</v>
      </c>
      <c r="E231" s="416">
        <v>46493</v>
      </c>
      <c r="F231" s="522" t="s">
        <v>163</v>
      </c>
      <c r="G231" s="419"/>
    </row>
    <row r="232" spans="1:7" s="418" customFormat="1" x14ac:dyDescent="0.25">
      <c r="A232" s="566" t="s">
        <v>19</v>
      </c>
      <c r="B232" s="522" t="s">
        <v>1512</v>
      </c>
      <c r="C232" s="522" t="s">
        <v>164</v>
      </c>
      <c r="D232" s="522" t="s">
        <v>165</v>
      </c>
      <c r="E232" s="416">
        <v>46842</v>
      </c>
      <c r="F232" s="522" t="s">
        <v>163</v>
      </c>
      <c r="G232" s="419"/>
    </row>
    <row r="233" spans="1:7" s="418" customFormat="1" x14ac:dyDescent="0.25">
      <c r="A233" s="566" t="s">
        <v>19</v>
      </c>
      <c r="B233" s="522" t="s">
        <v>1513</v>
      </c>
      <c r="C233" s="522" t="s">
        <v>1144</v>
      </c>
      <c r="D233" s="522" t="s">
        <v>1145</v>
      </c>
      <c r="E233" s="416">
        <v>47113</v>
      </c>
      <c r="F233" s="522" t="s">
        <v>163</v>
      </c>
      <c r="G233" s="419"/>
    </row>
    <row r="234" spans="1:7" s="418" customFormat="1" x14ac:dyDescent="0.25">
      <c r="A234" s="566" t="s">
        <v>166</v>
      </c>
      <c r="B234" s="522" t="s">
        <v>1085</v>
      </c>
      <c r="C234" s="522" t="s">
        <v>167</v>
      </c>
      <c r="D234" s="522" t="s">
        <v>168</v>
      </c>
      <c r="E234" s="416">
        <v>45766</v>
      </c>
      <c r="F234" s="522" t="s">
        <v>35</v>
      </c>
      <c r="G234" s="419"/>
    </row>
    <row r="235" spans="1:7" s="418" customFormat="1" x14ac:dyDescent="0.25">
      <c r="A235" s="566" t="s">
        <v>166</v>
      </c>
      <c r="B235" s="522" t="s">
        <v>1086</v>
      </c>
      <c r="C235" s="522" t="s">
        <v>169</v>
      </c>
      <c r="D235" s="522" t="s">
        <v>170</v>
      </c>
      <c r="E235" s="416">
        <v>46037</v>
      </c>
      <c r="F235" s="522" t="s">
        <v>35</v>
      </c>
      <c r="G235" s="419"/>
    </row>
    <row r="236" spans="1:7" s="418" customFormat="1" x14ac:dyDescent="0.25">
      <c r="A236" s="566" t="s">
        <v>166</v>
      </c>
      <c r="B236" s="522" t="s">
        <v>171</v>
      </c>
      <c r="C236" s="522" t="s">
        <v>172</v>
      </c>
      <c r="D236" s="522" t="s">
        <v>173</v>
      </c>
      <c r="E236" s="416">
        <v>46658</v>
      </c>
      <c r="F236" s="522" t="s">
        <v>35</v>
      </c>
      <c r="G236" s="419"/>
    </row>
    <row r="237" spans="1:7" s="418" customFormat="1" x14ac:dyDescent="0.25">
      <c r="A237" s="566" t="s">
        <v>166</v>
      </c>
      <c r="B237" s="522" t="s">
        <v>174</v>
      </c>
      <c r="C237" s="522" t="s">
        <v>175</v>
      </c>
      <c r="D237" s="522" t="s">
        <v>176</v>
      </c>
      <c r="E237" s="416">
        <v>46881</v>
      </c>
      <c r="F237" s="522" t="s">
        <v>35</v>
      </c>
      <c r="G237" s="419"/>
    </row>
    <row r="238" spans="1:7" s="418" customFormat="1" x14ac:dyDescent="0.25">
      <c r="A238" s="566" t="s">
        <v>166</v>
      </c>
      <c r="B238" s="522" t="s">
        <v>177</v>
      </c>
      <c r="C238" s="522" t="s">
        <v>178</v>
      </c>
      <c r="D238" s="522" t="s">
        <v>179</v>
      </c>
      <c r="E238" s="416">
        <v>47342</v>
      </c>
      <c r="F238" s="522" t="s">
        <v>35</v>
      </c>
      <c r="G238" s="419"/>
    </row>
    <row r="239" spans="1:7" s="418" customFormat="1" x14ac:dyDescent="0.25">
      <c r="A239" s="566" t="s">
        <v>166</v>
      </c>
      <c r="B239" s="522" t="s">
        <v>1514</v>
      </c>
      <c r="C239" s="522" t="s">
        <v>180</v>
      </c>
      <c r="D239" s="522" t="s">
        <v>181</v>
      </c>
      <c r="E239" s="416">
        <v>45944</v>
      </c>
      <c r="F239" s="522" t="s">
        <v>35</v>
      </c>
      <c r="G239" s="419"/>
    </row>
    <row r="240" spans="1:7" s="418" customFormat="1" x14ac:dyDescent="0.25">
      <c r="A240" s="566" t="s">
        <v>166</v>
      </c>
      <c r="B240" s="522" t="s">
        <v>1146</v>
      </c>
      <c r="C240" s="522" t="s">
        <v>1147</v>
      </c>
      <c r="D240" s="522" t="s">
        <v>1148</v>
      </c>
      <c r="E240" s="416">
        <v>46218</v>
      </c>
      <c r="F240" s="522" t="s">
        <v>35</v>
      </c>
      <c r="G240" s="419"/>
    </row>
    <row r="241" spans="1:7" s="418" customFormat="1" x14ac:dyDescent="0.25">
      <c r="A241" s="566" t="s">
        <v>166</v>
      </c>
      <c r="B241" s="522" t="s">
        <v>1146</v>
      </c>
      <c r="C241" s="522" t="s">
        <v>1147</v>
      </c>
      <c r="D241" s="522" t="s">
        <v>1149</v>
      </c>
      <c r="E241" s="416">
        <v>46938</v>
      </c>
      <c r="F241" s="522" t="s">
        <v>35</v>
      </c>
      <c r="G241" s="419"/>
    </row>
    <row r="242" spans="1:7" s="418" customFormat="1" x14ac:dyDescent="0.25">
      <c r="A242" s="522" t="s">
        <v>1345</v>
      </c>
      <c r="B242" s="522" t="s">
        <v>1346</v>
      </c>
      <c r="C242" s="522" t="s">
        <v>1347</v>
      </c>
      <c r="D242" s="522" t="s">
        <v>1348</v>
      </c>
      <c r="E242" s="416">
        <v>72692</v>
      </c>
      <c r="F242" s="522" t="s">
        <v>35</v>
      </c>
      <c r="G242" s="419"/>
    </row>
    <row r="243" spans="1:7" s="418" customFormat="1" x14ac:dyDescent="0.25">
      <c r="A243" s="522" t="s">
        <v>856</v>
      </c>
      <c r="B243" s="522" t="s">
        <v>1349</v>
      </c>
      <c r="C243" s="524" t="s">
        <v>1350</v>
      </c>
      <c r="D243" s="522" t="s">
        <v>1351</v>
      </c>
      <c r="E243" s="416">
        <v>72531</v>
      </c>
      <c r="F243" s="522"/>
      <c r="G243" s="419"/>
    </row>
    <row r="244" spans="1:7" s="418" customFormat="1" x14ac:dyDescent="0.25">
      <c r="A244" s="566" t="s">
        <v>182</v>
      </c>
      <c r="B244" s="522" t="s">
        <v>1352</v>
      </c>
      <c r="C244" s="522" t="s">
        <v>1353</v>
      </c>
      <c r="D244" s="522" t="s">
        <v>1354</v>
      </c>
      <c r="E244" s="416">
        <v>78534</v>
      </c>
      <c r="F244" s="522"/>
      <c r="G244" s="419"/>
    </row>
    <row r="245" spans="1:7" s="418" customFormat="1" x14ac:dyDescent="0.25">
      <c r="A245" s="570" t="s">
        <v>182</v>
      </c>
      <c r="B245" s="522" t="s">
        <v>183</v>
      </c>
      <c r="C245" s="522" t="s">
        <v>184</v>
      </c>
      <c r="D245" s="522" t="s">
        <v>185</v>
      </c>
      <c r="E245" s="416">
        <v>45812</v>
      </c>
      <c r="F245" s="522" t="s">
        <v>51</v>
      </c>
      <c r="G245" s="417"/>
    </row>
    <row r="246" spans="1:7" s="418" customFormat="1" x14ac:dyDescent="0.25">
      <c r="A246" s="570" t="s">
        <v>182</v>
      </c>
      <c r="B246" s="522" t="s">
        <v>183</v>
      </c>
      <c r="C246" s="522" t="s">
        <v>184</v>
      </c>
      <c r="D246" s="522" t="s">
        <v>186</v>
      </c>
      <c r="E246" s="416">
        <v>46172</v>
      </c>
      <c r="F246" s="522" t="s">
        <v>51</v>
      </c>
      <c r="G246" s="417"/>
    </row>
    <row r="247" spans="1:7" s="418" customFormat="1" x14ac:dyDescent="0.25">
      <c r="A247" s="570" t="s">
        <v>182</v>
      </c>
      <c r="B247" s="522" t="s">
        <v>187</v>
      </c>
      <c r="C247" s="522" t="s">
        <v>188</v>
      </c>
      <c r="D247" s="522" t="s">
        <v>189</v>
      </c>
      <c r="E247" s="416">
        <v>47161</v>
      </c>
      <c r="F247" s="522" t="s">
        <v>51</v>
      </c>
      <c r="G247" s="417"/>
    </row>
    <row r="248" spans="1:7" s="418" customFormat="1" x14ac:dyDescent="0.25">
      <c r="A248" s="570" t="s">
        <v>182</v>
      </c>
      <c r="B248" s="522" t="s">
        <v>190</v>
      </c>
      <c r="C248" s="522" t="s">
        <v>191</v>
      </c>
      <c r="D248" s="522" t="s">
        <v>192</v>
      </c>
      <c r="E248" s="416">
        <v>46084</v>
      </c>
      <c r="F248" s="522" t="s">
        <v>51</v>
      </c>
      <c r="G248" s="417"/>
    </row>
    <row r="249" spans="1:7" s="418" customFormat="1" x14ac:dyDescent="0.25">
      <c r="A249" s="570" t="s">
        <v>182</v>
      </c>
      <c r="B249" s="522" t="s">
        <v>1067</v>
      </c>
      <c r="C249" s="522" t="s">
        <v>1068</v>
      </c>
      <c r="D249" s="522" t="s">
        <v>1069</v>
      </c>
      <c r="E249" s="416">
        <v>46834</v>
      </c>
      <c r="F249" s="522" t="s">
        <v>51</v>
      </c>
      <c r="G249" s="417"/>
    </row>
    <row r="250" spans="1:7" s="418" customFormat="1" x14ac:dyDescent="0.25">
      <c r="A250" s="570" t="s">
        <v>182</v>
      </c>
      <c r="B250" s="522" t="s">
        <v>1515</v>
      </c>
      <c r="C250" s="522" t="s">
        <v>193</v>
      </c>
      <c r="D250" s="522" t="s">
        <v>194</v>
      </c>
      <c r="E250" s="416">
        <v>45708</v>
      </c>
      <c r="F250" s="522" t="s">
        <v>51</v>
      </c>
      <c r="G250" s="417"/>
    </row>
    <row r="251" spans="1:7" s="418" customFormat="1" x14ac:dyDescent="0.25">
      <c r="A251" s="524" t="s">
        <v>507</v>
      </c>
      <c r="B251" s="522" t="s">
        <v>1355</v>
      </c>
      <c r="C251" s="522" t="s">
        <v>1356</v>
      </c>
      <c r="D251" s="522" t="s">
        <v>1357</v>
      </c>
      <c r="E251" s="416">
        <v>76281</v>
      </c>
      <c r="F251" s="522"/>
      <c r="G251" s="417"/>
    </row>
    <row r="252" spans="1:7" s="418" customFormat="1" ht="30" x14ac:dyDescent="0.25">
      <c r="A252" s="524" t="s">
        <v>51</v>
      </c>
      <c r="B252" s="522" t="s">
        <v>1358</v>
      </c>
      <c r="C252" s="522" t="s">
        <v>1359</v>
      </c>
      <c r="D252" s="522" t="s">
        <v>1360</v>
      </c>
      <c r="E252" s="416">
        <v>71699</v>
      </c>
      <c r="F252" s="522"/>
      <c r="G252" s="417"/>
    </row>
    <row r="253" spans="1:7" s="418" customFormat="1" x14ac:dyDescent="0.25">
      <c r="A253" s="570" t="s">
        <v>195</v>
      </c>
      <c r="B253" s="522" t="s">
        <v>196</v>
      </c>
      <c r="C253" s="522" t="s">
        <v>197</v>
      </c>
      <c r="D253" s="522" t="s">
        <v>198</v>
      </c>
      <c r="E253" s="416">
        <v>45560</v>
      </c>
      <c r="F253" s="522" t="s">
        <v>32</v>
      </c>
      <c r="G253" s="417"/>
    </row>
    <row r="254" spans="1:7" s="418" customFormat="1" x14ac:dyDescent="0.25">
      <c r="A254" s="566" t="s">
        <v>195</v>
      </c>
      <c r="B254" s="522" t="s">
        <v>1361</v>
      </c>
      <c r="C254" s="522" t="s">
        <v>1362</v>
      </c>
      <c r="D254" s="522" t="s">
        <v>1363</v>
      </c>
      <c r="E254" s="416">
        <v>45687</v>
      </c>
      <c r="F254" s="522" t="s">
        <v>35</v>
      </c>
      <c r="G254" s="417"/>
    </row>
    <row r="255" spans="1:7" s="418" customFormat="1" x14ac:dyDescent="0.25">
      <c r="A255" s="566" t="s">
        <v>195</v>
      </c>
      <c r="B255" s="522" t="s">
        <v>1364</v>
      </c>
      <c r="C255" s="522" t="s">
        <v>1365</v>
      </c>
      <c r="D255" s="522" t="s">
        <v>1366</v>
      </c>
      <c r="E255" s="416">
        <v>45768</v>
      </c>
      <c r="F255" s="522" t="s">
        <v>35</v>
      </c>
      <c r="G255" s="419"/>
    </row>
    <row r="256" spans="1:7" s="418" customFormat="1" x14ac:dyDescent="0.25">
      <c r="A256" s="522" t="s">
        <v>200</v>
      </c>
      <c r="B256" s="522" t="s">
        <v>1516</v>
      </c>
      <c r="C256" s="522" t="s">
        <v>201</v>
      </c>
      <c r="D256" s="522" t="s">
        <v>202</v>
      </c>
      <c r="E256" s="416">
        <v>48495</v>
      </c>
      <c r="F256" s="522" t="s">
        <v>32</v>
      </c>
      <c r="G256" s="419"/>
    </row>
    <row r="257" spans="1:7" s="418" customFormat="1" x14ac:dyDescent="0.25">
      <c r="A257" s="566" t="s">
        <v>203</v>
      </c>
      <c r="B257" s="522" t="s">
        <v>1517</v>
      </c>
      <c r="C257" s="522" t="s">
        <v>204</v>
      </c>
      <c r="D257" s="522" t="s">
        <v>205</v>
      </c>
      <c r="E257" s="416">
        <v>45568</v>
      </c>
      <c r="F257" s="522" t="s">
        <v>51</v>
      </c>
      <c r="G257" s="419"/>
    </row>
    <row r="258" spans="1:7" s="418" customFormat="1" x14ac:dyDescent="0.25">
      <c r="A258" s="566" t="s">
        <v>203</v>
      </c>
      <c r="B258" s="522" t="s">
        <v>1518</v>
      </c>
      <c r="C258" s="522" t="s">
        <v>206</v>
      </c>
      <c r="D258" s="522" t="s">
        <v>207</v>
      </c>
      <c r="E258" s="416">
        <v>46243</v>
      </c>
      <c r="F258" s="522" t="s">
        <v>51</v>
      </c>
      <c r="G258" s="419"/>
    </row>
    <row r="259" spans="1:7" s="418" customFormat="1" x14ac:dyDescent="0.25">
      <c r="A259" s="570" t="s">
        <v>203</v>
      </c>
      <c r="B259" s="522" t="s">
        <v>1519</v>
      </c>
      <c r="C259" s="522" t="s">
        <v>208</v>
      </c>
      <c r="D259" s="522" t="s">
        <v>209</v>
      </c>
      <c r="E259" s="416">
        <v>47555</v>
      </c>
      <c r="F259" s="522" t="s">
        <v>51</v>
      </c>
      <c r="G259" s="419"/>
    </row>
    <row r="260" spans="1:7" s="418" customFormat="1" x14ac:dyDescent="0.25">
      <c r="A260" s="524" t="s">
        <v>210</v>
      </c>
      <c r="B260" s="522" t="s">
        <v>211</v>
      </c>
      <c r="C260" s="522" t="s">
        <v>212</v>
      </c>
      <c r="D260" s="522" t="s">
        <v>213</v>
      </c>
      <c r="E260" s="416">
        <v>47276</v>
      </c>
      <c r="F260" s="522" t="s">
        <v>32</v>
      </c>
      <c r="G260" s="419"/>
    </row>
    <row r="261" spans="1:7" s="418" customFormat="1" x14ac:dyDescent="0.25">
      <c r="A261" s="524" t="s">
        <v>672</v>
      </c>
      <c r="B261" s="522" t="s">
        <v>1367</v>
      </c>
      <c r="C261" s="522" t="s">
        <v>1368</v>
      </c>
      <c r="D261" s="522" t="s">
        <v>1369</v>
      </c>
      <c r="E261" s="416">
        <v>64414</v>
      </c>
      <c r="F261" s="522"/>
      <c r="G261" s="419"/>
    </row>
    <row r="262" spans="1:7" s="418" customFormat="1" x14ac:dyDescent="0.25">
      <c r="A262" s="524" t="s">
        <v>508</v>
      </c>
      <c r="B262" s="522" t="s">
        <v>1370</v>
      </c>
      <c r="C262" s="522" t="s">
        <v>1371</v>
      </c>
      <c r="D262" s="522" t="s">
        <v>1372</v>
      </c>
      <c r="E262" s="416">
        <v>55814</v>
      </c>
      <c r="F262" s="522"/>
      <c r="G262" s="419"/>
    </row>
    <row r="263" spans="1:7" s="418" customFormat="1" x14ac:dyDescent="0.25">
      <c r="A263" s="522" t="s">
        <v>894</v>
      </c>
      <c r="B263" s="522" t="s">
        <v>1373</v>
      </c>
      <c r="C263" s="522" t="s">
        <v>1374</v>
      </c>
      <c r="D263" s="522" t="s">
        <v>1375</v>
      </c>
      <c r="E263" s="416">
        <v>54891</v>
      </c>
      <c r="F263" s="522"/>
      <c r="G263" s="419"/>
    </row>
    <row r="264" spans="1:7" s="418" customFormat="1" ht="30" x14ac:dyDescent="0.25">
      <c r="A264" s="522" t="s">
        <v>896</v>
      </c>
      <c r="B264" s="522" t="s">
        <v>1376</v>
      </c>
      <c r="C264" s="522" t="s">
        <v>1377</v>
      </c>
      <c r="D264" s="522" t="s">
        <v>1378</v>
      </c>
      <c r="E264" s="416">
        <v>75286</v>
      </c>
      <c r="F264" s="522"/>
      <c r="G264" s="417"/>
    </row>
    <row r="265" spans="1:7" s="418" customFormat="1" x14ac:dyDescent="0.25">
      <c r="A265" s="566" t="s">
        <v>1070</v>
      </c>
      <c r="B265" s="522" t="s">
        <v>1520</v>
      </c>
      <c r="C265" s="522" t="s">
        <v>1251</v>
      </c>
      <c r="D265" s="522" t="s">
        <v>1252</v>
      </c>
      <c r="E265" s="416">
        <v>46367</v>
      </c>
      <c r="F265" s="522" t="s">
        <v>35</v>
      </c>
      <c r="G265" s="417"/>
    </row>
    <row r="266" spans="1:7" s="418" customFormat="1" x14ac:dyDescent="0.25">
      <c r="A266" s="566" t="s">
        <v>1070</v>
      </c>
      <c r="B266" s="522" t="s">
        <v>1597</v>
      </c>
      <c r="C266" s="522" t="s">
        <v>1150</v>
      </c>
      <c r="D266" s="522" t="s">
        <v>1151</v>
      </c>
      <c r="E266" s="416">
        <v>45544</v>
      </c>
      <c r="F266" s="522" t="s">
        <v>35</v>
      </c>
      <c r="G266" s="419"/>
    </row>
    <row r="267" spans="1:7" s="418" customFormat="1" x14ac:dyDescent="0.25">
      <c r="A267" s="566" t="s">
        <v>217</v>
      </c>
      <c r="B267" s="522" t="s">
        <v>218</v>
      </c>
      <c r="C267" s="522" t="s">
        <v>219</v>
      </c>
      <c r="D267" s="522" t="s">
        <v>220</v>
      </c>
      <c r="E267" s="416">
        <v>46710</v>
      </c>
      <c r="F267" s="522" t="s">
        <v>32</v>
      </c>
      <c r="G267" s="419"/>
    </row>
    <row r="268" spans="1:7" s="418" customFormat="1" x14ac:dyDescent="0.25">
      <c r="A268" s="566" t="s">
        <v>217</v>
      </c>
      <c r="B268" s="522" t="s">
        <v>221</v>
      </c>
      <c r="C268" s="522" t="s">
        <v>222</v>
      </c>
      <c r="D268" s="522" t="s">
        <v>223</v>
      </c>
      <c r="E268" s="416">
        <v>46451</v>
      </c>
      <c r="F268" s="522" t="s">
        <v>32</v>
      </c>
      <c r="G268" s="419"/>
    </row>
    <row r="269" spans="1:7" s="418" customFormat="1" x14ac:dyDescent="0.25">
      <c r="A269" s="566" t="s">
        <v>217</v>
      </c>
      <c r="B269" s="522" t="s">
        <v>1379</v>
      </c>
      <c r="C269" s="522" t="s">
        <v>1380</v>
      </c>
      <c r="D269" s="522" t="s">
        <v>1381</v>
      </c>
      <c r="E269" s="416">
        <v>45717</v>
      </c>
      <c r="F269" s="522" t="s">
        <v>51</v>
      </c>
      <c r="G269" s="419"/>
    </row>
    <row r="270" spans="1:7" s="418" customFormat="1" x14ac:dyDescent="0.25">
      <c r="A270" s="566" t="s">
        <v>217</v>
      </c>
      <c r="B270" s="522" t="s">
        <v>1521</v>
      </c>
      <c r="C270" s="522" t="s">
        <v>1522</v>
      </c>
      <c r="D270" s="522" t="s">
        <v>1523</v>
      </c>
      <c r="E270" s="416">
        <v>45864</v>
      </c>
      <c r="F270" s="522" t="s">
        <v>51</v>
      </c>
      <c r="G270" s="419"/>
    </row>
    <row r="271" spans="1:7" s="418" customFormat="1" x14ac:dyDescent="0.25">
      <c r="A271" s="566" t="s">
        <v>224</v>
      </c>
      <c r="B271" s="522" t="s">
        <v>1524</v>
      </c>
      <c r="C271" s="522" t="s">
        <v>225</v>
      </c>
      <c r="D271" s="522" t="s">
        <v>226</v>
      </c>
      <c r="E271" s="416">
        <v>45596</v>
      </c>
      <c r="F271" s="522" t="s">
        <v>51</v>
      </c>
    </row>
    <row r="272" spans="1:7" s="418" customFormat="1" x14ac:dyDescent="0.25">
      <c r="A272" s="566" t="s">
        <v>224</v>
      </c>
      <c r="B272" s="522" t="s">
        <v>1524</v>
      </c>
      <c r="C272" s="522" t="s">
        <v>225</v>
      </c>
      <c r="D272" s="522" t="s">
        <v>227</v>
      </c>
      <c r="E272" s="416">
        <v>45956</v>
      </c>
      <c r="F272" s="522" t="s">
        <v>51</v>
      </c>
      <c r="G272" s="419"/>
    </row>
    <row r="273" spans="1:7" s="418" customFormat="1" x14ac:dyDescent="0.25">
      <c r="A273" s="566" t="s">
        <v>224</v>
      </c>
      <c r="B273" s="522" t="s">
        <v>228</v>
      </c>
      <c r="C273" s="522" t="s">
        <v>229</v>
      </c>
      <c r="D273" s="522" t="s">
        <v>230</v>
      </c>
      <c r="E273" s="416">
        <v>46694</v>
      </c>
      <c r="F273" s="522" t="s">
        <v>51</v>
      </c>
      <c r="G273" s="419"/>
    </row>
    <row r="274" spans="1:7" s="418" customFormat="1" x14ac:dyDescent="0.25">
      <c r="A274" s="566" t="s">
        <v>231</v>
      </c>
      <c r="B274" s="522" t="s">
        <v>1525</v>
      </c>
      <c r="C274" s="522" t="s">
        <v>232</v>
      </c>
      <c r="D274" s="522" t="s">
        <v>233</v>
      </c>
      <c r="E274" s="416">
        <v>46689</v>
      </c>
      <c r="F274" s="522" t="s">
        <v>51</v>
      </c>
      <c r="G274" s="419"/>
    </row>
    <row r="275" spans="1:7" s="418" customFormat="1" x14ac:dyDescent="0.25">
      <c r="A275" s="566" t="s">
        <v>231</v>
      </c>
      <c r="B275" s="522" t="s">
        <v>1526</v>
      </c>
      <c r="C275" s="522" t="s">
        <v>234</v>
      </c>
      <c r="D275" s="522" t="s">
        <v>235</v>
      </c>
      <c r="E275" s="416">
        <v>47410</v>
      </c>
      <c r="F275" s="522" t="s">
        <v>51</v>
      </c>
      <c r="G275" s="417"/>
    </row>
    <row r="276" spans="1:7" s="418" customFormat="1" x14ac:dyDescent="0.25">
      <c r="A276" s="566" t="s">
        <v>231</v>
      </c>
      <c r="B276" s="522" t="s">
        <v>1527</v>
      </c>
      <c r="C276" s="522" t="s">
        <v>236</v>
      </c>
      <c r="D276" s="522" t="s">
        <v>237</v>
      </c>
      <c r="E276" s="416">
        <v>48048</v>
      </c>
      <c r="F276" s="522" t="s">
        <v>51</v>
      </c>
      <c r="G276" s="417"/>
    </row>
    <row r="277" spans="1:7" s="418" customFormat="1" x14ac:dyDescent="0.25">
      <c r="A277" s="522" t="s">
        <v>1188</v>
      </c>
      <c r="B277" s="522" t="s">
        <v>1189</v>
      </c>
      <c r="C277" s="522" t="s">
        <v>1190</v>
      </c>
      <c r="D277" s="522" t="s">
        <v>1191</v>
      </c>
      <c r="E277" s="416">
        <v>46333</v>
      </c>
      <c r="F277" s="522" t="s">
        <v>32</v>
      </c>
      <c r="G277" s="419"/>
    </row>
    <row r="278" spans="1:7" s="418" customFormat="1" x14ac:dyDescent="0.25">
      <c r="A278" s="566" t="s">
        <v>238</v>
      </c>
      <c r="B278" s="522" t="s">
        <v>239</v>
      </c>
      <c r="C278" s="522" t="s">
        <v>240</v>
      </c>
      <c r="D278" s="522" t="s">
        <v>241</v>
      </c>
      <c r="E278" s="416">
        <v>46648</v>
      </c>
      <c r="F278" s="522" t="s">
        <v>51</v>
      </c>
      <c r="G278" s="419"/>
    </row>
    <row r="279" spans="1:7" s="418" customFormat="1" x14ac:dyDescent="0.25">
      <c r="A279" s="566" t="s">
        <v>238</v>
      </c>
      <c r="B279" s="522" t="s">
        <v>242</v>
      </c>
      <c r="C279" s="522" t="s">
        <v>243</v>
      </c>
      <c r="D279" s="522" t="s">
        <v>244</v>
      </c>
      <c r="E279" s="416">
        <v>48145</v>
      </c>
      <c r="F279" s="522" t="s">
        <v>51</v>
      </c>
      <c r="G279" s="419"/>
    </row>
    <row r="280" spans="1:7" s="418" customFormat="1" x14ac:dyDescent="0.25">
      <c r="A280" s="566" t="s">
        <v>238</v>
      </c>
      <c r="B280" s="522" t="s">
        <v>245</v>
      </c>
      <c r="C280" s="522" t="s">
        <v>246</v>
      </c>
      <c r="D280" s="522" t="s">
        <v>247</v>
      </c>
      <c r="E280" s="416">
        <v>48520</v>
      </c>
      <c r="F280" s="522" t="s">
        <v>51</v>
      </c>
      <c r="G280" s="419"/>
    </row>
    <row r="281" spans="1:7" s="418" customFormat="1" x14ac:dyDescent="0.25">
      <c r="A281" s="566" t="s">
        <v>238</v>
      </c>
      <c r="B281" s="522" t="s">
        <v>248</v>
      </c>
      <c r="C281" s="522" t="s">
        <v>249</v>
      </c>
      <c r="D281" s="522" t="s">
        <v>250</v>
      </c>
      <c r="E281" s="416">
        <v>48880</v>
      </c>
      <c r="F281" s="522" t="s">
        <v>51</v>
      </c>
      <c r="G281" s="419"/>
    </row>
    <row r="282" spans="1:7" s="418" customFormat="1" x14ac:dyDescent="0.25">
      <c r="A282" s="566" t="s">
        <v>238</v>
      </c>
      <c r="B282" s="522" t="s">
        <v>251</v>
      </c>
      <c r="C282" s="522" t="s">
        <v>252</v>
      </c>
      <c r="D282" s="522" t="s">
        <v>253</v>
      </c>
      <c r="E282" s="416">
        <v>48901</v>
      </c>
      <c r="F282" s="522" t="s">
        <v>51</v>
      </c>
      <c r="G282" s="419"/>
    </row>
    <row r="283" spans="1:7" s="418" customFormat="1" x14ac:dyDescent="0.25">
      <c r="A283" s="566" t="s">
        <v>238</v>
      </c>
      <c r="B283" s="522" t="s">
        <v>254</v>
      </c>
      <c r="C283" s="522" t="s">
        <v>255</v>
      </c>
      <c r="D283" s="522" t="s">
        <v>256</v>
      </c>
      <c r="E283" s="416">
        <v>48901</v>
      </c>
      <c r="F283" s="522" t="s">
        <v>51</v>
      </c>
      <c r="G283" s="419"/>
    </row>
    <row r="284" spans="1:7" s="418" customFormat="1" x14ac:dyDescent="0.25">
      <c r="A284" s="566" t="s">
        <v>238</v>
      </c>
      <c r="B284" s="522" t="s">
        <v>257</v>
      </c>
      <c r="C284" s="522" t="s">
        <v>258</v>
      </c>
      <c r="D284" s="522" t="s">
        <v>259</v>
      </c>
      <c r="E284" s="416">
        <v>45929</v>
      </c>
      <c r="F284" s="522" t="s">
        <v>51</v>
      </c>
      <c r="G284" s="417"/>
    </row>
    <row r="285" spans="1:7" s="418" customFormat="1" x14ac:dyDescent="0.25">
      <c r="A285" s="566" t="s">
        <v>238</v>
      </c>
      <c r="B285" s="522" t="s">
        <v>260</v>
      </c>
      <c r="C285" s="522" t="s">
        <v>261</v>
      </c>
      <c r="D285" s="522" t="s">
        <v>262</v>
      </c>
      <c r="E285" s="416">
        <v>47501</v>
      </c>
      <c r="F285" s="522" t="s">
        <v>51</v>
      </c>
      <c r="G285" s="417"/>
    </row>
    <row r="286" spans="1:7" s="418" customFormat="1" x14ac:dyDescent="0.25">
      <c r="A286" s="566" t="s">
        <v>238</v>
      </c>
      <c r="B286" s="522" t="s">
        <v>263</v>
      </c>
      <c r="C286" s="522" t="s">
        <v>264</v>
      </c>
      <c r="D286" s="522" t="s">
        <v>265</v>
      </c>
      <c r="E286" s="416">
        <v>46782</v>
      </c>
      <c r="F286" s="522" t="s">
        <v>51</v>
      </c>
      <c r="G286" s="417"/>
    </row>
    <row r="287" spans="1:7" s="418" customFormat="1" x14ac:dyDescent="0.25">
      <c r="A287" s="566" t="s">
        <v>238</v>
      </c>
      <c r="B287" s="522" t="s">
        <v>266</v>
      </c>
      <c r="C287" s="522" t="s">
        <v>267</v>
      </c>
      <c r="D287" s="522" t="s">
        <v>268</v>
      </c>
      <c r="E287" s="416">
        <v>48390</v>
      </c>
      <c r="F287" s="522" t="s">
        <v>51</v>
      </c>
      <c r="G287" s="419"/>
    </row>
    <row r="288" spans="1:7" s="418" customFormat="1" x14ac:dyDescent="0.25">
      <c r="A288" s="566" t="s">
        <v>238</v>
      </c>
      <c r="B288" s="522" t="s">
        <v>269</v>
      </c>
      <c r="C288" s="522" t="s">
        <v>270</v>
      </c>
      <c r="D288" s="522" t="s">
        <v>271</v>
      </c>
      <c r="E288" s="416">
        <v>47670</v>
      </c>
      <c r="F288" s="522" t="s">
        <v>51</v>
      </c>
      <c r="G288" s="419"/>
    </row>
    <row r="289" spans="1:7" s="418" customFormat="1" x14ac:dyDescent="0.25">
      <c r="A289" s="566" t="s">
        <v>238</v>
      </c>
      <c r="B289" s="522" t="s">
        <v>272</v>
      </c>
      <c r="C289" s="522" t="s">
        <v>273</v>
      </c>
      <c r="D289" s="522" t="s">
        <v>274</v>
      </c>
      <c r="E289" s="416">
        <v>48062</v>
      </c>
      <c r="F289" s="522" t="s">
        <v>51</v>
      </c>
      <c r="G289" s="419"/>
    </row>
    <row r="290" spans="1:7" s="418" customFormat="1" x14ac:dyDescent="0.25">
      <c r="A290" s="566" t="s">
        <v>238</v>
      </c>
      <c r="B290" s="522" t="s">
        <v>275</v>
      </c>
      <c r="C290" s="522" t="s">
        <v>276</v>
      </c>
      <c r="D290" s="522" t="s">
        <v>277</v>
      </c>
      <c r="E290" s="416">
        <v>48062</v>
      </c>
      <c r="F290" s="522" t="s">
        <v>51</v>
      </c>
      <c r="G290" s="419"/>
    </row>
    <row r="291" spans="1:7" s="418" customFormat="1" x14ac:dyDescent="0.25">
      <c r="A291" s="566" t="s">
        <v>238</v>
      </c>
      <c r="B291" s="522" t="s">
        <v>278</v>
      </c>
      <c r="C291" s="522" t="s">
        <v>279</v>
      </c>
      <c r="D291" s="522" t="s">
        <v>280</v>
      </c>
      <c r="E291" s="416">
        <v>48145</v>
      </c>
      <c r="F291" s="522" t="s">
        <v>51</v>
      </c>
      <c r="G291" s="419"/>
    </row>
    <row r="292" spans="1:7" s="418" customFormat="1" x14ac:dyDescent="0.25">
      <c r="A292" s="522" t="s">
        <v>281</v>
      </c>
      <c r="B292" s="522" t="s">
        <v>1192</v>
      </c>
      <c r="C292" s="522" t="s">
        <v>1193</v>
      </c>
      <c r="D292" s="522" t="s">
        <v>1194</v>
      </c>
      <c r="E292" s="416">
        <v>47052</v>
      </c>
      <c r="F292" s="522" t="s">
        <v>35</v>
      </c>
      <c r="G292" s="419"/>
    </row>
    <row r="293" spans="1:7" s="418" customFormat="1" x14ac:dyDescent="0.25">
      <c r="A293" s="566" t="s">
        <v>282</v>
      </c>
      <c r="B293" s="522" t="s">
        <v>1152</v>
      </c>
      <c r="C293" s="522" t="s">
        <v>1153</v>
      </c>
      <c r="D293" s="522" t="s">
        <v>1154</v>
      </c>
      <c r="E293" s="416">
        <v>46661</v>
      </c>
      <c r="F293" s="522" t="s">
        <v>32</v>
      </c>
      <c r="G293" s="419"/>
    </row>
    <row r="294" spans="1:7" s="418" customFormat="1" x14ac:dyDescent="0.25">
      <c r="A294" s="566" t="s">
        <v>282</v>
      </c>
      <c r="B294" s="522" t="s">
        <v>1528</v>
      </c>
      <c r="C294" s="522" t="s">
        <v>283</v>
      </c>
      <c r="D294" s="522" t="s">
        <v>284</v>
      </c>
      <c r="E294" s="416">
        <v>46334</v>
      </c>
      <c r="F294" s="522" t="s">
        <v>35</v>
      </c>
      <c r="G294" s="419"/>
    </row>
    <row r="295" spans="1:7" s="418" customFormat="1" x14ac:dyDescent="0.25">
      <c r="A295" s="566" t="s">
        <v>282</v>
      </c>
      <c r="B295" s="522" t="s">
        <v>1087</v>
      </c>
      <c r="C295" s="522" t="s">
        <v>285</v>
      </c>
      <c r="D295" s="522" t="s">
        <v>286</v>
      </c>
      <c r="E295" s="416">
        <v>47399</v>
      </c>
      <c r="F295" s="522" t="s">
        <v>35</v>
      </c>
      <c r="G295" s="419"/>
    </row>
    <row r="296" spans="1:7" s="418" customFormat="1" x14ac:dyDescent="0.25">
      <c r="A296" s="566" t="s">
        <v>288</v>
      </c>
      <c r="B296" s="522" t="s">
        <v>289</v>
      </c>
      <c r="C296" s="522" t="s">
        <v>290</v>
      </c>
      <c r="D296" s="522" t="s">
        <v>291</v>
      </c>
      <c r="E296" s="416">
        <v>46322</v>
      </c>
      <c r="F296" s="522" t="s">
        <v>672</v>
      </c>
      <c r="G296" s="419"/>
    </row>
    <row r="297" spans="1:7" s="418" customFormat="1" x14ac:dyDescent="0.25">
      <c r="A297" s="566" t="s">
        <v>288</v>
      </c>
      <c r="B297" s="522" t="s">
        <v>292</v>
      </c>
      <c r="C297" s="522" t="s">
        <v>293</v>
      </c>
      <c r="D297" s="522" t="s">
        <v>294</v>
      </c>
      <c r="E297" s="416">
        <v>46323</v>
      </c>
      <c r="F297" s="522" t="s">
        <v>672</v>
      </c>
      <c r="G297" s="419"/>
    </row>
    <row r="298" spans="1:7" s="418" customFormat="1" x14ac:dyDescent="0.25">
      <c r="A298" s="566" t="s">
        <v>288</v>
      </c>
      <c r="B298" s="522" t="s">
        <v>295</v>
      </c>
      <c r="C298" s="522" t="s">
        <v>296</v>
      </c>
      <c r="D298" s="522" t="s">
        <v>297</v>
      </c>
      <c r="E298" s="416">
        <v>46684</v>
      </c>
      <c r="F298" s="522" t="s">
        <v>672</v>
      </c>
      <c r="G298" s="419"/>
    </row>
    <row r="299" spans="1:7" s="418" customFormat="1" x14ac:dyDescent="0.25">
      <c r="A299" s="566" t="s">
        <v>288</v>
      </c>
      <c r="B299" s="522" t="s">
        <v>298</v>
      </c>
      <c r="C299" s="522" t="s">
        <v>299</v>
      </c>
      <c r="D299" s="522" t="s">
        <v>300</v>
      </c>
      <c r="E299" s="416">
        <v>46931</v>
      </c>
      <c r="F299" s="522" t="s">
        <v>672</v>
      </c>
      <c r="G299" s="419"/>
    </row>
    <row r="300" spans="1:7" s="418" customFormat="1" x14ac:dyDescent="0.25">
      <c r="A300" s="566" t="s">
        <v>288</v>
      </c>
      <c r="B300" s="522" t="s">
        <v>1253</v>
      </c>
      <c r="C300" s="522" t="s">
        <v>1254</v>
      </c>
      <c r="D300" s="522" t="s">
        <v>1255</v>
      </c>
      <c r="E300" s="416">
        <v>47435</v>
      </c>
      <c r="F300" s="522" t="s">
        <v>672</v>
      </c>
      <c r="G300" s="419"/>
    </row>
    <row r="301" spans="1:7" s="418" customFormat="1" x14ac:dyDescent="0.25">
      <c r="A301" s="522" t="s">
        <v>301</v>
      </c>
      <c r="B301" s="522" t="s">
        <v>302</v>
      </c>
      <c r="C301" s="522" t="s">
        <v>303</v>
      </c>
      <c r="D301" s="522" t="s">
        <v>304</v>
      </c>
      <c r="E301" s="416">
        <v>45870</v>
      </c>
      <c r="F301" s="522" t="s">
        <v>30</v>
      </c>
      <c r="G301" s="419"/>
    </row>
    <row r="302" spans="1:7" s="418" customFormat="1" x14ac:dyDescent="0.25">
      <c r="A302" s="566" t="s">
        <v>1382</v>
      </c>
      <c r="B302" s="522" t="s">
        <v>1383</v>
      </c>
      <c r="C302" s="522" t="s">
        <v>1384</v>
      </c>
      <c r="D302" s="522" t="s">
        <v>1385</v>
      </c>
      <c r="E302" s="416">
        <v>46431</v>
      </c>
      <c r="F302" s="522" t="s">
        <v>672</v>
      </c>
      <c r="G302" s="419"/>
    </row>
    <row r="303" spans="1:7" s="418" customFormat="1" x14ac:dyDescent="0.25">
      <c r="A303" s="566" t="s">
        <v>1382</v>
      </c>
      <c r="B303" s="522" t="s">
        <v>1529</v>
      </c>
      <c r="C303" s="524" t="s">
        <v>1530</v>
      </c>
      <c r="D303" s="522" t="s">
        <v>1531</v>
      </c>
      <c r="E303" s="416">
        <v>46551</v>
      </c>
      <c r="F303" s="522" t="s">
        <v>672</v>
      </c>
      <c r="G303" s="419"/>
    </row>
    <row r="304" spans="1:7" s="418" customFormat="1" x14ac:dyDescent="0.25">
      <c r="A304" s="566" t="s">
        <v>305</v>
      </c>
      <c r="B304" s="522" t="s">
        <v>1386</v>
      </c>
      <c r="C304" s="522" t="s">
        <v>1387</v>
      </c>
      <c r="D304" s="522" t="s">
        <v>1388</v>
      </c>
      <c r="E304" s="416">
        <v>72773</v>
      </c>
      <c r="F304" s="522" t="s">
        <v>35</v>
      </c>
      <c r="G304" s="419"/>
    </row>
    <row r="305" spans="1:7" s="418" customFormat="1" x14ac:dyDescent="0.25">
      <c r="A305" s="566" t="s">
        <v>305</v>
      </c>
      <c r="B305" s="522" t="s">
        <v>1386</v>
      </c>
      <c r="C305" s="522" t="s">
        <v>1387</v>
      </c>
      <c r="D305" s="522" t="s">
        <v>1389</v>
      </c>
      <c r="E305" s="416">
        <v>72773</v>
      </c>
      <c r="F305" s="522"/>
      <c r="G305" s="419"/>
    </row>
    <row r="306" spans="1:7" s="418" customFormat="1" x14ac:dyDescent="0.25">
      <c r="A306" s="566" t="s">
        <v>305</v>
      </c>
      <c r="B306" s="522" t="s">
        <v>306</v>
      </c>
      <c r="C306" s="522" t="s">
        <v>307</v>
      </c>
      <c r="D306" s="522" t="s">
        <v>308</v>
      </c>
      <c r="E306" s="416">
        <v>47642</v>
      </c>
      <c r="F306" s="522" t="s">
        <v>35</v>
      </c>
      <c r="G306" s="419"/>
    </row>
    <row r="307" spans="1:7" s="418" customFormat="1" x14ac:dyDescent="0.25">
      <c r="A307" s="566" t="s">
        <v>305</v>
      </c>
      <c r="B307" s="522" t="s">
        <v>309</v>
      </c>
      <c r="C307" s="522" t="s">
        <v>310</v>
      </c>
      <c r="D307" s="522" t="s">
        <v>311</v>
      </c>
      <c r="E307" s="416">
        <v>46943</v>
      </c>
      <c r="F307" s="522" t="s">
        <v>35</v>
      </c>
      <c r="G307" s="419"/>
    </row>
    <row r="308" spans="1:7" s="418" customFormat="1" x14ac:dyDescent="0.25">
      <c r="A308" s="566" t="s">
        <v>305</v>
      </c>
      <c r="B308" s="522" t="s">
        <v>1532</v>
      </c>
      <c r="C308" s="522" t="s">
        <v>1155</v>
      </c>
      <c r="D308" s="522" t="s">
        <v>1156</v>
      </c>
      <c r="E308" s="416">
        <v>48781</v>
      </c>
      <c r="F308" s="522" t="s">
        <v>35</v>
      </c>
      <c r="G308" s="419"/>
    </row>
    <row r="309" spans="1:7" s="418" customFormat="1" x14ac:dyDescent="0.25">
      <c r="A309" s="566" t="s">
        <v>305</v>
      </c>
      <c r="B309" s="522" t="s">
        <v>312</v>
      </c>
      <c r="C309" s="522" t="s">
        <v>313</v>
      </c>
      <c r="D309" s="522" t="s">
        <v>314</v>
      </c>
      <c r="E309" s="416">
        <v>46387</v>
      </c>
      <c r="F309" s="522" t="s">
        <v>35</v>
      </c>
      <c r="G309" s="420"/>
    </row>
    <row r="310" spans="1:7" s="418" customFormat="1" x14ac:dyDescent="0.25">
      <c r="A310" s="566" t="s">
        <v>305</v>
      </c>
      <c r="B310" s="522" t="s">
        <v>315</v>
      </c>
      <c r="C310" s="522" t="s">
        <v>316</v>
      </c>
      <c r="D310" s="522" t="s">
        <v>317</v>
      </c>
      <c r="E310" s="416">
        <v>47206</v>
      </c>
      <c r="F310" s="522" t="s">
        <v>35</v>
      </c>
      <c r="G310" s="419"/>
    </row>
    <row r="311" spans="1:7" s="418" customFormat="1" x14ac:dyDescent="0.25">
      <c r="A311" s="524" t="s">
        <v>318</v>
      </c>
      <c r="B311" s="522" t="s">
        <v>1533</v>
      </c>
      <c r="C311" s="522" t="s">
        <v>319</v>
      </c>
      <c r="D311" s="522" t="s">
        <v>320</v>
      </c>
      <c r="E311" s="416">
        <v>46158</v>
      </c>
      <c r="F311" s="522" t="s">
        <v>672</v>
      </c>
      <c r="G311" s="417"/>
    </row>
    <row r="312" spans="1:7" s="418" customFormat="1" x14ac:dyDescent="0.25">
      <c r="A312" s="570" t="s">
        <v>321</v>
      </c>
      <c r="B312" s="522" t="s">
        <v>1534</v>
      </c>
      <c r="C312" s="522" t="s">
        <v>322</v>
      </c>
      <c r="D312" s="522" t="s">
        <v>323</v>
      </c>
      <c r="E312" s="416">
        <v>45879</v>
      </c>
      <c r="F312" s="522" t="s">
        <v>30</v>
      </c>
      <c r="G312" s="417"/>
    </row>
    <row r="313" spans="1:7" s="418" customFormat="1" x14ac:dyDescent="0.25">
      <c r="A313" s="570" t="s">
        <v>321</v>
      </c>
      <c r="B313" s="522" t="s">
        <v>1534</v>
      </c>
      <c r="C313" s="522" t="s">
        <v>322</v>
      </c>
      <c r="D313" s="522" t="s">
        <v>324</v>
      </c>
      <c r="E313" s="416">
        <v>46599</v>
      </c>
      <c r="F313" s="522" t="s">
        <v>30</v>
      </c>
      <c r="G313" s="417"/>
    </row>
    <row r="314" spans="1:7" s="418" customFormat="1" x14ac:dyDescent="0.25">
      <c r="A314" s="570" t="s">
        <v>321</v>
      </c>
      <c r="B314" s="522" t="s">
        <v>1535</v>
      </c>
      <c r="C314" s="522" t="s">
        <v>325</v>
      </c>
      <c r="D314" s="522" t="s">
        <v>326</v>
      </c>
      <c r="E314" s="416">
        <v>47705</v>
      </c>
      <c r="F314" s="522" t="s">
        <v>30</v>
      </c>
      <c r="G314" s="417"/>
    </row>
    <row r="315" spans="1:7" s="418" customFormat="1" x14ac:dyDescent="0.25">
      <c r="A315" s="570" t="s">
        <v>921</v>
      </c>
      <c r="B315" s="522" t="s">
        <v>1536</v>
      </c>
      <c r="C315" s="522" t="s">
        <v>1390</v>
      </c>
      <c r="D315" s="522" t="s">
        <v>1391</v>
      </c>
      <c r="E315" s="416">
        <v>46523</v>
      </c>
      <c r="F315" s="522" t="s">
        <v>30</v>
      </c>
      <c r="G315" s="417"/>
    </row>
    <row r="316" spans="1:7" s="418" customFormat="1" x14ac:dyDescent="0.25">
      <c r="A316" s="570" t="s">
        <v>921</v>
      </c>
      <c r="B316" s="522" t="s">
        <v>1536</v>
      </c>
      <c r="C316" s="522" t="s">
        <v>1390</v>
      </c>
      <c r="D316" s="522" t="s">
        <v>1392</v>
      </c>
      <c r="E316" s="416">
        <v>46883</v>
      </c>
      <c r="F316" s="522" t="s">
        <v>30</v>
      </c>
      <c r="G316" s="417"/>
    </row>
    <row r="317" spans="1:7" s="418" customFormat="1" x14ac:dyDescent="0.25">
      <c r="A317" s="570" t="s">
        <v>921</v>
      </c>
      <c r="B317" s="522" t="s">
        <v>1536</v>
      </c>
      <c r="C317" s="522" t="s">
        <v>1390</v>
      </c>
      <c r="D317" s="522" t="s">
        <v>1393</v>
      </c>
      <c r="E317" s="416">
        <v>47243</v>
      </c>
      <c r="F317" s="522" t="s">
        <v>30</v>
      </c>
      <c r="G317" s="417"/>
    </row>
    <row r="318" spans="1:7" s="418" customFormat="1" x14ac:dyDescent="0.25">
      <c r="A318" s="570" t="s">
        <v>921</v>
      </c>
      <c r="B318" s="522" t="s">
        <v>1394</v>
      </c>
      <c r="C318" s="522" t="s">
        <v>1395</v>
      </c>
      <c r="D318" s="522" t="s">
        <v>1396</v>
      </c>
      <c r="E318" s="416">
        <v>45737</v>
      </c>
      <c r="F318" s="522" t="s">
        <v>30</v>
      </c>
      <c r="G318" s="417"/>
    </row>
    <row r="319" spans="1:7" s="418" customFormat="1" ht="30" x14ac:dyDescent="0.25">
      <c r="A319" s="570" t="s">
        <v>327</v>
      </c>
      <c r="B319" s="522" t="s">
        <v>1397</v>
      </c>
      <c r="C319" s="522" t="s">
        <v>1398</v>
      </c>
      <c r="D319" s="522" t="s">
        <v>1399</v>
      </c>
      <c r="E319" s="416">
        <v>71765</v>
      </c>
      <c r="F319" s="522"/>
      <c r="G319" s="417"/>
    </row>
    <row r="320" spans="1:7" s="418" customFormat="1" x14ac:dyDescent="0.25">
      <c r="A320" s="566" t="s">
        <v>327</v>
      </c>
      <c r="B320" s="522" t="s">
        <v>1088</v>
      </c>
      <c r="C320" s="522" t="s">
        <v>328</v>
      </c>
      <c r="D320" s="522" t="s">
        <v>329</v>
      </c>
      <c r="E320" s="416">
        <v>45713</v>
      </c>
      <c r="F320" s="522" t="s">
        <v>77</v>
      </c>
      <c r="G320" s="417"/>
    </row>
    <row r="321" spans="1:7" s="418" customFormat="1" x14ac:dyDescent="0.25">
      <c r="A321" s="566" t="s">
        <v>327</v>
      </c>
      <c r="B321" s="522" t="s">
        <v>1088</v>
      </c>
      <c r="C321" s="522" t="s">
        <v>328</v>
      </c>
      <c r="D321" s="522" t="s">
        <v>330</v>
      </c>
      <c r="E321" s="416">
        <v>46073</v>
      </c>
      <c r="F321" s="522" t="s">
        <v>77</v>
      </c>
      <c r="G321" s="419"/>
    </row>
    <row r="322" spans="1:7" s="418" customFormat="1" x14ac:dyDescent="0.25">
      <c r="A322" s="566" t="s">
        <v>327</v>
      </c>
      <c r="B322" s="522" t="s">
        <v>1089</v>
      </c>
      <c r="C322" s="522" t="s">
        <v>331</v>
      </c>
      <c r="D322" s="522" t="s">
        <v>332</v>
      </c>
      <c r="E322" s="416">
        <v>47362</v>
      </c>
      <c r="F322" s="522" t="s">
        <v>77</v>
      </c>
      <c r="G322" s="419"/>
    </row>
    <row r="323" spans="1:7" s="418" customFormat="1" x14ac:dyDescent="0.25">
      <c r="A323" s="566" t="s">
        <v>333</v>
      </c>
      <c r="B323" s="522" t="s">
        <v>1537</v>
      </c>
      <c r="C323" s="522" t="s">
        <v>334</v>
      </c>
      <c r="D323" s="522" t="s">
        <v>335</v>
      </c>
      <c r="E323" s="416">
        <v>46077</v>
      </c>
      <c r="F323" s="522" t="s">
        <v>51</v>
      </c>
      <c r="G323" s="419"/>
    </row>
    <row r="324" spans="1:7" s="418" customFormat="1" x14ac:dyDescent="0.25">
      <c r="A324" s="566" t="s">
        <v>333</v>
      </c>
      <c r="B324" s="522" t="s">
        <v>1538</v>
      </c>
      <c r="C324" s="522" t="s">
        <v>336</v>
      </c>
      <c r="D324" s="522" t="s">
        <v>337</v>
      </c>
      <c r="E324" s="416">
        <v>46440</v>
      </c>
      <c r="F324" s="522" t="s">
        <v>51</v>
      </c>
      <c r="G324" s="419"/>
    </row>
    <row r="325" spans="1:7" s="418" customFormat="1" x14ac:dyDescent="0.25">
      <c r="A325" s="570" t="s">
        <v>333</v>
      </c>
      <c r="B325" s="522" t="s">
        <v>1539</v>
      </c>
      <c r="C325" s="522" t="s">
        <v>338</v>
      </c>
      <c r="D325" s="522" t="s">
        <v>339</v>
      </c>
      <c r="E325" s="416">
        <v>47103</v>
      </c>
      <c r="F325" s="522" t="s">
        <v>51</v>
      </c>
      <c r="G325" s="419"/>
    </row>
    <row r="326" spans="1:7" s="418" customFormat="1" x14ac:dyDescent="0.25">
      <c r="A326" s="570" t="s">
        <v>333</v>
      </c>
      <c r="B326" s="522" t="s">
        <v>1540</v>
      </c>
      <c r="C326" s="522" t="s">
        <v>340</v>
      </c>
      <c r="D326" s="522" t="s">
        <v>341</v>
      </c>
      <c r="E326" s="416">
        <v>47103</v>
      </c>
      <c r="F326" s="522" t="s">
        <v>51</v>
      </c>
      <c r="G326" s="419"/>
    </row>
    <row r="327" spans="1:7" s="418" customFormat="1" x14ac:dyDescent="0.25">
      <c r="A327" s="570" t="s">
        <v>343</v>
      </c>
      <c r="B327" s="522" t="s">
        <v>1541</v>
      </c>
      <c r="C327" s="522" t="s">
        <v>344</v>
      </c>
      <c r="D327" s="522" t="s">
        <v>345</v>
      </c>
      <c r="E327" s="416">
        <v>45796</v>
      </c>
      <c r="F327" s="522" t="s">
        <v>51</v>
      </c>
      <c r="G327" s="419"/>
    </row>
    <row r="328" spans="1:7" s="418" customFormat="1" x14ac:dyDescent="0.25">
      <c r="A328" s="570" t="s">
        <v>343</v>
      </c>
      <c r="B328" s="522" t="s">
        <v>1541</v>
      </c>
      <c r="C328" s="522" t="s">
        <v>344</v>
      </c>
      <c r="D328" s="522" t="s">
        <v>346</v>
      </c>
      <c r="E328" s="416">
        <v>46516</v>
      </c>
      <c r="F328" s="522" t="s">
        <v>51</v>
      </c>
      <c r="G328" s="419"/>
    </row>
    <row r="329" spans="1:7" s="418" customFormat="1" x14ac:dyDescent="0.25">
      <c r="A329" s="566" t="s">
        <v>343</v>
      </c>
      <c r="B329" s="522" t="s">
        <v>1542</v>
      </c>
      <c r="C329" s="522" t="s">
        <v>347</v>
      </c>
      <c r="D329" s="522" t="s">
        <v>348</v>
      </c>
      <c r="E329" s="416">
        <v>45982</v>
      </c>
      <c r="F329" s="522" t="s">
        <v>51</v>
      </c>
      <c r="G329" s="419"/>
    </row>
    <row r="330" spans="1:7" s="418" customFormat="1" x14ac:dyDescent="0.25">
      <c r="A330" s="566" t="s">
        <v>343</v>
      </c>
      <c r="B330" s="522" t="s">
        <v>1400</v>
      </c>
      <c r="C330" s="522" t="s">
        <v>1401</v>
      </c>
      <c r="D330" s="522" t="s">
        <v>1402</v>
      </c>
      <c r="E330" s="416">
        <v>45705</v>
      </c>
      <c r="F330" s="522" t="s">
        <v>30</v>
      </c>
      <c r="G330" s="417"/>
    </row>
    <row r="331" spans="1:7" s="418" customFormat="1" x14ac:dyDescent="0.25">
      <c r="A331" s="566" t="s">
        <v>343</v>
      </c>
      <c r="B331" s="522" t="s">
        <v>1403</v>
      </c>
      <c r="C331" s="522" t="s">
        <v>1404</v>
      </c>
      <c r="D331" s="522" t="s">
        <v>1405</v>
      </c>
      <c r="E331" s="416">
        <v>45738</v>
      </c>
      <c r="F331" s="522" t="s">
        <v>30</v>
      </c>
      <c r="G331" s="417"/>
    </row>
    <row r="332" spans="1:7" s="418" customFormat="1" x14ac:dyDescent="0.25">
      <c r="A332" s="566" t="s">
        <v>343</v>
      </c>
      <c r="B332" s="522" t="s">
        <v>1543</v>
      </c>
      <c r="C332" s="522" t="s">
        <v>1544</v>
      </c>
      <c r="D332" s="522" t="s">
        <v>1545</v>
      </c>
      <c r="E332" s="416">
        <v>45813</v>
      </c>
      <c r="F332" s="522" t="s">
        <v>30</v>
      </c>
      <c r="G332" s="419"/>
    </row>
    <row r="333" spans="1:7" s="418" customFormat="1" x14ac:dyDescent="0.25">
      <c r="A333" s="566" t="s">
        <v>349</v>
      </c>
      <c r="B333" s="522" t="s">
        <v>1546</v>
      </c>
      <c r="C333" s="522" t="s">
        <v>350</v>
      </c>
      <c r="D333" s="522" t="s">
        <v>351</v>
      </c>
      <c r="E333" s="416">
        <v>47292</v>
      </c>
      <c r="F333" s="522" t="s">
        <v>163</v>
      </c>
      <c r="G333" s="419"/>
    </row>
    <row r="334" spans="1:7" s="418" customFormat="1" x14ac:dyDescent="0.25">
      <c r="A334" s="566" t="s">
        <v>349</v>
      </c>
      <c r="B334" s="522" t="s">
        <v>1547</v>
      </c>
      <c r="C334" s="522" t="s">
        <v>352</v>
      </c>
      <c r="D334" s="522" t="s">
        <v>353</v>
      </c>
      <c r="E334" s="416">
        <v>47297</v>
      </c>
      <c r="F334" s="522" t="s">
        <v>163</v>
      </c>
      <c r="G334" s="419"/>
    </row>
    <row r="335" spans="1:7" s="418" customFormat="1" x14ac:dyDescent="0.25">
      <c r="A335" s="522" t="s">
        <v>354</v>
      </c>
      <c r="B335" s="522" t="s">
        <v>1090</v>
      </c>
      <c r="C335" s="522" t="s">
        <v>355</v>
      </c>
      <c r="D335" s="522" t="s">
        <v>356</v>
      </c>
      <c r="E335" s="416">
        <v>46801</v>
      </c>
      <c r="F335" s="522" t="s">
        <v>59</v>
      </c>
      <c r="G335" s="419"/>
    </row>
    <row r="336" spans="1:7" s="418" customFormat="1" x14ac:dyDescent="0.25">
      <c r="A336" s="566" t="s">
        <v>359</v>
      </c>
      <c r="B336" s="522" t="s">
        <v>360</v>
      </c>
      <c r="C336" s="522" t="s">
        <v>361</v>
      </c>
      <c r="D336" s="522" t="s">
        <v>362</v>
      </c>
      <c r="E336" s="416">
        <v>45737</v>
      </c>
      <c r="F336" s="522" t="s">
        <v>35</v>
      </c>
      <c r="G336" s="419"/>
    </row>
    <row r="337" spans="1:7" s="418" customFormat="1" x14ac:dyDescent="0.25">
      <c r="A337" s="566" t="s">
        <v>359</v>
      </c>
      <c r="B337" s="522" t="s">
        <v>363</v>
      </c>
      <c r="C337" s="522" t="s">
        <v>364</v>
      </c>
      <c r="D337" s="522" t="s">
        <v>365</v>
      </c>
      <c r="E337" s="416">
        <v>47152</v>
      </c>
      <c r="F337" s="522" t="s">
        <v>35</v>
      </c>
    </row>
    <row r="338" spans="1:7" s="418" customFormat="1" x14ac:dyDescent="0.25">
      <c r="A338" s="566" t="s">
        <v>983</v>
      </c>
      <c r="B338" s="522" t="s">
        <v>1094</v>
      </c>
      <c r="C338" s="522" t="s">
        <v>1095</v>
      </c>
      <c r="D338" s="522" t="s">
        <v>1096</v>
      </c>
      <c r="E338" s="416">
        <v>45929</v>
      </c>
      <c r="F338" s="522"/>
      <c r="G338" s="419"/>
    </row>
    <row r="339" spans="1:7" s="418" customFormat="1" x14ac:dyDescent="0.25">
      <c r="A339" s="566" t="s">
        <v>983</v>
      </c>
      <c r="B339" s="522" t="s">
        <v>1094</v>
      </c>
      <c r="C339" s="522" t="s">
        <v>1095</v>
      </c>
      <c r="D339" s="522" t="s">
        <v>1097</v>
      </c>
      <c r="E339" s="416">
        <v>46649</v>
      </c>
      <c r="F339" s="522"/>
      <c r="G339" s="419"/>
    </row>
    <row r="340" spans="1:7" s="418" customFormat="1" x14ac:dyDescent="0.25">
      <c r="A340" s="566" t="s">
        <v>983</v>
      </c>
      <c r="B340" s="522" t="s">
        <v>1071</v>
      </c>
      <c r="C340" s="522" t="s">
        <v>1072</v>
      </c>
      <c r="D340" s="522" t="s">
        <v>1073</v>
      </c>
      <c r="E340" s="416">
        <v>47155</v>
      </c>
      <c r="F340" s="522" t="s">
        <v>672</v>
      </c>
      <c r="G340" s="419"/>
    </row>
    <row r="341" spans="1:7" s="418" customFormat="1" x14ac:dyDescent="0.25">
      <c r="A341" s="566" t="s">
        <v>983</v>
      </c>
      <c r="B341" s="522" t="s">
        <v>1195</v>
      </c>
      <c r="C341" s="522" t="s">
        <v>1196</v>
      </c>
      <c r="D341" s="522" t="s">
        <v>1197</v>
      </c>
      <c r="E341" s="416">
        <v>47417</v>
      </c>
      <c r="F341" s="522" t="s">
        <v>672</v>
      </c>
      <c r="G341" s="417"/>
    </row>
    <row r="342" spans="1:7" s="418" customFormat="1" x14ac:dyDescent="0.25">
      <c r="A342" s="566" t="s">
        <v>983</v>
      </c>
      <c r="B342" s="522" t="s">
        <v>1198</v>
      </c>
      <c r="C342" s="522" t="s">
        <v>1199</v>
      </c>
      <c r="D342" s="522" t="s">
        <v>1200</v>
      </c>
      <c r="E342" s="416">
        <v>48137</v>
      </c>
      <c r="F342" s="522" t="s">
        <v>672</v>
      </c>
      <c r="G342" s="417"/>
    </row>
    <row r="343" spans="1:7" s="418" customFormat="1" x14ac:dyDescent="0.25">
      <c r="A343" s="522" t="s">
        <v>1548</v>
      </c>
      <c r="B343" s="522" t="s">
        <v>1549</v>
      </c>
      <c r="C343" s="522" t="s">
        <v>1550</v>
      </c>
      <c r="D343" s="522" t="s">
        <v>1551</v>
      </c>
      <c r="E343" s="416">
        <v>63468</v>
      </c>
      <c r="F343" s="522"/>
      <c r="G343" s="419"/>
    </row>
    <row r="344" spans="1:7" s="418" customFormat="1" ht="30" x14ac:dyDescent="0.25">
      <c r="A344" s="522" t="s">
        <v>1406</v>
      </c>
      <c r="B344" s="522" t="s">
        <v>1407</v>
      </c>
      <c r="C344" s="522" t="s">
        <v>1408</v>
      </c>
      <c r="D344" s="522" t="s">
        <v>1409</v>
      </c>
      <c r="E344" s="416">
        <v>58815</v>
      </c>
      <c r="F344" s="522"/>
      <c r="G344" s="419"/>
    </row>
    <row r="345" spans="1:7" s="418" customFormat="1" x14ac:dyDescent="0.25">
      <c r="A345" s="566" t="s">
        <v>369</v>
      </c>
      <c r="B345" s="522" t="s">
        <v>1552</v>
      </c>
      <c r="C345" s="522" t="s">
        <v>370</v>
      </c>
      <c r="D345" s="522" t="s">
        <v>371</v>
      </c>
      <c r="E345" s="416">
        <v>46244</v>
      </c>
      <c r="F345" s="522" t="s">
        <v>77</v>
      </c>
      <c r="G345" s="419"/>
    </row>
    <row r="346" spans="1:7" s="418" customFormat="1" x14ac:dyDescent="0.25">
      <c r="A346" s="566" t="s">
        <v>369</v>
      </c>
      <c r="B346" s="522" t="s">
        <v>372</v>
      </c>
      <c r="C346" s="522" t="s">
        <v>373</v>
      </c>
      <c r="D346" s="522" t="s">
        <v>374</v>
      </c>
      <c r="E346" s="416">
        <v>46109</v>
      </c>
      <c r="F346" s="522" t="s">
        <v>77</v>
      </c>
      <c r="G346" s="419"/>
    </row>
    <row r="347" spans="1:7" s="418" customFormat="1" x14ac:dyDescent="0.25">
      <c r="A347" s="566" t="s">
        <v>369</v>
      </c>
      <c r="B347" s="522" t="s">
        <v>372</v>
      </c>
      <c r="C347" s="522" t="s">
        <v>373</v>
      </c>
      <c r="D347" s="522" t="s">
        <v>375</v>
      </c>
      <c r="E347" s="416">
        <v>46829</v>
      </c>
      <c r="F347" s="522" t="s">
        <v>77</v>
      </c>
      <c r="G347" s="419"/>
    </row>
    <row r="348" spans="1:7" s="418" customFormat="1" x14ac:dyDescent="0.25">
      <c r="A348" s="566" t="s">
        <v>369</v>
      </c>
      <c r="B348" s="522" t="s">
        <v>1256</v>
      </c>
      <c r="C348" s="522" t="s">
        <v>1257</v>
      </c>
      <c r="D348" s="522" t="s">
        <v>1258</v>
      </c>
      <c r="E348" s="416">
        <v>46708</v>
      </c>
      <c r="F348" s="522" t="s">
        <v>77</v>
      </c>
      <c r="G348" s="419"/>
    </row>
    <row r="349" spans="1:7" s="418" customFormat="1" x14ac:dyDescent="0.25">
      <c r="A349" s="566" t="s">
        <v>369</v>
      </c>
      <c r="B349" s="522" t="s">
        <v>1256</v>
      </c>
      <c r="C349" s="522" t="s">
        <v>1257</v>
      </c>
      <c r="D349" s="522" t="s">
        <v>1259</v>
      </c>
      <c r="E349" s="416">
        <v>47428</v>
      </c>
      <c r="F349" s="522" t="s">
        <v>77</v>
      </c>
      <c r="G349" s="419"/>
    </row>
    <row r="350" spans="1:7" s="418" customFormat="1" x14ac:dyDescent="0.25">
      <c r="A350" s="566" t="s">
        <v>376</v>
      </c>
      <c r="B350" s="522" t="s">
        <v>377</v>
      </c>
      <c r="C350" s="522" t="s">
        <v>378</v>
      </c>
      <c r="D350" s="522" t="s">
        <v>379</v>
      </c>
      <c r="E350" s="416">
        <v>46605</v>
      </c>
      <c r="F350" s="522" t="s">
        <v>51</v>
      </c>
      <c r="G350" s="417"/>
    </row>
    <row r="351" spans="1:7" s="418" customFormat="1" x14ac:dyDescent="0.25">
      <c r="A351" s="566" t="s">
        <v>376</v>
      </c>
      <c r="B351" s="522" t="s">
        <v>380</v>
      </c>
      <c r="C351" s="522" t="s">
        <v>381</v>
      </c>
      <c r="D351" s="522" t="s">
        <v>382</v>
      </c>
      <c r="E351" s="416">
        <v>45791</v>
      </c>
      <c r="F351" s="522" t="s">
        <v>51</v>
      </c>
      <c r="G351" s="417"/>
    </row>
    <row r="352" spans="1:7" s="418" customFormat="1" x14ac:dyDescent="0.25">
      <c r="A352" s="566" t="s">
        <v>376</v>
      </c>
      <c r="B352" s="522" t="s">
        <v>380</v>
      </c>
      <c r="C352" s="522" t="s">
        <v>381</v>
      </c>
      <c r="D352" s="522" t="s">
        <v>383</v>
      </c>
      <c r="E352" s="416">
        <v>46691</v>
      </c>
      <c r="F352" s="522" t="s">
        <v>51</v>
      </c>
      <c r="G352" s="417"/>
    </row>
    <row r="353" spans="1:7" s="418" customFormat="1" x14ac:dyDescent="0.25">
      <c r="A353" s="566" t="s">
        <v>385</v>
      </c>
      <c r="B353" s="522" t="s">
        <v>386</v>
      </c>
      <c r="C353" s="522" t="s">
        <v>387</v>
      </c>
      <c r="D353" s="522" t="s">
        <v>388</v>
      </c>
      <c r="E353" s="416">
        <v>46049</v>
      </c>
      <c r="F353" s="522" t="s">
        <v>32</v>
      </c>
      <c r="G353" s="419"/>
    </row>
    <row r="354" spans="1:7" s="418" customFormat="1" x14ac:dyDescent="0.25">
      <c r="A354" s="566" t="s">
        <v>385</v>
      </c>
      <c r="B354" s="522" t="s">
        <v>389</v>
      </c>
      <c r="C354" s="522" t="s">
        <v>390</v>
      </c>
      <c r="D354" s="522" t="s">
        <v>391</v>
      </c>
      <c r="E354" s="416">
        <v>46769</v>
      </c>
      <c r="F354" s="522" t="s">
        <v>32</v>
      </c>
      <c r="G354" s="419"/>
    </row>
    <row r="355" spans="1:7" s="418" customFormat="1" x14ac:dyDescent="0.25">
      <c r="A355" s="522" t="s">
        <v>392</v>
      </c>
      <c r="B355" s="522" t="s">
        <v>1100</v>
      </c>
      <c r="C355" s="522" t="s">
        <v>393</v>
      </c>
      <c r="D355" s="522" t="s">
        <v>394</v>
      </c>
      <c r="E355" s="416">
        <v>47102</v>
      </c>
      <c r="F355" s="522" t="s">
        <v>35</v>
      </c>
      <c r="G355" s="419"/>
    </row>
    <row r="356" spans="1:7" s="418" customFormat="1" x14ac:dyDescent="0.25">
      <c r="A356" s="522" t="s">
        <v>395</v>
      </c>
      <c r="B356" s="522" t="s">
        <v>1101</v>
      </c>
      <c r="C356" s="522" t="s">
        <v>396</v>
      </c>
      <c r="D356" s="522" t="s">
        <v>397</v>
      </c>
      <c r="E356" s="416">
        <v>46223</v>
      </c>
      <c r="F356" s="522" t="s">
        <v>35</v>
      </c>
      <c r="G356" s="419"/>
    </row>
    <row r="357" spans="1:7" s="418" customFormat="1" x14ac:dyDescent="0.25">
      <c r="A357" s="522" t="s">
        <v>399</v>
      </c>
      <c r="B357" s="522" t="s">
        <v>1102</v>
      </c>
      <c r="C357" s="522" t="s">
        <v>400</v>
      </c>
      <c r="D357" s="522" t="s">
        <v>401</v>
      </c>
      <c r="E357" s="416">
        <v>45891</v>
      </c>
      <c r="F357" s="522" t="s">
        <v>35</v>
      </c>
      <c r="G357" s="419"/>
    </row>
    <row r="358" spans="1:7" s="418" customFormat="1" x14ac:dyDescent="0.25">
      <c r="A358" s="566" t="s">
        <v>1598</v>
      </c>
      <c r="B358" s="522" t="s">
        <v>1260</v>
      </c>
      <c r="C358" s="522" t="s">
        <v>1261</v>
      </c>
      <c r="D358" s="522" t="s">
        <v>1262</v>
      </c>
      <c r="E358" s="416">
        <v>45606</v>
      </c>
      <c r="F358" s="522" t="s">
        <v>163</v>
      </c>
      <c r="G358" s="419"/>
    </row>
    <row r="359" spans="1:7" s="418" customFormat="1" x14ac:dyDescent="0.25">
      <c r="A359" s="566" t="s">
        <v>1263</v>
      </c>
      <c r="B359" s="522" t="s">
        <v>1260</v>
      </c>
      <c r="C359" s="522" t="s">
        <v>1261</v>
      </c>
      <c r="D359" s="522" t="s">
        <v>1264</v>
      </c>
      <c r="E359" s="416">
        <v>46001</v>
      </c>
      <c r="F359" s="522" t="s">
        <v>163</v>
      </c>
      <c r="G359" s="419"/>
    </row>
    <row r="360" spans="1:7" s="418" customFormat="1" x14ac:dyDescent="0.25">
      <c r="A360" s="566" t="s">
        <v>1263</v>
      </c>
      <c r="B360" s="522" t="s">
        <v>1260</v>
      </c>
      <c r="C360" s="522" t="s">
        <v>1261</v>
      </c>
      <c r="D360" s="522" t="s">
        <v>1265</v>
      </c>
      <c r="E360" s="416">
        <v>46366</v>
      </c>
      <c r="F360" s="522" t="s">
        <v>163</v>
      </c>
      <c r="G360" s="419"/>
    </row>
    <row r="361" spans="1:7" s="418" customFormat="1" x14ac:dyDescent="0.25">
      <c r="A361" s="566" t="s">
        <v>1263</v>
      </c>
      <c r="B361" s="522" t="s">
        <v>1260</v>
      </c>
      <c r="C361" s="522" t="s">
        <v>1261</v>
      </c>
      <c r="D361" s="522" t="s">
        <v>1266</v>
      </c>
      <c r="E361" s="416">
        <v>46731</v>
      </c>
      <c r="F361" s="522" t="s">
        <v>163</v>
      </c>
      <c r="G361" s="419"/>
    </row>
    <row r="362" spans="1:7" s="418" customFormat="1" x14ac:dyDescent="0.25">
      <c r="A362" s="522" t="s">
        <v>1005</v>
      </c>
      <c r="B362" s="522" t="s">
        <v>1103</v>
      </c>
      <c r="C362" s="522" t="s">
        <v>402</v>
      </c>
      <c r="D362" s="522" t="s">
        <v>403</v>
      </c>
      <c r="E362" s="416">
        <v>46472</v>
      </c>
      <c r="F362" s="522" t="s">
        <v>163</v>
      </c>
      <c r="G362" s="419"/>
    </row>
    <row r="363" spans="1:7" s="418" customFormat="1" x14ac:dyDescent="0.25">
      <c r="A363" s="522" t="s">
        <v>404</v>
      </c>
      <c r="B363" s="522" t="s">
        <v>1104</v>
      </c>
      <c r="C363" s="522" t="s">
        <v>405</v>
      </c>
      <c r="D363" s="522" t="s">
        <v>406</v>
      </c>
      <c r="E363" s="416">
        <v>47839</v>
      </c>
      <c r="F363" s="522" t="s">
        <v>35</v>
      </c>
      <c r="G363" s="419"/>
    </row>
    <row r="364" spans="1:7" s="418" customFormat="1" x14ac:dyDescent="0.25">
      <c r="A364" s="566" t="s">
        <v>1599</v>
      </c>
      <c r="B364" s="522" t="s">
        <v>1105</v>
      </c>
      <c r="C364" s="522" t="s">
        <v>1075</v>
      </c>
      <c r="D364" s="522" t="s">
        <v>1076</v>
      </c>
      <c r="E364" s="416">
        <v>45920</v>
      </c>
      <c r="F364" s="522" t="s">
        <v>51</v>
      </c>
      <c r="G364" s="419"/>
    </row>
    <row r="365" spans="1:7" s="418" customFormat="1" x14ac:dyDescent="0.25">
      <c r="A365" s="566" t="s">
        <v>1074</v>
      </c>
      <c r="B365" s="522" t="s">
        <v>1105</v>
      </c>
      <c r="C365" s="522" t="s">
        <v>1075</v>
      </c>
      <c r="D365" s="522" t="s">
        <v>1077</v>
      </c>
      <c r="E365" s="416">
        <v>46741</v>
      </c>
      <c r="F365" s="522" t="s">
        <v>51</v>
      </c>
      <c r="G365" s="419"/>
    </row>
    <row r="366" spans="1:7" s="418" customFormat="1" x14ac:dyDescent="0.25">
      <c r="A366" s="566" t="s">
        <v>407</v>
      </c>
      <c r="B366" s="522" t="s">
        <v>1106</v>
      </c>
      <c r="C366" s="522" t="s">
        <v>408</v>
      </c>
      <c r="D366" s="522" t="s">
        <v>409</v>
      </c>
      <c r="E366" s="416">
        <v>45886</v>
      </c>
      <c r="F366" s="522" t="s">
        <v>342</v>
      </c>
      <c r="G366" s="419"/>
    </row>
    <row r="367" spans="1:7" s="418" customFormat="1" x14ac:dyDescent="0.25">
      <c r="A367" s="566" t="s">
        <v>407</v>
      </c>
      <c r="B367" s="522" t="s">
        <v>1106</v>
      </c>
      <c r="C367" s="524" t="s">
        <v>408</v>
      </c>
      <c r="D367" s="522" t="s">
        <v>410</v>
      </c>
      <c r="E367" s="416">
        <v>46251</v>
      </c>
      <c r="F367" s="522" t="s">
        <v>342</v>
      </c>
      <c r="G367" s="419"/>
    </row>
    <row r="368" spans="1:7" s="418" customFormat="1" x14ac:dyDescent="0.25">
      <c r="A368" s="566" t="s">
        <v>407</v>
      </c>
      <c r="B368" s="522" t="s">
        <v>1106</v>
      </c>
      <c r="C368" s="522" t="s">
        <v>408</v>
      </c>
      <c r="D368" s="522" t="s">
        <v>411</v>
      </c>
      <c r="E368" s="416">
        <v>46616</v>
      </c>
      <c r="F368" s="522" t="s">
        <v>342</v>
      </c>
      <c r="G368" s="419"/>
    </row>
    <row r="369" spans="1:7" s="418" customFormat="1" x14ac:dyDescent="0.25">
      <c r="A369" s="566" t="s">
        <v>407</v>
      </c>
      <c r="B369" s="522" t="s">
        <v>1106</v>
      </c>
      <c r="C369" s="522" t="s">
        <v>408</v>
      </c>
      <c r="D369" s="522" t="s">
        <v>412</v>
      </c>
      <c r="E369" s="416">
        <v>46982</v>
      </c>
      <c r="F369" s="522" t="s">
        <v>342</v>
      </c>
      <c r="G369" s="419"/>
    </row>
    <row r="370" spans="1:7" s="418" customFormat="1" x14ac:dyDescent="0.25">
      <c r="A370" s="566" t="s">
        <v>407</v>
      </c>
      <c r="B370" s="522" t="s">
        <v>1106</v>
      </c>
      <c r="C370" s="522" t="s">
        <v>408</v>
      </c>
      <c r="D370" s="522" t="s">
        <v>413</v>
      </c>
      <c r="E370" s="416">
        <v>47347</v>
      </c>
      <c r="F370" s="522" t="s">
        <v>342</v>
      </c>
      <c r="G370" s="419"/>
    </row>
    <row r="371" spans="1:7" s="418" customFormat="1" x14ac:dyDescent="0.25">
      <c r="A371" s="522" t="s">
        <v>1028</v>
      </c>
      <c r="B371" s="522" t="s">
        <v>1107</v>
      </c>
      <c r="C371" s="522" t="s">
        <v>414</v>
      </c>
      <c r="D371" s="522" t="s">
        <v>415</v>
      </c>
      <c r="E371" s="416">
        <v>45544</v>
      </c>
      <c r="F371" s="522" t="s">
        <v>32</v>
      </c>
      <c r="G371" s="419"/>
    </row>
    <row r="372" spans="1:7" s="418" customFormat="1" x14ac:dyDescent="0.25">
      <c r="A372" s="522" t="s">
        <v>1031</v>
      </c>
      <c r="B372" s="522" t="s">
        <v>1108</v>
      </c>
      <c r="C372" s="522" t="s">
        <v>416</v>
      </c>
      <c r="D372" s="522" t="s">
        <v>417</v>
      </c>
      <c r="E372" s="416">
        <v>45852</v>
      </c>
      <c r="F372" s="522" t="s">
        <v>163</v>
      </c>
      <c r="G372" s="419"/>
    </row>
    <row r="373" spans="1:7" s="418" customFormat="1" x14ac:dyDescent="0.25">
      <c r="A373" s="522" t="s">
        <v>1032</v>
      </c>
      <c r="B373" s="522" t="s">
        <v>1109</v>
      </c>
      <c r="C373" s="522" t="s">
        <v>418</v>
      </c>
      <c r="D373" s="522" t="s">
        <v>419</v>
      </c>
      <c r="E373" s="416">
        <v>45630</v>
      </c>
      <c r="F373" s="522" t="s">
        <v>32</v>
      </c>
      <c r="G373" s="420"/>
    </row>
    <row r="374" spans="1:7" s="418" customFormat="1" x14ac:dyDescent="0.25">
      <c r="A374" s="522" t="s">
        <v>1038</v>
      </c>
      <c r="B374" s="522" t="s">
        <v>1110</v>
      </c>
      <c r="C374" s="522" t="s">
        <v>420</v>
      </c>
      <c r="D374" s="522" t="s">
        <v>421</v>
      </c>
      <c r="E374" s="416">
        <v>45963</v>
      </c>
      <c r="F374" s="522" t="s">
        <v>35</v>
      </c>
      <c r="G374" s="419"/>
    </row>
    <row r="375" spans="1:7" s="418" customFormat="1" x14ac:dyDescent="0.25">
      <c r="A375" s="566" t="s">
        <v>1033</v>
      </c>
      <c r="B375" s="421" t="s">
        <v>1111</v>
      </c>
      <c r="C375" s="421" t="s">
        <v>423</v>
      </c>
      <c r="D375" s="522" t="s">
        <v>424</v>
      </c>
      <c r="E375" s="416">
        <v>45874</v>
      </c>
      <c r="F375" s="524" t="s">
        <v>51</v>
      </c>
      <c r="G375" s="419"/>
    </row>
    <row r="376" spans="1:7" s="418" customFormat="1" x14ac:dyDescent="0.25">
      <c r="A376" s="566" t="s">
        <v>422</v>
      </c>
      <c r="B376" s="421" t="s">
        <v>1111</v>
      </c>
      <c r="C376" s="421" t="s">
        <v>423</v>
      </c>
      <c r="D376" s="522" t="s">
        <v>425</v>
      </c>
      <c r="E376" s="416">
        <v>46970</v>
      </c>
      <c r="F376" s="524" t="s">
        <v>51</v>
      </c>
    </row>
    <row r="377" spans="1:7" s="418" customFormat="1" x14ac:dyDescent="0.25">
      <c r="A377" s="566" t="s">
        <v>1600</v>
      </c>
      <c r="B377" s="421" t="s">
        <v>1157</v>
      </c>
      <c r="C377" s="421" t="s">
        <v>1158</v>
      </c>
      <c r="D377" s="522" t="s">
        <v>1160</v>
      </c>
      <c r="E377" s="416">
        <v>46208</v>
      </c>
      <c r="F377" s="524" t="s">
        <v>163</v>
      </c>
    </row>
    <row r="378" spans="1:7" s="418" customFormat="1" x14ac:dyDescent="0.25">
      <c r="A378" s="566" t="s">
        <v>1159</v>
      </c>
      <c r="B378" s="522" t="s">
        <v>1157</v>
      </c>
      <c r="C378" s="522" t="s">
        <v>1158</v>
      </c>
      <c r="D378" s="522" t="s">
        <v>1161</v>
      </c>
      <c r="E378" s="416">
        <v>47123</v>
      </c>
      <c r="F378" s="524" t="s">
        <v>163</v>
      </c>
    </row>
    <row r="379" spans="1:7" s="418" customFormat="1" x14ac:dyDescent="0.25">
      <c r="A379" s="566" t="s">
        <v>426</v>
      </c>
      <c r="B379" s="522" t="s">
        <v>1553</v>
      </c>
      <c r="C379" s="522" t="s">
        <v>427</v>
      </c>
      <c r="D379" s="522" t="s">
        <v>428</v>
      </c>
      <c r="E379" s="416">
        <v>45744</v>
      </c>
      <c r="F379" s="522" t="s">
        <v>32</v>
      </c>
    </row>
    <row r="380" spans="1:7" s="418" customFormat="1" x14ac:dyDescent="0.25">
      <c r="A380" s="566" t="s">
        <v>426</v>
      </c>
      <c r="B380" s="522" t="s">
        <v>429</v>
      </c>
      <c r="C380" s="522" t="s">
        <v>430</v>
      </c>
      <c r="D380" s="522" t="s">
        <v>431</v>
      </c>
      <c r="E380" s="416">
        <v>48149</v>
      </c>
      <c r="F380" s="522" t="s">
        <v>153</v>
      </c>
    </row>
    <row r="381" spans="1:7" s="418" customFormat="1" x14ac:dyDescent="0.25">
      <c r="A381" s="566" t="s">
        <v>426</v>
      </c>
      <c r="B381" s="522" t="s">
        <v>432</v>
      </c>
      <c r="C381" s="522" t="s">
        <v>433</v>
      </c>
      <c r="D381" s="522" t="s">
        <v>434</v>
      </c>
      <c r="E381" s="416">
        <v>48546</v>
      </c>
      <c r="F381" s="522" t="s">
        <v>153</v>
      </c>
    </row>
    <row r="382" spans="1:7" s="418" customFormat="1" x14ac:dyDescent="0.25">
      <c r="A382" s="566" t="s">
        <v>426</v>
      </c>
      <c r="B382" s="522" t="s">
        <v>435</v>
      </c>
      <c r="C382" s="522" t="s">
        <v>436</v>
      </c>
      <c r="D382" s="522" t="s">
        <v>437</v>
      </c>
      <c r="E382" s="416">
        <v>48850</v>
      </c>
      <c r="F382" s="522" t="s">
        <v>153</v>
      </c>
    </row>
    <row r="383" spans="1:7" s="418" customFormat="1" x14ac:dyDescent="0.25">
      <c r="A383" s="522" t="s">
        <v>438</v>
      </c>
      <c r="B383" s="522" t="s">
        <v>1554</v>
      </c>
      <c r="C383" s="522" t="s">
        <v>439</v>
      </c>
      <c r="D383" s="522" t="s">
        <v>440</v>
      </c>
      <c r="E383" s="416">
        <v>46385</v>
      </c>
      <c r="F383" s="522" t="s">
        <v>35</v>
      </c>
    </row>
    <row r="384" spans="1:7" s="418" customFormat="1" x14ac:dyDescent="0.25">
      <c r="A384" s="566" t="s">
        <v>441</v>
      </c>
      <c r="B384" s="522" t="s">
        <v>1555</v>
      </c>
      <c r="C384" s="522" t="s">
        <v>442</v>
      </c>
      <c r="D384" s="522" t="s">
        <v>443</v>
      </c>
      <c r="E384" s="416">
        <v>46333</v>
      </c>
      <c r="F384" s="522" t="s">
        <v>32</v>
      </c>
    </row>
    <row r="385" spans="1:7" s="418" customFormat="1" x14ac:dyDescent="0.25">
      <c r="A385" s="566" t="s">
        <v>441</v>
      </c>
      <c r="B385" s="523" t="s">
        <v>1556</v>
      </c>
      <c r="C385" s="522" t="s">
        <v>444</v>
      </c>
      <c r="D385" s="522" t="s">
        <v>445</v>
      </c>
      <c r="E385" s="416">
        <v>46505</v>
      </c>
      <c r="F385" s="522" t="s">
        <v>32</v>
      </c>
    </row>
    <row r="386" spans="1:7" s="418" customFormat="1" x14ac:dyDescent="0.25">
      <c r="A386" s="566" t="s">
        <v>441</v>
      </c>
      <c r="B386" s="523" t="s">
        <v>1557</v>
      </c>
      <c r="C386" s="522" t="s">
        <v>446</v>
      </c>
      <c r="D386" s="522" t="s">
        <v>447</v>
      </c>
      <c r="E386" s="416">
        <v>47018</v>
      </c>
      <c r="F386" s="522" t="s">
        <v>32</v>
      </c>
    </row>
    <row r="387" spans="1:7" s="418" customFormat="1" x14ac:dyDescent="0.25">
      <c r="A387" s="566" t="s">
        <v>441</v>
      </c>
      <c r="B387" s="523" t="s">
        <v>1558</v>
      </c>
      <c r="C387" s="522" t="s">
        <v>448</v>
      </c>
      <c r="D387" s="522" t="s">
        <v>449</v>
      </c>
      <c r="E387" s="416">
        <v>46603</v>
      </c>
      <c r="F387" s="522" t="s">
        <v>51</v>
      </c>
    </row>
    <row r="388" spans="1:7" s="418" customFormat="1" x14ac:dyDescent="0.25">
      <c r="A388" s="566" t="s">
        <v>441</v>
      </c>
      <c r="B388" s="523" t="s">
        <v>1559</v>
      </c>
      <c r="C388" s="522" t="s">
        <v>450</v>
      </c>
      <c r="D388" s="522" t="s">
        <v>451</v>
      </c>
      <c r="E388" s="416">
        <v>47683</v>
      </c>
      <c r="F388" s="522" t="s">
        <v>51</v>
      </c>
    </row>
    <row r="389" spans="1:7" s="418" customFormat="1" x14ac:dyDescent="0.25">
      <c r="A389" s="566" t="s">
        <v>441</v>
      </c>
      <c r="B389" s="523" t="s">
        <v>452</v>
      </c>
      <c r="C389" s="522" t="s">
        <v>453</v>
      </c>
      <c r="D389" s="522" t="s">
        <v>454</v>
      </c>
      <c r="E389" s="416">
        <v>47291</v>
      </c>
      <c r="F389" s="522" t="s">
        <v>51</v>
      </c>
    </row>
    <row r="390" spans="1:7" s="418" customFormat="1" x14ac:dyDescent="0.25">
      <c r="A390" s="566" t="s">
        <v>441</v>
      </c>
      <c r="B390" s="523" t="s">
        <v>1201</v>
      </c>
      <c r="C390" s="522" t="s">
        <v>1202</v>
      </c>
      <c r="D390" s="522" t="s">
        <v>1203</v>
      </c>
      <c r="E390" s="416">
        <v>45567</v>
      </c>
      <c r="F390" s="522" t="s">
        <v>51</v>
      </c>
    </row>
    <row r="391" spans="1:7" s="418" customFormat="1" x14ac:dyDescent="0.25">
      <c r="A391" s="566" t="s">
        <v>441</v>
      </c>
      <c r="B391" s="523" t="s">
        <v>1204</v>
      </c>
      <c r="C391" s="522" t="s">
        <v>1205</v>
      </c>
      <c r="D391" s="522" t="s">
        <v>1206</v>
      </c>
      <c r="E391" s="416">
        <v>45604</v>
      </c>
      <c r="F391" s="522" t="s">
        <v>51</v>
      </c>
    </row>
    <row r="392" spans="1:7" s="418" customFormat="1" x14ac:dyDescent="0.25">
      <c r="A392" s="566" t="s">
        <v>441</v>
      </c>
      <c r="B392" s="523" t="s">
        <v>1267</v>
      </c>
      <c r="C392" s="522" t="s">
        <v>1268</v>
      </c>
      <c r="D392" s="522" t="s">
        <v>1269</v>
      </c>
      <c r="E392" s="416">
        <v>45641</v>
      </c>
      <c r="F392" s="522" t="s">
        <v>51</v>
      </c>
    </row>
    <row r="393" spans="1:7" s="418" customFormat="1" x14ac:dyDescent="0.25">
      <c r="A393" s="566" t="s">
        <v>441</v>
      </c>
      <c r="B393" s="523" t="s">
        <v>1410</v>
      </c>
      <c r="C393" s="522" t="s">
        <v>1411</v>
      </c>
      <c r="D393" s="522" t="s">
        <v>1412</v>
      </c>
      <c r="E393" s="416">
        <v>45710</v>
      </c>
      <c r="F393" s="522" t="s">
        <v>51</v>
      </c>
    </row>
    <row r="394" spans="1:7" s="418" customFormat="1" x14ac:dyDescent="0.25">
      <c r="A394" s="566" t="s">
        <v>441</v>
      </c>
      <c r="B394" s="522" t="s">
        <v>1413</v>
      </c>
      <c r="C394" s="522" t="s">
        <v>1414</v>
      </c>
      <c r="D394" s="522" t="s">
        <v>1415</v>
      </c>
      <c r="E394" s="416">
        <v>45739</v>
      </c>
      <c r="F394" s="522" t="s">
        <v>51</v>
      </c>
    </row>
    <row r="395" spans="1:7" s="418" customFormat="1" x14ac:dyDescent="0.25">
      <c r="A395" s="566" t="s">
        <v>441</v>
      </c>
      <c r="B395" s="522" t="s">
        <v>1416</v>
      </c>
      <c r="C395" s="522" t="s">
        <v>1417</v>
      </c>
      <c r="D395" s="522" t="s">
        <v>1418</v>
      </c>
      <c r="E395" s="416">
        <v>45772</v>
      </c>
      <c r="F395" s="522" t="s">
        <v>51</v>
      </c>
    </row>
    <row r="396" spans="1:7" s="418" customFormat="1" x14ac:dyDescent="0.25">
      <c r="A396" s="566" t="s">
        <v>441</v>
      </c>
      <c r="B396" s="522" t="s">
        <v>1419</v>
      </c>
      <c r="C396" s="522" t="s">
        <v>1420</v>
      </c>
      <c r="D396" s="522" t="s">
        <v>1421</v>
      </c>
      <c r="E396" s="416">
        <v>45789</v>
      </c>
      <c r="F396" s="522" t="s">
        <v>51</v>
      </c>
    </row>
    <row r="397" spans="1:7" s="418" customFormat="1" x14ac:dyDescent="0.25">
      <c r="A397" s="522" t="s">
        <v>511</v>
      </c>
      <c r="B397" s="522" t="s">
        <v>1422</v>
      </c>
      <c r="C397" s="522" t="s">
        <v>1423</v>
      </c>
      <c r="D397" s="522" t="s">
        <v>1424</v>
      </c>
      <c r="E397" s="416">
        <v>61089</v>
      </c>
      <c r="F397" s="522"/>
      <c r="G397" s="417"/>
    </row>
    <row r="398" spans="1:7" s="418" customFormat="1" x14ac:dyDescent="0.25">
      <c r="A398" s="522" t="s">
        <v>456</v>
      </c>
      <c r="B398" s="522" t="s">
        <v>1425</v>
      </c>
      <c r="C398" s="522" t="s">
        <v>1426</v>
      </c>
      <c r="D398" s="522" t="s">
        <v>1427</v>
      </c>
      <c r="E398" s="416">
        <v>61089</v>
      </c>
      <c r="F398" s="522"/>
      <c r="G398" s="417"/>
    </row>
    <row r="399" spans="1:7" s="418" customFormat="1" ht="30" x14ac:dyDescent="0.25">
      <c r="A399" s="522" t="s">
        <v>1428</v>
      </c>
      <c r="B399" s="522" t="s">
        <v>1429</v>
      </c>
      <c r="C399" s="522" t="s">
        <v>1430</v>
      </c>
      <c r="D399" s="522" t="s">
        <v>1431</v>
      </c>
      <c r="E399" s="416">
        <v>65999</v>
      </c>
      <c r="F399" s="522"/>
      <c r="G399" s="417"/>
    </row>
    <row r="400" spans="1:7" s="418" customFormat="1" x14ac:dyDescent="0.25">
      <c r="A400" s="566" t="s">
        <v>457</v>
      </c>
      <c r="B400" s="522" t="s">
        <v>1432</v>
      </c>
      <c r="C400" s="522" t="s">
        <v>1433</v>
      </c>
      <c r="D400" s="522" t="s">
        <v>1434</v>
      </c>
      <c r="E400" s="416">
        <v>61710</v>
      </c>
      <c r="F400" s="522"/>
      <c r="G400" s="419"/>
    </row>
    <row r="401" spans="1:7" s="418" customFormat="1" x14ac:dyDescent="0.25">
      <c r="A401" s="566" t="s">
        <v>457</v>
      </c>
      <c r="B401" s="522" t="s">
        <v>458</v>
      </c>
      <c r="C401" s="522" t="s">
        <v>459</v>
      </c>
      <c r="D401" s="522" t="s">
        <v>460</v>
      </c>
      <c r="E401" s="416">
        <v>47712</v>
      </c>
      <c r="F401" s="522" t="s">
        <v>456</v>
      </c>
      <c r="G401" s="419"/>
    </row>
    <row r="402" spans="1:7" s="418" customFormat="1" x14ac:dyDescent="0.25">
      <c r="A402" s="566" t="s">
        <v>465</v>
      </c>
      <c r="B402" s="522" t="s">
        <v>1560</v>
      </c>
      <c r="C402" s="522" t="s">
        <v>466</v>
      </c>
      <c r="D402" s="522" t="s">
        <v>467</v>
      </c>
      <c r="E402" s="416">
        <v>46314</v>
      </c>
      <c r="F402" s="522" t="s">
        <v>51</v>
      </c>
      <c r="G402" s="419"/>
    </row>
    <row r="403" spans="1:7" s="418" customFormat="1" x14ac:dyDescent="0.25">
      <c r="A403" s="566" t="s">
        <v>465</v>
      </c>
      <c r="B403" s="522" t="s">
        <v>1561</v>
      </c>
      <c r="C403" s="522" t="s">
        <v>468</v>
      </c>
      <c r="D403" s="522" t="s">
        <v>469</v>
      </c>
      <c r="E403" s="416">
        <v>46482</v>
      </c>
      <c r="F403" s="522" t="s">
        <v>51</v>
      </c>
      <c r="G403" s="419"/>
    </row>
    <row r="404" spans="1:7" s="418" customFormat="1" x14ac:dyDescent="0.25">
      <c r="A404" s="567" t="s">
        <v>465</v>
      </c>
      <c r="B404" s="522" t="s">
        <v>1562</v>
      </c>
      <c r="C404" s="522" t="s">
        <v>470</v>
      </c>
      <c r="D404" s="522" t="s">
        <v>471</v>
      </c>
      <c r="E404" s="416">
        <v>46485</v>
      </c>
      <c r="F404" s="522" t="s">
        <v>51</v>
      </c>
      <c r="G404" s="419"/>
    </row>
    <row r="405" spans="1:7" s="418" customFormat="1" x14ac:dyDescent="0.25">
      <c r="A405" s="567" t="s">
        <v>465</v>
      </c>
      <c r="B405" s="422" t="s">
        <v>1563</v>
      </c>
      <c r="C405" s="422" t="s">
        <v>472</v>
      </c>
      <c r="D405" s="422" t="s">
        <v>473</v>
      </c>
      <c r="E405" s="416">
        <v>47014</v>
      </c>
      <c r="F405" s="422" t="s">
        <v>51</v>
      </c>
    </row>
    <row r="406" spans="1:7" s="418" customFormat="1" x14ac:dyDescent="0.25">
      <c r="A406" s="567" t="s">
        <v>474</v>
      </c>
      <c r="B406" s="422" t="s">
        <v>1564</v>
      </c>
      <c r="C406" s="422" t="s">
        <v>475</v>
      </c>
      <c r="D406" s="422" t="s">
        <v>476</v>
      </c>
      <c r="E406" s="416">
        <v>45538</v>
      </c>
      <c r="F406" s="422" t="s">
        <v>35</v>
      </c>
    </row>
    <row r="407" spans="1:7" s="418" customFormat="1" x14ac:dyDescent="0.25">
      <c r="A407" s="567" t="s">
        <v>474</v>
      </c>
      <c r="B407" s="422" t="s">
        <v>1564</v>
      </c>
      <c r="C407" s="422" t="s">
        <v>475</v>
      </c>
      <c r="D407" s="422" t="s">
        <v>477</v>
      </c>
      <c r="E407" s="416">
        <v>46258</v>
      </c>
      <c r="F407" s="422" t="s">
        <v>35</v>
      </c>
    </row>
    <row r="408" spans="1:7" s="418" customFormat="1" x14ac:dyDescent="0.25">
      <c r="A408" s="567" t="s">
        <v>474</v>
      </c>
      <c r="B408" s="422" t="s">
        <v>1091</v>
      </c>
      <c r="C408" s="422" t="s">
        <v>478</v>
      </c>
      <c r="D408" s="422" t="s">
        <v>479</v>
      </c>
      <c r="E408" s="416">
        <v>47273</v>
      </c>
      <c r="F408" s="422" t="s">
        <v>35</v>
      </c>
    </row>
    <row r="409" spans="1:7" s="423" customFormat="1" x14ac:dyDescent="0.25">
      <c r="A409" s="567" t="s">
        <v>474</v>
      </c>
      <c r="B409" s="422" t="s">
        <v>480</v>
      </c>
      <c r="C409" s="422" t="s">
        <v>481</v>
      </c>
      <c r="D409" s="422" t="s">
        <v>482</v>
      </c>
      <c r="E409" s="416">
        <v>46243</v>
      </c>
      <c r="F409" s="422" t="s">
        <v>35</v>
      </c>
    </row>
    <row r="410" spans="1:7" s="423" customFormat="1" x14ac:dyDescent="0.25">
      <c r="A410" s="567" t="s">
        <v>474</v>
      </c>
      <c r="B410" s="422" t="s">
        <v>483</v>
      </c>
      <c r="C410" s="422" t="s">
        <v>484</v>
      </c>
      <c r="D410" s="422" t="s">
        <v>485</v>
      </c>
      <c r="E410" s="416">
        <v>46154</v>
      </c>
      <c r="F410" s="422" t="s">
        <v>51</v>
      </c>
    </row>
    <row r="411" spans="1:7" s="423" customFormat="1" x14ac:dyDescent="0.25">
      <c r="A411" s="567" t="s">
        <v>474</v>
      </c>
      <c r="B411" s="422" t="s">
        <v>1162</v>
      </c>
      <c r="C411" s="422" t="s">
        <v>1163</v>
      </c>
      <c r="D411" s="422" t="s">
        <v>1164</v>
      </c>
      <c r="E411" s="416">
        <v>46942</v>
      </c>
      <c r="F411" s="422" t="s">
        <v>51</v>
      </c>
    </row>
    <row r="412" spans="1:7" s="423" customFormat="1" x14ac:dyDescent="0.25">
      <c r="A412" s="567" t="s">
        <v>486</v>
      </c>
      <c r="B412" s="422" t="s">
        <v>487</v>
      </c>
      <c r="C412" s="422" t="s">
        <v>488</v>
      </c>
      <c r="D412" s="422" t="s">
        <v>489</v>
      </c>
      <c r="E412" s="416">
        <v>46300</v>
      </c>
      <c r="F412" s="422" t="s">
        <v>35</v>
      </c>
    </row>
    <row r="413" spans="1:7" s="423" customFormat="1" x14ac:dyDescent="0.25">
      <c r="A413" s="568" t="s">
        <v>486</v>
      </c>
      <c r="B413" s="422" t="s">
        <v>487</v>
      </c>
      <c r="C413" s="422" t="s">
        <v>488</v>
      </c>
      <c r="D413" s="422" t="s">
        <v>490</v>
      </c>
      <c r="E413" s="416">
        <v>47560</v>
      </c>
      <c r="F413" s="422" t="s">
        <v>35</v>
      </c>
    </row>
    <row r="414" spans="1:7" s="418" customFormat="1" x14ac:dyDescent="0.25">
      <c r="A414" s="567" t="s">
        <v>486</v>
      </c>
      <c r="B414" s="422" t="s">
        <v>1435</v>
      </c>
      <c r="C414" s="422" t="s">
        <v>1436</v>
      </c>
      <c r="D414" s="422" t="s">
        <v>1437</v>
      </c>
      <c r="E414" s="416">
        <v>45789</v>
      </c>
      <c r="F414" s="422" t="s">
        <v>35</v>
      </c>
    </row>
    <row r="415" spans="1:7" s="418" customFormat="1" x14ac:dyDescent="0.25">
      <c r="A415" s="567" t="s">
        <v>491</v>
      </c>
      <c r="B415" s="422" t="s">
        <v>1270</v>
      </c>
      <c r="C415" s="422" t="s">
        <v>1271</v>
      </c>
      <c r="D415" s="422" t="s">
        <v>1272</v>
      </c>
      <c r="E415" s="416">
        <v>46722</v>
      </c>
      <c r="F415" s="422" t="s">
        <v>51</v>
      </c>
    </row>
    <row r="416" spans="1:7" s="418" customFormat="1" x14ac:dyDescent="0.25">
      <c r="A416" s="567" t="s">
        <v>491</v>
      </c>
      <c r="B416" s="422" t="s">
        <v>1165</v>
      </c>
      <c r="C416" s="422" t="s">
        <v>1166</v>
      </c>
      <c r="D416" s="422" t="s">
        <v>1167</v>
      </c>
      <c r="E416" s="416">
        <v>45541</v>
      </c>
      <c r="F416" s="422" t="s">
        <v>51</v>
      </c>
    </row>
    <row r="417" spans="1:6" s="418" customFormat="1" x14ac:dyDescent="0.25">
      <c r="A417" s="567" t="s">
        <v>492</v>
      </c>
      <c r="B417" s="422" t="s">
        <v>493</v>
      </c>
      <c r="C417" s="422" t="s">
        <v>494</v>
      </c>
      <c r="D417" s="422" t="s">
        <v>495</v>
      </c>
      <c r="E417" s="416">
        <v>45850</v>
      </c>
      <c r="F417" s="422" t="s">
        <v>163</v>
      </c>
    </row>
    <row r="418" spans="1:6" s="418" customFormat="1" x14ac:dyDescent="0.25">
      <c r="A418" s="567" t="s">
        <v>492</v>
      </c>
      <c r="B418" s="422" t="s">
        <v>496</v>
      </c>
      <c r="C418" s="422" t="s">
        <v>497</v>
      </c>
      <c r="D418" s="422" t="s">
        <v>498</v>
      </c>
      <c r="E418" s="416">
        <v>47607</v>
      </c>
      <c r="F418" s="422" t="s">
        <v>163</v>
      </c>
    </row>
    <row r="419" spans="1:6" s="418" customFormat="1" x14ac:dyDescent="0.25">
      <c r="A419" s="569" t="s">
        <v>492</v>
      </c>
      <c r="B419" s="422" t="s">
        <v>499</v>
      </c>
      <c r="C419" s="422" t="s">
        <v>500</v>
      </c>
      <c r="D419" s="422" t="s">
        <v>501</v>
      </c>
      <c r="E419" s="416">
        <v>47651</v>
      </c>
      <c r="F419" s="422" t="s">
        <v>59</v>
      </c>
    </row>
    <row r="420" spans="1:6" s="418" customFormat="1" x14ac:dyDescent="0.25">
      <c r="A420" s="569" t="s">
        <v>492</v>
      </c>
      <c r="B420" s="422" t="s">
        <v>1168</v>
      </c>
      <c r="C420" s="422" t="s">
        <v>1169</v>
      </c>
      <c r="D420" s="422" t="s">
        <v>1170</v>
      </c>
      <c r="E420" s="416">
        <v>45556</v>
      </c>
      <c r="F420" s="422" t="s">
        <v>59</v>
      </c>
    </row>
    <row r="421" spans="1:6" s="418" customFormat="1" x14ac:dyDescent="0.25">
      <c r="A421" s="569" t="s">
        <v>492</v>
      </c>
      <c r="B421" s="422" t="s">
        <v>1565</v>
      </c>
      <c r="C421" s="422" t="s">
        <v>1566</v>
      </c>
      <c r="D421" s="422" t="s">
        <v>1567</v>
      </c>
      <c r="E421" s="416">
        <v>45820</v>
      </c>
      <c r="F421" s="422" t="s">
        <v>59</v>
      </c>
    </row>
    <row r="422" spans="1:6" s="418" customFormat="1" x14ac:dyDescent="0.25">
      <c r="A422" s="569" t="s">
        <v>492</v>
      </c>
      <c r="B422" s="422" t="s">
        <v>1568</v>
      </c>
      <c r="C422" s="422" t="s">
        <v>1569</v>
      </c>
      <c r="D422" s="422" t="s">
        <v>1570</v>
      </c>
      <c r="E422" s="416">
        <v>45831</v>
      </c>
      <c r="F422" s="422" t="s">
        <v>59</v>
      </c>
    </row>
    <row r="423" spans="1:6" s="418" customFormat="1" ht="0" hidden="1" customHeight="1" x14ac:dyDescent="0.25">
      <c r="A423" s="526"/>
      <c r="B423" s="422"/>
      <c r="C423" s="422"/>
      <c r="D423" s="422"/>
      <c r="E423" s="416"/>
      <c r="F423" s="422"/>
    </row>
    <row r="424" spans="1:6" s="418" customFormat="1" ht="0" hidden="1" customHeight="1" x14ac:dyDescent="0.25">
      <c r="A424" s="526"/>
      <c r="B424" s="422"/>
      <c r="C424" s="422"/>
      <c r="D424" s="422"/>
      <c r="E424" s="416"/>
      <c r="F424" s="422"/>
    </row>
    <row r="425" spans="1:6" s="418" customFormat="1" ht="0" hidden="1" customHeight="1" x14ac:dyDescent="0.25">
      <c r="A425" s="526"/>
      <c r="B425" s="422"/>
      <c r="C425" s="422"/>
      <c r="D425" s="422"/>
      <c r="E425" s="416"/>
      <c r="F425" s="422"/>
    </row>
    <row r="426" spans="1:6" s="418" customFormat="1" ht="0" hidden="1" customHeight="1" x14ac:dyDescent="0.25">
      <c r="A426" s="526"/>
      <c r="B426" s="422"/>
      <c r="C426" s="422"/>
      <c r="D426" s="422"/>
      <c r="E426" s="416"/>
      <c r="F426" s="422"/>
    </row>
    <row r="427" spans="1:6" s="418" customFormat="1" ht="0" hidden="1" customHeight="1" x14ac:dyDescent="0.25">
      <c r="A427" s="526"/>
      <c r="B427" s="422"/>
      <c r="C427" s="422"/>
      <c r="D427" s="422"/>
      <c r="E427" s="416"/>
      <c r="F427" s="422"/>
    </row>
    <row r="428" spans="1:6" s="418" customFormat="1" ht="0" hidden="1" customHeight="1" x14ac:dyDescent="0.25">
      <c r="A428" s="526"/>
      <c r="B428" s="422"/>
      <c r="C428" s="422"/>
      <c r="D428" s="422"/>
      <c r="E428" s="416"/>
      <c r="F428" s="422"/>
    </row>
    <row r="429" spans="1:6" s="418" customFormat="1" ht="0" hidden="1" customHeight="1" x14ac:dyDescent="0.25">
      <c r="A429" s="526"/>
      <c r="B429" s="422"/>
      <c r="C429" s="422"/>
      <c r="D429" s="422"/>
      <c r="E429" s="416"/>
      <c r="F429" s="422"/>
    </row>
    <row r="430" spans="1:6" s="418" customFormat="1" ht="0" hidden="1" customHeight="1" x14ac:dyDescent="0.25">
      <c r="A430" s="526"/>
      <c r="B430" s="422"/>
      <c r="C430" s="422"/>
      <c r="D430" s="422"/>
      <c r="E430" s="416"/>
      <c r="F430" s="422"/>
    </row>
    <row r="431" spans="1:6" s="418" customFormat="1" ht="0" hidden="1" customHeight="1" x14ac:dyDescent="0.25">
      <c r="A431" s="526"/>
      <c r="B431" s="422"/>
      <c r="C431" s="422"/>
      <c r="D431" s="422"/>
      <c r="E431" s="416"/>
      <c r="F431" s="422"/>
    </row>
    <row r="432" spans="1:6" s="418" customFormat="1" ht="0" hidden="1" customHeight="1" x14ac:dyDescent="0.25">
      <c r="A432" s="526"/>
      <c r="B432" s="422"/>
      <c r="C432" s="422"/>
      <c r="D432" s="422"/>
      <c r="E432" s="416"/>
      <c r="F432" s="422"/>
    </row>
    <row r="433" spans="1:6" s="418" customFormat="1" ht="0" hidden="1" customHeight="1" x14ac:dyDescent="0.25">
      <c r="A433" s="526"/>
      <c r="B433" s="422"/>
      <c r="C433" s="422"/>
      <c r="D433" s="422"/>
      <c r="E433" s="416"/>
      <c r="F433" s="422"/>
    </row>
    <row r="434" spans="1:6" s="418" customFormat="1" ht="0" hidden="1" customHeight="1" x14ac:dyDescent="0.25">
      <c r="A434" s="526"/>
      <c r="B434" s="422"/>
      <c r="C434" s="422"/>
      <c r="D434" s="422"/>
      <c r="E434" s="416"/>
      <c r="F434" s="422"/>
    </row>
    <row r="435" spans="1:6" s="418" customFormat="1" ht="0" hidden="1" customHeight="1" x14ac:dyDescent="0.25">
      <c r="A435" s="526"/>
      <c r="B435" s="422"/>
      <c r="C435" s="422"/>
      <c r="D435" s="422"/>
      <c r="E435" s="416"/>
      <c r="F435" s="422"/>
    </row>
    <row r="436" spans="1:6" s="418" customFormat="1" ht="0" hidden="1" customHeight="1" x14ac:dyDescent="0.25">
      <c r="A436" s="526"/>
      <c r="B436" s="422"/>
      <c r="C436" s="422"/>
      <c r="D436" s="422"/>
      <c r="E436" s="416"/>
      <c r="F436" s="422"/>
    </row>
    <row r="437" spans="1:6" s="418" customFormat="1" ht="0" hidden="1" customHeight="1" x14ac:dyDescent="0.25">
      <c r="A437" s="526"/>
      <c r="B437" s="422"/>
      <c r="C437" s="422"/>
      <c r="D437" s="422"/>
      <c r="E437" s="416"/>
      <c r="F437" s="422"/>
    </row>
    <row r="438" spans="1:6" s="418" customFormat="1" ht="0" hidden="1" customHeight="1" x14ac:dyDescent="0.25">
      <c r="A438" s="526"/>
      <c r="B438" s="422"/>
      <c r="C438" s="422"/>
      <c r="D438" s="422"/>
      <c r="E438" s="416"/>
      <c r="F438" s="422"/>
    </row>
    <row r="439" spans="1:6" s="418" customFormat="1" ht="0" hidden="1" customHeight="1" x14ac:dyDescent="0.25">
      <c r="A439" s="526"/>
      <c r="B439" s="422"/>
      <c r="C439" s="422"/>
      <c r="D439" s="422"/>
      <c r="E439" s="416"/>
      <c r="F439" s="422"/>
    </row>
    <row r="440" spans="1:6" s="418" customFormat="1" ht="0" hidden="1" customHeight="1" x14ac:dyDescent="0.25">
      <c r="A440" s="526"/>
      <c r="B440" s="422"/>
      <c r="C440" s="422"/>
      <c r="D440" s="422"/>
      <c r="E440" s="416"/>
      <c r="F440" s="422"/>
    </row>
    <row r="441" spans="1:6" s="418" customFormat="1" ht="0" hidden="1" customHeight="1" x14ac:dyDescent="0.25">
      <c r="A441" s="526"/>
      <c r="B441" s="422"/>
      <c r="C441" s="422"/>
      <c r="D441" s="422"/>
      <c r="E441" s="416"/>
      <c r="F441" s="422"/>
    </row>
    <row r="442" spans="1:6" s="418" customFormat="1" ht="0" hidden="1" customHeight="1" x14ac:dyDescent="0.25">
      <c r="A442" s="526"/>
      <c r="B442" s="422"/>
      <c r="C442" s="422"/>
      <c r="D442" s="422"/>
      <c r="E442" s="416"/>
      <c r="F442" s="422"/>
    </row>
    <row r="443" spans="1:6" s="418" customFormat="1" ht="0" hidden="1" customHeight="1" x14ac:dyDescent="0.25">
      <c r="A443" s="526"/>
      <c r="B443" s="422"/>
      <c r="C443" s="422"/>
      <c r="D443" s="422"/>
      <c r="E443" s="416"/>
      <c r="F443" s="422"/>
    </row>
    <row r="444" spans="1:6" s="418" customFormat="1" ht="0" hidden="1" customHeight="1" x14ac:dyDescent="0.25">
      <c r="A444" s="526"/>
      <c r="B444" s="422"/>
      <c r="C444" s="422"/>
      <c r="D444" s="422"/>
      <c r="E444" s="416"/>
      <c r="F444" s="422"/>
    </row>
    <row r="445" spans="1:6" s="418" customFormat="1" ht="0" hidden="1" customHeight="1" x14ac:dyDescent="0.25">
      <c r="A445" s="526"/>
      <c r="B445" s="422"/>
      <c r="C445" s="422"/>
      <c r="D445" s="422"/>
      <c r="E445" s="416"/>
      <c r="F445" s="422"/>
    </row>
    <row r="446" spans="1:6" s="418" customFormat="1" ht="0" hidden="1" customHeight="1" x14ac:dyDescent="0.25">
      <c r="A446" s="526"/>
      <c r="B446" s="422"/>
      <c r="C446" s="422"/>
      <c r="D446" s="422"/>
      <c r="E446" s="416"/>
      <c r="F446" s="422"/>
    </row>
    <row r="447" spans="1:6" s="418" customFormat="1" ht="0" hidden="1" customHeight="1" x14ac:dyDescent="0.25">
      <c r="A447" s="526"/>
      <c r="B447" s="422"/>
      <c r="C447" s="422"/>
      <c r="D447" s="422"/>
      <c r="E447" s="416"/>
      <c r="F447" s="422"/>
    </row>
    <row r="448" spans="1:6" s="418" customFormat="1" ht="0" hidden="1" customHeight="1" x14ac:dyDescent="0.25">
      <c r="A448" s="526"/>
      <c r="B448" s="422"/>
      <c r="C448" s="422"/>
      <c r="D448" s="422"/>
      <c r="E448" s="416"/>
      <c r="F448" s="422"/>
    </row>
    <row r="449" spans="1:7" s="418" customFormat="1" ht="0" hidden="1" customHeight="1" x14ac:dyDescent="0.25">
      <c r="A449" s="522"/>
      <c r="B449" s="522"/>
      <c r="C449" s="522"/>
      <c r="D449" s="522"/>
      <c r="E449" s="416"/>
      <c r="F449" s="522"/>
      <c r="G449" s="417"/>
    </row>
    <row r="450" spans="1:7" s="418" customFormat="1" ht="0" hidden="1" customHeight="1" x14ac:dyDescent="0.25">
      <c r="A450" s="522"/>
      <c r="B450" s="522"/>
      <c r="C450" s="522"/>
      <c r="D450" s="522"/>
      <c r="E450" s="416"/>
      <c r="F450" s="522"/>
      <c r="G450" s="417"/>
    </row>
    <row r="451" spans="1:7" s="418" customFormat="1" ht="0" hidden="1" customHeight="1" x14ac:dyDescent="0.25">
      <c r="A451" s="522"/>
      <c r="B451" s="522"/>
      <c r="C451" s="522"/>
      <c r="D451" s="522"/>
      <c r="E451" s="416"/>
      <c r="F451" s="522"/>
      <c r="G451" s="419"/>
    </row>
    <row r="452" spans="1:7" s="418" customFormat="1" ht="0" hidden="1" customHeight="1" x14ac:dyDescent="0.25">
      <c r="A452" s="522"/>
      <c r="B452" s="522"/>
      <c r="C452" s="522"/>
      <c r="D452" s="522"/>
      <c r="E452" s="416"/>
      <c r="F452" s="522"/>
      <c r="G452" s="419"/>
    </row>
    <row r="453" spans="1:7" s="418" customFormat="1" ht="0" hidden="1" customHeight="1" x14ac:dyDescent="0.25">
      <c r="A453" s="522"/>
      <c r="B453" s="522"/>
      <c r="C453" s="522"/>
      <c r="D453" s="522"/>
      <c r="E453" s="416"/>
      <c r="F453" s="522"/>
      <c r="G453" s="419"/>
    </row>
    <row r="454" spans="1:7" s="418" customFormat="1" ht="0" hidden="1" customHeight="1" x14ac:dyDescent="0.25">
      <c r="A454" s="522"/>
      <c r="B454" s="522"/>
      <c r="C454" s="522"/>
      <c r="D454" s="522"/>
      <c r="E454" s="416"/>
      <c r="F454" s="522"/>
      <c r="G454" s="419"/>
    </row>
    <row r="455" spans="1:7" s="418" customFormat="1" ht="0" hidden="1" customHeight="1" x14ac:dyDescent="0.25">
      <c r="A455" s="522"/>
      <c r="B455" s="522"/>
      <c r="C455" s="522"/>
      <c r="D455" s="522"/>
      <c r="E455" s="416"/>
      <c r="F455" s="522"/>
      <c r="G455" s="419"/>
    </row>
    <row r="456" spans="1:7" s="418" customFormat="1" ht="0" hidden="1" customHeight="1" x14ac:dyDescent="0.25">
      <c r="A456" s="522"/>
      <c r="B456" s="522"/>
      <c r="C456" s="522"/>
      <c r="D456" s="522"/>
      <c r="E456" s="416"/>
      <c r="F456" s="522"/>
      <c r="G456" s="419"/>
    </row>
    <row r="457" spans="1:7" s="418" customFormat="1" ht="0" hidden="1" customHeight="1" x14ac:dyDescent="0.25">
      <c r="A457" s="522"/>
      <c r="B457" s="522"/>
      <c r="C457" s="522"/>
      <c r="D457" s="522"/>
      <c r="E457" s="416"/>
      <c r="F457" s="522"/>
      <c r="G457" s="419"/>
    </row>
    <row r="458" spans="1:7" s="418" customFormat="1" ht="0" hidden="1" customHeight="1" x14ac:dyDescent="0.25">
      <c r="A458" s="522"/>
      <c r="B458" s="522"/>
      <c r="C458" s="522"/>
      <c r="D458" s="522"/>
      <c r="E458" s="416"/>
      <c r="F458" s="522"/>
      <c r="G458" s="419"/>
    </row>
    <row r="459" spans="1:7" s="418" customFormat="1" ht="0" hidden="1" customHeight="1" x14ac:dyDescent="0.25">
      <c r="A459" s="522"/>
      <c r="B459" s="522"/>
      <c r="C459" s="522"/>
      <c r="D459" s="522"/>
      <c r="E459" s="416"/>
      <c r="F459" s="522"/>
      <c r="G459" s="419"/>
    </row>
    <row r="460" spans="1:7" s="418" customFormat="1" ht="0" hidden="1" customHeight="1" x14ac:dyDescent="0.25">
      <c r="A460" s="522"/>
      <c r="B460" s="522"/>
      <c r="C460" s="522"/>
      <c r="D460" s="522"/>
      <c r="E460" s="416"/>
      <c r="F460" s="522"/>
      <c r="G460" s="419"/>
    </row>
    <row r="461" spans="1:7" s="418" customFormat="1" ht="0" hidden="1" customHeight="1" x14ac:dyDescent="0.25">
      <c r="A461" s="522"/>
      <c r="B461" s="522"/>
      <c r="C461" s="522"/>
      <c r="D461" s="522"/>
      <c r="E461" s="416"/>
      <c r="F461" s="522"/>
      <c r="G461" s="419"/>
    </row>
    <row r="462" spans="1:7" s="418" customFormat="1" ht="0" hidden="1" customHeight="1" x14ac:dyDescent="0.25">
      <c r="A462" s="522"/>
      <c r="B462" s="522"/>
      <c r="C462" s="522"/>
      <c r="D462" s="522"/>
      <c r="E462" s="416"/>
      <c r="F462" s="522"/>
      <c r="G462" s="419"/>
    </row>
    <row r="463" spans="1:7" s="418" customFormat="1" ht="0" hidden="1" customHeight="1" x14ac:dyDescent="0.25">
      <c r="A463" s="522"/>
      <c r="B463" s="522"/>
      <c r="C463" s="522"/>
      <c r="D463" s="522"/>
      <c r="E463" s="416"/>
      <c r="F463" s="522"/>
      <c r="G463" s="419"/>
    </row>
    <row r="464" spans="1:7" s="418" customFormat="1" ht="0" hidden="1" customHeight="1" x14ac:dyDescent="0.25">
      <c r="A464" s="522"/>
      <c r="B464" s="522"/>
      <c r="C464" s="522"/>
      <c r="D464" s="522"/>
      <c r="E464" s="416"/>
      <c r="F464" s="522"/>
      <c r="G464" s="419"/>
    </row>
    <row r="465" spans="1:7" s="418" customFormat="1" ht="0" hidden="1" customHeight="1" x14ac:dyDescent="0.25">
      <c r="A465" s="522"/>
      <c r="B465" s="522"/>
      <c r="C465" s="522"/>
      <c r="D465" s="522"/>
      <c r="E465" s="416"/>
      <c r="F465" s="522"/>
      <c r="G465" s="419"/>
    </row>
    <row r="466" spans="1:7" s="418" customFormat="1" ht="0" hidden="1" customHeight="1" x14ac:dyDescent="0.25">
      <c r="A466" s="522"/>
      <c r="B466" s="522"/>
      <c r="C466" s="522"/>
      <c r="D466" s="522"/>
      <c r="E466" s="416"/>
      <c r="F466" s="522"/>
      <c r="G466" s="419"/>
    </row>
    <row r="467" spans="1:7" s="418" customFormat="1" ht="0" hidden="1" customHeight="1" x14ac:dyDescent="0.25">
      <c r="A467" s="522"/>
      <c r="B467" s="522"/>
      <c r="C467" s="524"/>
      <c r="D467" s="522"/>
      <c r="E467" s="416"/>
      <c r="F467" s="522"/>
      <c r="G467" s="419"/>
    </row>
    <row r="468" spans="1:7" s="418" customFormat="1" ht="0" hidden="1" customHeight="1" x14ac:dyDescent="0.25">
      <c r="A468" s="522"/>
      <c r="B468" s="522"/>
      <c r="C468" s="522"/>
      <c r="D468" s="522"/>
      <c r="E468" s="416"/>
      <c r="F468" s="522"/>
      <c r="G468" s="419"/>
    </row>
    <row r="469" spans="1:7" s="418" customFormat="1" ht="0" hidden="1" customHeight="1" x14ac:dyDescent="0.25">
      <c r="A469" s="522"/>
      <c r="B469" s="522"/>
      <c r="C469" s="522"/>
      <c r="D469" s="522"/>
      <c r="E469" s="416"/>
      <c r="F469" s="522"/>
      <c r="G469" s="419"/>
    </row>
    <row r="470" spans="1:7" s="418" customFormat="1" ht="0" hidden="1" customHeight="1" x14ac:dyDescent="0.25">
      <c r="A470" s="522"/>
      <c r="B470" s="522"/>
      <c r="C470" s="522"/>
      <c r="D470" s="522"/>
      <c r="E470" s="416"/>
      <c r="F470" s="522"/>
      <c r="G470" s="419"/>
    </row>
    <row r="471" spans="1:7" s="418" customFormat="1" ht="0" hidden="1" customHeight="1" x14ac:dyDescent="0.25">
      <c r="A471" s="522"/>
      <c r="B471" s="522"/>
      <c r="C471" s="522"/>
      <c r="D471" s="522"/>
      <c r="E471" s="416"/>
      <c r="F471" s="522"/>
      <c r="G471" s="419"/>
    </row>
    <row r="472" spans="1:7" s="418" customFormat="1" ht="0" hidden="1" customHeight="1" x14ac:dyDescent="0.25">
      <c r="A472" s="522"/>
      <c r="B472" s="522"/>
      <c r="C472" s="522"/>
      <c r="D472" s="522"/>
      <c r="E472" s="416"/>
      <c r="F472" s="522"/>
      <c r="G472" s="419"/>
    </row>
    <row r="473" spans="1:7" s="418" customFormat="1" ht="0" hidden="1" customHeight="1" x14ac:dyDescent="0.25">
      <c r="A473" s="522"/>
      <c r="B473" s="522"/>
      <c r="C473" s="522"/>
      <c r="D473" s="522"/>
      <c r="E473" s="416"/>
      <c r="F473" s="522"/>
      <c r="G473" s="420"/>
    </row>
    <row r="474" spans="1:7" s="418" customFormat="1" ht="0" hidden="1" customHeight="1" x14ac:dyDescent="0.25">
      <c r="A474" s="522"/>
      <c r="B474" s="522"/>
      <c r="C474" s="522"/>
      <c r="D474" s="522"/>
      <c r="E474" s="416"/>
      <c r="F474" s="522"/>
      <c r="G474" s="419"/>
    </row>
    <row r="475" spans="1:7" s="418" customFormat="1" ht="0" hidden="1" customHeight="1" x14ac:dyDescent="0.25">
      <c r="A475" s="522"/>
      <c r="B475" s="421"/>
      <c r="C475" s="421"/>
      <c r="D475" s="522"/>
      <c r="E475" s="416"/>
      <c r="F475" s="524"/>
      <c r="G475" s="419"/>
    </row>
    <row r="476" spans="1:7" s="418" customFormat="1" ht="0" hidden="1" customHeight="1" x14ac:dyDescent="0.25">
      <c r="A476" s="522"/>
      <c r="B476" s="421"/>
      <c r="C476" s="421"/>
      <c r="D476" s="522"/>
      <c r="E476" s="416"/>
      <c r="F476" s="524"/>
    </row>
    <row r="477" spans="1:7" s="418" customFormat="1" ht="0" hidden="1" customHeight="1" x14ac:dyDescent="0.25">
      <c r="A477" s="522"/>
      <c r="B477" s="421"/>
      <c r="C477" s="421"/>
      <c r="D477" s="522"/>
      <c r="E477" s="416"/>
      <c r="F477" s="524"/>
    </row>
    <row r="478" spans="1:7" s="418" customFormat="1" ht="0" hidden="1" customHeight="1" x14ac:dyDescent="0.25">
      <c r="A478" s="522"/>
      <c r="B478" s="522"/>
      <c r="C478" s="522"/>
      <c r="D478" s="522"/>
      <c r="E478" s="416"/>
      <c r="F478" s="524"/>
    </row>
    <row r="479" spans="1:7" s="418" customFormat="1" ht="0" hidden="1" customHeight="1" x14ac:dyDescent="0.25">
      <c r="A479" s="522"/>
      <c r="B479" s="522"/>
      <c r="C479" s="522"/>
      <c r="D479" s="522"/>
      <c r="E479" s="416"/>
      <c r="F479" s="522"/>
    </row>
    <row r="480" spans="1:7" s="418" customFormat="1" ht="0" hidden="1" customHeight="1" x14ac:dyDescent="0.25">
      <c r="A480" s="522"/>
      <c r="B480" s="522"/>
      <c r="C480" s="522"/>
      <c r="D480" s="522"/>
      <c r="E480" s="416"/>
      <c r="F480" s="522"/>
    </row>
    <row r="481" spans="1:6" s="418" customFormat="1" ht="0" hidden="1" customHeight="1" x14ac:dyDescent="0.25">
      <c r="A481" s="522"/>
      <c r="B481" s="522"/>
      <c r="C481" s="522"/>
      <c r="D481" s="522"/>
      <c r="E481" s="416"/>
      <c r="F481" s="522"/>
    </row>
    <row r="482" spans="1:6" s="418" customFormat="1" ht="0" hidden="1" customHeight="1" x14ac:dyDescent="0.25">
      <c r="A482" s="522"/>
      <c r="B482" s="522"/>
      <c r="C482" s="522"/>
      <c r="D482" s="522"/>
      <c r="E482" s="416"/>
      <c r="F482" s="522"/>
    </row>
    <row r="483" spans="1:6" s="418" customFormat="1" ht="0" hidden="1" customHeight="1" x14ac:dyDescent="0.25">
      <c r="A483" s="522"/>
      <c r="B483" s="522"/>
      <c r="C483" s="522"/>
      <c r="D483" s="522"/>
      <c r="E483" s="416"/>
      <c r="F483" s="522"/>
    </row>
    <row r="484" spans="1:6" s="418" customFormat="1" ht="0" hidden="1" customHeight="1" x14ac:dyDescent="0.25">
      <c r="A484" s="522"/>
      <c r="B484" s="522"/>
      <c r="C484" s="522"/>
      <c r="D484" s="522"/>
      <c r="E484" s="416"/>
      <c r="F484" s="522"/>
    </row>
    <row r="485" spans="1:6" s="418" customFormat="1" ht="0" hidden="1" customHeight="1" x14ac:dyDescent="0.25">
      <c r="A485" s="522"/>
      <c r="B485" s="523"/>
      <c r="C485" s="522"/>
      <c r="D485" s="522"/>
      <c r="E485" s="416"/>
      <c r="F485" s="522"/>
    </row>
    <row r="486" spans="1:6" s="418" customFormat="1" ht="0" hidden="1" customHeight="1" x14ac:dyDescent="0.25">
      <c r="A486" s="522"/>
      <c r="B486" s="523"/>
      <c r="C486" s="522"/>
      <c r="D486" s="522"/>
      <c r="E486" s="416"/>
      <c r="F486" s="522"/>
    </row>
    <row r="487" spans="1:6" s="418" customFormat="1" ht="0" hidden="1" customHeight="1" x14ac:dyDescent="0.25">
      <c r="A487" s="522"/>
      <c r="B487" s="523"/>
      <c r="C487" s="522"/>
      <c r="D487" s="522"/>
      <c r="E487" s="416"/>
      <c r="F487" s="522"/>
    </row>
    <row r="488" spans="1:6" s="418" customFormat="1" ht="0" hidden="1" customHeight="1" x14ac:dyDescent="0.25">
      <c r="A488" s="522"/>
      <c r="B488" s="523"/>
      <c r="C488" s="522"/>
      <c r="D488" s="522"/>
      <c r="E488" s="416"/>
      <c r="F488" s="522"/>
    </row>
    <row r="489" spans="1:6" s="418" customFormat="1" ht="0" hidden="1" customHeight="1" x14ac:dyDescent="0.25">
      <c r="A489" s="522"/>
      <c r="B489" s="523"/>
      <c r="C489" s="522"/>
      <c r="D489" s="522"/>
      <c r="E489" s="416"/>
      <c r="F489" s="522"/>
    </row>
    <row r="490" spans="1:6" s="418" customFormat="1" ht="0" hidden="1" customHeight="1" x14ac:dyDescent="0.25">
      <c r="A490" s="522"/>
      <c r="B490" s="523"/>
      <c r="C490" s="522"/>
      <c r="D490" s="522"/>
      <c r="E490" s="416"/>
      <c r="F490" s="522"/>
    </row>
    <row r="491" spans="1:6" s="418" customFormat="1" ht="0" hidden="1" customHeight="1" x14ac:dyDescent="0.25">
      <c r="A491" s="522"/>
      <c r="B491" s="523"/>
      <c r="C491" s="522"/>
      <c r="D491" s="522"/>
      <c r="E491" s="416"/>
      <c r="F491" s="522"/>
    </row>
    <row r="492" spans="1:6" s="418" customFormat="1" ht="0" hidden="1" customHeight="1" x14ac:dyDescent="0.25">
      <c r="A492" s="522"/>
      <c r="B492" s="523"/>
      <c r="C492" s="522"/>
      <c r="D492" s="522"/>
      <c r="E492" s="416"/>
      <c r="F492" s="522"/>
    </row>
    <row r="493" spans="1:6" s="418" customFormat="1" ht="0" hidden="1" customHeight="1" x14ac:dyDescent="0.25">
      <c r="A493" s="522"/>
      <c r="B493" s="523"/>
      <c r="C493" s="522"/>
      <c r="D493" s="522"/>
      <c r="E493" s="416"/>
      <c r="F493" s="522"/>
    </row>
    <row r="494" spans="1:6" s="418" customFormat="1" ht="0" hidden="1" customHeight="1" x14ac:dyDescent="0.25">
      <c r="A494" s="522"/>
      <c r="B494" s="522"/>
      <c r="C494" s="522"/>
      <c r="D494" s="522"/>
      <c r="E494" s="416"/>
      <c r="F494" s="522"/>
    </row>
    <row r="495" spans="1:6" s="418" customFormat="1" ht="0" hidden="1" customHeight="1" x14ac:dyDescent="0.25">
      <c r="A495" s="522"/>
      <c r="B495" s="522"/>
      <c r="C495" s="522"/>
      <c r="D495" s="522"/>
      <c r="E495" s="416"/>
      <c r="F495" s="522"/>
    </row>
    <row r="496" spans="1:6" s="418" customFormat="1" ht="0" hidden="1" customHeight="1" x14ac:dyDescent="0.25">
      <c r="A496" s="522"/>
      <c r="B496" s="522"/>
      <c r="C496" s="522"/>
      <c r="D496" s="522"/>
      <c r="E496" s="416"/>
      <c r="F496" s="522"/>
    </row>
    <row r="497" spans="1:7" s="418" customFormat="1" ht="0" hidden="1" customHeight="1" x14ac:dyDescent="0.25">
      <c r="A497" s="522"/>
      <c r="B497" s="522"/>
      <c r="C497" s="522"/>
      <c r="D497" s="522"/>
      <c r="E497" s="416"/>
      <c r="F497" s="522"/>
      <c r="G497" s="417"/>
    </row>
    <row r="498" spans="1:7" s="418" customFormat="1" ht="0" hidden="1" customHeight="1" x14ac:dyDescent="0.25">
      <c r="A498" s="522"/>
      <c r="B498" s="522"/>
      <c r="C498" s="522"/>
      <c r="D498" s="522"/>
      <c r="E498" s="416"/>
      <c r="F498" s="522"/>
      <c r="G498" s="417"/>
    </row>
    <row r="499" spans="1:7" s="418" customFormat="1" ht="0" hidden="1" customHeight="1" x14ac:dyDescent="0.25">
      <c r="A499" s="522"/>
      <c r="B499" s="522"/>
      <c r="C499" s="522"/>
      <c r="D499" s="522"/>
      <c r="E499" s="416"/>
      <c r="F499" s="522"/>
      <c r="G499" s="417"/>
    </row>
    <row r="500" spans="1:7" s="418" customFormat="1" ht="0" hidden="1" customHeight="1" x14ac:dyDescent="0.25">
      <c r="A500" s="522"/>
      <c r="B500" s="522"/>
      <c r="C500" s="522"/>
      <c r="D500" s="522"/>
      <c r="E500" s="416"/>
      <c r="F500" s="522"/>
      <c r="G500" s="419"/>
    </row>
    <row r="501" spans="1:7" s="418" customFormat="1" ht="0" hidden="1" customHeight="1" x14ac:dyDescent="0.25">
      <c r="A501" s="522"/>
      <c r="B501" s="522"/>
      <c r="C501" s="522"/>
      <c r="D501" s="522"/>
      <c r="E501" s="416"/>
      <c r="F501" s="522"/>
      <c r="G501" s="419"/>
    </row>
    <row r="502" spans="1:7" s="418" customFormat="1" ht="0" hidden="1" customHeight="1" x14ac:dyDescent="0.25">
      <c r="A502" s="522"/>
      <c r="B502" s="522"/>
      <c r="C502" s="522"/>
      <c r="D502" s="522"/>
      <c r="E502" s="416"/>
      <c r="F502" s="522"/>
      <c r="G502" s="419"/>
    </row>
    <row r="503" spans="1:7" s="418" customFormat="1" ht="0" hidden="1" customHeight="1" x14ac:dyDescent="0.25">
      <c r="A503" s="522"/>
      <c r="B503" s="522"/>
      <c r="C503" s="522"/>
      <c r="D503" s="522"/>
      <c r="E503" s="416"/>
      <c r="F503" s="522"/>
      <c r="G503" s="419"/>
    </row>
    <row r="504" spans="1:7" s="418" customFormat="1" ht="0" hidden="1" customHeight="1" x14ac:dyDescent="0.25">
      <c r="A504" s="523"/>
      <c r="B504" s="522"/>
      <c r="C504" s="522"/>
      <c r="D504" s="522"/>
      <c r="E504" s="416"/>
      <c r="F504" s="522"/>
      <c r="G504" s="419"/>
    </row>
    <row r="505" spans="1:7" s="418" customFormat="1" ht="0" hidden="1" customHeight="1" x14ac:dyDescent="0.25">
      <c r="A505" s="523"/>
      <c r="B505" s="422"/>
      <c r="C505" s="422"/>
      <c r="D505" s="422"/>
      <c r="E505" s="416"/>
      <c r="F505" s="422"/>
    </row>
    <row r="506" spans="1:7" s="418" customFormat="1" ht="0" hidden="1" customHeight="1" x14ac:dyDescent="0.25">
      <c r="A506" s="523"/>
      <c r="B506" s="422"/>
      <c r="C506" s="422"/>
      <c r="D506" s="422"/>
      <c r="E506" s="416"/>
      <c r="F506" s="422"/>
    </row>
    <row r="507" spans="1:7" s="418" customFormat="1" ht="0" hidden="1" customHeight="1" x14ac:dyDescent="0.25">
      <c r="A507" s="523"/>
      <c r="B507" s="422"/>
      <c r="C507" s="422"/>
      <c r="D507" s="422"/>
      <c r="E507" s="416"/>
      <c r="F507" s="422"/>
    </row>
    <row r="508" spans="1:7" s="418" customFormat="1" ht="0" hidden="1" customHeight="1" x14ac:dyDescent="0.25">
      <c r="A508" s="523"/>
      <c r="B508" s="422"/>
      <c r="C508" s="422"/>
      <c r="D508" s="422"/>
      <c r="E508" s="416"/>
      <c r="F508" s="422"/>
    </row>
    <row r="509" spans="1:7" s="423" customFormat="1" ht="0" hidden="1" customHeight="1" x14ac:dyDescent="0.25">
      <c r="A509" s="523"/>
      <c r="B509" s="422"/>
      <c r="C509" s="422"/>
      <c r="D509" s="422"/>
      <c r="E509" s="416"/>
      <c r="F509" s="422"/>
    </row>
    <row r="510" spans="1:7" s="423" customFormat="1" ht="0" hidden="1" customHeight="1" x14ac:dyDescent="0.25">
      <c r="A510" s="523"/>
      <c r="B510" s="422"/>
      <c r="C510" s="422"/>
      <c r="D510" s="422"/>
      <c r="E510" s="416"/>
      <c r="F510" s="422"/>
    </row>
    <row r="511" spans="1:7" s="423" customFormat="1" ht="0" hidden="1" customHeight="1" x14ac:dyDescent="0.25">
      <c r="A511" s="523"/>
      <c r="B511" s="422"/>
      <c r="C511" s="422"/>
      <c r="D511" s="422"/>
      <c r="E511" s="416"/>
      <c r="F511" s="422"/>
    </row>
    <row r="512" spans="1:7" s="423" customFormat="1" ht="0" hidden="1" customHeight="1" x14ac:dyDescent="0.25">
      <c r="A512" s="523"/>
      <c r="B512" s="422"/>
      <c r="C512" s="422"/>
      <c r="D512" s="422"/>
      <c r="E512" s="416"/>
      <c r="F512" s="422"/>
    </row>
    <row r="513" spans="1:6" s="423" customFormat="1" ht="0" hidden="1" customHeight="1" x14ac:dyDescent="0.25">
      <c r="A513" s="525"/>
      <c r="B513" s="422"/>
      <c r="C513" s="422"/>
      <c r="D513" s="422"/>
      <c r="E513" s="416"/>
      <c r="F513" s="422"/>
    </row>
    <row r="514" spans="1:6" s="418" customFormat="1" ht="0" hidden="1" customHeight="1" x14ac:dyDescent="0.25">
      <c r="A514" s="523"/>
      <c r="B514" s="422"/>
      <c r="C514" s="422"/>
      <c r="D514" s="422"/>
      <c r="E514" s="416"/>
      <c r="F514" s="422"/>
    </row>
    <row r="515" spans="1:6" s="418" customFormat="1" ht="0" hidden="1" customHeight="1" x14ac:dyDescent="0.25">
      <c r="A515" s="523"/>
      <c r="B515" s="422"/>
      <c r="C515" s="422"/>
      <c r="D515" s="422"/>
      <c r="E515" s="416"/>
      <c r="F515" s="422"/>
    </row>
    <row r="516" spans="1:6" s="418" customFormat="1" ht="0" hidden="1" customHeight="1" x14ac:dyDescent="0.25">
      <c r="A516" s="523"/>
      <c r="B516" s="422"/>
      <c r="C516" s="422"/>
      <c r="D516" s="422"/>
      <c r="E516" s="416"/>
      <c r="F516" s="422"/>
    </row>
    <row r="517" spans="1:6" s="418" customFormat="1" ht="0" hidden="1" customHeight="1" x14ac:dyDescent="0.25">
      <c r="A517" s="523"/>
      <c r="B517" s="422"/>
      <c r="C517" s="422"/>
      <c r="D517" s="422"/>
      <c r="E517" s="416"/>
      <c r="F517" s="422"/>
    </row>
    <row r="518" spans="1:6" s="418" customFormat="1" ht="0" hidden="1" customHeight="1" x14ac:dyDescent="0.25">
      <c r="A518" s="523"/>
      <c r="B518" s="422"/>
      <c r="C518" s="422"/>
      <c r="D518" s="422"/>
      <c r="E518" s="416"/>
      <c r="F518" s="422"/>
    </row>
    <row r="519" spans="1:6" s="418" customFormat="1" ht="0" hidden="1" customHeight="1" x14ac:dyDescent="0.25">
      <c r="A519" s="526"/>
      <c r="B519" s="422"/>
      <c r="C519" s="422"/>
      <c r="D519" s="422"/>
      <c r="E519" s="416"/>
      <c r="F519" s="422"/>
    </row>
    <row r="520" spans="1:6" s="418" customFormat="1" ht="0" hidden="1" customHeight="1" x14ac:dyDescent="0.25">
      <c r="A520" s="526"/>
      <c r="B520" s="422"/>
      <c r="C520" s="422"/>
      <c r="D520" s="422"/>
      <c r="E520" s="416"/>
      <c r="F520" s="422"/>
    </row>
    <row r="521" spans="1:6" s="418" customFormat="1" ht="0" hidden="1" customHeight="1" x14ac:dyDescent="0.25">
      <c r="A521" s="526"/>
      <c r="B521" s="422"/>
      <c r="C521" s="422"/>
      <c r="D521" s="422"/>
      <c r="E521" s="416"/>
      <c r="F521" s="422"/>
    </row>
    <row r="522" spans="1:6" s="418" customFormat="1" ht="0" hidden="1" customHeight="1" x14ac:dyDescent="0.25">
      <c r="A522" s="526"/>
      <c r="B522" s="422"/>
      <c r="C522" s="422"/>
      <c r="D522" s="422"/>
      <c r="E522" s="416"/>
      <c r="F522" s="422"/>
    </row>
    <row r="523" spans="1:6" s="418" customFormat="1" ht="0" hidden="1" customHeight="1" x14ac:dyDescent="0.25">
      <c r="A523" s="526"/>
      <c r="B523" s="422"/>
      <c r="C523" s="422"/>
      <c r="D523" s="422"/>
      <c r="E523" s="416"/>
      <c r="F523" s="422"/>
    </row>
    <row r="524" spans="1:6" s="418" customFormat="1" ht="0" hidden="1" customHeight="1" x14ac:dyDescent="0.25">
      <c r="A524" s="526"/>
      <c r="B524" s="422"/>
      <c r="C524" s="422"/>
      <c r="D524" s="422"/>
      <c r="E524" s="416"/>
      <c r="F524" s="422"/>
    </row>
    <row r="525" spans="1:6" s="418" customFormat="1" ht="0" hidden="1" customHeight="1" x14ac:dyDescent="0.25">
      <c r="A525" s="526"/>
      <c r="B525" s="422"/>
      <c r="C525" s="422"/>
      <c r="D525" s="422"/>
      <c r="E525" s="416"/>
      <c r="F525" s="422"/>
    </row>
    <row r="526" spans="1:6" s="418" customFormat="1" ht="0" hidden="1" customHeight="1" x14ac:dyDescent="0.25">
      <c r="A526" s="526"/>
      <c r="B526" s="422"/>
      <c r="C526" s="422"/>
      <c r="D526" s="422"/>
      <c r="E526" s="416"/>
      <c r="F526" s="422"/>
    </row>
    <row r="527" spans="1:6" s="418" customFormat="1" ht="0" hidden="1" customHeight="1" x14ac:dyDescent="0.25">
      <c r="A527" s="526"/>
      <c r="B527" s="422"/>
      <c r="C527" s="422"/>
      <c r="D527" s="422"/>
      <c r="E527" s="416"/>
      <c r="F527" s="422"/>
    </row>
    <row r="528" spans="1:6" s="418" customFormat="1" ht="0" hidden="1" customHeight="1" x14ac:dyDescent="0.25">
      <c r="A528" s="526"/>
      <c r="B528" s="422"/>
      <c r="C528" s="422"/>
      <c r="D528" s="422"/>
      <c r="E528" s="416"/>
      <c r="F528" s="422"/>
    </row>
    <row r="529" spans="1:6" s="418" customFormat="1" ht="0" hidden="1" customHeight="1" x14ac:dyDescent="0.25">
      <c r="A529" s="526"/>
      <c r="B529" s="422"/>
      <c r="C529" s="422"/>
      <c r="D529" s="422"/>
      <c r="E529" s="416"/>
      <c r="F529" s="422"/>
    </row>
    <row r="530" spans="1:6" s="418" customFormat="1" ht="0" hidden="1" customHeight="1" x14ac:dyDescent="0.25">
      <c r="A530" s="526"/>
      <c r="B530" s="422"/>
      <c r="C530" s="422"/>
      <c r="D530" s="422"/>
      <c r="E530" s="416"/>
      <c r="F530" s="422"/>
    </row>
    <row r="531" spans="1:6" s="418" customFormat="1" ht="0" hidden="1" customHeight="1" x14ac:dyDescent="0.25">
      <c r="A531" s="526"/>
      <c r="B531" s="422"/>
      <c r="C531" s="422"/>
      <c r="D531" s="422"/>
      <c r="E531" s="416"/>
      <c r="F531" s="422"/>
    </row>
    <row r="532" spans="1:6" s="418" customFormat="1" ht="0" hidden="1" customHeight="1" x14ac:dyDescent="0.25">
      <c r="A532" s="526"/>
      <c r="B532" s="422"/>
      <c r="C532" s="422"/>
      <c r="D532" s="422"/>
      <c r="E532" s="416"/>
      <c r="F532" s="422"/>
    </row>
    <row r="533" spans="1:6" s="418" customFormat="1" ht="0" hidden="1" customHeight="1" x14ac:dyDescent="0.25">
      <c r="A533" s="526"/>
      <c r="B533" s="422"/>
      <c r="C533" s="422"/>
      <c r="D533" s="422"/>
      <c r="E533" s="416"/>
      <c r="F533" s="422"/>
    </row>
    <row r="534" spans="1:6" s="418" customFormat="1" ht="0" hidden="1" customHeight="1" x14ac:dyDescent="0.25">
      <c r="A534" s="526"/>
      <c r="B534" s="422"/>
      <c r="C534" s="422"/>
      <c r="D534" s="422"/>
      <c r="E534" s="416"/>
      <c r="F534" s="422"/>
    </row>
    <row r="535" spans="1:6" s="418" customFormat="1" ht="0" hidden="1" customHeight="1" x14ac:dyDescent="0.25">
      <c r="A535" s="526"/>
      <c r="B535" s="422"/>
      <c r="C535" s="422"/>
      <c r="D535" s="422"/>
      <c r="E535" s="416"/>
      <c r="F535" s="422"/>
    </row>
    <row r="536" spans="1:6" s="418" customFormat="1" ht="0" hidden="1" customHeight="1" x14ac:dyDescent="0.25">
      <c r="A536" s="526"/>
      <c r="B536" s="422"/>
      <c r="C536" s="422"/>
      <c r="D536" s="422"/>
      <c r="E536" s="416"/>
      <c r="F536" s="422"/>
    </row>
    <row r="537" spans="1:6" s="418" customFormat="1" ht="0" hidden="1" customHeight="1" x14ac:dyDescent="0.25">
      <c r="A537" s="526"/>
      <c r="B537" s="422"/>
      <c r="C537" s="422"/>
      <c r="D537" s="422"/>
      <c r="E537" s="416"/>
      <c r="F537" s="422"/>
    </row>
    <row r="538" spans="1:6" s="418" customFormat="1" ht="0" hidden="1" customHeight="1" x14ac:dyDescent="0.25">
      <c r="A538" s="526"/>
      <c r="B538" s="422"/>
      <c r="C538" s="422"/>
      <c r="D538" s="422"/>
      <c r="E538" s="416"/>
      <c r="F538" s="422"/>
    </row>
    <row r="539" spans="1:6" s="418" customFormat="1" ht="0" hidden="1" customHeight="1" x14ac:dyDescent="0.25">
      <c r="A539" s="526"/>
      <c r="B539" s="422"/>
      <c r="C539" s="422"/>
      <c r="D539" s="422"/>
      <c r="E539" s="416"/>
      <c r="F539" s="422"/>
    </row>
    <row r="540" spans="1:6" s="418" customFormat="1" ht="0" hidden="1" customHeight="1" x14ac:dyDescent="0.25">
      <c r="A540" s="526"/>
      <c r="B540" s="422"/>
      <c r="C540" s="422"/>
      <c r="D540" s="422"/>
      <c r="E540" s="416"/>
      <c r="F540" s="422"/>
    </row>
    <row r="541" spans="1:6" s="418" customFormat="1" ht="0" hidden="1" customHeight="1" x14ac:dyDescent="0.25">
      <c r="A541" s="526"/>
      <c r="B541" s="422"/>
      <c r="C541" s="422"/>
      <c r="D541" s="422"/>
      <c r="E541" s="416"/>
      <c r="F541" s="422"/>
    </row>
    <row r="542" spans="1:6" s="418" customFormat="1" ht="0" hidden="1" customHeight="1" x14ac:dyDescent="0.25">
      <c r="A542" s="526"/>
      <c r="B542" s="422"/>
      <c r="C542" s="422"/>
      <c r="D542" s="422"/>
      <c r="E542" s="416"/>
      <c r="F542" s="422"/>
    </row>
    <row r="543" spans="1:6" s="418" customFormat="1" ht="0" hidden="1" customHeight="1" x14ac:dyDescent="0.25">
      <c r="A543" s="526"/>
      <c r="B543" s="422"/>
      <c r="C543" s="422"/>
      <c r="D543" s="422"/>
      <c r="E543" s="416"/>
      <c r="F543" s="422"/>
    </row>
    <row r="544" spans="1:6" s="418" customFormat="1" ht="0" hidden="1" customHeight="1" x14ac:dyDescent="0.25">
      <c r="A544" s="526"/>
      <c r="B544" s="422"/>
      <c r="C544" s="422"/>
      <c r="D544" s="422"/>
      <c r="E544" s="416"/>
      <c r="F544" s="422"/>
    </row>
    <row r="545" spans="1:7" s="418" customFormat="1" ht="0" hidden="1" customHeight="1" x14ac:dyDescent="0.25">
      <c r="A545" s="526"/>
      <c r="B545" s="422"/>
      <c r="C545" s="422"/>
      <c r="D545" s="422"/>
      <c r="E545" s="416"/>
      <c r="F545" s="422"/>
    </row>
    <row r="546" spans="1:7" s="418" customFormat="1" ht="0" hidden="1" customHeight="1" x14ac:dyDescent="0.25">
      <c r="A546" s="526"/>
      <c r="B546" s="422"/>
      <c r="C546" s="422"/>
      <c r="D546" s="422"/>
      <c r="E546" s="416"/>
      <c r="F546" s="422"/>
    </row>
    <row r="547" spans="1:7" s="418" customFormat="1" ht="0" hidden="1" customHeight="1" x14ac:dyDescent="0.25">
      <c r="A547" s="526"/>
      <c r="B547" s="422"/>
      <c r="C547" s="422"/>
      <c r="D547" s="422"/>
      <c r="E547" s="416"/>
      <c r="F547" s="422"/>
    </row>
    <row r="548" spans="1:7" s="418" customFormat="1" ht="0" hidden="1" customHeight="1" x14ac:dyDescent="0.25">
      <c r="A548" s="526"/>
      <c r="B548" s="422"/>
      <c r="C548" s="422"/>
      <c r="D548" s="422"/>
      <c r="E548" s="416"/>
      <c r="F548" s="422"/>
    </row>
    <row r="549" spans="1:7" s="418" customFormat="1" ht="0" hidden="1" customHeight="1" x14ac:dyDescent="0.25">
      <c r="A549" s="524"/>
      <c r="B549" s="522"/>
      <c r="C549" s="522"/>
      <c r="D549" s="522"/>
      <c r="E549" s="416"/>
      <c r="F549" s="522"/>
      <c r="G549" s="417"/>
    </row>
    <row r="550" spans="1:7" s="418" customFormat="1" ht="0" hidden="1" customHeight="1" x14ac:dyDescent="0.25">
      <c r="A550" s="524"/>
      <c r="B550" s="522"/>
      <c r="C550" s="522"/>
      <c r="D550" s="522"/>
      <c r="E550" s="416"/>
      <c r="F550" s="522"/>
      <c r="G550" s="417"/>
    </row>
    <row r="551" spans="1:7" s="418" customFormat="1" ht="0" hidden="1" customHeight="1" x14ac:dyDescent="0.25">
      <c r="A551" s="524"/>
      <c r="B551" s="522"/>
      <c r="C551" s="522"/>
      <c r="D551" s="522"/>
      <c r="E551" s="416"/>
      <c r="F551" s="522"/>
      <c r="G551" s="417"/>
    </row>
    <row r="552" spans="1:7" s="418" customFormat="1" ht="0" hidden="1" customHeight="1" x14ac:dyDescent="0.25">
      <c r="A552" s="524"/>
      <c r="B552" s="522"/>
      <c r="C552" s="522"/>
      <c r="D552" s="522"/>
      <c r="E552" s="416"/>
      <c r="F552" s="522"/>
      <c r="G552" s="417"/>
    </row>
    <row r="553" spans="1:7" s="418" customFormat="1" ht="0" hidden="1" customHeight="1" x14ac:dyDescent="0.25">
      <c r="A553" s="524"/>
      <c r="B553" s="522"/>
      <c r="C553" s="522"/>
      <c r="D553" s="522"/>
      <c r="E553" s="416"/>
      <c r="F553" s="522"/>
      <c r="G553" s="417"/>
    </row>
    <row r="554" spans="1:7" s="418" customFormat="1" ht="0" hidden="1" customHeight="1" x14ac:dyDescent="0.25">
      <c r="A554" s="524"/>
      <c r="B554" s="522"/>
      <c r="C554" s="522"/>
      <c r="D554" s="522"/>
      <c r="E554" s="416"/>
      <c r="F554" s="522"/>
      <c r="G554" s="417"/>
    </row>
    <row r="555" spans="1:7" s="418" customFormat="1" ht="0" hidden="1" customHeight="1" x14ac:dyDescent="0.25">
      <c r="A555" s="524"/>
      <c r="B555" s="522"/>
      <c r="C555" s="522"/>
      <c r="D555" s="522"/>
      <c r="E555" s="416"/>
      <c r="F555" s="522"/>
      <c r="G555" s="417"/>
    </row>
    <row r="556" spans="1:7" s="418" customFormat="1" ht="0" hidden="1" customHeight="1" x14ac:dyDescent="0.25">
      <c r="A556" s="524"/>
      <c r="B556" s="522"/>
      <c r="C556" s="522"/>
      <c r="D556" s="522"/>
      <c r="E556" s="416"/>
      <c r="F556" s="522"/>
      <c r="G556" s="417"/>
    </row>
    <row r="557" spans="1:7" s="418" customFormat="1" ht="0" hidden="1" customHeight="1" x14ac:dyDescent="0.25">
      <c r="A557" s="524"/>
      <c r="B557" s="522"/>
      <c r="C557" s="522"/>
      <c r="D557" s="522"/>
      <c r="E557" s="416"/>
      <c r="F557" s="522"/>
      <c r="G557" s="417"/>
    </row>
    <row r="558" spans="1:7" s="418" customFormat="1" ht="0" hidden="1" customHeight="1" x14ac:dyDescent="0.25">
      <c r="A558" s="522"/>
      <c r="B558" s="522"/>
      <c r="C558" s="522"/>
      <c r="D558" s="522"/>
      <c r="E558" s="416"/>
      <c r="F558" s="522"/>
      <c r="G558" s="417"/>
    </row>
    <row r="559" spans="1:7" s="418" customFormat="1" ht="0" hidden="1" customHeight="1" x14ac:dyDescent="0.25">
      <c r="A559" s="522"/>
      <c r="B559" s="522"/>
      <c r="C559" s="522"/>
      <c r="D559" s="522"/>
      <c r="E559" s="416"/>
      <c r="F559" s="522"/>
      <c r="G559" s="419"/>
    </row>
    <row r="560" spans="1:7" s="418" customFormat="1" ht="0" hidden="1" customHeight="1" x14ac:dyDescent="0.25">
      <c r="A560" s="522"/>
      <c r="B560" s="522"/>
      <c r="C560" s="522"/>
      <c r="D560" s="522"/>
      <c r="E560" s="416"/>
      <c r="F560" s="522"/>
      <c r="G560" s="419"/>
    </row>
    <row r="561" spans="1:7" s="418" customFormat="1" ht="0" hidden="1" customHeight="1" x14ac:dyDescent="0.25">
      <c r="A561" s="522"/>
      <c r="B561" s="522"/>
      <c r="C561" s="522"/>
      <c r="D561" s="522"/>
      <c r="E561" s="416"/>
      <c r="F561" s="522"/>
      <c r="G561" s="419"/>
    </row>
    <row r="562" spans="1:7" s="418" customFormat="1" ht="0" hidden="1" customHeight="1" x14ac:dyDescent="0.25">
      <c r="A562" s="522"/>
      <c r="B562" s="522"/>
      <c r="C562" s="522"/>
      <c r="D562" s="522"/>
      <c r="E562" s="416"/>
      <c r="F562" s="522"/>
      <c r="G562" s="419"/>
    </row>
    <row r="563" spans="1:7" s="418" customFormat="1" ht="0" hidden="1" customHeight="1" x14ac:dyDescent="0.25">
      <c r="A563" s="524"/>
      <c r="B563" s="522"/>
      <c r="C563" s="522"/>
      <c r="D563" s="522"/>
      <c r="E563" s="416"/>
      <c r="F563" s="522"/>
      <c r="G563" s="419"/>
    </row>
    <row r="564" spans="1:7" s="418" customFormat="1" ht="0" hidden="1" customHeight="1" x14ac:dyDescent="0.25">
      <c r="A564" s="524"/>
      <c r="B564" s="522"/>
      <c r="C564" s="522"/>
      <c r="D564" s="522"/>
      <c r="E564" s="416"/>
      <c r="F564" s="522"/>
      <c r="G564" s="419"/>
    </row>
    <row r="565" spans="1:7" s="418" customFormat="1" ht="0" hidden="1" customHeight="1" x14ac:dyDescent="0.25">
      <c r="A565" s="524"/>
      <c r="B565" s="522"/>
      <c r="C565" s="522"/>
      <c r="D565" s="522"/>
      <c r="E565" s="416"/>
      <c r="F565" s="522"/>
      <c r="G565" s="419"/>
    </row>
    <row r="566" spans="1:7" s="418" customFormat="1" ht="0" hidden="1" customHeight="1" x14ac:dyDescent="0.25">
      <c r="A566" s="524"/>
      <c r="B566" s="522"/>
      <c r="C566" s="522"/>
      <c r="D566" s="522"/>
      <c r="E566" s="416"/>
      <c r="F566" s="522"/>
      <c r="G566" s="419"/>
    </row>
    <row r="567" spans="1:7" s="418" customFormat="1" ht="0" hidden="1" customHeight="1" x14ac:dyDescent="0.25">
      <c r="A567" s="522"/>
      <c r="B567" s="522"/>
      <c r="C567" s="522"/>
      <c r="D567" s="522"/>
      <c r="E567" s="416"/>
      <c r="F567" s="522"/>
      <c r="G567" s="419"/>
    </row>
    <row r="568" spans="1:7" s="418" customFormat="1" ht="0" hidden="1" customHeight="1" x14ac:dyDescent="0.25">
      <c r="A568" s="522"/>
      <c r="B568" s="522"/>
      <c r="C568" s="522"/>
      <c r="D568" s="522"/>
      <c r="E568" s="416"/>
      <c r="F568" s="522"/>
      <c r="G568" s="417"/>
    </row>
    <row r="569" spans="1:7" s="418" customFormat="1" ht="0" hidden="1" customHeight="1" x14ac:dyDescent="0.25">
      <c r="A569" s="522"/>
      <c r="B569" s="522"/>
      <c r="C569" s="522"/>
      <c r="D569" s="522"/>
      <c r="E569" s="416"/>
      <c r="F569" s="522"/>
      <c r="G569" s="417"/>
    </row>
    <row r="570" spans="1:7" s="418" customFormat="1" ht="0" hidden="1" customHeight="1" x14ac:dyDescent="0.25">
      <c r="A570" s="522"/>
      <c r="B570" s="522"/>
      <c r="C570" s="522"/>
      <c r="D570" s="522"/>
      <c r="E570" s="416"/>
      <c r="F570" s="522"/>
      <c r="G570" s="419"/>
    </row>
    <row r="571" spans="1:7" s="418" customFormat="1" ht="0" hidden="1" customHeight="1" x14ac:dyDescent="0.25">
      <c r="A571" s="522"/>
      <c r="B571" s="522"/>
      <c r="C571" s="522"/>
      <c r="D571" s="522"/>
      <c r="E571" s="416"/>
      <c r="F571" s="522"/>
      <c r="G571" s="419"/>
    </row>
    <row r="572" spans="1:7" s="418" customFormat="1" ht="0" hidden="1" customHeight="1" x14ac:dyDescent="0.25">
      <c r="A572" s="522"/>
      <c r="B572" s="522"/>
      <c r="C572" s="522"/>
      <c r="D572" s="522"/>
      <c r="E572" s="416"/>
      <c r="F572" s="522"/>
      <c r="G572" s="419"/>
    </row>
    <row r="573" spans="1:7" s="418" customFormat="1" ht="0" hidden="1" customHeight="1" x14ac:dyDescent="0.25">
      <c r="A573" s="522"/>
      <c r="B573" s="522"/>
      <c r="C573" s="522"/>
      <c r="D573" s="522"/>
      <c r="E573" s="416"/>
      <c r="F573" s="522"/>
      <c r="G573" s="419"/>
    </row>
    <row r="574" spans="1:7" s="418" customFormat="1" ht="0" hidden="1" customHeight="1" x14ac:dyDescent="0.25">
      <c r="A574" s="522"/>
      <c r="B574" s="522"/>
      <c r="C574" s="522"/>
      <c r="D574" s="522"/>
      <c r="E574" s="416"/>
      <c r="F574" s="522"/>
      <c r="G574" s="419"/>
    </row>
    <row r="575" spans="1:7" s="418" customFormat="1" ht="0" hidden="1" customHeight="1" x14ac:dyDescent="0.25">
      <c r="A575" s="522"/>
      <c r="B575" s="522"/>
      <c r="C575" s="522"/>
      <c r="D575" s="522"/>
      <c r="E575" s="416"/>
      <c r="F575" s="522"/>
    </row>
    <row r="576" spans="1:7" s="418" customFormat="1" ht="0" hidden="1" customHeight="1" x14ac:dyDescent="0.25">
      <c r="A576" s="522"/>
      <c r="B576" s="522"/>
      <c r="C576" s="522"/>
      <c r="D576" s="522"/>
      <c r="E576" s="416"/>
      <c r="F576" s="522"/>
      <c r="G576" s="419"/>
    </row>
    <row r="577" spans="1:7" s="418" customFormat="1" ht="0" hidden="1" customHeight="1" x14ac:dyDescent="0.25">
      <c r="A577" s="522"/>
      <c r="B577" s="522"/>
      <c r="C577" s="522"/>
      <c r="D577" s="522"/>
      <c r="E577" s="416"/>
      <c r="F577" s="522"/>
      <c r="G577" s="419"/>
    </row>
    <row r="578" spans="1:7" s="418" customFormat="1" ht="0" hidden="1" customHeight="1" x14ac:dyDescent="0.25">
      <c r="A578" s="522"/>
      <c r="B578" s="522"/>
      <c r="C578" s="522"/>
      <c r="D578" s="522"/>
      <c r="E578" s="416"/>
      <c r="F578" s="522"/>
      <c r="G578" s="419"/>
    </row>
    <row r="579" spans="1:7" s="418" customFormat="1" ht="0" hidden="1" customHeight="1" x14ac:dyDescent="0.25">
      <c r="A579" s="522"/>
      <c r="B579" s="522"/>
      <c r="C579" s="522"/>
      <c r="D579" s="522"/>
      <c r="E579" s="416"/>
      <c r="F579" s="522"/>
      <c r="G579" s="417"/>
    </row>
    <row r="580" spans="1:7" s="418" customFormat="1" ht="0" hidden="1" customHeight="1" x14ac:dyDescent="0.25">
      <c r="A580" s="522"/>
      <c r="B580" s="522"/>
      <c r="C580" s="522"/>
      <c r="D580" s="522"/>
      <c r="E580" s="416"/>
      <c r="F580" s="522"/>
      <c r="G580" s="417"/>
    </row>
    <row r="581" spans="1:7" s="418" customFormat="1" ht="0" hidden="1" customHeight="1" x14ac:dyDescent="0.25">
      <c r="A581" s="522"/>
      <c r="B581" s="522"/>
      <c r="C581" s="522"/>
      <c r="D581" s="522"/>
      <c r="E581" s="416"/>
      <c r="F581" s="522"/>
      <c r="G581" s="419"/>
    </row>
    <row r="582" spans="1:7" s="418" customFormat="1" ht="0" hidden="1" customHeight="1" x14ac:dyDescent="0.25">
      <c r="A582" s="522"/>
      <c r="B582" s="522"/>
      <c r="C582" s="522"/>
      <c r="D582" s="522"/>
      <c r="E582" s="416"/>
      <c r="F582" s="522"/>
      <c r="G582" s="419"/>
    </row>
    <row r="583" spans="1:7" s="418" customFormat="1" ht="0" hidden="1" customHeight="1" x14ac:dyDescent="0.25">
      <c r="A583" s="522"/>
      <c r="B583" s="522"/>
      <c r="C583" s="522"/>
      <c r="D583" s="522"/>
      <c r="E583" s="416"/>
      <c r="F583" s="522"/>
      <c r="G583" s="419"/>
    </row>
    <row r="584" spans="1:7" s="418" customFormat="1" ht="0" hidden="1" customHeight="1" x14ac:dyDescent="0.25">
      <c r="A584" s="522"/>
      <c r="B584" s="522"/>
      <c r="C584" s="522"/>
      <c r="D584" s="522"/>
      <c r="E584" s="416"/>
      <c r="F584" s="522"/>
      <c r="G584" s="419"/>
    </row>
    <row r="585" spans="1:7" s="418" customFormat="1" ht="0" hidden="1" customHeight="1" x14ac:dyDescent="0.25">
      <c r="A585" s="522"/>
      <c r="B585" s="522"/>
      <c r="C585" s="522"/>
      <c r="D585" s="522"/>
      <c r="E585" s="416"/>
      <c r="F585" s="522"/>
      <c r="G585" s="419"/>
    </row>
    <row r="586" spans="1:7" s="418" customFormat="1" ht="0" hidden="1" customHeight="1" x14ac:dyDescent="0.25">
      <c r="A586" s="522"/>
      <c r="B586" s="522"/>
      <c r="C586" s="522"/>
      <c r="D586" s="522"/>
      <c r="E586" s="416"/>
      <c r="F586" s="522"/>
      <c r="G586" s="419"/>
    </row>
    <row r="587" spans="1:7" s="418" customFormat="1" ht="0" hidden="1" customHeight="1" x14ac:dyDescent="0.25">
      <c r="A587" s="522"/>
      <c r="B587" s="522"/>
      <c r="C587" s="522"/>
      <c r="D587" s="522"/>
      <c r="E587" s="416"/>
      <c r="F587" s="522"/>
      <c r="G587" s="419"/>
    </row>
    <row r="588" spans="1:7" s="418" customFormat="1" ht="0" hidden="1" customHeight="1" x14ac:dyDescent="0.25">
      <c r="A588" s="522"/>
      <c r="B588" s="522"/>
      <c r="C588" s="522"/>
      <c r="D588" s="522"/>
      <c r="E588" s="416"/>
      <c r="F588" s="522"/>
      <c r="G588" s="417"/>
    </row>
    <row r="589" spans="1:7" s="418" customFormat="1" ht="0" hidden="1" customHeight="1" x14ac:dyDescent="0.25">
      <c r="A589" s="522"/>
      <c r="B589" s="522"/>
      <c r="C589" s="522"/>
      <c r="D589" s="522"/>
      <c r="E589" s="416"/>
      <c r="F589" s="522"/>
      <c r="G589" s="417"/>
    </row>
    <row r="590" spans="1:7" s="418" customFormat="1" ht="0" hidden="1" customHeight="1" x14ac:dyDescent="0.25">
      <c r="A590" s="522"/>
      <c r="B590" s="522"/>
      <c r="C590" s="522"/>
      <c r="D590" s="522"/>
      <c r="E590" s="416"/>
      <c r="F590" s="522"/>
      <c r="G590" s="417"/>
    </row>
    <row r="591" spans="1:7" s="418" customFormat="1" ht="0" hidden="1" customHeight="1" x14ac:dyDescent="0.25">
      <c r="A591" s="522"/>
      <c r="B591" s="522"/>
      <c r="C591" s="522"/>
      <c r="D591" s="522"/>
      <c r="E591" s="416"/>
      <c r="F591" s="522"/>
      <c r="G591" s="419"/>
    </row>
    <row r="592" spans="1:7" s="418" customFormat="1" ht="0" hidden="1" customHeight="1" x14ac:dyDescent="0.25">
      <c r="A592" s="522"/>
      <c r="B592" s="522"/>
      <c r="C592" s="522"/>
      <c r="D592" s="522"/>
      <c r="E592" s="416"/>
      <c r="F592" s="522"/>
      <c r="G592" s="419"/>
    </row>
    <row r="593" spans="1:7" s="418" customFormat="1" ht="0" hidden="1" customHeight="1" x14ac:dyDescent="0.25">
      <c r="A593" s="522"/>
      <c r="B593" s="522"/>
      <c r="C593" s="522"/>
      <c r="D593" s="522"/>
      <c r="E593" s="416"/>
      <c r="F593" s="522"/>
      <c r="G593" s="419"/>
    </row>
    <row r="594" spans="1:7" s="418" customFormat="1" ht="0" hidden="1" customHeight="1" x14ac:dyDescent="0.25">
      <c r="A594" s="522"/>
      <c r="B594" s="522"/>
      <c r="C594" s="522"/>
      <c r="D594" s="522"/>
      <c r="E594" s="416"/>
      <c r="F594" s="522"/>
      <c r="G594" s="419"/>
    </row>
    <row r="595" spans="1:7" s="418" customFormat="1" ht="0" hidden="1" customHeight="1" x14ac:dyDescent="0.25">
      <c r="A595" s="522"/>
      <c r="B595" s="522"/>
      <c r="C595" s="522"/>
      <c r="D595" s="522"/>
      <c r="E595" s="416"/>
      <c r="F595" s="522"/>
      <c r="G595" s="419"/>
    </row>
    <row r="596" spans="1:7" s="418" customFormat="1" ht="0" hidden="1" customHeight="1" x14ac:dyDescent="0.25">
      <c r="A596" s="522"/>
      <c r="B596" s="522"/>
      <c r="C596" s="522"/>
      <c r="D596" s="522"/>
      <c r="E596" s="416"/>
      <c r="F596" s="522"/>
      <c r="G596" s="419"/>
    </row>
    <row r="597" spans="1:7" s="418" customFormat="1" ht="0" hidden="1" customHeight="1" x14ac:dyDescent="0.25">
      <c r="A597" s="522"/>
      <c r="B597" s="522"/>
      <c r="C597" s="522"/>
      <c r="D597" s="522"/>
      <c r="E597" s="416"/>
      <c r="F597" s="522"/>
      <c r="G597" s="419"/>
    </row>
    <row r="598" spans="1:7" s="418" customFormat="1" ht="0" hidden="1" customHeight="1" x14ac:dyDescent="0.25">
      <c r="A598" s="522"/>
      <c r="B598" s="522"/>
      <c r="C598" s="522"/>
      <c r="D598" s="522"/>
      <c r="E598" s="416"/>
      <c r="F598" s="522"/>
      <c r="G598" s="419"/>
    </row>
    <row r="599" spans="1:7" s="418" customFormat="1" ht="0" hidden="1" customHeight="1" x14ac:dyDescent="0.25">
      <c r="A599" s="522"/>
      <c r="B599" s="522"/>
      <c r="C599" s="522"/>
      <c r="D599" s="522"/>
      <c r="E599" s="416"/>
      <c r="F599" s="522"/>
      <c r="G599" s="419"/>
    </row>
    <row r="600" spans="1:7" s="418" customFormat="1" ht="0" hidden="1" customHeight="1" x14ac:dyDescent="0.25">
      <c r="A600" s="522"/>
      <c r="B600" s="522"/>
      <c r="C600" s="522"/>
      <c r="D600" s="522"/>
      <c r="E600" s="416"/>
      <c r="F600" s="522"/>
      <c r="G600" s="419"/>
    </row>
    <row r="601" spans="1:7" s="418" customFormat="1" ht="0" hidden="1" customHeight="1" x14ac:dyDescent="0.25">
      <c r="A601" s="522"/>
      <c r="B601" s="522"/>
      <c r="C601" s="522"/>
      <c r="D601" s="522"/>
      <c r="E601" s="416"/>
      <c r="F601" s="522"/>
      <c r="G601" s="419"/>
    </row>
    <row r="602" spans="1:7" s="418" customFormat="1" ht="0" hidden="1" customHeight="1" x14ac:dyDescent="0.25">
      <c r="A602" s="522"/>
      <c r="B602" s="522"/>
      <c r="C602" s="522"/>
      <c r="D602" s="522"/>
      <c r="E602" s="416"/>
      <c r="F602" s="522"/>
      <c r="G602" s="419"/>
    </row>
    <row r="603" spans="1:7" s="418" customFormat="1" ht="0" hidden="1" customHeight="1" x14ac:dyDescent="0.25">
      <c r="A603" s="522"/>
      <c r="B603" s="522"/>
      <c r="C603" s="522"/>
      <c r="D603" s="522"/>
      <c r="E603" s="416"/>
      <c r="F603" s="522"/>
      <c r="G603" s="419"/>
    </row>
    <row r="604" spans="1:7" s="418" customFormat="1" ht="0" hidden="1" customHeight="1" x14ac:dyDescent="0.25">
      <c r="A604" s="522"/>
      <c r="B604" s="522"/>
      <c r="C604" s="522"/>
      <c r="D604" s="522"/>
      <c r="E604" s="416"/>
      <c r="F604" s="522"/>
      <c r="G604" s="419"/>
    </row>
    <row r="605" spans="1:7" s="418" customFormat="1" ht="0" hidden="1" customHeight="1" x14ac:dyDescent="0.25">
      <c r="A605" s="522"/>
      <c r="B605" s="522"/>
      <c r="C605" s="522"/>
      <c r="D605" s="522"/>
      <c r="E605" s="416"/>
      <c r="F605" s="522"/>
      <c r="G605" s="419"/>
    </row>
    <row r="606" spans="1:7" s="418" customFormat="1" ht="0" hidden="1" customHeight="1" x14ac:dyDescent="0.25">
      <c r="A606" s="522"/>
      <c r="B606" s="522"/>
      <c r="C606" s="522"/>
      <c r="D606" s="522"/>
      <c r="E606" s="416"/>
      <c r="F606" s="522"/>
      <c r="G606" s="419"/>
    </row>
    <row r="607" spans="1:7" s="418" customFormat="1" ht="0" hidden="1" customHeight="1" x14ac:dyDescent="0.25">
      <c r="A607" s="522"/>
      <c r="B607" s="522"/>
      <c r="C607" s="524"/>
      <c r="D607" s="522"/>
      <c r="E607" s="416"/>
      <c r="F607" s="522"/>
      <c r="G607" s="419"/>
    </row>
    <row r="608" spans="1:7" s="418" customFormat="1" ht="0" hidden="1" customHeight="1" x14ac:dyDescent="0.25">
      <c r="A608" s="522"/>
      <c r="B608" s="522"/>
      <c r="C608" s="522"/>
      <c r="D608" s="522"/>
      <c r="E608" s="416"/>
      <c r="F608" s="522"/>
      <c r="G608" s="419"/>
    </row>
    <row r="609" spans="1:7" s="418" customFormat="1" ht="0" hidden="1" customHeight="1" x14ac:dyDescent="0.25">
      <c r="A609" s="524"/>
      <c r="B609" s="522"/>
      <c r="C609" s="522"/>
      <c r="D609" s="522"/>
      <c r="E609" s="416"/>
      <c r="F609" s="522"/>
      <c r="G609" s="417"/>
    </row>
    <row r="610" spans="1:7" s="418" customFormat="1" ht="0" hidden="1" customHeight="1" x14ac:dyDescent="0.25">
      <c r="A610" s="524"/>
      <c r="B610" s="522"/>
      <c r="C610" s="522"/>
      <c r="D610" s="522"/>
      <c r="E610" s="416"/>
      <c r="F610" s="522"/>
      <c r="G610" s="417"/>
    </row>
    <row r="611" spans="1:7" s="418" customFormat="1" ht="0" hidden="1" customHeight="1" x14ac:dyDescent="0.25">
      <c r="A611" s="524"/>
      <c r="B611" s="522"/>
      <c r="C611" s="522"/>
      <c r="D611" s="522"/>
      <c r="E611" s="416"/>
      <c r="F611" s="522"/>
      <c r="G611" s="417"/>
    </row>
    <row r="612" spans="1:7" s="418" customFormat="1" ht="0" hidden="1" customHeight="1" x14ac:dyDescent="0.25">
      <c r="A612" s="524"/>
      <c r="B612" s="522"/>
      <c r="C612" s="522"/>
      <c r="D612" s="522"/>
      <c r="E612" s="416"/>
      <c r="F612" s="522"/>
      <c r="G612" s="417"/>
    </row>
    <row r="613" spans="1:7" s="418" customFormat="1" ht="0" hidden="1" customHeight="1" x14ac:dyDescent="0.25">
      <c r="A613" s="524"/>
      <c r="B613" s="522"/>
      <c r="C613" s="522"/>
      <c r="D613" s="522"/>
      <c r="E613" s="416"/>
      <c r="F613" s="522"/>
      <c r="G613" s="417"/>
    </row>
    <row r="614" spans="1:7" s="418" customFormat="1" ht="0" hidden="1" customHeight="1" x14ac:dyDescent="0.25">
      <c r="A614" s="524"/>
      <c r="B614" s="522"/>
      <c r="C614" s="522"/>
      <c r="D614" s="522"/>
      <c r="E614" s="416"/>
      <c r="F614" s="522"/>
      <c r="G614" s="417"/>
    </row>
    <row r="615" spans="1:7" s="418" customFormat="1" ht="0" hidden="1" customHeight="1" x14ac:dyDescent="0.25">
      <c r="A615" s="524"/>
      <c r="B615" s="522"/>
      <c r="C615" s="522"/>
      <c r="D615" s="522"/>
      <c r="E615" s="416"/>
      <c r="F615" s="522"/>
      <c r="G615" s="417"/>
    </row>
    <row r="616" spans="1:7" s="418" customFormat="1" ht="0" hidden="1" customHeight="1" x14ac:dyDescent="0.25">
      <c r="A616" s="524"/>
      <c r="B616" s="522"/>
      <c r="C616" s="522"/>
      <c r="D616" s="522"/>
      <c r="E616" s="416"/>
      <c r="F616" s="522"/>
      <c r="G616" s="417"/>
    </row>
    <row r="617" spans="1:7" s="418" customFormat="1" ht="0" hidden="1" customHeight="1" x14ac:dyDescent="0.25">
      <c r="A617" s="524"/>
      <c r="B617" s="522"/>
      <c r="C617" s="522"/>
      <c r="D617" s="522"/>
      <c r="E617" s="416"/>
      <c r="F617" s="522"/>
      <c r="G617" s="417"/>
    </row>
    <row r="618" spans="1:7" s="418" customFormat="1" ht="0" hidden="1" customHeight="1" x14ac:dyDescent="0.25">
      <c r="A618" s="522"/>
      <c r="B618" s="522"/>
      <c r="C618" s="522"/>
      <c r="D618" s="522"/>
      <c r="E618" s="416"/>
      <c r="F618" s="522"/>
      <c r="G618" s="417"/>
    </row>
    <row r="619" spans="1:7" s="418" customFormat="1" ht="0" hidden="1" customHeight="1" x14ac:dyDescent="0.25">
      <c r="A619" s="522"/>
      <c r="B619" s="522"/>
      <c r="C619" s="522"/>
      <c r="D619" s="522"/>
      <c r="E619" s="416"/>
      <c r="F619" s="522"/>
      <c r="G619" s="419"/>
    </row>
    <row r="620" spans="1:7" s="418" customFormat="1" ht="0" hidden="1" customHeight="1" x14ac:dyDescent="0.25">
      <c r="A620" s="522"/>
      <c r="B620" s="522"/>
      <c r="C620" s="522"/>
      <c r="D620" s="522"/>
      <c r="E620" s="416"/>
      <c r="F620" s="522"/>
      <c r="G620" s="419"/>
    </row>
    <row r="621" spans="1:7" s="418" customFormat="1" ht="0" hidden="1" customHeight="1" x14ac:dyDescent="0.25">
      <c r="A621" s="522"/>
      <c r="B621" s="522"/>
      <c r="C621" s="522"/>
      <c r="D621" s="522"/>
      <c r="E621" s="416"/>
      <c r="F621" s="522"/>
      <c r="G621" s="419"/>
    </row>
    <row r="622" spans="1:7" s="418" customFormat="1" ht="0" hidden="1" customHeight="1" x14ac:dyDescent="0.25">
      <c r="A622" s="522"/>
      <c r="B622" s="522"/>
      <c r="C622" s="522"/>
      <c r="D622" s="522"/>
      <c r="E622" s="416"/>
      <c r="F622" s="522"/>
      <c r="G622" s="419"/>
    </row>
    <row r="623" spans="1:7" s="418" customFormat="1" ht="0" hidden="1" customHeight="1" x14ac:dyDescent="0.25">
      <c r="A623" s="524"/>
      <c r="B623" s="522"/>
      <c r="C623" s="522"/>
      <c r="D623" s="522"/>
      <c r="E623" s="416"/>
      <c r="F623" s="522"/>
      <c r="G623" s="419"/>
    </row>
    <row r="624" spans="1:7" s="418" customFormat="1" ht="0" hidden="1" customHeight="1" x14ac:dyDescent="0.25">
      <c r="A624" s="524"/>
      <c r="B624" s="522"/>
      <c r="C624" s="522"/>
      <c r="D624" s="522"/>
      <c r="E624" s="416"/>
      <c r="F624" s="522"/>
      <c r="G624" s="419"/>
    </row>
    <row r="625" spans="1:7" s="418" customFormat="1" ht="0" hidden="1" customHeight="1" x14ac:dyDescent="0.25">
      <c r="A625" s="524"/>
      <c r="B625" s="522"/>
      <c r="C625" s="522"/>
      <c r="D625" s="522"/>
      <c r="E625" s="416"/>
      <c r="F625" s="522"/>
      <c r="G625" s="419"/>
    </row>
    <row r="626" spans="1:7" s="418" customFormat="1" ht="0" hidden="1" customHeight="1" x14ac:dyDescent="0.25">
      <c r="A626" s="524"/>
      <c r="B626" s="522"/>
      <c r="C626" s="522"/>
      <c r="D626" s="522"/>
      <c r="E626" s="416"/>
      <c r="F626" s="522"/>
      <c r="G626" s="419"/>
    </row>
    <row r="627" spans="1:7" s="418" customFormat="1" ht="0" hidden="1" customHeight="1" x14ac:dyDescent="0.25">
      <c r="A627" s="522"/>
      <c r="B627" s="522"/>
      <c r="C627" s="522"/>
      <c r="D627" s="522"/>
      <c r="E627" s="416"/>
      <c r="F627" s="522"/>
      <c r="G627" s="419"/>
    </row>
    <row r="628" spans="1:7" s="418" customFormat="1" ht="0" hidden="1" customHeight="1" x14ac:dyDescent="0.25">
      <c r="A628" s="522"/>
      <c r="B628" s="522"/>
      <c r="C628" s="522"/>
      <c r="D628" s="522"/>
      <c r="E628" s="416"/>
      <c r="F628" s="522"/>
      <c r="G628" s="417"/>
    </row>
    <row r="629" spans="1:7" s="418" customFormat="1" ht="0" hidden="1" customHeight="1" x14ac:dyDescent="0.25">
      <c r="A629" s="522"/>
      <c r="B629" s="522"/>
      <c r="C629" s="522"/>
      <c r="D629" s="522"/>
      <c r="E629" s="416"/>
      <c r="F629" s="522"/>
      <c r="G629" s="417"/>
    </row>
    <row r="630" spans="1:7" s="418" customFormat="1" ht="0" hidden="1" customHeight="1" x14ac:dyDescent="0.25">
      <c r="A630" s="522"/>
      <c r="B630" s="522"/>
      <c r="C630" s="522"/>
      <c r="D630" s="522"/>
      <c r="E630" s="416"/>
      <c r="F630" s="522"/>
      <c r="G630" s="419"/>
    </row>
    <row r="631" spans="1:7" s="418" customFormat="1" ht="0" hidden="1" customHeight="1" x14ac:dyDescent="0.25">
      <c r="A631" s="522"/>
      <c r="B631" s="522"/>
      <c r="C631" s="522"/>
      <c r="D631" s="522"/>
      <c r="E631" s="416"/>
      <c r="F631" s="522"/>
      <c r="G631" s="419"/>
    </row>
    <row r="632" spans="1:7" s="418" customFormat="1" ht="0" hidden="1" customHeight="1" x14ac:dyDescent="0.25">
      <c r="A632" s="522"/>
      <c r="B632" s="522"/>
      <c r="C632" s="522"/>
      <c r="D632" s="522"/>
      <c r="E632" s="416"/>
      <c r="F632" s="522"/>
      <c r="G632" s="419"/>
    </row>
    <row r="633" spans="1:7" s="418" customFormat="1" ht="0" hidden="1" customHeight="1" x14ac:dyDescent="0.25">
      <c r="A633" s="522"/>
      <c r="B633" s="522"/>
      <c r="C633" s="522"/>
      <c r="D633" s="522"/>
      <c r="E633" s="416"/>
      <c r="F633" s="522"/>
      <c r="G633" s="419"/>
    </row>
    <row r="634" spans="1:7" s="418" customFormat="1" ht="0" hidden="1" customHeight="1" x14ac:dyDescent="0.25">
      <c r="A634" s="522"/>
      <c r="B634" s="522"/>
      <c r="C634" s="522"/>
      <c r="D634" s="522"/>
      <c r="E634" s="416"/>
      <c r="F634" s="522"/>
      <c r="G634" s="419"/>
    </row>
    <row r="635" spans="1:7" s="418" customFormat="1" ht="0" hidden="1" customHeight="1" x14ac:dyDescent="0.25">
      <c r="A635" s="522"/>
      <c r="B635" s="522"/>
      <c r="C635" s="522"/>
      <c r="D635" s="522"/>
      <c r="E635" s="416"/>
      <c r="F635" s="522"/>
    </row>
    <row r="636" spans="1:7" s="418" customFormat="1" ht="0" hidden="1" customHeight="1" x14ac:dyDescent="0.25">
      <c r="A636" s="522"/>
      <c r="B636" s="522"/>
      <c r="C636" s="522"/>
      <c r="D636" s="522"/>
      <c r="E636" s="416"/>
      <c r="F636" s="522"/>
      <c r="G636" s="419"/>
    </row>
    <row r="637" spans="1:7" s="418" customFormat="1" ht="0" hidden="1" customHeight="1" x14ac:dyDescent="0.25">
      <c r="A637" s="522"/>
      <c r="B637" s="522"/>
      <c r="C637" s="522"/>
      <c r="D637" s="522"/>
      <c r="E637" s="416"/>
      <c r="F637" s="522"/>
      <c r="G637" s="419"/>
    </row>
    <row r="638" spans="1:7" s="418" customFormat="1" ht="0" hidden="1" customHeight="1" x14ac:dyDescent="0.25">
      <c r="A638" s="522"/>
      <c r="B638" s="522"/>
      <c r="C638" s="522"/>
      <c r="D638" s="522"/>
      <c r="E638" s="416"/>
      <c r="F638" s="522"/>
      <c r="G638" s="419"/>
    </row>
    <row r="639" spans="1:7" s="418" customFormat="1" ht="0" hidden="1" customHeight="1" x14ac:dyDescent="0.25">
      <c r="A639" s="522"/>
      <c r="B639" s="522"/>
      <c r="C639" s="522"/>
      <c r="D639" s="522"/>
      <c r="E639" s="416"/>
      <c r="F639" s="522"/>
      <c r="G639" s="417"/>
    </row>
    <row r="640" spans="1:7" s="418" customFormat="1" ht="0" hidden="1" customHeight="1" x14ac:dyDescent="0.25">
      <c r="A640" s="522"/>
      <c r="B640" s="522"/>
      <c r="C640" s="522"/>
      <c r="D640" s="522"/>
      <c r="E640" s="416"/>
      <c r="F640" s="522"/>
      <c r="G640" s="417"/>
    </row>
    <row r="641" spans="1:7" s="418" customFormat="1" ht="0" hidden="1" customHeight="1" x14ac:dyDescent="0.25">
      <c r="A641" s="522"/>
      <c r="B641" s="522"/>
      <c r="C641" s="522"/>
      <c r="D641" s="522"/>
      <c r="E641" s="416"/>
      <c r="F641" s="522"/>
      <c r="G641" s="419"/>
    </row>
    <row r="642" spans="1:7" s="418" customFormat="1" ht="0" hidden="1" customHeight="1" x14ac:dyDescent="0.25">
      <c r="A642" s="522"/>
      <c r="B642" s="522"/>
      <c r="C642" s="522"/>
      <c r="D642" s="522"/>
      <c r="E642" s="416"/>
      <c r="F642" s="522"/>
      <c r="G642" s="419"/>
    </row>
    <row r="643" spans="1:7" s="418" customFormat="1" ht="0" hidden="1" customHeight="1" x14ac:dyDescent="0.25">
      <c r="A643" s="522"/>
      <c r="B643" s="522"/>
      <c r="C643" s="522"/>
      <c r="D643" s="522"/>
      <c r="E643" s="416"/>
      <c r="F643" s="522"/>
      <c r="G643" s="419"/>
    </row>
    <row r="644" spans="1:7" s="418" customFormat="1" ht="0" hidden="1" customHeight="1" x14ac:dyDescent="0.25">
      <c r="A644" s="522"/>
      <c r="B644" s="522"/>
      <c r="C644" s="522"/>
      <c r="D644" s="522"/>
      <c r="E644" s="416"/>
      <c r="F644" s="522"/>
      <c r="G644" s="419"/>
    </row>
    <row r="645" spans="1:7" s="418" customFormat="1" ht="0" hidden="1" customHeight="1" x14ac:dyDescent="0.25">
      <c r="A645" s="522"/>
      <c r="B645" s="522"/>
      <c r="C645" s="522"/>
      <c r="D645" s="522"/>
      <c r="E645" s="416"/>
      <c r="F645" s="522"/>
      <c r="G645" s="419"/>
    </row>
    <row r="646" spans="1:7" s="418" customFormat="1" ht="0" hidden="1" customHeight="1" x14ac:dyDescent="0.25">
      <c r="A646" s="522"/>
      <c r="B646" s="522"/>
      <c r="C646" s="522"/>
      <c r="D646" s="522"/>
      <c r="E646" s="416"/>
      <c r="F646" s="522"/>
      <c r="G646" s="419"/>
    </row>
    <row r="647" spans="1:7" s="418" customFormat="1" ht="0" hidden="1" customHeight="1" x14ac:dyDescent="0.25">
      <c r="A647" s="522"/>
      <c r="B647" s="522"/>
      <c r="C647" s="522"/>
      <c r="D647" s="522"/>
      <c r="E647" s="416"/>
      <c r="F647" s="522"/>
      <c r="G647" s="419"/>
    </row>
    <row r="648" spans="1:7" s="418" customFormat="1" ht="0" hidden="1" customHeight="1" x14ac:dyDescent="0.25">
      <c r="A648" s="522"/>
      <c r="B648" s="522"/>
      <c r="C648" s="522"/>
      <c r="D648" s="522"/>
      <c r="E648" s="416"/>
      <c r="F648" s="522"/>
      <c r="G648" s="417"/>
    </row>
    <row r="649" spans="1:7" s="418" customFormat="1" ht="0" hidden="1" customHeight="1" x14ac:dyDescent="0.25">
      <c r="A649" s="522"/>
      <c r="B649" s="522"/>
      <c r="C649" s="522"/>
      <c r="D649" s="522"/>
      <c r="E649" s="416"/>
      <c r="F649" s="522"/>
      <c r="G649" s="417"/>
    </row>
    <row r="650" spans="1:7" s="418" customFormat="1" ht="0" hidden="1" customHeight="1" x14ac:dyDescent="0.25">
      <c r="A650" s="522"/>
      <c r="B650" s="522"/>
      <c r="C650" s="522"/>
      <c r="D650" s="522"/>
      <c r="E650" s="416"/>
      <c r="F650" s="522"/>
      <c r="G650" s="417"/>
    </row>
    <row r="651" spans="1:7" s="418" customFormat="1" ht="0" hidden="1" customHeight="1" x14ac:dyDescent="0.25">
      <c r="A651" s="522"/>
      <c r="B651" s="522"/>
      <c r="C651" s="522"/>
      <c r="D651" s="522"/>
      <c r="E651" s="416"/>
      <c r="F651" s="522"/>
      <c r="G651" s="419"/>
    </row>
    <row r="652" spans="1:7" s="418" customFormat="1" ht="0" hidden="1" customHeight="1" x14ac:dyDescent="0.25">
      <c r="A652" s="522"/>
      <c r="B652" s="522"/>
      <c r="C652" s="522"/>
      <c r="D652" s="522"/>
      <c r="E652" s="416"/>
      <c r="F652" s="522"/>
      <c r="G652" s="419"/>
    </row>
    <row r="653" spans="1:7" s="418" customFormat="1" ht="0" hidden="1" customHeight="1" x14ac:dyDescent="0.25">
      <c r="A653" s="522"/>
      <c r="B653" s="522"/>
      <c r="C653" s="522"/>
      <c r="D653" s="522"/>
      <c r="E653" s="416"/>
      <c r="F653" s="522"/>
      <c r="G653" s="419"/>
    </row>
    <row r="654" spans="1:7" s="418" customFormat="1" ht="0" hidden="1" customHeight="1" x14ac:dyDescent="0.25">
      <c r="A654" s="522"/>
      <c r="B654" s="522"/>
      <c r="C654" s="522"/>
      <c r="D654" s="522"/>
      <c r="E654" s="416"/>
      <c r="F654" s="522"/>
      <c r="G654" s="419"/>
    </row>
    <row r="655" spans="1:7" s="418" customFormat="1" ht="0" hidden="1" customHeight="1" x14ac:dyDescent="0.25">
      <c r="A655" s="522"/>
      <c r="B655" s="522"/>
      <c r="C655" s="522"/>
      <c r="D655" s="522"/>
      <c r="E655" s="416"/>
      <c r="F655" s="522"/>
      <c r="G655" s="419"/>
    </row>
    <row r="656" spans="1:7" s="418" customFormat="1" ht="0" hidden="1" customHeight="1" x14ac:dyDescent="0.25">
      <c r="A656" s="522"/>
      <c r="B656" s="522"/>
      <c r="C656" s="522"/>
      <c r="D656" s="522"/>
      <c r="E656" s="416"/>
      <c r="F656" s="522"/>
      <c r="G656" s="419"/>
    </row>
    <row r="657" spans="1:7" s="418" customFormat="1" ht="0" hidden="1" customHeight="1" x14ac:dyDescent="0.25">
      <c r="A657" s="522"/>
      <c r="B657" s="522"/>
      <c r="C657" s="522"/>
      <c r="D657" s="522"/>
      <c r="E657" s="416"/>
      <c r="F657" s="522"/>
      <c r="G657" s="419"/>
    </row>
    <row r="658" spans="1:7" s="418" customFormat="1" ht="0" hidden="1" customHeight="1" x14ac:dyDescent="0.25">
      <c r="A658" s="522"/>
      <c r="B658" s="522"/>
      <c r="C658" s="522"/>
      <c r="D658" s="522"/>
      <c r="E658" s="416"/>
      <c r="F658" s="522"/>
      <c r="G658" s="419"/>
    </row>
    <row r="659" spans="1:7" s="418" customFormat="1" ht="0" hidden="1" customHeight="1" x14ac:dyDescent="0.25">
      <c r="A659" s="522"/>
      <c r="B659" s="522"/>
      <c r="C659" s="522"/>
      <c r="D659" s="522"/>
      <c r="E659" s="416"/>
      <c r="F659" s="522"/>
      <c r="G659" s="419"/>
    </row>
    <row r="660" spans="1:7" s="418" customFormat="1" ht="0" hidden="1" customHeight="1" x14ac:dyDescent="0.25">
      <c r="A660" s="522"/>
      <c r="B660" s="522"/>
      <c r="C660" s="522"/>
      <c r="D660" s="522"/>
      <c r="E660" s="416"/>
      <c r="F660" s="522"/>
      <c r="G660" s="419"/>
    </row>
    <row r="661" spans="1:7" s="418" customFormat="1" ht="0" hidden="1" customHeight="1" x14ac:dyDescent="0.25">
      <c r="A661" s="522"/>
      <c r="B661" s="522"/>
      <c r="C661" s="522"/>
      <c r="D661" s="522"/>
      <c r="E661" s="416"/>
      <c r="F661" s="522"/>
      <c r="G661" s="419"/>
    </row>
    <row r="662" spans="1:7" s="418" customFormat="1" ht="0" hidden="1" customHeight="1" x14ac:dyDescent="0.25">
      <c r="A662" s="522"/>
      <c r="B662" s="522"/>
      <c r="C662" s="522"/>
      <c r="D662" s="522"/>
      <c r="E662" s="416"/>
      <c r="F662" s="522"/>
      <c r="G662" s="419"/>
    </row>
    <row r="663" spans="1:7" s="418" customFormat="1" ht="0" hidden="1" customHeight="1" x14ac:dyDescent="0.25">
      <c r="A663" s="522"/>
      <c r="B663" s="522"/>
      <c r="C663" s="522"/>
      <c r="D663" s="522"/>
      <c r="E663" s="416"/>
      <c r="F663" s="522"/>
      <c r="G663" s="419"/>
    </row>
    <row r="664" spans="1:7" s="418" customFormat="1" ht="0" hidden="1" customHeight="1" x14ac:dyDescent="0.25">
      <c r="A664" s="522"/>
      <c r="B664" s="522"/>
      <c r="C664" s="522"/>
      <c r="D664" s="522"/>
      <c r="E664" s="416"/>
      <c r="F664" s="522"/>
      <c r="G664" s="419"/>
    </row>
    <row r="665" spans="1:7" s="418" customFormat="1" ht="0" hidden="1" customHeight="1" x14ac:dyDescent="0.25">
      <c r="A665" s="522"/>
      <c r="B665" s="522"/>
      <c r="C665" s="522"/>
      <c r="D665" s="522"/>
      <c r="E665" s="416"/>
      <c r="F665" s="522"/>
      <c r="G665" s="419"/>
    </row>
    <row r="666" spans="1:7" s="418" customFormat="1" ht="0" hidden="1" customHeight="1" x14ac:dyDescent="0.25">
      <c r="A666" s="522"/>
      <c r="B666" s="522"/>
      <c r="C666" s="522"/>
      <c r="D666" s="522"/>
      <c r="E666" s="416"/>
      <c r="F666" s="522"/>
      <c r="G666" s="419"/>
    </row>
    <row r="667" spans="1:7" s="418" customFormat="1" ht="0" hidden="1" customHeight="1" x14ac:dyDescent="0.25">
      <c r="A667" s="522"/>
      <c r="B667" s="522"/>
      <c r="C667" s="524"/>
      <c r="D667" s="522"/>
      <c r="E667" s="416"/>
      <c r="F667" s="522"/>
      <c r="G667" s="419"/>
    </row>
    <row r="668" spans="1:7" s="418" customFormat="1" ht="0" hidden="1" customHeight="1" x14ac:dyDescent="0.25">
      <c r="A668" s="522"/>
      <c r="B668" s="522"/>
      <c r="C668" s="522"/>
      <c r="D668" s="522"/>
      <c r="E668" s="416"/>
      <c r="F668" s="522"/>
      <c r="G668" s="419"/>
    </row>
    <row r="669" spans="1:7" s="418" customFormat="1" ht="0" hidden="1" customHeight="1" x14ac:dyDescent="0.25">
      <c r="A669" s="522"/>
      <c r="B669" s="522"/>
      <c r="C669" s="522"/>
      <c r="D669" s="522"/>
      <c r="E669" s="416"/>
      <c r="F669" s="522"/>
      <c r="G669" s="419"/>
    </row>
    <row r="670" spans="1:7" s="418" customFormat="1" ht="0" hidden="1" customHeight="1" x14ac:dyDescent="0.25">
      <c r="A670" s="522"/>
      <c r="B670" s="522"/>
      <c r="C670" s="522"/>
      <c r="D670" s="522"/>
      <c r="E670" s="416"/>
      <c r="F670" s="522"/>
      <c r="G670" s="417"/>
    </row>
    <row r="671" spans="1:7" s="418" customFormat="1" ht="0" hidden="1" customHeight="1" x14ac:dyDescent="0.25">
      <c r="A671" s="522"/>
      <c r="B671" s="522"/>
      <c r="C671" s="522"/>
      <c r="D671" s="522"/>
      <c r="E671" s="416"/>
      <c r="F671" s="522"/>
      <c r="G671" s="419"/>
    </row>
    <row r="672" spans="1:7" s="418" customFormat="1" ht="0" hidden="1" customHeight="1" x14ac:dyDescent="0.25">
      <c r="A672" s="522"/>
      <c r="B672" s="522"/>
      <c r="C672" s="522"/>
      <c r="D672" s="522"/>
      <c r="E672" s="416"/>
      <c r="F672" s="522"/>
      <c r="G672" s="419"/>
    </row>
    <row r="673" spans="1:7" s="418" customFormat="1" ht="0" hidden="1" customHeight="1" x14ac:dyDescent="0.25">
      <c r="A673" s="522"/>
      <c r="B673" s="522"/>
      <c r="C673" s="522"/>
      <c r="D673" s="522"/>
      <c r="E673" s="416"/>
      <c r="F673" s="522"/>
      <c r="G673" s="419"/>
    </row>
    <row r="674" spans="1:7" s="418" customFormat="1" ht="0" hidden="1" customHeight="1" x14ac:dyDescent="0.25">
      <c r="A674" s="522"/>
      <c r="B674" s="522"/>
      <c r="C674" s="522"/>
      <c r="D674" s="522"/>
      <c r="E674" s="416"/>
      <c r="F674" s="522"/>
      <c r="G674" s="419"/>
    </row>
    <row r="675" spans="1:7" s="418" customFormat="1" ht="0" hidden="1" customHeight="1" x14ac:dyDescent="0.25">
      <c r="A675" s="522"/>
      <c r="B675" s="522"/>
      <c r="C675" s="522"/>
      <c r="D675" s="522"/>
      <c r="E675" s="416"/>
      <c r="F675" s="522"/>
      <c r="G675" s="419"/>
    </row>
    <row r="676" spans="1:7" s="418" customFormat="1" ht="0" hidden="1" customHeight="1" x14ac:dyDescent="0.25">
      <c r="A676" s="522"/>
      <c r="B676" s="522"/>
      <c r="C676" s="522"/>
      <c r="D676" s="522"/>
      <c r="E676" s="416"/>
      <c r="F676" s="522"/>
      <c r="G676" s="419"/>
    </row>
    <row r="677" spans="1:7" s="418" customFormat="1" ht="0" hidden="1" customHeight="1" x14ac:dyDescent="0.25">
      <c r="A677" s="522"/>
      <c r="B677" s="522"/>
      <c r="C677" s="522"/>
      <c r="D677" s="522"/>
      <c r="E677" s="416"/>
      <c r="F677" s="522"/>
      <c r="G677" s="419"/>
    </row>
    <row r="678" spans="1:7" s="418" customFormat="1" ht="0" hidden="1" customHeight="1" x14ac:dyDescent="0.25">
      <c r="A678" s="522"/>
      <c r="B678" s="522"/>
      <c r="C678" s="522"/>
      <c r="D678" s="522"/>
      <c r="E678" s="416"/>
      <c r="F678" s="522"/>
      <c r="G678" s="419"/>
    </row>
    <row r="679" spans="1:7" s="418" customFormat="1" ht="0" hidden="1" customHeight="1" x14ac:dyDescent="0.25">
      <c r="A679" s="522"/>
      <c r="B679" s="522"/>
      <c r="C679" s="522"/>
      <c r="D679" s="522"/>
      <c r="E679" s="416"/>
      <c r="F679" s="522"/>
      <c r="G679" s="419"/>
    </row>
    <row r="680" spans="1:7" s="418" customFormat="1" ht="0" hidden="1" customHeight="1" x14ac:dyDescent="0.25">
      <c r="A680" s="522"/>
      <c r="B680" s="522"/>
      <c r="C680" s="522"/>
      <c r="D680" s="522"/>
      <c r="E680" s="416"/>
      <c r="F680" s="522"/>
      <c r="G680" s="419"/>
    </row>
    <row r="681" spans="1:7" s="418" customFormat="1" ht="0" hidden="1" customHeight="1" x14ac:dyDescent="0.25">
      <c r="A681" s="522"/>
      <c r="B681" s="522"/>
      <c r="C681" s="522"/>
      <c r="D681" s="522"/>
      <c r="E681" s="416"/>
      <c r="F681" s="522"/>
      <c r="G681" s="419"/>
    </row>
    <row r="682" spans="1:7" s="418" customFormat="1" ht="0" hidden="1" customHeight="1" x14ac:dyDescent="0.25">
      <c r="A682" s="522"/>
      <c r="B682" s="522"/>
      <c r="C682" s="522"/>
      <c r="D682" s="522"/>
      <c r="E682" s="416"/>
      <c r="F682" s="522"/>
      <c r="G682" s="419"/>
    </row>
    <row r="683" spans="1:7" s="418" customFormat="1" ht="0" hidden="1" customHeight="1" x14ac:dyDescent="0.25">
      <c r="A683" s="522"/>
      <c r="B683" s="522"/>
      <c r="C683" s="522"/>
      <c r="D683" s="522"/>
      <c r="E683" s="416"/>
      <c r="F683" s="522"/>
      <c r="G683" s="419"/>
    </row>
    <row r="684" spans="1:7" s="418" customFormat="1" ht="0" hidden="1" customHeight="1" x14ac:dyDescent="0.25">
      <c r="A684" s="522"/>
      <c r="B684" s="522"/>
      <c r="C684" s="522"/>
      <c r="D684" s="522"/>
      <c r="E684" s="416"/>
      <c r="F684" s="522"/>
      <c r="G684" s="419"/>
    </row>
    <row r="685" spans="1:7" s="418" customFormat="1" ht="0" hidden="1" customHeight="1" x14ac:dyDescent="0.25">
      <c r="A685" s="522"/>
      <c r="B685" s="522"/>
      <c r="C685" s="522"/>
      <c r="D685" s="522"/>
      <c r="E685" s="416"/>
      <c r="F685" s="522"/>
      <c r="G685" s="419"/>
    </row>
    <row r="686" spans="1:7" s="418" customFormat="1" ht="0" hidden="1" customHeight="1" x14ac:dyDescent="0.25">
      <c r="A686" s="522"/>
      <c r="B686" s="522"/>
      <c r="C686" s="522"/>
      <c r="D686" s="522"/>
      <c r="E686" s="416"/>
      <c r="F686" s="522"/>
      <c r="G686" s="419"/>
    </row>
    <row r="687" spans="1:7" s="418" customFormat="1" ht="0" hidden="1" customHeight="1" x14ac:dyDescent="0.25">
      <c r="A687" s="522"/>
      <c r="B687" s="522"/>
      <c r="C687" s="524"/>
      <c r="D687" s="522"/>
      <c r="E687" s="416"/>
      <c r="F687" s="522"/>
      <c r="G687" s="419"/>
    </row>
    <row r="688" spans="1:7" s="418" customFormat="1" ht="0" hidden="1" customHeight="1" x14ac:dyDescent="0.25">
      <c r="A688" s="522"/>
      <c r="B688" s="522"/>
      <c r="C688" s="522"/>
      <c r="D688" s="522"/>
      <c r="E688" s="416"/>
      <c r="F688" s="522"/>
      <c r="G688" s="419"/>
    </row>
    <row r="689" spans="1:7" s="418" customFormat="1" ht="0" hidden="1" customHeight="1" x14ac:dyDescent="0.25">
      <c r="A689" s="522"/>
      <c r="B689" s="522"/>
      <c r="C689" s="522"/>
      <c r="D689" s="522"/>
      <c r="E689" s="416"/>
      <c r="F689" s="522"/>
      <c r="G689" s="419"/>
    </row>
    <row r="690" spans="1:7" s="418" customFormat="1" ht="0" hidden="1" customHeight="1" x14ac:dyDescent="0.25">
      <c r="A690" s="522"/>
      <c r="B690" s="522"/>
      <c r="C690" s="522"/>
      <c r="D690" s="522"/>
      <c r="E690" s="416"/>
      <c r="F690" s="522"/>
      <c r="G690" s="419"/>
    </row>
    <row r="691" spans="1:7" s="418" customFormat="1" ht="0" hidden="1" customHeight="1" x14ac:dyDescent="0.25">
      <c r="A691" s="522"/>
      <c r="B691" s="522"/>
      <c r="C691" s="522"/>
      <c r="D691" s="522"/>
      <c r="E691" s="416"/>
      <c r="F691" s="522"/>
      <c r="G691" s="419"/>
    </row>
    <row r="692" spans="1:7" s="418" customFormat="1" ht="0" hidden="1" customHeight="1" x14ac:dyDescent="0.25">
      <c r="A692" s="522"/>
      <c r="B692" s="522"/>
      <c r="C692" s="522"/>
      <c r="D692" s="522"/>
      <c r="E692" s="416"/>
      <c r="F692" s="522"/>
      <c r="G692" s="419"/>
    </row>
    <row r="693" spans="1:7" s="418" customFormat="1" ht="0" hidden="1" customHeight="1" x14ac:dyDescent="0.25">
      <c r="A693" s="522"/>
      <c r="B693" s="522"/>
      <c r="C693" s="522"/>
      <c r="D693" s="522"/>
      <c r="E693" s="416"/>
      <c r="F693" s="522"/>
      <c r="G693" s="420"/>
    </row>
    <row r="694" spans="1:7" s="418" customFormat="1" ht="0" hidden="1" customHeight="1" x14ac:dyDescent="0.25">
      <c r="A694" s="522"/>
      <c r="B694" s="522"/>
      <c r="C694" s="522"/>
      <c r="D694" s="522"/>
      <c r="E694" s="416"/>
      <c r="F694" s="522"/>
      <c r="G694" s="419"/>
    </row>
    <row r="695" spans="1:7" s="418" customFormat="1" ht="0" hidden="1" customHeight="1" x14ac:dyDescent="0.25">
      <c r="A695" s="522"/>
      <c r="B695" s="421"/>
      <c r="C695" s="421"/>
      <c r="D695" s="522"/>
      <c r="E695" s="416"/>
      <c r="F695" s="524"/>
      <c r="G695" s="419"/>
    </row>
    <row r="696" spans="1:7" s="418" customFormat="1" ht="0" hidden="1" customHeight="1" x14ac:dyDescent="0.25">
      <c r="A696" s="522"/>
      <c r="B696" s="421"/>
      <c r="C696" s="421"/>
      <c r="D696" s="522"/>
      <c r="E696" s="416"/>
      <c r="F696" s="524"/>
    </row>
    <row r="697" spans="1:7" ht="12" customHeight="1" x14ac:dyDescent="0.25">
      <c r="A697" s="527"/>
      <c r="B697" s="528"/>
      <c r="C697" s="527"/>
      <c r="D697" s="527"/>
      <c r="E697" s="527"/>
      <c r="F697" s="527"/>
    </row>
    <row r="699" spans="1:7" x14ac:dyDescent="0.25"/>
    <row r="700" spans="1:7" x14ac:dyDescent="0.25"/>
    <row r="701" spans="1:7" x14ac:dyDescent="0.25"/>
    <row r="702" spans="1:7" x14ac:dyDescent="0.25"/>
    <row r="703" spans="1:7" x14ac:dyDescent="0.25"/>
    <row r="704" spans="1:7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4">
    <mergeCell ref="A160:A162"/>
    <mergeCell ref="A1:F1"/>
    <mergeCell ref="A2:F2"/>
    <mergeCell ref="A3:F3"/>
    <mergeCell ref="A6:A10"/>
    <mergeCell ref="A11:A159"/>
    <mergeCell ref="A234:A241"/>
    <mergeCell ref="A163:A165"/>
    <mergeCell ref="A166:A171"/>
    <mergeCell ref="A172:A175"/>
    <mergeCell ref="A176:A177"/>
    <mergeCell ref="A178:A187"/>
    <mergeCell ref="A188:A200"/>
    <mergeCell ref="A201:A207"/>
    <mergeCell ref="A208:A221"/>
    <mergeCell ref="A222:A224"/>
    <mergeCell ref="A225:A230"/>
    <mergeCell ref="A231:A233"/>
    <mergeCell ref="A304:A310"/>
    <mergeCell ref="A244:A250"/>
    <mergeCell ref="A253:A255"/>
    <mergeCell ref="A257:A259"/>
    <mergeCell ref="A265:A266"/>
    <mergeCell ref="A267:A270"/>
    <mergeCell ref="A271:A273"/>
    <mergeCell ref="A274:A276"/>
    <mergeCell ref="A278:A291"/>
    <mergeCell ref="A293:A295"/>
    <mergeCell ref="A296:A300"/>
    <mergeCell ref="A302:A303"/>
    <mergeCell ref="A358:A361"/>
    <mergeCell ref="A312:A314"/>
    <mergeCell ref="A315:A318"/>
    <mergeCell ref="A319:A322"/>
    <mergeCell ref="A323:A326"/>
    <mergeCell ref="A327:A332"/>
    <mergeCell ref="A333:A334"/>
    <mergeCell ref="A336:A337"/>
    <mergeCell ref="A338:A342"/>
    <mergeCell ref="A345:A349"/>
    <mergeCell ref="A350:A352"/>
    <mergeCell ref="A353:A354"/>
    <mergeCell ref="A417:A422"/>
    <mergeCell ref="A364:A365"/>
    <mergeCell ref="A366:A370"/>
    <mergeCell ref="A375:A376"/>
    <mergeCell ref="A377:A378"/>
    <mergeCell ref="A379:A382"/>
    <mergeCell ref="A384:A396"/>
    <mergeCell ref="A400:A401"/>
    <mergeCell ref="A402:A405"/>
    <mergeCell ref="A406:A411"/>
    <mergeCell ref="A412:A414"/>
    <mergeCell ref="A415:A4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topLeftCell="A124" zoomScaleNormal="100" workbookViewId="0">
      <selection activeCell="A3" sqref="A3:E3"/>
    </sheetView>
  </sheetViews>
  <sheetFormatPr baseColWidth="10" defaultColWidth="0" defaultRowHeight="15" zeroHeight="1" x14ac:dyDescent="0.25"/>
  <cols>
    <col min="1" max="1" width="65.42578125" style="332" customWidth="1"/>
    <col min="2" max="2" width="60.140625" style="332" customWidth="1"/>
    <col min="3" max="3" width="20" style="332" customWidth="1"/>
    <col min="4" max="4" width="13.140625" style="332" customWidth="1"/>
    <col min="5" max="5" width="11.42578125" style="332" customWidth="1"/>
    <col min="6" max="255" width="11.42578125" style="332" hidden="1"/>
    <col min="256" max="256" width="54.28515625" style="277" customWidth="1"/>
    <col min="257" max="259" width="15.28515625" style="332" customWidth="1"/>
    <col min="260" max="261" width="11.42578125" style="332" customWidth="1"/>
    <col min="262" max="511" width="11.42578125" style="332" hidden="1"/>
    <col min="512" max="512" width="90.7109375" style="332" customWidth="1"/>
    <col min="513" max="513" width="42.28515625" style="332" customWidth="1"/>
    <col min="514" max="514" width="19.140625" style="332" bestFit="1" customWidth="1"/>
    <col min="515" max="515" width="20" style="332" customWidth="1"/>
    <col min="516" max="517" width="11.42578125" style="332" customWidth="1"/>
    <col min="518" max="767" width="11.42578125" style="332" hidden="1"/>
    <col min="768" max="768" width="90.7109375" style="332" customWidth="1"/>
    <col min="769" max="769" width="42.28515625" style="332" customWidth="1"/>
    <col min="770" max="770" width="19.140625" style="332" bestFit="1" customWidth="1"/>
    <col min="771" max="771" width="20" style="332" customWidth="1"/>
    <col min="772" max="773" width="11.42578125" style="332" customWidth="1"/>
    <col min="774" max="1023" width="11.42578125" style="332" hidden="1"/>
    <col min="1024" max="1024" width="90.7109375" style="332" customWidth="1"/>
    <col min="1025" max="1025" width="42.28515625" style="332" customWidth="1"/>
    <col min="1026" max="1026" width="19.140625" style="332" bestFit="1" customWidth="1"/>
    <col min="1027" max="1027" width="20" style="332" customWidth="1"/>
    <col min="1028" max="1029" width="11.42578125" style="332" customWidth="1"/>
    <col min="1030" max="1279" width="11.42578125" style="332" hidden="1"/>
    <col min="1280" max="1280" width="90.7109375" style="332" customWidth="1"/>
    <col min="1281" max="1281" width="42.28515625" style="332" customWidth="1"/>
    <col min="1282" max="1282" width="19.140625" style="332" bestFit="1" customWidth="1"/>
    <col min="1283" max="1283" width="20" style="332" customWidth="1"/>
    <col min="1284" max="1285" width="11.42578125" style="332" customWidth="1"/>
    <col min="1286" max="1535" width="11.42578125" style="332" hidden="1"/>
    <col min="1536" max="1536" width="90.7109375" style="332" customWidth="1"/>
    <col min="1537" max="1537" width="42.28515625" style="332" customWidth="1"/>
    <col min="1538" max="1538" width="19.140625" style="332" bestFit="1" customWidth="1"/>
    <col min="1539" max="1539" width="20" style="332" customWidth="1"/>
    <col min="1540" max="1541" width="11.42578125" style="332" customWidth="1"/>
    <col min="1542" max="1791" width="11.42578125" style="332" hidden="1"/>
    <col min="1792" max="1792" width="90.7109375" style="332" customWidth="1"/>
    <col min="1793" max="1793" width="42.28515625" style="332" customWidth="1"/>
    <col min="1794" max="1794" width="19.140625" style="332" bestFit="1" customWidth="1"/>
    <col min="1795" max="1795" width="20" style="332" customWidth="1"/>
    <col min="1796" max="1797" width="11.42578125" style="332" customWidth="1"/>
    <col min="1798" max="2047" width="11.42578125" style="332" hidden="1"/>
    <col min="2048" max="2048" width="90.7109375" style="332" customWidth="1"/>
    <col min="2049" max="2049" width="42.28515625" style="332" customWidth="1"/>
    <col min="2050" max="2050" width="19.140625" style="332" bestFit="1" customWidth="1"/>
    <col min="2051" max="2051" width="20" style="332" customWidth="1"/>
    <col min="2052" max="2053" width="11.42578125" style="332" customWidth="1"/>
    <col min="2054" max="2303" width="11.42578125" style="332" hidden="1"/>
    <col min="2304" max="2304" width="90.7109375" style="332" customWidth="1"/>
    <col min="2305" max="2305" width="42.28515625" style="332" customWidth="1"/>
    <col min="2306" max="2306" width="19.140625" style="332" bestFit="1" customWidth="1"/>
    <col min="2307" max="2307" width="20" style="332" customWidth="1"/>
    <col min="2308" max="2309" width="11.42578125" style="332" customWidth="1"/>
    <col min="2310" max="2559" width="11.42578125" style="332" hidden="1"/>
    <col min="2560" max="2560" width="90.7109375" style="332" customWidth="1"/>
    <col min="2561" max="2561" width="42.28515625" style="332" customWidth="1"/>
    <col min="2562" max="2562" width="19.140625" style="332" bestFit="1" customWidth="1"/>
    <col min="2563" max="2563" width="20" style="332" customWidth="1"/>
    <col min="2564" max="2565" width="11.42578125" style="332" customWidth="1"/>
    <col min="2566" max="2815" width="11.42578125" style="332" hidden="1"/>
    <col min="2816" max="2816" width="90.7109375" style="332" customWidth="1"/>
    <col min="2817" max="2817" width="42.28515625" style="332" customWidth="1"/>
    <col min="2818" max="2818" width="19.140625" style="332" bestFit="1" customWidth="1"/>
    <col min="2819" max="2819" width="20" style="332" customWidth="1"/>
    <col min="2820" max="2821" width="11.42578125" style="332" customWidth="1"/>
    <col min="2822" max="3071" width="11.42578125" style="332" hidden="1"/>
    <col min="3072" max="3072" width="90.7109375" style="332" customWidth="1"/>
    <col min="3073" max="3073" width="42.28515625" style="332" customWidth="1"/>
    <col min="3074" max="3074" width="19.140625" style="332" bestFit="1" customWidth="1"/>
    <col min="3075" max="3075" width="20" style="332" customWidth="1"/>
    <col min="3076" max="3077" width="11.42578125" style="332" customWidth="1"/>
    <col min="3078" max="3327" width="11.42578125" style="332" hidden="1"/>
    <col min="3328" max="3328" width="90.7109375" style="332" customWidth="1"/>
    <col min="3329" max="3329" width="42.28515625" style="332" customWidth="1"/>
    <col min="3330" max="3330" width="19.140625" style="332" bestFit="1" customWidth="1"/>
    <col min="3331" max="3331" width="20" style="332" customWidth="1"/>
    <col min="3332" max="3333" width="11.42578125" style="332" customWidth="1"/>
    <col min="3334" max="3583" width="11.42578125" style="332" hidden="1"/>
    <col min="3584" max="3584" width="90.7109375" style="332" customWidth="1"/>
    <col min="3585" max="3585" width="42.28515625" style="332" customWidth="1"/>
    <col min="3586" max="3586" width="19.140625" style="332" bestFit="1" customWidth="1"/>
    <col min="3587" max="3587" width="20" style="332" customWidth="1"/>
    <col min="3588" max="3589" width="11.42578125" style="332" customWidth="1"/>
    <col min="3590" max="3839" width="11.42578125" style="332" hidden="1"/>
    <col min="3840" max="3840" width="90.7109375" style="332" customWidth="1"/>
    <col min="3841" max="3841" width="42.28515625" style="332" customWidth="1"/>
    <col min="3842" max="3842" width="19.140625" style="332" bestFit="1" customWidth="1"/>
    <col min="3843" max="3843" width="20" style="332" customWidth="1"/>
    <col min="3844" max="3845" width="11.42578125" style="332" customWidth="1"/>
    <col min="3846" max="4095" width="11.42578125" style="332" hidden="1"/>
    <col min="4096" max="4096" width="90.7109375" style="332" customWidth="1"/>
    <col min="4097" max="4097" width="42.28515625" style="332" customWidth="1"/>
    <col min="4098" max="4098" width="19.140625" style="332" bestFit="1" customWidth="1"/>
    <col min="4099" max="4099" width="20" style="332" customWidth="1"/>
    <col min="4100" max="4101" width="11.42578125" style="332" customWidth="1"/>
    <col min="4102" max="4351" width="11.42578125" style="332" hidden="1"/>
    <col min="4352" max="4352" width="90.7109375" style="332" customWidth="1"/>
    <col min="4353" max="4353" width="42.28515625" style="332" customWidth="1"/>
    <col min="4354" max="4354" width="19.140625" style="332" bestFit="1" customWidth="1"/>
    <col min="4355" max="4355" width="20" style="332" customWidth="1"/>
    <col min="4356" max="4357" width="11.42578125" style="332" customWidth="1"/>
    <col min="4358" max="4607" width="11.42578125" style="332" hidden="1"/>
    <col min="4608" max="4608" width="90.7109375" style="332" customWidth="1"/>
    <col min="4609" max="4609" width="42.28515625" style="332" customWidth="1"/>
    <col min="4610" max="4610" width="19.140625" style="332" bestFit="1" customWidth="1"/>
    <col min="4611" max="4611" width="20" style="332" customWidth="1"/>
    <col min="4612" max="4613" width="11.42578125" style="332" customWidth="1"/>
    <col min="4614" max="4863" width="11.42578125" style="332" hidden="1"/>
    <col min="4864" max="4864" width="90.7109375" style="332" customWidth="1"/>
    <col min="4865" max="4865" width="42.28515625" style="332" customWidth="1"/>
    <col min="4866" max="4866" width="19.140625" style="332" bestFit="1" customWidth="1"/>
    <col min="4867" max="4867" width="20" style="332" customWidth="1"/>
    <col min="4868" max="4869" width="11.42578125" style="332" customWidth="1"/>
    <col min="4870" max="5119" width="11.42578125" style="332" hidden="1"/>
    <col min="5120" max="5120" width="90.7109375" style="332" customWidth="1"/>
    <col min="5121" max="5121" width="42.28515625" style="332" customWidth="1"/>
    <col min="5122" max="5122" width="19.140625" style="332" bestFit="1" customWidth="1"/>
    <col min="5123" max="5123" width="20" style="332" customWidth="1"/>
    <col min="5124" max="5125" width="11.42578125" style="332" customWidth="1"/>
    <col min="5126" max="5375" width="11.42578125" style="332" hidden="1"/>
    <col min="5376" max="5376" width="90.7109375" style="332" customWidth="1"/>
    <col min="5377" max="5377" width="42.28515625" style="332" customWidth="1"/>
    <col min="5378" max="5378" width="19.140625" style="332" bestFit="1" customWidth="1"/>
    <col min="5379" max="5379" width="20" style="332" customWidth="1"/>
    <col min="5380" max="5381" width="11.42578125" style="332" customWidth="1"/>
    <col min="5382" max="5631" width="11.42578125" style="332" hidden="1"/>
    <col min="5632" max="5632" width="90.7109375" style="332" customWidth="1"/>
    <col min="5633" max="5633" width="42.28515625" style="332" customWidth="1"/>
    <col min="5634" max="5634" width="19.140625" style="332" bestFit="1" customWidth="1"/>
    <col min="5635" max="5635" width="20" style="332" customWidth="1"/>
    <col min="5636" max="5637" width="11.42578125" style="332" customWidth="1"/>
    <col min="5638" max="5887" width="11.42578125" style="332" hidden="1"/>
    <col min="5888" max="5888" width="90.7109375" style="332" customWidth="1"/>
    <col min="5889" max="5889" width="42.28515625" style="332" customWidth="1"/>
    <col min="5890" max="5890" width="19.140625" style="332" bestFit="1" customWidth="1"/>
    <col min="5891" max="5891" width="20" style="332" customWidth="1"/>
    <col min="5892" max="5893" width="11.42578125" style="332" customWidth="1"/>
    <col min="5894" max="6143" width="11.42578125" style="332" hidden="1"/>
    <col min="6144" max="6144" width="90.7109375" style="332" customWidth="1"/>
    <col min="6145" max="6145" width="42.28515625" style="332" customWidth="1"/>
    <col min="6146" max="6146" width="19.140625" style="332" bestFit="1" customWidth="1"/>
    <col min="6147" max="6147" width="20" style="332" customWidth="1"/>
    <col min="6148" max="6149" width="11.42578125" style="332" customWidth="1"/>
    <col min="6150" max="6399" width="11.42578125" style="332" hidden="1"/>
    <col min="6400" max="6400" width="90.7109375" style="332" customWidth="1"/>
    <col min="6401" max="6401" width="42.28515625" style="332" customWidth="1"/>
    <col min="6402" max="6402" width="19.140625" style="332" bestFit="1" customWidth="1"/>
    <col min="6403" max="6403" width="20" style="332" customWidth="1"/>
    <col min="6404" max="6405" width="11.42578125" style="332" customWidth="1"/>
    <col min="6406" max="6655" width="11.42578125" style="332" hidden="1"/>
    <col min="6656" max="6656" width="90.7109375" style="332" customWidth="1"/>
    <col min="6657" max="6657" width="42.28515625" style="332" customWidth="1"/>
    <col min="6658" max="6658" width="19.140625" style="332" bestFit="1" customWidth="1"/>
    <col min="6659" max="6659" width="20" style="332" customWidth="1"/>
    <col min="6660" max="6661" width="11.42578125" style="332" customWidth="1"/>
    <col min="6662" max="6911" width="11.42578125" style="332" hidden="1"/>
    <col min="6912" max="6912" width="90.7109375" style="332" customWidth="1"/>
    <col min="6913" max="6913" width="42.28515625" style="332" customWidth="1"/>
    <col min="6914" max="6914" width="19.140625" style="332" bestFit="1" customWidth="1"/>
    <col min="6915" max="6915" width="20" style="332" customWidth="1"/>
    <col min="6916" max="6917" width="11.42578125" style="332" customWidth="1"/>
    <col min="6918" max="7167" width="11.42578125" style="332" hidden="1"/>
    <col min="7168" max="7168" width="90.7109375" style="332" customWidth="1"/>
    <col min="7169" max="7169" width="42.28515625" style="332" customWidth="1"/>
    <col min="7170" max="7170" width="19.140625" style="332" bestFit="1" customWidth="1"/>
    <col min="7171" max="7171" width="20" style="332" customWidth="1"/>
    <col min="7172" max="7173" width="11.42578125" style="332" customWidth="1"/>
    <col min="7174" max="7423" width="11.42578125" style="332" hidden="1"/>
    <col min="7424" max="7424" width="90.7109375" style="332" customWidth="1"/>
    <col min="7425" max="7425" width="42.28515625" style="332" customWidth="1"/>
    <col min="7426" max="7426" width="19.140625" style="332" bestFit="1" customWidth="1"/>
    <col min="7427" max="7427" width="20" style="332" customWidth="1"/>
    <col min="7428" max="7429" width="11.42578125" style="332" customWidth="1"/>
    <col min="7430" max="7679" width="11.42578125" style="332" hidden="1"/>
    <col min="7680" max="7680" width="90.7109375" style="332" customWidth="1"/>
    <col min="7681" max="7681" width="42.28515625" style="332" customWidth="1"/>
    <col min="7682" max="7682" width="19.140625" style="332" bestFit="1" customWidth="1"/>
    <col min="7683" max="7683" width="20" style="332" customWidth="1"/>
    <col min="7684" max="7685" width="11.42578125" style="332" customWidth="1"/>
    <col min="7686" max="7935" width="11.42578125" style="332" hidden="1"/>
    <col min="7936" max="7936" width="90.7109375" style="332" customWidth="1"/>
    <col min="7937" max="7937" width="42.28515625" style="332" customWidth="1"/>
    <col min="7938" max="7938" width="19.140625" style="332" bestFit="1" customWidth="1"/>
    <col min="7939" max="7939" width="20" style="332" customWidth="1"/>
    <col min="7940" max="7941" width="11.42578125" style="332" customWidth="1"/>
    <col min="7942" max="8191" width="11.42578125" style="332" hidden="1"/>
    <col min="8192" max="8192" width="90.7109375" style="332" customWidth="1"/>
    <col min="8193" max="8193" width="42.28515625" style="332" customWidth="1"/>
    <col min="8194" max="8194" width="19.140625" style="332" bestFit="1" customWidth="1"/>
    <col min="8195" max="8195" width="20" style="332" customWidth="1"/>
    <col min="8196" max="8197" width="11.42578125" style="332" customWidth="1"/>
    <col min="8198" max="8447" width="11.42578125" style="332" hidden="1"/>
    <col min="8448" max="8448" width="90.7109375" style="332" customWidth="1"/>
    <col min="8449" max="8449" width="42.28515625" style="332" customWidth="1"/>
    <col min="8450" max="8450" width="19.140625" style="332" bestFit="1" customWidth="1"/>
    <col min="8451" max="8451" width="20" style="332" customWidth="1"/>
    <col min="8452" max="8453" width="11.42578125" style="332" customWidth="1"/>
    <col min="8454" max="8703" width="11.42578125" style="332" hidden="1"/>
    <col min="8704" max="8704" width="90.7109375" style="332" customWidth="1"/>
    <col min="8705" max="8705" width="42.28515625" style="332" customWidth="1"/>
    <col min="8706" max="8706" width="19.140625" style="332" bestFit="1" customWidth="1"/>
    <col min="8707" max="8707" width="20" style="332" customWidth="1"/>
    <col min="8708" max="8709" width="11.42578125" style="332" customWidth="1"/>
    <col min="8710" max="8959" width="11.42578125" style="332" hidden="1"/>
    <col min="8960" max="8960" width="90.7109375" style="332" customWidth="1"/>
    <col min="8961" max="8961" width="42.28515625" style="332" customWidth="1"/>
    <col min="8962" max="8962" width="19.140625" style="332" bestFit="1" customWidth="1"/>
    <col min="8963" max="8963" width="20" style="332" customWidth="1"/>
    <col min="8964" max="8965" width="11.42578125" style="332" customWidth="1"/>
    <col min="8966" max="9215" width="11.42578125" style="332" hidden="1"/>
    <col min="9216" max="9216" width="90.7109375" style="332" customWidth="1"/>
    <col min="9217" max="9217" width="42.28515625" style="332" customWidth="1"/>
    <col min="9218" max="9218" width="19.140625" style="332" bestFit="1" customWidth="1"/>
    <col min="9219" max="9219" width="20" style="332" customWidth="1"/>
    <col min="9220" max="9221" width="11.42578125" style="332" customWidth="1"/>
    <col min="9222" max="9471" width="11.42578125" style="332" hidden="1"/>
    <col min="9472" max="9472" width="90.7109375" style="332" customWidth="1"/>
    <col min="9473" max="9473" width="42.28515625" style="332" customWidth="1"/>
    <col min="9474" max="9474" width="19.140625" style="332" bestFit="1" customWidth="1"/>
    <col min="9475" max="9475" width="20" style="332" customWidth="1"/>
    <col min="9476" max="9477" width="11.42578125" style="332" customWidth="1"/>
    <col min="9478" max="9727" width="11.42578125" style="332" hidden="1"/>
    <col min="9728" max="9728" width="90.7109375" style="332" customWidth="1"/>
    <col min="9729" max="9729" width="42.28515625" style="332" customWidth="1"/>
    <col min="9730" max="9730" width="19.140625" style="332" bestFit="1" customWidth="1"/>
    <col min="9731" max="9731" width="20" style="332" customWidth="1"/>
    <col min="9732" max="9733" width="11.42578125" style="332" customWidth="1"/>
    <col min="9734" max="9983" width="11.42578125" style="332" hidden="1"/>
    <col min="9984" max="9984" width="90.7109375" style="332" customWidth="1"/>
    <col min="9985" max="9985" width="42.28515625" style="332" customWidth="1"/>
    <col min="9986" max="9986" width="19.140625" style="332" bestFit="1" customWidth="1"/>
    <col min="9987" max="9987" width="20" style="332" customWidth="1"/>
    <col min="9988" max="9989" width="11.42578125" style="332" customWidth="1"/>
    <col min="9990" max="10239" width="11.42578125" style="332" hidden="1"/>
    <col min="10240" max="10240" width="90.7109375" style="332" customWidth="1"/>
    <col min="10241" max="10241" width="42.28515625" style="332" customWidth="1"/>
    <col min="10242" max="10242" width="19.140625" style="332" bestFit="1" customWidth="1"/>
    <col min="10243" max="10243" width="20" style="332" customWidth="1"/>
    <col min="10244" max="10245" width="11.42578125" style="332" customWidth="1"/>
    <col min="10246" max="10495" width="11.42578125" style="332" hidden="1"/>
    <col min="10496" max="10496" width="90.7109375" style="332" customWidth="1"/>
    <col min="10497" max="10497" width="42.28515625" style="332" customWidth="1"/>
    <col min="10498" max="10498" width="19.140625" style="332" bestFit="1" customWidth="1"/>
    <col min="10499" max="10499" width="20" style="332" customWidth="1"/>
    <col min="10500" max="10501" width="11.42578125" style="332" customWidth="1"/>
    <col min="10502" max="10751" width="11.42578125" style="332" hidden="1"/>
    <col min="10752" max="10752" width="90.7109375" style="332" customWidth="1"/>
    <col min="10753" max="10753" width="42.28515625" style="332" customWidth="1"/>
    <col min="10754" max="10754" width="19.140625" style="332" bestFit="1" customWidth="1"/>
    <col min="10755" max="10755" width="20" style="332" customWidth="1"/>
    <col min="10756" max="10757" width="11.42578125" style="332" customWidth="1"/>
    <col min="10758" max="11007" width="11.42578125" style="332" hidden="1"/>
    <col min="11008" max="11008" width="90.7109375" style="332" customWidth="1"/>
    <col min="11009" max="11009" width="42.28515625" style="332" customWidth="1"/>
    <col min="11010" max="11010" width="19.140625" style="332" bestFit="1" customWidth="1"/>
    <col min="11011" max="11011" width="20" style="332" customWidth="1"/>
    <col min="11012" max="11013" width="11.42578125" style="332" customWidth="1"/>
    <col min="11014" max="11263" width="11.42578125" style="332" hidden="1"/>
    <col min="11264" max="11264" width="90.7109375" style="332" customWidth="1"/>
    <col min="11265" max="11265" width="42.28515625" style="332" customWidth="1"/>
    <col min="11266" max="11266" width="19.140625" style="332" bestFit="1" customWidth="1"/>
    <col min="11267" max="11267" width="20" style="332" customWidth="1"/>
    <col min="11268" max="11269" width="11.42578125" style="332" customWidth="1"/>
    <col min="11270" max="11519" width="11.42578125" style="332" hidden="1"/>
    <col min="11520" max="11520" width="90.7109375" style="332" customWidth="1"/>
    <col min="11521" max="11521" width="42.28515625" style="332" customWidth="1"/>
    <col min="11522" max="11522" width="19.140625" style="332" bestFit="1" customWidth="1"/>
    <col min="11523" max="11523" width="20" style="332" customWidth="1"/>
    <col min="11524" max="11525" width="11.42578125" style="332" customWidth="1"/>
    <col min="11526" max="11775" width="11.42578125" style="332" hidden="1"/>
    <col min="11776" max="11776" width="90.7109375" style="332" customWidth="1"/>
    <col min="11777" max="11777" width="42.28515625" style="332" customWidth="1"/>
    <col min="11778" max="11778" width="19.140625" style="332" bestFit="1" customWidth="1"/>
    <col min="11779" max="11779" width="20" style="332" customWidth="1"/>
    <col min="11780" max="11781" width="11.42578125" style="332" customWidth="1"/>
    <col min="11782" max="12031" width="11.42578125" style="332" hidden="1"/>
    <col min="12032" max="12032" width="90.7109375" style="332" customWidth="1"/>
    <col min="12033" max="12033" width="42.28515625" style="332" customWidth="1"/>
    <col min="12034" max="12034" width="19.140625" style="332" bestFit="1" customWidth="1"/>
    <col min="12035" max="12035" width="20" style="332" customWidth="1"/>
    <col min="12036" max="12037" width="11.42578125" style="332" customWidth="1"/>
    <col min="12038" max="12287" width="11.42578125" style="332" hidden="1"/>
    <col min="12288" max="12288" width="90.7109375" style="332" customWidth="1"/>
    <col min="12289" max="12289" width="42.28515625" style="332" customWidth="1"/>
    <col min="12290" max="12290" width="19.140625" style="332" bestFit="1" customWidth="1"/>
    <col min="12291" max="12291" width="20" style="332" customWidth="1"/>
    <col min="12292" max="12293" width="11.42578125" style="332" customWidth="1"/>
    <col min="12294" max="12543" width="11.42578125" style="332" hidden="1"/>
    <col min="12544" max="12544" width="90.7109375" style="332" customWidth="1"/>
    <col min="12545" max="12545" width="42.28515625" style="332" customWidth="1"/>
    <col min="12546" max="12546" width="19.140625" style="332" bestFit="1" customWidth="1"/>
    <col min="12547" max="12547" width="20" style="332" customWidth="1"/>
    <col min="12548" max="12549" width="11.42578125" style="332" customWidth="1"/>
    <col min="12550" max="12799" width="11.42578125" style="332" hidden="1"/>
    <col min="12800" max="12800" width="90.7109375" style="332" customWidth="1"/>
    <col min="12801" max="12801" width="42.28515625" style="332" customWidth="1"/>
    <col min="12802" max="12802" width="19.140625" style="332" bestFit="1" customWidth="1"/>
    <col min="12803" max="12803" width="20" style="332" customWidth="1"/>
    <col min="12804" max="12805" width="11.42578125" style="332" customWidth="1"/>
    <col min="12806" max="13055" width="11.42578125" style="332" hidden="1"/>
    <col min="13056" max="13056" width="90.7109375" style="332" customWidth="1"/>
    <col min="13057" max="13057" width="42.28515625" style="332" customWidth="1"/>
    <col min="13058" max="13058" width="19.140625" style="332" bestFit="1" customWidth="1"/>
    <col min="13059" max="13059" width="20" style="332" customWidth="1"/>
    <col min="13060" max="13061" width="11.42578125" style="332" customWidth="1"/>
    <col min="13062" max="13311" width="11.42578125" style="332" hidden="1"/>
    <col min="13312" max="13312" width="90.7109375" style="332" customWidth="1"/>
    <col min="13313" max="13313" width="42.28515625" style="332" customWidth="1"/>
    <col min="13314" max="13314" width="19.140625" style="332" bestFit="1" customWidth="1"/>
    <col min="13315" max="13315" width="20" style="332" customWidth="1"/>
    <col min="13316" max="13317" width="11.42578125" style="332" customWidth="1"/>
    <col min="13318" max="13567" width="11.42578125" style="332" hidden="1"/>
    <col min="13568" max="13568" width="90.7109375" style="332" customWidth="1"/>
    <col min="13569" max="13569" width="42.28515625" style="332" customWidth="1"/>
    <col min="13570" max="13570" width="19.140625" style="332" bestFit="1" customWidth="1"/>
    <col min="13571" max="13571" width="20" style="332" customWidth="1"/>
    <col min="13572" max="13573" width="11.42578125" style="332" customWidth="1"/>
    <col min="13574" max="13823" width="11.42578125" style="332" hidden="1"/>
    <col min="13824" max="13824" width="90.7109375" style="332" customWidth="1"/>
    <col min="13825" max="13825" width="42.28515625" style="332" customWidth="1"/>
    <col min="13826" max="13826" width="19.140625" style="332" bestFit="1" customWidth="1"/>
    <col min="13827" max="13827" width="20" style="332" customWidth="1"/>
    <col min="13828" max="13829" width="11.42578125" style="332" customWidth="1"/>
    <col min="13830" max="14079" width="11.42578125" style="332" hidden="1"/>
    <col min="14080" max="14080" width="90.7109375" style="332" customWidth="1"/>
    <col min="14081" max="14081" width="42.28515625" style="332" customWidth="1"/>
    <col min="14082" max="14082" width="19.140625" style="332" bestFit="1" customWidth="1"/>
    <col min="14083" max="14083" width="20" style="332" customWidth="1"/>
    <col min="14084" max="14085" width="11.42578125" style="332" customWidth="1"/>
    <col min="14086" max="14335" width="11.42578125" style="332" hidden="1"/>
    <col min="14336" max="14336" width="90.7109375" style="332" customWidth="1"/>
    <col min="14337" max="14337" width="42.28515625" style="332" customWidth="1"/>
    <col min="14338" max="14338" width="19.140625" style="332" bestFit="1" customWidth="1"/>
    <col min="14339" max="14339" width="20" style="332" customWidth="1"/>
    <col min="14340" max="14341" width="11.42578125" style="332" customWidth="1"/>
    <col min="14342" max="14591" width="11.42578125" style="332" hidden="1"/>
    <col min="14592" max="14592" width="90.7109375" style="332" customWidth="1"/>
    <col min="14593" max="14593" width="42.28515625" style="332" customWidth="1"/>
    <col min="14594" max="14594" width="19.140625" style="332" bestFit="1" customWidth="1"/>
    <col min="14595" max="14595" width="20" style="332" customWidth="1"/>
    <col min="14596" max="14597" width="11.42578125" style="332" customWidth="1"/>
    <col min="14598" max="14847" width="11.42578125" style="332" hidden="1"/>
    <col min="14848" max="14848" width="90.7109375" style="332" customWidth="1"/>
    <col min="14849" max="14849" width="42.28515625" style="332" customWidth="1"/>
    <col min="14850" max="14850" width="19.140625" style="332" bestFit="1" customWidth="1"/>
    <col min="14851" max="14851" width="20" style="332" customWidth="1"/>
    <col min="14852" max="14853" width="11.42578125" style="332" customWidth="1"/>
    <col min="14854" max="15103" width="11.42578125" style="332" hidden="1"/>
    <col min="15104" max="15104" width="90.7109375" style="332" customWidth="1"/>
    <col min="15105" max="15105" width="42.28515625" style="332" customWidth="1"/>
    <col min="15106" max="15106" width="19.140625" style="332" bestFit="1" customWidth="1"/>
    <col min="15107" max="15107" width="20" style="332" customWidth="1"/>
    <col min="15108" max="15109" width="11.42578125" style="332" customWidth="1"/>
    <col min="15110" max="15359" width="11.42578125" style="332" hidden="1"/>
    <col min="15360" max="15360" width="90.7109375" style="332" customWidth="1"/>
    <col min="15361" max="15361" width="42.28515625" style="332" customWidth="1"/>
    <col min="15362" max="15362" width="19.140625" style="332" bestFit="1" customWidth="1"/>
    <col min="15363" max="15363" width="20" style="332" customWidth="1"/>
    <col min="15364" max="15365" width="11.42578125" style="332" customWidth="1"/>
    <col min="15366" max="15615" width="11.42578125" style="332" hidden="1"/>
    <col min="15616" max="15616" width="90.7109375" style="332" customWidth="1"/>
    <col min="15617" max="15617" width="42.28515625" style="332" customWidth="1"/>
    <col min="15618" max="15618" width="19.140625" style="332" bestFit="1" customWidth="1"/>
    <col min="15619" max="15619" width="20" style="332" customWidth="1"/>
    <col min="15620" max="15621" width="11.42578125" style="332" customWidth="1"/>
    <col min="15622" max="15871" width="11.42578125" style="332" hidden="1"/>
    <col min="15872" max="15872" width="90.7109375" style="332" customWidth="1"/>
    <col min="15873" max="15873" width="42.28515625" style="332" customWidth="1"/>
    <col min="15874" max="15874" width="19.140625" style="332" bestFit="1" customWidth="1"/>
    <col min="15875" max="15875" width="20" style="332" customWidth="1"/>
    <col min="15876" max="15877" width="11.42578125" style="332" customWidth="1"/>
    <col min="15878" max="16127" width="11.42578125" style="332" hidden="1"/>
    <col min="16128" max="16128" width="90.7109375" style="332" customWidth="1"/>
    <col min="16129" max="16129" width="42.28515625" style="332" customWidth="1"/>
    <col min="16130" max="16130" width="19.140625" style="332" bestFit="1" customWidth="1"/>
    <col min="16131" max="16131" width="20" style="332" customWidth="1"/>
    <col min="16132" max="16133" width="11.42578125" style="332" customWidth="1"/>
    <col min="16134" max="16134" width="0" style="332" hidden="1"/>
    <col min="16135" max="16384" width="11.42578125" style="332" hidden="1"/>
  </cols>
  <sheetData>
    <row r="1" spans="1:260" ht="20.25" customHeight="1" x14ac:dyDescent="0.25">
      <c r="A1" s="583" t="s">
        <v>730</v>
      </c>
      <c r="B1" s="584"/>
      <c r="C1" s="584"/>
      <c r="D1" s="584"/>
      <c r="E1" s="585"/>
    </row>
    <row r="2" spans="1:260" ht="18.75" x14ac:dyDescent="0.25">
      <c r="A2" s="586" t="s">
        <v>731</v>
      </c>
      <c r="B2" s="587"/>
      <c r="C2" s="587"/>
      <c r="D2" s="587"/>
      <c r="E2" s="588"/>
    </row>
    <row r="3" spans="1:260" ht="18.75" x14ac:dyDescent="0.25">
      <c r="A3" s="586" t="s">
        <v>1573</v>
      </c>
      <c r="B3" s="587"/>
      <c r="C3" s="587"/>
      <c r="D3" s="587"/>
      <c r="E3" s="588"/>
    </row>
    <row r="4" spans="1:260" ht="18.75" x14ac:dyDescent="0.25">
      <c r="A4" s="586" t="s">
        <v>732</v>
      </c>
      <c r="B4" s="587"/>
      <c r="C4" s="587"/>
      <c r="D4" s="587"/>
      <c r="E4" s="588"/>
    </row>
    <row r="5" spans="1:260" ht="18.75" x14ac:dyDescent="0.25">
      <c r="A5" s="589" t="s">
        <v>502</v>
      </c>
      <c r="B5" s="590"/>
      <c r="C5" s="590"/>
      <c r="D5" s="590"/>
      <c r="E5" s="591"/>
    </row>
    <row r="6" spans="1:260" ht="3" customHeight="1" x14ac:dyDescent="0.25">
      <c r="A6" s="61"/>
      <c r="B6" s="62"/>
      <c r="C6" s="62"/>
      <c r="D6" s="62"/>
      <c r="E6" s="63"/>
    </row>
    <row r="7" spans="1:260" s="278" customFormat="1" ht="16.5" customHeight="1" x14ac:dyDescent="0.25">
      <c r="A7" s="592" t="s">
        <v>733</v>
      </c>
      <c r="B7" s="593"/>
      <c r="C7" s="593"/>
      <c r="D7" s="64"/>
      <c r="E7" s="65"/>
      <c r="IV7" s="279"/>
    </row>
    <row r="8" spans="1:260" ht="15" customHeight="1" x14ac:dyDescent="0.25">
      <c r="A8" s="594" t="s">
        <v>734</v>
      </c>
      <c r="B8" s="595" t="s">
        <v>735</v>
      </c>
      <c r="C8" s="596" t="s">
        <v>736</v>
      </c>
      <c r="D8" s="66" t="s">
        <v>503</v>
      </c>
      <c r="E8" s="67" t="s">
        <v>503</v>
      </c>
    </row>
    <row r="9" spans="1:260" ht="15.75" thickBot="1" x14ac:dyDescent="0.3">
      <c r="A9" s="594"/>
      <c r="B9" s="595"/>
      <c r="C9" s="596"/>
      <c r="D9" s="66" t="s">
        <v>504</v>
      </c>
      <c r="E9" s="67" t="s">
        <v>505</v>
      </c>
    </row>
    <row r="10" spans="1:260" x14ac:dyDescent="0.25">
      <c r="A10" s="580" t="s">
        <v>506</v>
      </c>
      <c r="B10" s="48" t="s">
        <v>673</v>
      </c>
      <c r="C10" s="273">
        <v>137527.72655300001</v>
      </c>
      <c r="D10" s="104">
        <v>3.165879100561142E-2</v>
      </c>
      <c r="E10" s="105">
        <v>-9.3620000000000005E-3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0"/>
      <c r="IW10" s="443"/>
      <c r="IX10" s="443"/>
      <c r="IY10" s="2"/>
      <c r="IZ10" s="2"/>
    </row>
    <row r="11" spans="1:260" x14ac:dyDescent="0.25">
      <c r="A11" s="581"/>
      <c r="B11" s="49" t="s">
        <v>674</v>
      </c>
      <c r="C11" s="275">
        <v>177415.5479222</v>
      </c>
      <c r="D11" s="2">
        <v>2.7331700548529625E-2</v>
      </c>
      <c r="E11" s="106">
        <v>2.7668000000000002E-2</v>
      </c>
      <c r="F11" s="332">
        <v>3.7664000000000003E-2</v>
      </c>
      <c r="IV11" s="280"/>
      <c r="IW11" s="443"/>
      <c r="IX11" s="443"/>
      <c r="IY11" s="2"/>
      <c r="IZ11" s="2"/>
    </row>
    <row r="12" spans="1:260" x14ac:dyDescent="0.25">
      <c r="A12" s="581"/>
      <c r="B12" s="49" t="s">
        <v>675</v>
      </c>
      <c r="C12" s="275">
        <v>20546.429080800001</v>
      </c>
      <c r="D12" s="2">
        <v>-1.0637539438903332E-2</v>
      </c>
      <c r="E12" s="106">
        <v>3.6693000000000003E-2</v>
      </c>
      <c r="F12" s="332">
        <v>2.6849000000000001E-2</v>
      </c>
      <c r="IV12" s="280"/>
      <c r="IW12" s="443"/>
      <c r="IX12" s="443"/>
      <c r="IY12" s="2"/>
      <c r="IZ12" s="2"/>
    </row>
    <row r="13" spans="1:260" ht="15.75" thickBot="1" x14ac:dyDescent="0.3">
      <c r="A13" s="582" t="s">
        <v>506</v>
      </c>
      <c r="B13" s="50" t="s">
        <v>676</v>
      </c>
      <c r="C13" s="275">
        <v>415752.22265220003</v>
      </c>
      <c r="D13" s="2">
        <v>3.8795709609985352E-2</v>
      </c>
      <c r="E13" s="106">
        <v>1.7125000000000001E-2</v>
      </c>
      <c r="F13" s="332">
        <v>3.5501000000000005E-2</v>
      </c>
      <c r="IV13" s="280"/>
      <c r="IW13" s="443"/>
      <c r="IX13" s="443"/>
      <c r="IY13" s="2"/>
      <c r="IZ13" s="2"/>
    </row>
    <row r="14" spans="1:260" x14ac:dyDescent="0.25">
      <c r="A14" s="597" t="s">
        <v>507</v>
      </c>
      <c r="B14" s="51" t="s">
        <v>677</v>
      </c>
      <c r="C14" s="273">
        <v>194713.57526600003</v>
      </c>
      <c r="D14" s="104">
        <v>1.3686449266970158E-2</v>
      </c>
      <c r="E14" s="105">
        <v>2.7033000000000001E-2</v>
      </c>
      <c r="F14" s="332">
        <v>6.9964000000000012E-2</v>
      </c>
      <c r="IV14" s="280"/>
      <c r="IW14" s="443"/>
      <c r="IX14" s="443"/>
      <c r="IY14" s="2"/>
      <c r="IZ14" s="2"/>
    </row>
    <row r="15" spans="1:260" x14ac:dyDescent="0.25">
      <c r="A15" s="598" t="s">
        <v>507</v>
      </c>
      <c r="B15" s="49" t="s">
        <v>678</v>
      </c>
      <c r="C15" s="275">
        <v>172722.76289520002</v>
      </c>
      <c r="D15" s="2">
        <v>2.9713980853557587E-2</v>
      </c>
      <c r="E15" s="106">
        <v>3.0265E-2</v>
      </c>
      <c r="F15" s="332">
        <v>4.2000000000000003E-2</v>
      </c>
      <c r="IV15" s="280"/>
      <c r="IW15" s="443"/>
      <c r="IX15" s="443"/>
      <c r="IY15" s="2"/>
      <c r="IZ15" s="2"/>
    </row>
    <row r="16" spans="1:260" x14ac:dyDescent="0.25">
      <c r="A16" s="581" t="s">
        <v>507</v>
      </c>
      <c r="B16" s="49" t="s">
        <v>679</v>
      </c>
      <c r="C16" s="275">
        <v>434776.68294060003</v>
      </c>
      <c r="D16" s="2">
        <v>1.3967360369861126E-2</v>
      </c>
      <c r="E16" s="106">
        <v>1.2964000000000002E-2</v>
      </c>
      <c r="F16" s="332">
        <v>3.2600999999999998E-2</v>
      </c>
      <c r="IV16" s="280"/>
      <c r="IW16" s="443"/>
      <c r="IX16" s="443"/>
      <c r="IY16" s="2"/>
      <c r="IZ16" s="2"/>
    </row>
    <row r="17" spans="1:260" ht="15.75" thickBot="1" x14ac:dyDescent="0.3">
      <c r="A17" s="582" t="s">
        <v>507</v>
      </c>
      <c r="B17" s="50" t="s">
        <v>680</v>
      </c>
      <c r="C17" s="275">
        <v>263423.44715259998</v>
      </c>
      <c r="D17" s="2">
        <v>1.5765009447932243E-2</v>
      </c>
      <c r="E17" s="106">
        <v>1.5360000000000002E-2</v>
      </c>
      <c r="F17" s="332">
        <v>1.4956000000000001E-2</v>
      </c>
      <c r="IV17" s="280"/>
      <c r="IW17" s="443"/>
      <c r="IX17" s="443"/>
      <c r="IY17" s="2"/>
      <c r="IZ17" s="2"/>
    </row>
    <row r="18" spans="1:260" x14ac:dyDescent="0.25">
      <c r="A18" s="580" t="s">
        <v>508</v>
      </c>
      <c r="B18" s="48" t="s">
        <v>681</v>
      </c>
      <c r="C18" s="273">
        <v>239410.2382504</v>
      </c>
      <c r="D18" s="104">
        <v>2.9125520959496498E-2</v>
      </c>
      <c r="E18" s="105">
        <v>3.1119000000000004E-2</v>
      </c>
      <c r="F18" s="332">
        <v>2.2364000000000002E-2</v>
      </c>
      <c r="IV18" s="280"/>
      <c r="IW18" s="443"/>
      <c r="IX18" s="443"/>
      <c r="IY18" s="2"/>
      <c r="IZ18" s="2"/>
    </row>
    <row r="19" spans="1:260" x14ac:dyDescent="0.25">
      <c r="A19" s="581" t="s">
        <v>508</v>
      </c>
      <c r="B19" s="49" t="s">
        <v>682</v>
      </c>
      <c r="C19" s="275">
        <v>144451.54767120001</v>
      </c>
      <c r="D19" s="2">
        <v>-4.4634700752794743E-3</v>
      </c>
      <c r="E19" s="106">
        <v>0.10738300000000001</v>
      </c>
      <c r="F19" s="332">
        <v>1.8144E-2</v>
      </c>
      <c r="IV19" s="280"/>
      <c r="IW19" s="443"/>
      <c r="IX19" s="443"/>
      <c r="IY19" s="2"/>
      <c r="IZ19" s="2"/>
    </row>
    <row r="20" spans="1:260" x14ac:dyDescent="0.25">
      <c r="A20" s="581"/>
      <c r="B20" s="49" t="s">
        <v>683</v>
      </c>
      <c r="C20" s="275">
        <v>228404.99482500003</v>
      </c>
      <c r="D20" s="2">
        <v>3.0610699206590652E-2</v>
      </c>
      <c r="E20" s="106">
        <v>2.8868000000000001E-2</v>
      </c>
      <c r="IV20" s="280"/>
      <c r="IW20" s="443"/>
      <c r="IX20" s="443"/>
      <c r="IY20" s="2"/>
      <c r="IZ20" s="2"/>
    </row>
    <row r="21" spans="1:260" ht="15.75" thickBot="1" x14ac:dyDescent="0.3">
      <c r="A21" s="582" t="s">
        <v>508</v>
      </c>
      <c r="B21" s="50" t="s">
        <v>684</v>
      </c>
      <c r="C21" s="274">
        <v>113270.07732880001</v>
      </c>
      <c r="D21" s="107">
        <v>3.0175291001796722E-2</v>
      </c>
      <c r="E21" s="108">
        <v>2.8594000000000001E-2</v>
      </c>
      <c r="F21" s="332">
        <v>2.1911000000000003E-2</v>
      </c>
      <c r="IV21" s="280"/>
      <c r="IW21" s="443"/>
      <c r="IX21" s="443"/>
      <c r="IY21" s="2"/>
      <c r="IZ21" s="2"/>
    </row>
    <row r="22" spans="1:260" x14ac:dyDescent="0.25">
      <c r="A22" s="597" t="s">
        <v>509</v>
      </c>
      <c r="B22" s="48" t="s">
        <v>685</v>
      </c>
      <c r="C22" s="275">
        <v>173461.28154600001</v>
      </c>
      <c r="D22" s="2">
        <v>2.8309259563684464E-2</v>
      </c>
      <c r="E22" s="106">
        <v>2.9966000000000007E-2</v>
      </c>
      <c r="F22" s="332">
        <v>3.9526000000000006E-2</v>
      </c>
      <c r="IV22" s="280"/>
      <c r="IW22" s="443"/>
      <c r="IX22" s="443"/>
      <c r="IY22" s="2"/>
      <c r="IZ22" s="2"/>
    </row>
    <row r="23" spans="1:260" x14ac:dyDescent="0.25">
      <c r="A23" s="598" t="s">
        <v>509</v>
      </c>
      <c r="B23" s="49" t="s">
        <v>686</v>
      </c>
      <c r="C23" s="275">
        <v>78001.306208000009</v>
      </c>
      <c r="D23" s="2">
        <v>2.7461318299174309E-2</v>
      </c>
      <c r="E23" s="106">
        <v>3.0503000000000002E-2</v>
      </c>
      <c r="F23" s="332">
        <v>1.3232000000000001E-2</v>
      </c>
      <c r="IV23" s="280"/>
      <c r="IW23" s="443"/>
      <c r="IX23" s="443"/>
      <c r="IY23" s="2"/>
      <c r="IZ23" s="2"/>
    </row>
    <row r="24" spans="1:260" x14ac:dyDescent="0.25">
      <c r="A24" s="598" t="s">
        <v>509</v>
      </c>
      <c r="B24" s="49" t="s">
        <v>687</v>
      </c>
      <c r="C24" s="275">
        <v>76020.209895000007</v>
      </c>
      <c r="D24" s="2">
        <v>2.7380859479308128E-2</v>
      </c>
      <c r="E24" s="106">
        <v>2.8261000000000001E-2</v>
      </c>
      <c r="F24" s="332">
        <v>1.0813000000000001E-2</v>
      </c>
      <c r="IV24" s="280"/>
      <c r="IW24" s="443"/>
      <c r="IX24" s="443"/>
      <c r="IY24" s="2"/>
      <c r="IZ24" s="2"/>
    </row>
    <row r="25" spans="1:260" ht="15.75" thickBot="1" x14ac:dyDescent="0.3">
      <c r="A25" s="601" t="s">
        <v>509</v>
      </c>
      <c r="B25" s="50" t="s">
        <v>688</v>
      </c>
      <c r="C25" s="275">
        <v>151975.361951</v>
      </c>
      <c r="D25" s="2">
        <v>2.7819080278277397E-2</v>
      </c>
      <c r="E25" s="106">
        <v>2.8030000000000006E-2</v>
      </c>
      <c r="F25" s="332">
        <v>1.8907000000000004E-2</v>
      </c>
      <c r="IV25" s="280"/>
      <c r="IW25" s="443"/>
      <c r="IX25" s="443"/>
      <c r="IY25" s="2"/>
      <c r="IZ25" s="2"/>
    </row>
    <row r="26" spans="1:260" ht="15.75" thickBot="1" x14ac:dyDescent="0.3">
      <c r="A26" s="281" t="s">
        <v>1114</v>
      </c>
      <c r="B26" s="52" t="s">
        <v>689</v>
      </c>
      <c r="C26" s="282">
        <v>311561.43489939999</v>
      </c>
      <c r="D26" s="109">
        <v>3.8430560380220413E-2</v>
      </c>
      <c r="E26" s="110">
        <v>3.9524000000000004E-2</v>
      </c>
      <c r="IV26" s="280"/>
      <c r="IW26" s="443"/>
      <c r="IX26" s="443"/>
      <c r="IY26" s="2"/>
      <c r="IZ26" s="2"/>
    </row>
    <row r="27" spans="1:260" ht="15.75" thickBot="1" x14ac:dyDescent="0.3">
      <c r="A27" s="283" t="s">
        <v>511</v>
      </c>
      <c r="B27" s="52" t="s">
        <v>690</v>
      </c>
      <c r="C27" s="282">
        <v>707.04949840000006</v>
      </c>
      <c r="D27" s="109">
        <v>-3.2627962063997984E-3</v>
      </c>
      <c r="E27" s="110">
        <v>-6.4430000000000008E-3</v>
      </c>
      <c r="F27" s="332">
        <v>5.3560000000000005E-3</v>
      </c>
      <c r="IV27" s="280"/>
      <c r="IW27" s="443"/>
      <c r="IX27" s="443"/>
      <c r="IY27" s="2"/>
      <c r="IZ27" s="2"/>
    </row>
    <row r="28" spans="1:260" x14ac:dyDescent="0.25">
      <c r="A28" s="597" t="s">
        <v>512</v>
      </c>
      <c r="B28" s="53" t="s">
        <v>691</v>
      </c>
      <c r="C28" s="275">
        <v>122448.4679054</v>
      </c>
      <c r="D28" s="2">
        <v>1.4688390307128429E-2</v>
      </c>
      <c r="E28" s="106">
        <v>2.7817000000000001E-2</v>
      </c>
      <c r="F28" s="332">
        <v>1.7375000000000002E-2</v>
      </c>
      <c r="IV28" s="280"/>
      <c r="IW28" s="443"/>
      <c r="IX28" s="443"/>
      <c r="IY28" s="2"/>
      <c r="IZ28" s="2"/>
    </row>
    <row r="29" spans="1:260" x14ac:dyDescent="0.25">
      <c r="A29" s="598" t="s">
        <v>512</v>
      </c>
      <c r="B29" s="49" t="s">
        <v>692</v>
      </c>
      <c r="C29" s="275">
        <v>435166.18111820001</v>
      </c>
      <c r="D29" s="2">
        <v>1.7367670312523842E-2</v>
      </c>
      <c r="E29" s="106">
        <v>2.4085000000000002E-2</v>
      </c>
      <c r="F29" s="332">
        <v>2.0121E-2</v>
      </c>
      <c r="IV29" s="280"/>
      <c r="IW29" s="443"/>
      <c r="IX29" s="443"/>
      <c r="IY29" s="2"/>
      <c r="IZ29" s="2"/>
    </row>
    <row r="30" spans="1:260" x14ac:dyDescent="0.25">
      <c r="A30" s="598"/>
      <c r="B30" s="49" t="s">
        <v>693</v>
      </c>
      <c r="C30" s="275">
        <v>228946.59532360002</v>
      </c>
      <c r="D30" s="2">
        <v>1.4961980283260345E-2</v>
      </c>
      <c r="E30" s="106">
        <v>2.2275000000000003E-2</v>
      </c>
      <c r="IV30" s="280"/>
      <c r="IW30" s="443"/>
      <c r="IX30" s="443"/>
      <c r="IY30" s="2"/>
      <c r="IZ30" s="2"/>
    </row>
    <row r="31" spans="1:260" x14ac:dyDescent="0.25">
      <c r="A31" s="581" t="s">
        <v>512</v>
      </c>
      <c r="B31" s="49" t="s">
        <v>694</v>
      </c>
      <c r="C31" s="275">
        <v>9761.5267974000017</v>
      </c>
      <c r="D31" s="2">
        <v>1.1613680049777031E-2</v>
      </c>
      <c r="E31" s="106">
        <v>3.4128000000000006E-2</v>
      </c>
      <c r="F31" s="332">
        <v>3.6624000000000004E-2</v>
      </c>
      <c r="IV31" s="280"/>
      <c r="IW31" s="443"/>
      <c r="IX31" s="443"/>
      <c r="IY31" s="2"/>
      <c r="IZ31" s="2"/>
    </row>
    <row r="32" spans="1:260" ht="15.75" thickBot="1" x14ac:dyDescent="0.3">
      <c r="A32" s="582" t="s">
        <v>512</v>
      </c>
      <c r="B32" s="50" t="s">
        <v>695</v>
      </c>
      <c r="C32" s="274">
        <v>146361.14035199999</v>
      </c>
      <c r="D32" s="107">
        <v>1.9944390282034874E-2</v>
      </c>
      <c r="E32" s="108">
        <v>3.3003000000000005E-2</v>
      </c>
      <c r="F32" s="332">
        <v>3.0382000000000006E-2</v>
      </c>
      <c r="IV32" s="280"/>
      <c r="IW32" s="443"/>
      <c r="IX32" s="443"/>
      <c r="IY32" s="2"/>
      <c r="IZ32" s="2"/>
    </row>
    <row r="33" spans="1:260" x14ac:dyDescent="0.25">
      <c r="A33" s="580" t="s">
        <v>513</v>
      </c>
      <c r="B33" s="48" t="s">
        <v>696</v>
      </c>
      <c r="C33" s="275">
        <v>116824.3174168</v>
      </c>
      <c r="D33" s="2">
        <v>9.4819208607077599E-3</v>
      </c>
      <c r="E33" s="106">
        <v>1.8410000000000003E-2</v>
      </c>
      <c r="F33" s="332">
        <v>2.2553E-2</v>
      </c>
      <c r="IV33" s="280"/>
      <c r="IW33" s="443"/>
      <c r="IX33" s="443"/>
      <c r="IY33" s="2"/>
      <c r="IZ33" s="2"/>
    </row>
    <row r="34" spans="1:260" x14ac:dyDescent="0.25">
      <c r="A34" s="581"/>
      <c r="B34" s="49" t="s">
        <v>697</v>
      </c>
      <c r="C34" s="275">
        <v>149993.63973159998</v>
      </c>
      <c r="D34" s="2">
        <v>1.3942229561507702E-2</v>
      </c>
      <c r="E34" s="106">
        <v>1.7666000000000001E-2</v>
      </c>
      <c r="IV34" s="280"/>
      <c r="IW34" s="443"/>
      <c r="IX34" s="443"/>
      <c r="IY34" s="2"/>
      <c r="IZ34" s="2"/>
    </row>
    <row r="35" spans="1:260" x14ac:dyDescent="0.25">
      <c r="A35" s="581" t="s">
        <v>513</v>
      </c>
      <c r="B35" s="49" t="s">
        <v>1115</v>
      </c>
      <c r="C35" s="275">
        <v>136683.748299</v>
      </c>
      <c r="D35" s="2">
        <v>5.0631542690098286E-3</v>
      </c>
      <c r="E35" s="106">
        <v>9.221E-3</v>
      </c>
      <c r="F35" s="332">
        <v>2.3603000000000002E-2</v>
      </c>
      <c r="IV35" s="332"/>
      <c r="IY35" s="2"/>
      <c r="IZ35" s="2"/>
    </row>
    <row r="36" spans="1:260" ht="15.75" thickBot="1" x14ac:dyDescent="0.3">
      <c r="A36" s="582" t="s">
        <v>513</v>
      </c>
      <c r="B36" s="50" t="s">
        <v>698</v>
      </c>
      <c r="C36" s="274">
        <v>41852.626828599998</v>
      </c>
      <c r="D36" s="107">
        <v>1.2265060096979141E-2</v>
      </c>
      <c r="E36" s="108">
        <v>1.4873000000000001E-2</v>
      </c>
      <c r="F36" s="332">
        <v>2.4169E-2</v>
      </c>
      <c r="IV36" s="280"/>
      <c r="IW36" s="443"/>
      <c r="IX36" s="443"/>
      <c r="IY36" s="2"/>
      <c r="IZ36" s="2"/>
    </row>
    <row r="37" spans="1:260" ht="0" hidden="1" customHeight="1" x14ac:dyDescent="0.25">
      <c r="A37" s="284"/>
      <c r="B37" s="280"/>
      <c r="C37" s="443"/>
      <c r="D37" s="2">
        <v>1.2682880274951458E-2</v>
      </c>
      <c r="E37" s="106">
        <v>1.1210000000000001E-2</v>
      </c>
      <c r="IV37" s="347"/>
    </row>
    <row r="38" spans="1:260" ht="0" hidden="1" customHeight="1" x14ac:dyDescent="0.25">
      <c r="A38" s="284"/>
      <c r="B38" s="280"/>
      <c r="C38" s="443"/>
      <c r="D38" s="2">
        <v>0</v>
      </c>
      <c r="E38" s="106">
        <v>0</v>
      </c>
    </row>
    <row r="39" spans="1:260" ht="0" hidden="1" customHeight="1" x14ac:dyDescent="0.25">
      <c r="A39" s="284"/>
      <c r="B39" s="280"/>
      <c r="C39" s="443"/>
      <c r="D39" s="2">
        <v>0</v>
      </c>
      <c r="E39" s="106">
        <v>0</v>
      </c>
    </row>
    <row r="40" spans="1:260" ht="0" hidden="1" customHeight="1" x14ac:dyDescent="0.25">
      <c r="A40" s="284"/>
      <c r="B40" s="280"/>
      <c r="C40" s="443"/>
      <c r="D40" s="2">
        <v>0</v>
      </c>
      <c r="E40" s="106">
        <v>0</v>
      </c>
    </row>
    <row r="41" spans="1:260" ht="0" hidden="1" customHeight="1" x14ac:dyDescent="0.25">
      <c r="A41" s="285"/>
      <c r="B41" s="130"/>
      <c r="C41" s="130"/>
      <c r="D41" s="2">
        <v>0</v>
      </c>
      <c r="E41" s="106">
        <v>0</v>
      </c>
    </row>
    <row r="42" spans="1:260" ht="0" hidden="1" customHeight="1" x14ac:dyDescent="0.25">
      <c r="A42" s="450"/>
      <c r="B42" s="280"/>
      <c r="C42" s="443"/>
      <c r="D42" s="2">
        <v>0</v>
      </c>
      <c r="E42" s="106">
        <v>0</v>
      </c>
    </row>
    <row r="43" spans="1:260" ht="0" hidden="1" customHeight="1" x14ac:dyDescent="0.25">
      <c r="A43" s="450"/>
      <c r="B43" s="280"/>
      <c r="C43" s="443"/>
      <c r="D43" s="2">
        <v>0</v>
      </c>
      <c r="E43" s="106">
        <v>0</v>
      </c>
    </row>
    <row r="44" spans="1:260" ht="0" hidden="1" customHeight="1" x14ac:dyDescent="0.25">
      <c r="A44" s="450"/>
      <c r="B44" s="280"/>
      <c r="C44" s="443"/>
      <c r="D44" s="2">
        <v>0</v>
      </c>
      <c r="E44" s="106">
        <v>0</v>
      </c>
    </row>
    <row r="45" spans="1:260" ht="0" hidden="1" customHeight="1" x14ac:dyDescent="0.25">
      <c r="A45" s="450"/>
      <c r="B45" s="280"/>
      <c r="C45" s="443"/>
      <c r="D45" s="2">
        <v>0</v>
      </c>
      <c r="E45" s="106">
        <v>0</v>
      </c>
    </row>
    <row r="46" spans="1:260" ht="0" hidden="1" customHeight="1" x14ac:dyDescent="0.25">
      <c r="A46" s="450"/>
      <c r="B46" s="280"/>
      <c r="C46" s="443"/>
      <c r="D46" s="2">
        <v>0</v>
      </c>
      <c r="E46" s="106">
        <v>0</v>
      </c>
    </row>
    <row r="47" spans="1:260" ht="0" hidden="1" customHeight="1" x14ac:dyDescent="0.25">
      <c r="A47" s="450"/>
      <c r="B47" s="280"/>
      <c r="C47" s="443"/>
      <c r="D47" s="2">
        <v>0</v>
      </c>
      <c r="E47" s="106">
        <v>0</v>
      </c>
    </row>
    <row r="48" spans="1:260" ht="0" hidden="1" customHeight="1" x14ac:dyDescent="0.25">
      <c r="A48" s="450"/>
      <c r="B48" s="280"/>
      <c r="C48" s="443"/>
      <c r="D48" s="2">
        <v>0</v>
      </c>
      <c r="E48" s="106">
        <v>0</v>
      </c>
    </row>
    <row r="49" spans="1:260" ht="0" hidden="1" customHeight="1" x14ac:dyDescent="0.25">
      <c r="A49" s="450"/>
      <c r="B49" s="280"/>
      <c r="C49" s="443"/>
      <c r="D49" s="2">
        <v>0</v>
      </c>
      <c r="E49" s="106">
        <v>0</v>
      </c>
    </row>
    <row r="50" spans="1:260" x14ac:dyDescent="0.25">
      <c r="A50" s="594" t="s">
        <v>737</v>
      </c>
      <c r="B50" s="593"/>
      <c r="C50" s="70">
        <f>SUM(C10:C36)</f>
        <v>4722180.1403083997</v>
      </c>
      <c r="D50" s="70"/>
      <c r="E50" s="71"/>
    </row>
    <row r="51" spans="1:260" ht="3" customHeight="1" x14ac:dyDescent="0.25">
      <c r="A51" s="441"/>
      <c r="B51" s="442"/>
      <c r="C51" s="72"/>
      <c r="D51" s="72"/>
      <c r="E51" s="73"/>
    </row>
    <row r="52" spans="1:260" ht="18" customHeight="1" thickBot="1" x14ac:dyDescent="0.3">
      <c r="A52" s="69" t="s">
        <v>738</v>
      </c>
      <c r="B52" s="70"/>
      <c r="C52" s="70"/>
      <c r="D52" s="70"/>
      <c r="E52" s="71"/>
    </row>
    <row r="53" spans="1:260" ht="18" customHeight="1" x14ac:dyDescent="0.25">
      <c r="A53" s="602" t="s">
        <v>506</v>
      </c>
      <c r="B53" s="54" t="s">
        <v>699</v>
      </c>
      <c r="C53" s="273">
        <v>205600.96121600003</v>
      </c>
      <c r="D53" s="104">
        <v>5.8251484297215939E-3</v>
      </c>
      <c r="E53" s="105">
        <v>5.5270000000000007E-3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0"/>
      <c r="IW53" s="443"/>
      <c r="IX53" s="443"/>
      <c r="IY53" s="2"/>
      <c r="IZ53" s="2"/>
    </row>
    <row r="54" spans="1:260" ht="17.25" customHeight="1" thickBot="1" x14ac:dyDescent="0.3">
      <c r="A54" s="603" t="s">
        <v>506</v>
      </c>
      <c r="B54" s="55" t="s">
        <v>700</v>
      </c>
      <c r="C54" s="275">
        <v>195309.41346280003</v>
      </c>
      <c r="D54" s="2">
        <v>1.6374679980799556E-3</v>
      </c>
      <c r="E54" s="106">
        <v>2.8270000000000001E-3</v>
      </c>
      <c r="IV54" s="280"/>
      <c r="IW54" s="443"/>
      <c r="IX54" s="443"/>
      <c r="IY54" s="2"/>
      <c r="IZ54" s="2"/>
    </row>
    <row r="55" spans="1:260" ht="15.75" customHeight="1" x14ac:dyDescent="0.25">
      <c r="A55" s="602" t="s">
        <v>1116</v>
      </c>
      <c r="B55" s="54" t="s">
        <v>701</v>
      </c>
      <c r="C55" s="273">
        <v>276982.96081399999</v>
      </c>
      <c r="D55" s="104">
        <v>1.7706588841974735E-3</v>
      </c>
      <c r="E55" s="105">
        <v>1.464E-3</v>
      </c>
      <c r="IV55" s="280"/>
      <c r="IW55" s="443"/>
      <c r="IX55" s="443"/>
      <c r="IY55" s="2"/>
      <c r="IZ55" s="2"/>
    </row>
    <row r="56" spans="1:260" ht="18.75" customHeight="1" thickBot="1" x14ac:dyDescent="0.3">
      <c r="A56" s="603" t="s">
        <v>1116</v>
      </c>
      <c r="B56" s="56" t="s">
        <v>702</v>
      </c>
      <c r="C56" s="275">
        <v>746114.44109160011</v>
      </c>
      <c r="D56" s="2">
        <v>2.4511339142918587E-3</v>
      </c>
      <c r="E56" s="106">
        <v>2.7650000000000001E-3</v>
      </c>
      <c r="IV56" s="280"/>
      <c r="IW56" s="443"/>
      <c r="IX56" s="443"/>
      <c r="IY56" s="2"/>
      <c r="IZ56" s="2"/>
    </row>
    <row r="57" spans="1:260" x14ac:dyDescent="0.25">
      <c r="A57" s="604" t="s">
        <v>508</v>
      </c>
      <c r="B57" s="57" t="s">
        <v>703</v>
      </c>
      <c r="C57" s="111">
        <v>164709.9512142</v>
      </c>
      <c r="D57" s="104">
        <v>1.2702649459242821E-2</v>
      </c>
      <c r="E57" s="105">
        <v>9.7540000000000005E-3</v>
      </c>
      <c r="IV57" s="280"/>
      <c r="IW57" s="443"/>
      <c r="IX57" s="443"/>
      <c r="IY57" s="2"/>
      <c r="IZ57" s="2"/>
    </row>
    <row r="58" spans="1:260" x14ac:dyDescent="0.25">
      <c r="A58" s="605" t="s">
        <v>508</v>
      </c>
      <c r="B58" s="58" t="s">
        <v>704</v>
      </c>
      <c r="C58" s="443">
        <v>70326.314129399994</v>
      </c>
      <c r="D58" s="2">
        <v>5.7512582279741764E-3</v>
      </c>
      <c r="E58" s="106">
        <v>2.7182000000000005E-2</v>
      </c>
      <c r="IV58" s="280"/>
      <c r="IW58" s="443"/>
      <c r="IX58" s="443"/>
      <c r="IY58" s="2"/>
      <c r="IZ58" s="2"/>
    </row>
    <row r="59" spans="1:260" ht="15.75" thickBot="1" x14ac:dyDescent="0.3">
      <c r="A59" s="606" t="s">
        <v>508</v>
      </c>
      <c r="B59" s="59" t="s">
        <v>705</v>
      </c>
      <c r="C59" s="443">
        <v>243546.8030898</v>
      </c>
      <c r="D59" s="2">
        <v>1.2423479929566383E-2</v>
      </c>
      <c r="E59" s="106">
        <v>9.6590000000000009E-3</v>
      </c>
      <c r="IV59" s="280"/>
      <c r="IW59" s="443"/>
      <c r="IX59" s="443"/>
      <c r="IY59" s="2"/>
      <c r="IZ59" s="2"/>
    </row>
    <row r="60" spans="1:260" x14ac:dyDescent="0.25">
      <c r="A60" s="602" t="s">
        <v>509</v>
      </c>
      <c r="B60" s="58" t="s">
        <v>706</v>
      </c>
      <c r="C60" s="273">
        <v>62196.381942800006</v>
      </c>
      <c r="D60" s="104">
        <v>5.5545624345541E-3</v>
      </c>
      <c r="E60" s="105">
        <v>5.372E-3</v>
      </c>
      <c r="IV60" s="280"/>
      <c r="IW60" s="443"/>
      <c r="IX60" s="443"/>
      <c r="IY60" s="2"/>
      <c r="IZ60" s="2"/>
    </row>
    <row r="61" spans="1:260" x14ac:dyDescent="0.25">
      <c r="A61" s="607" t="s">
        <v>509</v>
      </c>
      <c r="B61" s="58" t="s">
        <v>707</v>
      </c>
      <c r="C61" s="275">
        <v>38994.657189600002</v>
      </c>
      <c r="D61" s="2">
        <v>5.8783357962965965E-3</v>
      </c>
      <c r="E61" s="106">
        <v>5.7520000000000002E-3</v>
      </c>
      <c r="IV61" s="280"/>
      <c r="IW61" s="443"/>
      <c r="IX61" s="443"/>
      <c r="IY61" s="2"/>
      <c r="IZ61" s="2"/>
    </row>
    <row r="62" spans="1:260" x14ac:dyDescent="0.25">
      <c r="A62" s="608" t="s">
        <v>509</v>
      </c>
      <c r="B62" s="58" t="s">
        <v>708</v>
      </c>
      <c r="C62" s="275">
        <v>263759.08815620001</v>
      </c>
      <c r="D62" s="2">
        <v>0</v>
      </c>
      <c r="E62" s="106">
        <v>7.7230000000000007E-3</v>
      </c>
      <c r="IV62" s="280"/>
      <c r="IW62" s="443"/>
      <c r="IX62" s="443"/>
      <c r="IY62" s="2"/>
      <c r="IZ62" s="2"/>
    </row>
    <row r="63" spans="1:260" x14ac:dyDescent="0.25">
      <c r="A63" s="609" t="s">
        <v>509</v>
      </c>
      <c r="B63" s="58" t="s">
        <v>709</v>
      </c>
      <c r="C63" s="275">
        <v>52112.462105200007</v>
      </c>
      <c r="D63" s="2">
        <v>5.1501351408660412E-3</v>
      </c>
      <c r="E63" s="106">
        <v>5.2780000000000006E-3</v>
      </c>
      <c r="IV63" s="280"/>
      <c r="IW63" s="443"/>
      <c r="IX63" s="443"/>
      <c r="IY63" s="2"/>
      <c r="IZ63" s="2"/>
    </row>
    <row r="64" spans="1:260" ht="15.75" thickBot="1" x14ac:dyDescent="0.3">
      <c r="A64" s="603" t="s">
        <v>509</v>
      </c>
      <c r="B64" s="59" t="s">
        <v>710</v>
      </c>
      <c r="C64" s="274">
        <v>38836.395343200005</v>
      </c>
      <c r="D64" s="107">
        <v>5.250849761068821E-3</v>
      </c>
      <c r="E64" s="108">
        <v>3.9710000000000006E-3</v>
      </c>
      <c r="IV64" s="280"/>
      <c r="IW64" s="443"/>
      <c r="IX64" s="443"/>
      <c r="IY64" s="2"/>
      <c r="IZ64" s="2"/>
    </row>
    <row r="65" spans="1:260" ht="15.75" thickBot="1" x14ac:dyDescent="0.3">
      <c r="A65" s="281" t="s">
        <v>1114</v>
      </c>
      <c r="B65" s="52" t="s">
        <v>711</v>
      </c>
      <c r="C65" s="274">
        <v>69714.902978000013</v>
      </c>
      <c r="D65" s="107">
        <v>6.2989918515086174E-3</v>
      </c>
      <c r="E65" s="108">
        <v>3.3020000000000002E-3</v>
      </c>
      <c r="IV65" s="280"/>
      <c r="IW65" s="443"/>
      <c r="IX65" s="443"/>
      <c r="IY65" s="2"/>
      <c r="IZ65" s="2"/>
    </row>
    <row r="66" spans="1:260" ht="15.75" thickBot="1" x14ac:dyDescent="0.3">
      <c r="A66" s="286" t="s">
        <v>511</v>
      </c>
      <c r="B66" s="287" t="s">
        <v>712</v>
      </c>
      <c r="C66" s="274">
        <v>4319.9837464000002</v>
      </c>
      <c r="D66" s="107">
        <v>0</v>
      </c>
      <c r="E66" s="108">
        <v>0</v>
      </c>
      <c r="IV66" s="280"/>
      <c r="IW66" s="443"/>
      <c r="IX66" s="443"/>
      <c r="IY66" s="2"/>
      <c r="IZ66" s="2"/>
    </row>
    <row r="67" spans="1:260" x14ac:dyDescent="0.25">
      <c r="A67" s="610" t="s">
        <v>512</v>
      </c>
      <c r="B67" s="54" t="s">
        <v>713</v>
      </c>
      <c r="C67" s="273">
        <v>188848.44107219999</v>
      </c>
      <c r="D67" s="104">
        <v>3.4484639763832092E-3</v>
      </c>
      <c r="E67" s="105">
        <v>3.1680000000000002E-3</v>
      </c>
      <c r="IV67" s="280"/>
      <c r="IW67" s="443"/>
      <c r="IX67" s="443"/>
      <c r="IY67" s="2"/>
      <c r="IZ67" s="2"/>
    </row>
    <row r="68" spans="1:260" x14ac:dyDescent="0.25">
      <c r="A68" s="609"/>
      <c r="B68" s="56" t="s">
        <v>714</v>
      </c>
      <c r="C68" s="275">
        <v>43536.221611400004</v>
      </c>
      <c r="D68" s="2">
        <v>2.4861779529601336E-3</v>
      </c>
      <c r="E68" s="106">
        <v>2.6880000000000003E-3</v>
      </c>
      <c r="IV68" s="280"/>
      <c r="IW68" s="443"/>
      <c r="IX68" s="443"/>
      <c r="IY68" s="2"/>
      <c r="IZ68" s="2"/>
    </row>
    <row r="69" spans="1:260" x14ac:dyDescent="0.25">
      <c r="A69" s="608" t="s">
        <v>512</v>
      </c>
      <c r="B69" s="56" t="s">
        <v>715</v>
      </c>
      <c r="C69" s="275">
        <v>266447.2356826</v>
      </c>
      <c r="D69" s="2">
        <v>1.0136459954082966E-2</v>
      </c>
      <c r="E69" s="106">
        <v>9.4750000000000008E-3</v>
      </c>
      <c r="IV69" s="280"/>
      <c r="IW69" s="443"/>
      <c r="IX69" s="443"/>
      <c r="IY69" s="2"/>
      <c r="IZ69" s="2"/>
    </row>
    <row r="70" spans="1:260" ht="15.75" thickBot="1" x14ac:dyDescent="0.3">
      <c r="A70" s="603" t="s">
        <v>512</v>
      </c>
      <c r="B70" s="55" t="s">
        <v>515</v>
      </c>
      <c r="C70" s="274">
        <v>337631.8306858</v>
      </c>
      <c r="D70" s="107">
        <v>6.9247521460056305E-3</v>
      </c>
      <c r="E70" s="108">
        <v>7.0620000000000006E-3</v>
      </c>
      <c r="IV70" s="280"/>
      <c r="IW70" s="443"/>
      <c r="IX70" s="443"/>
      <c r="IY70" s="2"/>
      <c r="IZ70" s="2"/>
    </row>
    <row r="71" spans="1:260" x14ac:dyDescent="0.25">
      <c r="A71" s="609" t="s">
        <v>513</v>
      </c>
      <c r="B71" s="56" t="s">
        <v>716</v>
      </c>
      <c r="C71" s="275">
        <v>131252.7795264</v>
      </c>
      <c r="D71" s="2">
        <v>4.8071383498609066E-3</v>
      </c>
      <c r="E71" s="106">
        <v>1.9010000000000001E-3</v>
      </c>
      <c r="IV71" s="280"/>
      <c r="IW71" s="443"/>
      <c r="IX71" s="443"/>
      <c r="IY71" s="2"/>
      <c r="IZ71" s="2"/>
    </row>
    <row r="72" spans="1:260" ht="20.25" customHeight="1" thickBot="1" x14ac:dyDescent="0.3">
      <c r="A72" s="603" t="s">
        <v>513</v>
      </c>
      <c r="B72" s="59" t="s">
        <v>717</v>
      </c>
      <c r="C72" s="275">
        <v>82234.2901996</v>
      </c>
      <c r="D72" s="2">
        <v>1.1408159509301186E-2</v>
      </c>
      <c r="E72" s="106">
        <v>1.0370000000000001E-2</v>
      </c>
      <c r="IV72" s="280"/>
      <c r="IW72" s="443"/>
      <c r="IX72" s="443"/>
      <c r="IY72" s="2"/>
      <c r="IZ72" s="2"/>
    </row>
    <row r="73" spans="1:260" ht="0" hidden="1" customHeight="1" x14ac:dyDescent="0.25">
      <c r="A73" s="450"/>
      <c r="B73" s="280"/>
      <c r="C73" s="443"/>
      <c r="D73" s="2"/>
      <c r="E73" s="106"/>
    </row>
    <row r="74" spans="1:260" ht="0" hidden="1" customHeight="1" x14ac:dyDescent="0.25">
      <c r="A74" s="450"/>
      <c r="B74" s="280"/>
      <c r="C74" s="443"/>
      <c r="D74" s="2"/>
      <c r="E74" s="106"/>
    </row>
    <row r="75" spans="1:260" ht="0" hidden="1" customHeight="1" x14ac:dyDescent="0.25">
      <c r="A75" s="450"/>
      <c r="B75" s="280"/>
      <c r="C75" s="443"/>
      <c r="D75" s="2"/>
      <c r="E75" s="106"/>
    </row>
    <row r="76" spans="1:260" ht="0" hidden="1" customHeight="1" x14ac:dyDescent="0.25">
      <c r="A76" s="450"/>
      <c r="B76" s="280"/>
      <c r="C76" s="443"/>
      <c r="D76" s="2"/>
      <c r="E76" s="106"/>
    </row>
    <row r="77" spans="1:260" ht="0" hidden="1" customHeight="1" x14ac:dyDescent="0.25">
      <c r="A77" s="450"/>
      <c r="B77" s="280"/>
      <c r="C77" s="443"/>
      <c r="D77" s="2"/>
      <c r="E77" s="106"/>
    </row>
    <row r="78" spans="1:260" ht="0" hidden="1" customHeight="1" x14ac:dyDescent="0.25">
      <c r="A78" s="450"/>
      <c r="B78" s="280"/>
      <c r="C78" s="443"/>
      <c r="D78" s="2"/>
      <c r="E78" s="106"/>
    </row>
    <row r="79" spans="1:260" ht="0" hidden="1" customHeight="1" x14ac:dyDescent="0.25">
      <c r="A79" s="450"/>
      <c r="B79" s="280"/>
      <c r="C79" s="443"/>
      <c r="D79" s="2"/>
      <c r="E79" s="106"/>
    </row>
    <row r="80" spans="1:260" ht="0" hidden="1" customHeight="1" x14ac:dyDescent="0.25">
      <c r="A80" s="450"/>
      <c r="B80" s="280"/>
      <c r="C80" s="443"/>
      <c r="D80" s="2"/>
      <c r="E80" s="106"/>
    </row>
    <row r="81" spans="1:5" ht="0" hidden="1" customHeight="1" x14ac:dyDescent="0.25">
      <c r="A81" s="450"/>
      <c r="B81" s="280"/>
      <c r="C81" s="443"/>
      <c r="D81" s="2"/>
      <c r="E81" s="106"/>
    </row>
    <row r="82" spans="1:5" ht="0" hidden="1" customHeight="1" x14ac:dyDescent="0.25">
      <c r="A82" s="450"/>
      <c r="B82" s="280"/>
      <c r="C82" s="443"/>
      <c r="D82" s="2"/>
      <c r="E82" s="106"/>
    </row>
    <row r="83" spans="1:5" ht="0" hidden="1" customHeight="1" x14ac:dyDescent="0.25">
      <c r="A83" s="450"/>
      <c r="B83" s="280"/>
      <c r="C83" s="443"/>
      <c r="D83" s="2"/>
      <c r="E83" s="106"/>
    </row>
    <row r="84" spans="1:5" ht="0" hidden="1" customHeight="1" x14ac:dyDescent="0.25">
      <c r="A84" s="450"/>
      <c r="B84" s="280"/>
      <c r="C84" s="443"/>
      <c r="D84" s="2"/>
      <c r="E84" s="106"/>
    </row>
    <row r="85" spans="1:5" ht="0" hidden="1" customHeight="1" x14ac:dyDescent="0.25">
      <c r="A85" s="450"/>
      <c r="B85" s="280"/>
      <c r="C85" s="443"/>
      <c r="D85" s="2"/>
      <c r="E85" s="106"/>
    </row>
    <row r="86" spans="1:5" ht="0" hidden="1" customHeight="1" x14ac:dyDescent="0.25">
      <c r="A86" s="450"/>
      <c r="B86" s="280"/>
      <c r="C86" s="443"/>
      <c r="D86" s="2"/>
      <c r="E86" s="106"/>
    </row>
    <row r="87" spans="1:5" ht="0" hidden="1" customHeight="1" x14ac:dyDescent="0.25">
      <c r="A87" s="450"/>
      <c r="B87" s="280"/>
      <c r="C87" s="443"/>
      <c r="D87" s="2"/>
      <c r="E87" s="106"/>
    </row>
    <row r="88" spans="1:5" ht="0" hidden="1" customHeight="1" x14ac:dyDescent="0.25">
      <c r="A88" s="450"/>
      <c r="B88" s="280"/>
      <c r="C88" s="443"/>
      <c r="D88" s="2"/>
      <c r="E88" s="106"/>
    </row>
    <row r="89" spans="1:5" ht="0" hidden="1" customHeight="1" x14ac:dyDescent="0.25">
      <c r="A89" s="450"/>
      <c r="B89" s="280"/>
      <c r="C89" s="443"/>
      <c r="D89" s="2"/>
      <c r="E89" s="106"/>
    </row>
    <row r="90" spans="1:5" ht="0" hidden="1" customHeight="1" x14ac:dyDescent="0.25">
      <c r="A90" s="450"/>
      <c r="B90" s="280"/>
      <c r="C90" s="443"/>
      <c r="D90" s="2"/>
      <c r="E90" s="106"/>
    </row>
    <row r="91" spans="1:5" ht="0" hidden="1" customHeight="1" x14ac:dyDescent="0.25">
      <c r="A91" s="450"/>
      <c r="B91" s="280"/>
      <c r="C91" s="443"/>
      <c r="D91" s="2"/>
      <c r="E91" s="106"/>
    </row>
    <row r="92" spans="1:5" ht="0" hidden="1" customHeight="1" x14ac:dyDescent="0.25">
      <c r="A92" s="450"/>
      <c r="B92" s="280"/>
      <c r="C92" s="443"/>
      <c r="D92" s="2"/>
      <c r="E92" s="106"/>
    </row>
    <row r="93" spans="1:5" ht="0" hidden="1" customHeight="1" x14ac:dyDescent="0.25">
      <c r="A93" s="450"/>
      <c r="B93" s="280"/>
      <c r="C93" s="443"/>
      <c r="D93" s="2"/>
      <c r="E93" s="106"/>
    </row>
    <row r="94" spans="1:5" ht="15.75" thickBot="1" x14ac:dyDescent="0.3">
      <c r="A94" s="611" t="s">
        <v>739</v>
      </c>
      <c r="B94" s="612"/>
      <c r="C94" s="74">
        <f>SUM(C53:C72)</f>
        <v>3482475.5152572012</v>
      </c>
      <c r="D94" s="75"/>
      <c r="E94" s="76"/>
    </row>
    <row r="95" spans="1:5" ht="2.25" customHeight="1" x14ac:dyDescent="0.25">
      <c r="A95" s="599"/>
      <c r="B95" s="600"/>
      <c r="C95" s="600"/>
      <c r="D95" s="77"/>
      <c r="E95" s="78"/>
    </row>
    <row r="96" spans="1:5" ht="15.75" thickBot="1" x14ac:dyDescent="0.3">
      <c r="A96" s="592" t="s">
        <v>740</v>
      </c>
      <c r="B96" s="593"/>
      <c r="C96" s="593"/>
      <c r="D96" s="79"/>
      <c r="E96" s="80"/>
    </row>
    <row r="97" spans="1:260" ht="15.75" thickBot="1" x14ac:dyDescent="0.3">
      <c r="A97" s="288" t="s">
        <v>509</v>
      </c>
      <c r="B97" s="60" t="s">
        <v>718</v>
      </c>
      <c r="C97" s="529">
        <v>137815.52735719999</v>
      </c>
      <c r="D97" s="3">
        <v>-1.9678700482472777E-4</v>
      </c>
      <c r="E97" s="3">
        <v>-3.3000000000000005E-4</v>
      </c>
    </row>
    <row r="98" spans="1:260" x14ac:dyDescent="0.25">
      <c r="A98" s="613" t="s">
        <v>741</v>
      </c>
      <c r="B98" s="614"/>
      <c r="C98" s="81">
        <f>C97</f>
        <v>137815.52735719999</v>
      </c>
      <c r="D98" s="82"/>
      <c r="E98" s="83"/>
      <c r="IX98" s="347"/>
    </row>
    <row r="99" spans="1:260" ht="16.5" thickBot="1" x14ac:dyDescent="0.3">
      <c r="A99" s="84" t="s">
        <v>517</v>
      </c>
      <c r="B99" s="85"/>
      <c r="C99" s="86">
        <f>C98+C94+C50</f>
        <v>8342471.182922801</v>
      </c>
      <c r="D99" s="87"/>
      <c r="E99" s="88"/>
      <c r="IV99" s="347"/>
      <c r="IW99" s="347"/>
    </row>
    <row r="100" spans="1:260" ht="7.5" customHeight="1" x14ac:dyDescent="0.25">
      <c r="A100" s="89"/>
      <c r="B100" s="4"/>
      <c r="C100" s="5"/>
      <c r="D100" s="6"/>
      <c r="IV100" s="332"/>
    </row>
    <row r="101" spans="1:260" ht="17.25" customHeight="1" x14ac:dyDescent="0.25">
      <c r="A101" s="589" t="s">
        <v>518</v>
      </c>
      <c r="B101" s="590"/>
      <c r="C101" s="590"/>
      <c r="D101" s="590"/>
      <c r="E101" s="591"/>
    </row>
    <row r="102" spans="1:260" ht="17.25" customHeight="1" thickBot="1" x14ac:dyDescent="0.3">
      <c r="A102" s="439" t="s">
        <v>742</v>
      </c>
      <c r="B102" s="437"/>
      <c r="C102" s="437"/>
      <c r="D102" s="437"/>
      <c r="E102" s="438"/>
      <c r="IW102" s="347"/>
    </row>
    <row r="103" spans="1:260" ht="15" customHeight="1" x14ac:dyDescent="0.25">
      <c r="A103" s="613" t="s">
        <v>734</v>
      </c>
      <c r="B103" s="615" t="s">
        <v>735</v>
      </c>
      <c r="C103" s="616" t="s">
        <v>736</v>
      </c>
      <c r="D103" s="90" t="s">
        <v>503</v>
      </c>
      <c r="E103" s="91" t="s">
        <v>503</v>
      </c>
    </row>
    <row r="104" spans="1:260" ht="15.75" thickBot="1" x14ac:dyDescent="0.3">
      <c r="A104" s="594"/>
      <c r="B104" s="595"/>
      <c r="C104" s="596"/>
      <c r="D104" s="66" t="s">
        <v>504</v>
      </c>
      <c r="E104" s="67" t="s">
        <v>505</v>
      </c>
    </row>
    <row r="105" spans="1:260" ht="15.75" thickBot="1" x14ac:dyDescent="0.3">
      <c r="A105" s="289" t="s">
        <v>519</v>
      </c>
      <c r="B105" s="290" t="s">
        <v>214</v>
      </c>
      <c r="C105" s="291">
        <v>676557.62317780009</v>
      </c>
      <c r="D105" s="115">
        <v>0.20261409878730774</v>
      </c>
      <c r="E105" s="116">
        <v>3.2149000000000004E-2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2"/>
      <c r="IW105" s="443"/>
      <c r="IX105" s="447"/>
      <c r="IY105" s="7"/>
      <c r="IZ105" s="7"/>
    </row>
    <row r="106" spans="1:260" ht="15.75" thickBot="1" x14ac:dyDescent="0.3">
      <c r="A106" s="293" t="s">
        <v>506</v>
      </c>
      <c r="B106" s="290" t="s">
        <v>719</v>
      </c>
      <c r="C106" s="291">
        <v>301931.2991912</v>
      </c>
      <c r="D106" s="115">
        <v>4.2833238840103149E-2</v>
      </c>
      <c r="E106" s="116">
        <v>4.0379000000000005E-2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2"/>
      <c r="IW106" s="443"/>
      <c r="IX106" s="447"/>
      <c r="IY106" s="7"/>
      <c r="IZ106" s="7"/>
    </row>
    <row r="107" spans="1:260" x14ac:dyDescent="0.25">
      <c r="A107" s="627" t="s">
        <v>520</v>
      </c>
      <c r="B107" s="294" t="s">
        <v>463</v>
      </c>
      <c r="C107" s="295">
        <v>716702.31807019992</v>
      </c>
      <c r="D107" s="124">
        <v>3.6348979920148849E-2</v>
      </c>
      <c r="E107" s="125">
        <v>3.6996000000000001E-2</v>
      </c>
      <c r="F107" s="332">
        <v>3.5019000000000002E-2</v>
      </c>
      <c r="IV107" s="292"/>
      <c r="IW107" s="443"/>
      <c r="IX107" s="447"/>
      <c r="IY107" s="7"/>
      <c r="IZ107" s="7"/>
    </row>
    <row r="108" spans="1:260" x14ac:dyDescent="0.25">
      <c r="A108" s="628"/>
      <c r="B108" s="296" t="s">
        <v>461</v>
      </c>
      <c r="C108" s="297">
        <v>605401.13270279998</v>
      </c>
      <c r="D108" s="7">
        <v>3.9619151502847672E-2</v>
      </c>
      <c r="E108" s="126">
        <v>3.9627000000000002E-2</v>
      </c>
      <c r="F108" s="332">
        <v>3.9167000000000007E-2</v>
      </c>
      <c r="IV108" s="292"/>
      <c r="IW108" s="446"/>
      <c r="IX108" s="447"/>
      <c r="IY108" s="7"/>
      <c r="IZ108" s="7"/>
    </row>
    <row r="109" spans="1:260" x14ac:dyDescent="0.25">
      <c r="A109" s="628"/>
      <c r="B109" s="296" t="s">
        <v>464</v>
      </c>
      <c r="C109" s="297">
        <v>599710.20916940004</v>
      </c>
      <c r="D109" s="7">
        <v>3.7704121321439743E-2</v>
      </c>
      <c r="E109" s="126">
        <v>3.7178000000000003E-2</v>
      </c>
      <c r="F109" s="332">
        <v>3.0209E-2</v>
      </c>
      <c r="IV109" s="292"/>
      <c r="IW109" s="446"/>
      <c r="IX109" s="447"/>
      <c r="IY109" s="7"/>
      <c r="IZ109" s="7"/>
    </row>
    <row r="110" spans="1:260" ht="15.75" thickBot="1" x14ac:dyDescent="0.3">
      <c r="A110" s="629"/>
      <c r="B110" s="298" t="s">
        <v>462</v>
      </c>
      <c r="C110" s="299">
        <v>1774336.2927009999</v>
      </c>
      <c r="D110" s="127">
        <v>3.4516569226980209E-2</v>
      </c>
      <c r="E110" s="128">
        <v>3.9636000000000005E-2</v>
      </c>
      <c r="F110" s="332">
        <v>0.156363</v>
      </c>
      <c r="IV110" s="292"/>
      <c r="IW110" s="446"/>
      <c r="IX110" s="447"/>
      <c r="IY110" s="7"/>
      <c r="IZ110" s="7"/>
    </row>
    <row r="111" spans="1:260" x14ac:dyDescent="0.25">
      <c r="A111" s="630" t="s">
        <v>521</v>
      </c>
      <c r="B111" s="294" t="s">
        <v>720</v>
      </c>
      <c r="C111" s="621">
        <v>244927.49930600001</v>
      </c>
      <c r="D111" s="124">
        <v>0</v>
      </c>
      <c r="E111" s="125">
        <v>0</v>
      </c>
      <c r="IV111" s="292"/>
      <c r="IW111" s="633"/>
      <c r="IX111" s="617"/>
      <c r="IY111" s="7"/>
      <c r="IZ111" s="7"/>
    </row>
    <row r="112" spans="1:260" ht="15.75" thickBot="1" x14ac:dyDescent="0.3">
      <c r="A112" s="631"/>
      <c r="B112" s="298" t="s">
        <v>721</v>
      </c>
      <c r="C112" s="632"/>
      <c r="D112" s="127">
        <v>-5.3229420445859432E-3</v>
      </c>
      <c r="E112" s="128">
        <v>-5.3940000000000004E-3</v>
      </c>
      <c r="IV112" s="292"/>
      <c r="IW112" s="633"/>
      <c r="IX112" s="617"/>
      <c r="IY112" s="7"/>
      <c r="IZ112" s="7"/>
    </row>
    <row r="113" spans="1:260" x14ac:dyDescent="0.25">
      <c r="A113" s="618" t="s">
        <v>508</v>
      </c>
      <c r="B113" s="294" t="s">
        <v>722</v>
      </c>
      <c r="C113" s="621">
        <v>420710.99738779996</v>
      </c>
      <c r="D113" s="124">
        <v>5.2499990910291672E-2</v>
      </c>
      <c r="E113" s="125">
        <v>5.2611000000000005E-2</v>
      </c>
      <c r="IV113" s="292"/>
      <c r="IW113" s="623"/>
      <c r="IX113" s="624"/>
      <c r="IY113" s="7"/>
      <c r="IZ113" s="7"/>
    </row>
    <row r="114" spans="1:260" x14ac:dyDescent="0.25">
      <c r="A114" s="619"/>
      <c r="B114" s="296" t="s">
        <v>723</v>
      </c>
      <c r="C114" s="622"/>
      <c r="D114" s="7">
        <v>6.7145474255084991E-2</v>
      </c>
      <c r="E114" s="126">
        <v>0.12132800000000001</v>
      </c>
      <c r="IV114" s="292"/>
      <c r="IW114" s="623"/>
      <c r="IX114" s="624"/>
      <c r="IY114" s="7"/>
      <c r="IZ114" s="7"/>
    </row>
    <row r="115" spans="1:260" ht="15.75" thickBot="1" x14ac:dyDescent="0.3">
      <c r="A115" s="620"/>
      <c r="B115" s="298" t="s">
        <v>216</v>
      </c>
      <c r="C115" s="299">
        <v>488560.45754740003</v>
      </c>
      <c r="D115" s="127">
        <v>4.2143270373344421E-2</v>
      </c>
      <c r="E115" s="128">
        <v>4.1206000000000007E-2</v>
      </c>
      <c r="IV115" s="292"/>
      <c r="IW115" s="443"/>
      <c r="IX115" s="444"/>
      <c r="IY115" s="7"/>
      <c r="IZ115" s="7"/>
    </row>
    <row r="116" spans="1:260" ht="15.75" thickBot="1" x14ac:dyDescent="0.3">
      <c r="A116" s="445" t="s">
        <v>522</v>
      </c>
      <c r="B116" s="300" t="s">
        <v>357</v>
      </c>
      <c r="C116" s="291">
        <v>1020186.0515196002</v>
      </c>
      <c r="D116" s="115">
        <v>2.9627768322825432E-2</v>
      </c>
      <c r="E116" s="116">
        <v>4.1529000000000003E-2</v>
      </c>
      <c r="IV116" s="292"/>
      <c r="IW116" s="443"/>
      <c r="IX116" s="444"/>
      <c r="IY116" s="7"/>
      <c r="IZ116" s="7"/>
    </row>
    <row r="117" spans="1:260" x14ac:dyDescent="0.25">
      <c r="A117" s="627" t="s">
        <v>509</v>
      </c>
      <c r="B117" s="294" t="s">
        <v>29</v>
      </c>
      <c r="C117" s="295">
        <v>562012.17539740005</v>
      </c>
      <c r="D117" s="124">
        <v>-6.6637657582759857E-2</v>
      </c>
      <c r="E117" s="125">
        <v>-1.9211000000000002E-2</v>
      </c>
      <c r="IV117" s="292"/>
      <c r="IW117" s="443"/>
      <c r="IX117" s="444"/>
      <c r="IY117" s="7"/>
      <c r="IZ117" s="7"/>
    </row>
    <row r="118" spans="1:260" x14ac:dyDescent="0.25">
      <c r="A118" s="628"/>
      <c r="B118" s="296" t="s">
        <v>358</v>
      </c>
      <c r="C118" s="297">
        <v>654379.41584400006</v>
      </c>
      <c r="D118" s="7">
        <v>3.8663741201162338E-2</v>
      </c>
      <c r="E118" s="126">
        <v>3.7875000000000006E-2</v>
      </c>
      <c r="IV118" s="292"/>
      <c r="IW118" s="443"/>
      <c r="IX118" s="444"/>
      <c r="IY118" s="7"/>
      <c r="IZ118" s="7"/>
    </row>
    <row r="119" spans="1:260" x14ac:dyDescent="0.25">
      <c r="A119" s="628"/>
      <c r="B119" s="296" t="s">
        <v>367</v>
      </c>
      <c r="C119" s="297">
        <v>649160.80481980019</v>
      </c>
      <c r="D119" s="7">
        <v>3.5178288817405701E-2</v>
      </c>
      <c r="E119" s="126">
        <v>3.6384E-2</v>
      </c>
      <c r="IV119" s="292"/>
      <c r="IW119" s="443"/>
      <c r="IX119" s="444"/>
      <c r="IY119" s="7"/>
      <c r="IZ119" s="7"/>
    </row>
    <row r="120" spans="1:260" ht="15.75" thickBot="1" x14ac:dyDescent="0.3">
      <c r="A120" s="629"/>
      <c r="B120" s="301" t="s">
        <v>724</v>
      </c>
      <c r="C120" s="297">
        <v>389147.82546359999</v>
      </c>
      <c r="D120" s="7">
        <v>4.1296876966953278E-2</v>
      </c>
      <c r="E120" s="126">
        <v>4.0792000000000002E-2</v>
      </c>
      <c r="IV120" s="292"/>
      <c r="IW120" s="443"/>
      <c r="IX120" s="444"/>
      <c r="IY120" s="7"/>
      <c r="IZ120" s="7"/>
    </row>
    <row r="121" spans="1:260" x14ac:dyDescent="0.25">
      <c r="A121" s="627" t="s">
        <v>510</v>
      </c>
      <c r="B121" s="294" t="s">
        <v>1171</v>
      </c>
      <c r="C121" s="621">
        <v>78440.876486000008</v>
      </c>
      <c r="D121" s="124">
        <v>6.6077783703804016E-2</v>
      </c>
      <c r="E121" s="125">
        <v>5.3122000000000003E-2</v>
      </c>
      <c r="IV121" s="292"/>
      <c r="IW121" s="443"/>
      <c r="IX121" s="444"/>
      <c r="IY121" s="7"/>
      <c r="IZ121" s="7"/>
    </row>
    <row r="122" spans="1:260" ht="15.75" thickBot="1" x14ac:dyDescent="0.3">
      <c r="A122" s="628"/>
      <c r="B122" s="296" t="s">
        <v>1172</v>
      </c>
      <c r="C122" s="632"/>
      <c r="D122" s="127">
        <v>4.0677700191736221E-2</v>
      </c>
      <c r="E122" s="128">
        <v>2.7234000000000001E-2</v>
      </c>
      <c r="IV122" s="292"/>
      <c r="IW122" s="443"/>
      <c r="IX122" s="444"/>
      <c r="IY122" s="7"/>
      <c r="IZ122" s="7"/>
    </row>
    <row r="123" spans="1:260" ht="15.75" thickBot="1" x14ac:dyDescent="0.3">
      <c r="A123" s="302" t="s">
        <v>523</v>
      </c>
      <c r="B123" s="290" t="s">
        <v>199</v>
      </c>
      <c r="C123" s="299">
        <v>668899.55835499999</v>
      </c>
      <c r="D123" s="127">
        <v>9.9567649886012077E-3</v>
      </c>
      <c r="E123" s="128">
        <v>2.9513999999999999E-2</v>
      </c>
      <c r="IV123" s="292"/>
      <c r="IW123" s="443"/>
      <c r="IX123" s="444"/>
      <c r="IY123" s="7"/>
      <c r="IZ123" s="7"/>
    </row>
    <row r="124" spans="1:260" ht="15.75" thickBot="1" x14ac:dyDescent="0.3">
      <c r="A124" s="448" t="s">
        <v>524</v>
      </c>
      <c r="B124" s="303" t="s">
        <v>287</v>
      </c>
      <c r="C124" s="297">
        <v>524444.03263839998</v>
      </c>
      <c r="D124" s="7">
        <v>1.8089219927787781E-2</v>
      </c>
      <c r="E124" s="126">
        <v>-5.444100000000001E-2</v>
      </c>
      <c r="IV124" s="292"/>
      <c r="IW124" s="443"/>
      <c r="IX124" s="444"/>
      <c r="IY124" s="7"/>
      <c r="IZ124" s="7"/>
    </row>
    <row r="125" spans="1:260" x14ac:dyDescent="0.25">
      <c r="A125" s="634" t="s">
        <v>512</v>
      </c>
      <c r="B125" s="294" t="s">
        <v>368</v>
      </c>
      <c r="C125" s="295">
        <v>758713.5779398001</v>
      </c>
      <c r="D125" s="124">
        <v>3.2627061009407043E-2</v>
      </c>
      <c r="E125" s="125">
        <v>3.8907000000000004E-2</v>
      </c>
      <c r="IV125" s="292"/>
      <c r="IX125" s="444"/>
      <c r="IY125" s="7"/>
      <c r="IZ125" s="7"/>
    </row>
    <row r="126" spans="1:260" ht="15.75" thickBot="1" x14ac:dyDescent="0.3">
      <c r="A126" s="635"/>
      <c r="B126" s="304" t="s">
        <v>727</v>
      </c>
      <c r="C126" s="297">
        <v>205219.1565284</v>
      </c>
      <c r="D126" s="7">
        <v>2.909604087471962E-2</v>
      </c>
      <c r="E126" s="126">
        <v>2.8845000000000003E-2</v>
      </c>
      <c r="IV126" s="292"/>
      <c r="IX126" s="444"/>
      <c r="IY126" s="7"/>
      <c r="IZ126" s="7"/>
    </row>
    <row r="127" spans="1:260" ht="15" customHeight="1" x14ac:dyDescent="0.25">
      <c r="A127" s="636" t="s">
        <v>513</v>
      </c>
      <c r="B127" s="453" t="s">
        <v>1117</v>
      </c>
      <c r="C127" s="295">
        <v>3154.9307384000003</v>
      </c>
      <c r="D127" s="124">
        <v>0</v>
      </c>
      <c r="E127" s="125">
        <v>-3.9830000000000004E-3</v>
      </c>
      <c r="IV127" s="292"/>
      <c r="IX127" s="444"/>
      <c r="IY127" s="7"/>
      <c r="IZ127" s="7"/>
    </row>
    <row r="128" spans="1:260" x14ac:dyDescent="0.25">
      <c r="A128" s="637"/>
      <c r="B128" s="454" t="s">
        <v>1113</v>
      </c>
      <c r="C128" s="297">
        <v>798.85351700000001</v>
      </c>
      <c r="D128" s="7">
        <v>-0.21446509659290314</v>
      </c>
      <c r="E128" s="126">
        <v>4.6700000000000002E-4</v>
      </c>
      <c r="IV128" s="292"/>
      <c r="IW128" s="443"/>
      <c r="IX128" s="444"/>
      <c r="IY128" s="7"/>
      <c r="IZ128" s="7"/>
    </row>
    <row r="129" spans="1:260" x14ac:dyDescent="0.25">
      <c r="A129" s="637"/>
      <c r="B129" s="296" t="s">
        <v>1273</v>
      </c>
      <c r="C129" s="297">
        <v>967653.50476060004</v>
      </c>
      <c r="D129" s="7">
        <v>3.0959319323301315E-2</v>
      </c>
      <c r="E129" s="126">
        <v>-2.5023000000000004E-2</v>
      </c>
      <c r="IV129" s="292"/>
      <c r="IW129" s="443"/>
      <c r="IX129" s="444"/>
      <c r="IY129" s="7"/>
      <c r="IZ129" s="7"/>
    </row>
    <row r="130" spans="1:260" x14ac:dyDescent="0.25">
      <c r="A130" s="637"/>
      <c r="B130" s="296" t="s">
        <v>1274</v>
      </c>
      <c r="C130" s="297">
        <v>536986.79599599994</v>
      </c>
      <c r="D130" s="7">
        <v>4.0193866938352585E-2</v>
      </c>
      <c r="E130" s="126">
        <v>4.0395000000000007E-2</v>
      </c>
      <c r="IV130" s="292"/>
      <c r="IW130" s="443"/>
      <c r="IX130" s="444"/>
      <c r="IY130" s="7"/>
      <c r="IZ130" s="7"/>
    </row>
    <row r="131" spans="1:260" ht="15.75" thickBot="1" x14ac:dyDescent="0.3">
      <c r="A131" s="638"/>
      <c r="B131" s="298" t="s">
        <v>1275</v>
      </c>
      <c r="C131" s="299">
        <v>1885482.6726330002</v>
      </c>
      <c r="D131" s="127">
        <v>1.7957869917154312E-2</v>
      </c>
      <c r="E131" s="128">
        <v>3.9370000000000002E-2</v>
      </c>
      <c r="IV131" s="292"/>
      <c r="IW131" s="443"/>
      <c r="IX131" s="444"/>
      <c r="IY131" s="7"/>
      <c r="IZ131" s="7"/>
    </row>
    <row r="132" spans="1:260" x14ac:dyDescent="0.25">
      <c r="A132" s="92" t="s">
        <v>743</v>
      </c>
      <c r="B132" s="93"/>
      <c r="C132" s="70">
        <f>SUM(C105:C131)</f>
        <v>14733518.061890602</v>
      </c>
      <c r="D132" s="93"/>
      <c r="E132" s="94"/>
      <c r="IW132" s="347"/>
      <c r="IX132" s="305"/>
    </row>
    <row r="133" spans="1:260" ht="4.5" customHeight="1" x14ac:dyDescent="0.25">
      <c r="A133" s="95"/>
      <c r="B133" s="96"/>
      <c r="C133" s="97"/>
      <c r="D133" s="96"/>
      <c r="E133" s="98"/>
      <c r="IX133" s="305"/>
    </row>
    <row r="134" spans="1:260" ht="15.75" thickBot="1" x14ac:dyDescent="0.3">
      <c r="A134" s="439" t="s">
        <v>744</v>
      </c>
      <c r="B134" s="93"/>
      <c r="C134" s="70"/>
      <c r="D134" s="93"/>
      <c r="E134" s="94"/>
      <c r="IX134" s="305"/>
    </row>
    <row r="135" spans="1:260" ht="15.75" thickBot="1" x14ac:dyDescent="0.3">
      <c r="A135" s="114" t="s">
        <v>507</v>
      </c>
      <c r="B135" s="306" t="s">
        <v>728</v>
      </c>
      <c r="C135" s="307">
        <v>817835.16395980015</v>
      </c>
      <c r="D135" s="124">
        <v>2.3040540982037783E-3</v>
      </c>
      <c r="E135" s="125">
        <v>3.1820000000000004E-3</v>
      </c>
      <c r="F135" s="124">
        <v>0</v>
      </c>
      <c r="G135" s="308">
        <v>0</v>
      </c>
      <c r="H135" s="308">
        <v>0</v>
      </c>
      <c r="I135" s="308">
        <v>0</v>
      </c>
      <c r="J135" s="308">
        <v>0</v>
      </c>
      <c r="K135" s="308">
        <v>0</v>
      </c>
      <c r="L135" s="308">
        <v>0</v>
      </c>
      <c r="M135" s="308">
        <v>0</v>
      </c>
      <c r="N135" s="308">
        <v>0</v>
      </c>
      <c r="O135" s="308">
        <v>0</v>
      </c>
      <c r="P135" s="308">
        <v>0</v>
      </c>
      <c r="Q135" s="308">
        <v>0</v>
      </c>
      <c r="R135" s="308">
        <v>0</v>
      </c>
      <c r="S135" s="308">
        <v>0</v>
      </c>
      <c r="T135" s="308">
        <v>0</v>
      </c>
      <c r="U135" s="308">
        <v>0</v>
      </c>
      <c r="V135" s="308">
        <v>0</v>
      </c>
      <c r="W135" s="308">
        <v>0</v>
      </c>
      <c r="X135" s="308">
        <v>0</v>
      </c>
      <c r="Y135" s="308">
        <v>0</v>
      </c>
      <c r="Z135" s="308">
        <v>0</v>
      </c>
      <c r="AA135" s="308">
        <v>0</v>
      </c>
      <c r="AB135" s="308">
        <v>0</v>
      </c>
      <c r="AC135" s="308">
        <v>0</v>
      </c>
      <c r="AD135" s="308">
        <v>0</v>
      </c>
      <c r="AE135" s="308">
        <v>0</v>
      </c>
      <c r="AF135" s="308">
        <v>0</v>
      </c>
      <c r="AG135" s="308">
        <v>0</v>
      </c>
      <c r="AH135" s="308">
        <v>0</v>
      </c>
      <c r="AI135" s="308">
        <v>0</v>
      </c>
      <c r="AJ135" s="308">
        <v>0</v>
      </c>
      <c r="AK135" s="308">
        <v>0</v>
      </c>
      <c r="AL135" s="308">
        <v>0</v>
      </c>
      <c r="AM135" s="308">
        <v>0</v>
      </c>
      <c r="AN135" s="308">
        <v>0</v>
      </c>
      <c r="AO135" s="308">
        <v>0</v>
      </c>
      <c r="AP135" s="308">
        <v>0</v>
      </c>
      <c r="AQ135" s="308">
        <v>0</v>
      </c>
      <c r="AR135" s="308">
        <v>0</v>
      </c>
      <c r="AS135" s="308">
        <v>0</v>
      </c>
      <c r="AT135" s="308">
        <v>0</v>
      </c>
      <c r="AU135" s="308">
        <v>0</v>
      </c>
      <c r="AV135" s="308">
        <v>0</v>
      </c>
      <c r="AW135" s="308">
        <v>0</v>
      </c>
      <c r="AX135" s="308">
        <v>0</v>
      </c>
      <c r="AY135" s="308">
        <v>0</v>
      </c>
      <c r="AZ135" s="308">
        <v>0</v>
      </c>
      <c r="BA135" s="308">
        <v>0</v>
      </c>
      <c r="BB135" s="308">
        <v>0</v>
      </c>
      <c r="BC135" s="308">
        <v>0</v>
      </c>
      <c r="BD135" s="308">
        <v>0</v>
      </c>
      <c r="BE135" s="308">
        <v>0</v>
      </c>
      <c r="BF135" s="308">
        <v>0</v>
      </c>
      <c r="BG135" s="308">
        <v>0</v>
      </c>
      <c r="BH135" s="308">
        <v>0</v>
      </c>
      <c r="BI135" s="308">
        <v>0</v>
      </c>
      <c r="BJ135" s="308">
        <v>0</v>
      </c>
      <c r="BK135" s="308">
        <v>0</v>
      </c>
      <c r="BL135" s="308">
        <v>0</v>
      </c>
      <c r="BM135" s="308">
        <v>0</v>
      </c>
      <c r="BN135" s="308">
        <v>0</v>
      </c>
      <c r="BO135" s="308">
        <v>0</v>
      </c>
      <c r="BP135" s="308">
        <v>0</v>
      </c>
      <c r="BQ135" s="308">
        <v>0</v>
      </c>
      <c r="BR135" s="308">
        <v>0</v>
      </c>
      <c r="BS135" s="308">
        <v>0</v>
      </c>
      <c r="BT135" s="308">
        <v>0</v>
      </c>
      <c r="BU135" s="308">
        <v>0</v>
      </c>
      <c r="BV135" s="308">
        <v>0</v>
      </c>
      <c r="BW135" s="308">
        <v>0</v>
      </c>
      <c r="BX135" s="308">
        <v>0</v>
      </c>
      <c r="BY135" s="308">
        <v>0</v>
      </c>
      <c r="BZ135" s="308">
        <v>0</v>
      </c>
      <c r="CA135" s="308">
        <v>0</v>
      </c>
      <c r="CB135" s="308">
        <v>0</v>
      </c>
      <c r="CC135" s="308">
        <v>0</v>
      </c>
      <c r="CD135" s="308">
        <v>0</v>
      </c>
      <c r="CE135" s="308">
        <v>0</v>
      </c>
      <c r="CF135" s="308">
        <v>0</v>
      </c>
      <c r="CG135" s="308">
        <v>0</v>
      </c>
      <c r="CH135" s="308">
        <v>0</v>
      </c>
      <c r="CI135" s="308">
        <v>0</v>
      </c>
      <c r="CJ135" s="308">
        <v>0</v>
      </c>
      <c r="CK135" s="308">
        <v>0</v>
      </c>
      <c r="CL135" s="308">
        <v>0</v>
      </c>
      <c r="CM135" s="308">
        <v>0</v>
      </c>
      <c r="CN135" s="308">
        <v>0</v>
      </c>
      <c r="CO135" s="308">
        <v>0</v>
      </c>
      <c r="CP135" s="308">
        <v>0</v>
      </c>
      <c r="CQ135" s="308">
        <v>0</v>
      </c>
      <c r="CR135" s="308">
        <v>0</v>
      </c>
      <c r="CS135" s="308">
        <v>0</v>
      </c>
      <c r="CT135" s="308">
        <v>0</v>
      </c>
      <c r="CU135" s="308">
        <v>0</v>
      </c>
      <c r="CV135" s="308">
        <v>0</v>
      </c>
      <c r="CW135" s="308">
        <v>0</v>
      </c>
      <c r="CX135" s="308">
        <v>0</v>
      </c>
      <c r="CY135" s="308">
        <v>0</v>
      </c>
      <c r="CZ135" s="308">
        <v>0</v>
      </c>
      <c r="DA135" s="308">
        <v>0</v>
      </c>
      <c r="DB135" s="308">
        <v>0</v>
      </c>
      <c r="DC135" s="308">
        <v>0</v>
      </c>
      <c r="DD135" s="308">
        <v>0</v>
      </c>
      <c r="DE135" s="308">
        <v>0</v>
      </c>
      <c r="DF135" s="308">
        <v>0</v>
      </c>
      <c r="DG135" s="308">
        <v>0</v>
      </c>
      <c r="DH135" s="308">
        <v>0</v>
      </c>
      <c r="DI135" s="308">
        <v>0</v>
      </c>
      <c r="DJ135" s="308">
        <v>0</v>
      </c>
      <c r="DK135" s="308">
        <v>0</v>
      </c>
      <c r="DL135" s="308">
        <v>0</v>
      </c>
      <c r="DM135" s="308">
        <v>0</v>
      </c>
      <c r="DN135" s="308">
        <v>0</v>
      </c>
      <c r="DO135" s="308">
        <v>0</v>
      </c>
      <c r="DP135" s="308">
        <v>0</v>
      </c>
      <c r="DQ135" s="308">
        <v>0</v>
      </c>
      <c r="DR135" s="308">
        <v>0</v>
      </c>
      <c r="DS135" s="308">
        <v>0</v>
      </c>
      <c r="DT135" s="308">
        <v>0</v>
      </c>
      <c r="DU135" s="308">
        <v>0</v>
      </c>
      <c r="DV135" s="308">
        <v>0</v>
      </c>
      <c r="DW135" s="308">
        <v>0</v>
      </c>
      <c r="DX135" s="308">
        <v>0</v>
      </c>
      <c r="DY135" s="308">
        <v>0</v>
      </c>
      <c r="DZ135" s="308">
        <v>0</v>
      </c>
      <c r="EA135" s="308">
        <v>0</v>
      </c>
      <c r="EB135" s="308">
        <v>0</v>
      </c>
      <c r="EC135" s="308">
        <v>0</v>
      </c>
      <c r="ED135" s="308">
        <v>0</v>
      </c>
      <c r="EE135" s="308">
        <v>0</v>
      </c>
      <c r="EF135" s="308">
        <v>0</v>
      </c>
      <c r="EG135" s="308">
        <v>0</v>
      </c>
      <c r="EH135" s="308">
        <v>0</v>
      </c>
      <c r="EI135" s="308">
        <v>0</v>
      </c>
      <c r="EJ135" s="308">
        <v>0</v>
      </c>
      <c r="EK135" s="308">
        <v>0</v>
      </c>
      <c r="EL135" s="308">
        <v>0</v>
      </c>
      <c r="EM135" s="308">
        <v>0</v>
      </c>
      <c r="EN135" s="308">
        <v>0</v>
      </c>
      <c r="EO135" s="308">
        <v>0</v>
      </c>
      <c r="EP135" s="308">
        <v>0</v>
      </c>
      <c r="EQ135" s="308">
        <v>0</v>
      </c>
      <c r="ER135" s="308">
        <v>0</v>
      </c>
      <c r="ES135" s="308">
        <v>0</v>
      </c>
      <c r="ET135" s="308">
        <v>0</v>
      </c>
      <c r="EU135" s="308">
        <v>0</v>
      </c>
      <c r="EV135" s="308">
        <v>0</v>
      </c>
      <c r="EW135" s="308">
        <v>0</v>
      </c>
      <c r="EX135" s="308">
        <v>0</v>
      </c>
      <c r="EY135" s="308">
        <v>0</v>
      </c>
      <c r="EZ135" s="308">
        <v>0</v>
      </c>
      <c r="FA135" s="308">
        <v>0</v>
      </c>
      <c r="FB135" s="308">
        <v>0</v>
      </c>
      <c r="FC135" s="308">
        <v>0</v>
      </c>
      <c r="FD135" s="308">
        <v>0</v>
      </c>
      <c r="FE135" s="308">
        <v>0</v>
      </c>
      <c r="FF135" s="308">
        <v>0</v>
      </c>
      <c r="FG135" s="308">
        <v>0</v>
      </c>
      <c r="FH135" s="308">
        <v>0</v>
      </c>
      <c r="FI135" s="308">
        <v>0</v>
      </c>
      <c r="FJ135" s="308">
        <v>0</v>
      </c>
      <c r="FK135" s="308">
        <v>0</v>
      </c>
      <c r="FL135" s="308">
        <v>0</v>
      </c>
      <c r="FM135" s="308">
        <v>0</v>
      </c>
      <c r="FN135" s="308">
        <v>0</v>
      </c>
      <c r="FO135" s="308">
        <v>0</v>
      </c>
      <c r="FP135" s="308">
        <v>0</v>
      </c>
      <c r="FQ135" s="308">
        <v>0</v>
      </c>
      <c r="FR135" s="308">
        <v>0</v>
      </c>
      <c r="FS135" s="308">
        <v>0</v>
      </c>
      <c r="FT135" s="308">
        <v>0</v>
      </c>
      <c r="FU135" s="308">
        <v>0</v>
      </c>
      <c r="FV135" s="308">
        <v>0</v>
      </c>
      <c r="FW135" s="308">
        <v>0</v>
      </c>
      <c r="FX135" s="308">
        <v>0</v>
      </c>
      <c r="FY135" s="308">
        <v>0</v>
      </c>
      <c r="FZ135" s="308">
        <v>0</v>
      </c>
      <c r="GA135" s="308">
        <v>0</v>
      </c>
      <c r="GB135" s="308">
        <v>0</v>
      </c>
      <c r="GC135" s="308">
        <v>0</v>
      </c>
      <c r="GD135" s="308">
        <v>0</v>
      </c>
      <c r="GE135" s="308">
        <v>0</v>
      </c>
      <c r="GF135" s="308">
        <v>0</v>
      </c>
      <c r="GG135" s="308">
        <v>0</v>
      </c>
      <c r="GH135" s="308">
        <v>0</v>
      </c>
      <c r="GI135" s="308">
        <v>0</v>
      </c>
      <c r="GJ135" s="308">
        <v>0</v>
      </c>
      <c r="GK135" s="308">
        <v>0</v>
      </c>
      <c r="GL135" s="308">
        <v>0</v>
      </c>
      <c r="GM135" s="308">
        <v>0</v>
      </c>
      <c r="GN135" s="308">
        <v>0</v>
      </c>
      <c r="GO135" s="308">
        <v>0</v>
      </c>
      <c r="GP135" s="308">
        <v>0</v>
      </c>
      <c r="GQ135" s="308">
        <v>0</v>
      </c>
      <c r="GR135" s="308">
        <v>0</v>
      </c>
      <c r="GS135" s="308">
        <v>0</v>
      </c>
      <c r="GT135" s="308">
        <v>0</v>
      </c>
      <c r="GU135" s="308">
        <v>0</v>
      </c>
      <c r="GV135" s="308">
        <v>0</v>
      </c>
      <c r="GW135" s="308">
        <v>0</v>
      </c>
      <c r="GX135" s="308">
        <v>0</v>
      </c>
      <c r="GY135" s="308">
        <v>0</v>
      </c>
      <c r="GZ135" s="308">
        <v>0</v>
      </c>
      <c r="HA135" s="308">
        <v>0</v>
      </c>
      <c r="HB135" s="308">
        <v>0</v>
      </c>
      <c r="HC135" s="308">
        <v>0</v>
      </c>
      <c r="HD135" s="308">
        <v>0</v>
      </c>
      <c r="HE135" s="308">
        <v>0</v>
      </c>
      <c r="HF135" s="308">
        <v>0</v>
      </c>
      <c r="HG135" s="308">
        <v>0</v>
      </c>
      <c r="HH135" s="308">
        <v>0</v>
      </c>
      <c r="HI135" s="308">
        <v>0</v>
      </c>
      <c r="HJ135" s="308">
        <v>0</v>
      </c>
      <c r="HK135" s="308">
        <v>0</v>
      </c>
      <c r="HL135" s="308">
        <v>0</v>
      </c>
      <c r="HM135" s="308">
        <v>0</v>
      </c>
      <c r="HN135" s="308">
        <v>0</v>
      </c>
      <c r="HO135" s="308">
        <v>0</v>
      </c>
      <c r="HP135" s="308">
        <v>0</v>
      </c>
      <c r="HQ135" s="308">
        <v>0</v>
      </c>
      <c r="HR135" s="308">
        <v>0</v>
      </c>
      <c r="HS135" s="308">
        <v>0</v>
      </c>
      <c r="HT135" s="308">
        <v>0</v>
      </c>
      <c r="HU135" s="308">
        <v>0</v>
      </c>
      <c r="HV135" s="308">
        <v>0</v>
      </c>
      <c r="HW135" s="308">
        <v>0</v>
      </c>
      <c r="HX135" s="308">
        <v>0</v>
      </c>
      <c r="HY135" s="308">
        <v>0</v>
      </c>
      <c r="HZ135" s="308">
        <v>0</v>
      </c>
      <c r="IA135" s="308">
        <v>0</v>
      </c>
      <c r="IB135" s="308">
        <v>0</v>
      </c>
      <c r="IC135" s="308">
        <v>0</v>
      </c>
      <c r="ID135" s="308">
        <v>0</v>
      </c>
      <c r="IE135" s="308">
        <v>0</v>
      </c>
      <c r="IF135" s="308">
        <v>0</v>
      </c>
      <c r="IG135" s="308">
        <v>0</v>
      </c>
      <c r="IH135" s="308">
        <v>0</v>
      </c>
      <c r="II135" s="308">
        <v>0</v>
      </c>
      <c r="IJ135" s="308">
        <v>0</v>
      </c>
      <c r="IK135" s="308">
        <v>0</v>
      </c>
      <c r="IL135" s="308">
        <v>0</v>
      </c>
      <c r="IM135" s="308">
        <v>0</v>
      </c>
      <c r="IN135" s="308">
        <v>0</v>
      </c>
      <c r="IO135" s="308">
        <v>0</v>
      </c>
      <c r="IP135" s="308">
        <v>0</v>
      </c>
      <c r="IQ135" s="308">
        <v>0</v>
      </c>
      <c r="IR135" s="308">
        <v>0</v>
      </c>
      <c r="IS135" s="308">
        <v>0</v>
      </c>
      <c r="IT135" s="308">
        <v>0</v>
      </c>
      <c r="IU135" s="308">
        <v>0</v>
      </c>
      <c r="IV135" s="292"/>
      <c r="IW135" s="443"/>
      <c r="IX135" s="444"/>
      <c r="IY135" s="7"/>
      <c r="IZ135" s="7"/>
    </row>
    <row r="136" spans="1:260" ht="15.75" thickBot="1" x14ac:dyDescent="0.3">
      <c r="A136" s="309" t="s">
        <v>1118</v>
      </c>
      <c r="B136" s="306" t="s">
        <v>729</v>
      </c>
      <c r="C136" s="307">
        <v>286881.46473000001</v>
      </c>
      <c r="D136" s="124">
        <v>-6.4610801637172699E-2</v>
      </c>
      <c r="E136" s="125">
        <v>-6.7656000000000008E-2</v>
      </c>
      <c r="F136" s="124">
        <v>0</v>
      </c>
      <c r="G136" s="308">
        <v>0</v>
      </c>
      <c r="H136" s="308">
        <v>0</v>
      </c>
      <c r="I136" s="308">
        <v>0</v>
      </c>
      <c r="J136" s="308">
        <v>0</v>
      </c>
      <c r="K136" s="308">
        <v>0</v>
      </c>
      <c r="L136" s="308">
        <v>0</v>
      </c>
      <c r="M136" s="308">
        <v>0</v>
      </c>
      <c r="N136" s="308">
        <v>0</v>
      </c>
      <c r="O136" s="308">
        <v>0</v>
      </c>
      <c r="P136" s="308">
        <v>0</v>
      </c>
      <c r="Q136" s="308">
        <v>0</v>
      </c>
      <c r="R136" s="308">
        <v>0</v>
      </c>
      <c r="S136" s="308">
        <v>0</v>
      </c>
      <c r="T136" s="308">
        <v>0</v>
      </c>
      <c r="U136" s="308">
        <v>0</v>
      </c>
      <c r="V136" s="308">
        <v>0</v>
      </c>
      <c r="W136" s="308">
        <v>0</v>
      </c>
      <c r="X136" s="308">
        <v>0</v>
      </c>
      <c r="Y136" s="308">
        <v>0</v>
      </c>
      <c r="Z136" s="308">
        <v>0</v>
      </c>
      <c r="AA136" s="308">
        <v>0</v>
      </c>
      <c r="AB136" s="308">
        <v>0</v>
      </c>
      <c r="AC136" s="308">
        <v>0</v>
      </c>
      <c r="AD136" s="308">
        <v>0</v>
      </c>
      <c r="AE136" s="308">
        <v>0</v>
      </c>
      <c r="AF136" s="308">
        <v>0</v>
      </c>
      <c r="AG136" s="308">
        <v>0</v>
      </c>
      <c r="AH136" s="308">
        <v>0</v>
      </c>
      <c r="AI136" s="308">
        <v>0</v>
      </c>
      <c r="AJ136" s="308">
        <v>0</v>
      </c>
      <c r="AK136" s="308">
        <v>0</v>
      </c>
      <c r="AL136" s="308">
        <v>0</v>
      </c>
      <c r="AM136" s="308">
        <v>0</v>
      </c>
      <c r="AN136" s="308">
        <v>0</v>
      </c>
      <c r="AO136" s="308">
        <v>0</v>
      </c>
      <c r="AP136" s="308">
        <v>0</v>
      </c>
      <c r="AQ136" s="308">
        <v>0</v>
      </c>
      <c r="AR136" s="308">
        <v>0</v>
      </c>
      <c r="AS136" s="308">
        <v>0</v>
      </c>
      <c r="AT136" s="308">
        <v>0</v>
      </c>
      <c r="AU136" s="308">
        <v>0</v>
      </c>
      <c r="AV136" s="308">
        <v>0</v>
      </c>
      <c r="AW136" s="308">
        <v>0</v>
      </c>
      <c r="AX136" s="308">
        <v>0</v>
      </c>
      <c r="AY136" s="308">
        <v>0</v>
      </c>
      <c r="AZ136" s="308">
        <v>0</v>
      </c>
      <c r="BA136" s="308">
        <v>0</v>
      </c>
      <c r="BB136" s="308">
        <v>0</v>
      </c>
      <c r="BC136" s="308">
        <v>0</v>
      </c>
      <c r="BD136" s="308">
        <v>0</v>
      </c>
      <c r="BE136" s="308">
        <v>0</v>
      </c>
      <c r="BF136" s="308">
        <v>0</v>
      </c>
      <c r="BG136" s="308">
        <v>0</v>
      </c>
      <c r="BH136" s="308">
        <v>0</v>
      </c>
      <c r="BI136" s="308">
        <v>0</v>
      </c>
      <c r="BJ136" s="308">
        <v>0</v>
      </c>
      <c r="BK136" s="308">
        <v>0</v>
      </c>
      <c r="BL136" s="308">
        <v>0</v>
      </c>
      <c r="BM136" s="308">
        <v>0</v>
      </c>
      <c r="BN136" s="308">
        <v>0</v>
      </c>
      <c r="BO136" s="308">
        <v>0</v>
      </c>
      <c r="BP136" s="308">
        <v>0</v>
      </c>
      <c r="BQ136" s="308">
        <v>0</v>
      </c>
      <c r="BR136" s="308">
        <v>0</v>
      </c>
      <c r="BS136" s="308">
        <v>0</v>
      </c>
      <c r="BT136" s="308">
        <v>0</v>
      </c>
      <c r="BU136" s="308">
        <v>0</v>
      </c>
      <c r="BV136" s="308">
        <v>0</v>
      </c>
      <c r="BW136" s="308">
        <v>0</v>
      </c>
      <c r="BX136" s="308">
        <v>0</v>
      </c>
      <c r="BY136" s="308">
        <v>0</v>
      </c>
      <c r="BZ136" s="308">
        <v>0</v>
      </c>
      <c r="CA136" s="308">
        <v>0</v>
      </c>
      <c r="CB136" s="308">
        <v>0</v>
      </c>
      <c r="CC136" s="308">
        <v>0</v>
      </c>
      <c r="CD136" s="308">
        <v>0</v>
      </c>
      <c r="CE136" s="308">
        <v>0</v>
      </c>
      <c r="CF136" s="308">
        <v>0</v>
      </c>
      <c r="CG136" s="308">
        <v>0</v>
      </c>
      <c r="CH136" s="308">
        <v>0</v>
      </c>
      <c r="CI136" s="308">
        <v>0</v>
      </c>
      <c r="CJ136" s="308">
        <v>0</v>
      </c>
      <c r="CK136" s="308">
        <v>0</v>
      </c>
      <c r="CL136" s="308">
        <v>0</v>
      </c>
      <c r="CM136" s="308">
        <v>0</v>
      </c>
      <c r="CN136" s="308">
        <v>0</v>
      </c>
      <c r="CO136" s="308">
        <v>0</v>
      </c>
      <c r="CP136" s="308">
        <v>0</v>
      </c>
      <c r="CQ136" s="308">
        <v>0</v>
      </c>
      <c r="CR136" s="308">
        <v>0</v>
      </c>
      <c r="CS136" s="308">
        <v>0</v>
      </c>
      <c r="CT136" s="308">
        <v>0</v>
      </c>
      <c r="CU136" s="308">
        <v>0</v>
      </c>
      <c r="CV136" s="308">
        <v>0</v>
      </c>
      <c r="CW136" s="308">
        <v>0</v>
      </c>
      <c r="CX136" s="308">
        <v>0</v>
      </c>
      <c r="CY136" s="308">
        <v>0</v>
      </c>
      <c r="CZ136" s="308">
        <v>0</v>
      </c>
      <c r="DA136" s="308">
        <v>0</v>
      </c>
      <c r="DB136" s="308">
        <v>0</v>
      </c>
      <c r="DC136" s="308">
        <v>0</v>
      </c>
      <c r="DD136" s="308">
        <v>0</v>
      </c>
      <c r="DE136" s="308">
        <v>0</v>
      </c>
      <c r="DF136" s="308">
        <v>0</v>
      </c>
      <c r="DG136" s="308">
        <v>0</v>
      </c>
      <c r="DH136" s="308">
        <v>0</v>
      </c>
      <c r="DI136" s="308">
        <v>0</v>
      </c>
      <c r="DJ136" s="308">
        <v>0</v>
      </c>
      <c r="DK136" s="308">
        <v>0</v>
      </c>
      <c r="DL136" s="308">
        <v>0</v>
      </c>
      <c r="DM136" s="308">
        <v>0</v>
      </c>
      <c r="DN136" s="308">
        <v>0</v>
      </c>
      <c r="DO136" s="308">
        <v>0</v>
      </c>
      <c r="DP136" s="308">
        <v>0</v>
      </c>
      <c r="DQ136" s="308">
        <v>0</v>
      </c>
      <c r="DR136" s="308">
        <v>0</v>
      </c>
      <c r="DS136" s="308">
        <v>0</v>
      </c>
      <c r="DT136" s="308">
        <v>0</v>
      </c>
      <c r="DU136" s="308">
        <v>0</v>
      </c>
      <c r="DV136" s="308">
        <v>0</v>
      </c>
      <c r="DW136" s="308">
        <v>0</v>
      </c>
      <c r="DX136" s="308">
        <v>0</v>
      </c>
      <c r="DY136" s="308">
        <v>0</v>
      </c>
      <c r="DZ136" s="308">
        <v>0</v>
      </c>
      <c r="EA136" s="308">
        <v>0</v>
      </c>
      <c r="EB136" s="308">
        <v>0</v>
      </c>
      <c r="EC136" s="308">
        <v>0</v>
      </c>
      <c r="ED136" s="308">
        <v>0</v>
      </c>
      <c r="EE136" s="308">
        <v>0</v>
      </c>
      <c r="EF136" s="308">
        <v>0</v>
      </c>
      <c r="EG136" s="308">
        <v>0</v>
      </c>
      <c r="EH136" s="308">
        <v>0</v>
      </c>
      <c r="EI136" s="308">
        <v>0</v>
      </c>
      <c r="EJ136" s="308">
        <v>0</v>
      </c>
      <c r="EK136" s="308">
        <v>0</v>
      </c>
      <c r="EL136" s="308">
        <v>0</v>
      </c>
      <c r="EM136" s="308">
        <v>0</v>
      </c>
      <c r="EN136" s="308">
        <v>0</v>
      </c>
      <c r="EO136" s="308">
        <v>0</v>
      </c>
      <c r="EP136" s="308">
        <v>0</v>
      </c>
      <c r="EQ136" s="308">
        <v>0</v>
      </c>
      <c r="ER136" s="308">
        <v>0</v>
      </c>
      <c r="ES136" s="308">
        <v>0</v>
      </c>
      <c r="ET136" s="308">
        <v>0</v>
      </c>
      <c r="EU136" s="308">
        <v>0</v>
      </c>
      <c r="EV136" s="308">
        <v>0</v>
      </c>
      <c r="EW136" s="308">
        <v>0</v>
      </c>
      <c r="EX136" s="308">
        <v>0</v>
      </c>
      <c r="EY136" s="308">
        <v>0</v>
      </c>
      <c r="EZ136" s="308">
        <v>0</v>
      </c>
      <c r="FA136" s="308">
        <v>0</v>
      </c>
      <c r="FB136" s="308">
        <v>0</v>
      </c>
      <c r="FC136" s="308">
        <v>0</v>
      </c>
      <c r="FD136" s="308">
        <v>0</v>
      </c>
      <c r="FE136" s="308">
        <v>0</v>
      </c>
      <c r="FF136" s="308">
        <v>0</v>
      </c>
      <c r="FG136" s="308">
        <v>0</v>
      </c>
      <c r="FH136" s="308">
        <v>0</v>
      </c>
      <c r="FI136" s="308">
        <v>0</v>
      </c>
      <c r="FJ136" s="308">
        <v>0</v>
      </c>
      <c r="FK136" s="308">
        <v>0</v>
      </c>
      <c r="FL136" s="308">
        <v>0</v>
      </c>
      <c r="FM136" s="308">
        <v>0</v>
      </c>
      <c r="FN136" s="308">
        <v>0</v>
      </c>
      <c r="FO136" s="308">
        <v>0</v>
      </c>
      <c r="FP136" s="308">
        <v>0</v>
      </c>
      <c r="FQ136" s="308">
        <v>0</v>
      </c>
      <c r="FR136" s="308">
        <v>0</v>
      </c>
      <c r="FS136" s="308">
        <v>0</v>
      </c>
      <c r="FT136" s="308">
        <v>0</v>
      </c>
      <c r="FU136" s="308">
        <v>0</v>
      </c>
      <c r="FV136" s="308">
        <v>0</v>
      </c>
      <c r="FW136" s="308">
        <v>0</v>
      </c>
      <c r="FX136" s="308">
        <v>0</v>
      </c>
      <c r="FY136" s="308">
        <v>0</v>
      </c>
      <c r="FZ136" s="308">
        <v>0</v>
      </c>
      <c r="GA136" s="308">
        <v>0</v>
      </c>
      <c r="GB136" s="308">
        <v>0</v>
      </c>
      <c r="GC136" s="308">
        <v>0</v>
      </c>
      <c r="GD136" s="308">
        <v>0</v>
      </c>
      <c r="GE136" s="308">
        <v>0</v>
      </c>
      <c r="GF136" s="308">
        <v>0</v>
      </c>
      <c r="GG136" s="308">
        <v>0</v>
      </c>
      <c r="GH136" s="308">
        <v>0</v>
      </c>
      <c r="GI136" s="308">
        <v>0</v>
      </c>
      <c r="GJ136" s="308">
        <v>0</v>
      </c>
      <c r="GK136" s="308">
        <v>0</v>
      </c>
      <c r="GL136" s="308">
        <v>0</v>
      </c>
      <c r="GM136" s="308">
        <v>0</v>
      </c>
      <c r="GN136" s="308">
        <v>0</v>
      </c>
      <c r="GO136" s="308">
        <v>0</v>
      </c>
      <c r="GP136" s="308">
        <v>0</v>
      </c>
      <c r="GQ136" s="308">
        <v>0</v>
      </c>
      <c r="GR136" s="308">
        <v>0</v>
      </c>
      <c r="GS136" s="308">
        <v>0</v>
      </c>
      <c r="GT136" s="308">
        <v>0</v>
      </c>
      <c r="GU136" s="308">
        <v>0</v>
      </c>
      <c r="GV136" s="308">
        <v>0</v>
      </c>
      <c r="GW136" s="308">
        <v>0</v>
      </c>
      <c r="GX136" s="308">
        <v>0</v>
      </c>
      <c r="GY136" s="308">
        <v>0</v>
      </c>
      <c r="GZ136" s="308">
        <v>0</v>
      </c>
      <c r="HA136" s="308">
        <v>0</v>
      </c>
      <c r="HB136" s="308">
        <v>0</v>
      </c>
      <c r="HC136" s="308">
        <v>0</v>
      </c>
      <c r="HD136" s="308">
        <v>0</v>
      </c>
      <c r="HE136" s="308">
        <v>0</v>
      </c>
      <c r="HF136" s="308">
        <v>0</v>
      </c>
      <c r="HG136" s="308">
        <v>0</v>
      </c>
      <c r="HH136" s="308">
        <v>0</v>
      </c>
      <c r="HI136" s="308">
        <v>0</v>
      </c>
      <c r="HJ136" s="308">
        <v>0</v>
      </c>
      <c r="HK136" s="308">
        <v>0</v>
      </c>
      <c r="HL136" s="308">
        <v>0</v>
      </c>
      <c r="HM136" s="308">
        <v>0</v>
      </c>
      <c r="HN136" s="308">
        <v>0</v>
      </c>
      <c r="HO136" s="308">
        <v>0</v>
      </c>
      <c r="HP136" s="308">
        <v>0</v>
      </c>
      <c r="HQ136" s="308">
        <v>0</v>
      </c>
      <c r="HR136" s="308">
        <v>0</v>
      </c>
      <c r="HS136" s="308">
        <v>0</v>
      </c>
      <c r="HT136" s="308">
        <v>0</v>
      </c>
      <c r="HU136" s="308">
        <v>0</v>
      </c>
      <c r="HV136" s="308">
        <v>0</v>
      </c>
      <c r="HW136" s="308">
        <v>0</v>
      </c>
      <c r="HX136" s="308">
        <v>0</v>
      </c>
      <c r="HY136" s="308">
        <v>0</v>
      </c>
      <c r="HZ136" s="308">
        <v>0</v>
      </c>
      <c r="IA136" s="308">
        <v>0</v>
      </c>
      <c r="IB136" s="308">
        <v>0</v>
      </c>
      <c r="IC136" s="308">
        <v>0</v>
      </c>
      <c r="ID136" s="308">
        <v>0</v>
      </c>
      <c r="IE136" s="308">
        <v>0</v>
      </c>
      <c r="IF136" s="308">
        <v>0</v>
      </c>
      <c r="IG136" s="308">
        <v>0</v>
      </c>
      <c r="IH136" s="308">
        <v>0</v>
      </c>
      <c r="II136" s="308">
        <v>0</v>
      </c>
      <c r="IJ136" s="308">
        <v>0</v>
      </c>
      <c r="IK136" s="308">
        <v>0</v>
      </c>
      <c r="IL136" s="308">
        <v>0</v>
      </c>
      <c r="IM136" s="308">
        <v>0</v>
      </c>
      <c r="IN136" s="308">
        <v>0</v>
      </c>
      <c r="IO136" s="308">
        <v>0</v>
      </c>
      <c r="IP136" s="308">
        <v>0</v>
      </c>
      <c r="IQ136" s="308">
        <v>0</v>
      </c>
      <c r="IR136" s="308">
        <v>0</v>
      </c>
      <c r="IS136" s="308">
        <v>0</v>
      </c>
      <c r="IT136" s="308">
        <v>0</v>
      </c>
      <c r="IU136" s="308">
        <v>0</v>
      </c>
      <c r="IV136" s="292"/>
      <c r="IW136" s="443"/>
      <c r="IX136" s="444"/>
      <c r="IY136" s="7"/>
      <c r="IZ136" s="7"/>
    </row>
    <row r="137" spans="1:260" ht="15.75" thickBot="1" x14ac:dyDescent="0.3">
      <c r="A137" s="114" t="s">
        <v>523</v>
      </c>
      <c r="B137" s="306" t="s">
        <v>366</v>
      </c>
      <c r="C137" s="310">
        <v>640424.88506640005</v>
      </c>
      <c r="D137" s="115">
        <v>2.7007970958948135E-2</v>
      </c>
      <c r="E137" s="116">
        <v>7.5322E-2</v>
      </c>
      <c r="F137" s="124">
        <v>0</v>
      </c>
      <c r="G137" s="308">
        <v>0</v>
      </c>
      <c r="H137" s="308">
        <v>0</v>
      </c>
      <c r="I137" s="308">
        <v>0</v>
      </c>
      <c r="J137" s="308">
        <v>0</v>
      </c>
      <c r="K137" s="308">
        <v>0</v>
      </c>
      <c r="L137" s="308">
        <v>0</v>
      </c>
      <c r="M137" s="308">
        <v>0</v>
      </c>
      <c r="N137" s="308">
        <v>0</v>
      </c>
      <c r="O137" s="308">
        <v>0</v>
      </c>
      <c r="P137" s="308">
        <v>0</v>
      </c>
      <c r="Q137" s="308">
        <v>0</v>
      </c>
      <c r="R137" s="308">
        <v>0</v>
      </c>
      <c r="S137" s="308">
        <v>0</v>
      </c>
      <c r="T137" s="308">
        <v>0</v>
      </c>
      <c r="U137" s="308">
        <v>0</v>
      </c>
      <c r="V137" s="308">
        <v>0</v>
      </c>
      <c r="W137" s="308">
        <v>0</v>
      </c>
      <c r="X137" s="308">
        <v>0</v>
      </c>
      <c r="Y137" s="308">
        <v>0</v>
      </c>
      <c r="Z137" s="308">
        <v>0</v>
      </c>
      <c r="AA137" s="308">
        <v>0</v>
      </c>
      <c r="AB137" s="308">
        <v>0</v>
      </c>
      <c r="AC137" s="308">
        <v>0</v>
      </c>
      <c r="AD137" s="308">
        <v>0</v>
      </c>
      <c r="AE137" s="308">
        <v>0</v>
      </c>
      <c r="AF137" s="308">
        <v>0</v>
      </c>
      <c r="AG137" s="308">
        <v>0</v>
      </c>
      <c r="AH137" s="308">
        <v>0</v>
      </c>
      <c r="AI137" s="308">
        <v>0</v>
      </c>
      <c r="AJ137" s="308">
        <v>0</v>
      </c>
      <c r="AK137" s="308">
        <v>0</v>
      </c>
      <c r="AL137" s="308">
        <v>0</v>
      </c>
      <c r="AM137" s="308">
        <v>0</v>
      </c>
      <c r="AN137" s="308">
        <v>0</v>
      </c>
      <c r="AO137" s="308">
        <v>0</v>
      </c>
      <c r="AP137" s="308">
        <v>0</v>
      </c>
      <c r="AQ137" s="308">
        <v>0</v>
      </c>
      <c r="AR137" s="308">
        <v>0</v>
      </c>
      <c r="AS137" s="308">
        <v>0</v>
      </c>
      <c r="AT137" s="308">
        <v>0</v>
      </c>
      <c r="AU137" s="308">
        <v>0</v>
      </c>
      <c r="AV137" s="308">
        <v>0</v>
      </c>
      <c r="AW137" s="308">
        <v>0</v>
      </c>
      <c r="AX137" s="308">
        <v>0</v>
      </c>
      <c r="AY137" s="308">
        <v>0</v>
      </c>
      <c r="AZ137" s="308">
        <v>0</v>
      </c>
      <c r="BA137" s="308">
        <v>0</v>
      </c>
      <c r="BB137" s="308">
        <v>0</v>
      </c>
      <c r="BC137" s="308">
        <v>0</v>
      </c>
      <c r="BD137" s="308">
        <v>0</v>
      </c>
      <c r="BE137" s="308">
        <v>0</v>
      </c>
      <c r="BF137" s="308">
        <v>0</v>
      </c>
      <c r="BG137" s="308">
        <v>0</v>
      </c>
      <c r="BH137" s="308">
        <v>0</v>
      </c>
      <c r="BI137" s="308">
        <v>0</v>
      </c>
      <c r="BJ137" s="308">
        <v>0</v>
      </c>
      <c r="BK137" s="308">
        <v>0</v>
      </c>
      <c r="BL137" s="308">
        <v>0</v>
      </c>
      <c r="BM137" s="308">
        <v>0</v>
      </c>
      <c r="BN137" s="308">
        <v>0</v>
      </c>
      <c r="BO137" s="308">
        <v>0</v>
      </c>
      <c r="BP137" s="308">
        <v>0</v>
      </c>
      <c r="BQ137" s="308">
        <v>0</v>
      </c>
      <c r="BR137" s="308">
        <v>0</v>
      </c>
      <c r="BS137" s="308">
        <v>0</v>
      </c>
      <c r="BT137" s="308">
        <v>0</v>
      </c>
      <c r="BU137" s="308">
        <v>0</v>
      </c>
      <c r="BV137" s="308">
        <v>0</v>
      </c>
      <c r="BW137" s="308">
        <v>0</v>
      </c>
      <c r="BX137" s="308">
        <v>0</v>
      </c>
      <c r="BY137" s="308">
        <v>0</v>
      </c>
      <c r="BZ137" s="308">
        <v>0</v>
      </c>
      <c r="CA137" s="308">
        <v>0</v>
      </c>
      <c r="CB137" s="308">
        <v>0</v>
      </c>
      <c r="CC137" s="308">
        <v>0</v>
      </c>
      <c r="CD137" s="308">
        <v>0</v>
      </c>
      <c r="CE137" s="308">
        <v>0</v>
      </c>
      <c r="CF137" s="308">
        <v>0</v>
      </c>
      <c r="CG137" s="308">
        <v>0</v>
      </c>
      <c r="CH137" s="308">
        <v>0</v>
      </c>
      <c r="CI137" s="308">
        <v>0</v>
      </c>
      <c r="CJ137" s="308">
        <v>0</v>
      </c>
      <c r="CK137" s="308">
        <v>0</v>
      </c>
      <c r="CL137" s="308">
        <v>0</v>
      </c>
      <c r="CM137" s="308">
        <v>0</v>
      </c>
      <c r="CN137" s="308">
        <v>0</v>
      </c>
      <c r="CO137" s="308">
        <v>0</v>
      </c>
      <c r="CP137" s="308">
        <v>0</v>
      </c>
      <c r="CQ137" s="308">
        <v>0</v>
      </c>
      <c r="CR137" s="308">
        <v>0</v>
      </c>
      <c r="CS137" s="308">
        <v>0</v>
      </c>
      <c r="CT137" s="308">
        <v>0</v>
      </c>
      <c r="CU137" s="308">
        <v>0</v>
      </c>
      <c r="CV137" s="308">
        <v>0</v>
      </c>
      <c r="CW137" s="308">
        <v>0</v>
      </c>
      <c r="CX137" s="308">
        <v>0</v>
      </c>
      <c r="CY137" s="308">
        <v>0</v>
      </c>
      <c r="CZ137" s="308">
        <v>0</v>
      </c>
      <c r="DA137" s="308">
        <v>0</v>
      </c>
      <c r="DB137" s="308">
        <v>0</v>
      </c>
      <c r="DC137" s="308">
        <v>0</v>
      </c>
      <c r="DD137" s="308">
        <v>0</v>
      </c>
      <c r="DE137" s="308">
        <v>0</v>
      </c>
      <c r="DF137" s="308">
        <v>0</v>
      </c>
      <c r="DG137" s="308">
        <v>0</v>
      </c>
      <c r="DH137" s="308">
        <v>0</v>
      </c>
      <c r="DI137" s="308">
        <v>0</v>
      </c>
      <c r="DJ137" s="308">
        <v>0</v>
      </c>
      <c r="DK137" s="308">
        <v>0</v>
      </c>
      <c r="DL137" s="308">
        <v>0</v>
      </c>
      <c r="DM137" s="308">
        <v>0</v>
      </c>
      <c r="DN137" s="308">
        <v>0</v>
      </c>
      <c r="DO137" s="308">
        <v>0</v>
      </c>
      <c r="DP137" s="308">
        <v>0</v>
      </c>
      <c r="DQ137" s="308">
        <v>0</v>
      </c>
      <c r="DR137" s="308">
        <v>0</v>
      </c>
      <c r="DS137" s="308">
        <v>0</v>
      </c>
      <c r="DT137" s="308">
        <v>0</v>
      </c>
      <c r="DU137" s="308">
        <v>0</v>
      </c>
      <c r="DV137" s="308">
        <v>0</v>
      </c>
      <c r="DW137" s="308">
        <v>0</v>
      </c>
      <c r="DX137" s="308">
        <v>0</v>
      </c>
      <c r="DY137" s="308">
        <v>0</v>
      </c>
      <c r="DZ137" s="308">
        <v>0</v>
      </c>
      <c r="EA137" s="308">
        <v>0</v>
      </c>
      <c r="EB137" s="308">
        <v>0</v>
      </c>
      <c r="EC137" s="308">
        <v>0</v>
      </c>
      <c r="ED137" s="308">
        <v>0</v>
      </c>
      <c r="EE137" s="308">
        <v>0</v>
      </c>
      <c r="EF137" s="308">
        <v>0</v>
      </c>
      <c r="EG137" s="308">
        <v>0</v>
      </c>
      <c r="EH137" s="308">
        <v>0</v>
      </c>
      <c r="EI137" s="308">
        <v>0</v>
      </c>
      <c r="EJ137" s="308">
        <v>0</v>
      </c>
      <c r="EK137" s="308">
        <v>0</v>
      </c>
      <c r="EL137" s="308">
        <v>0</v>
      </c>
      <c r="EM137" s="308">
        <v>0</v>
      </c>
      <c r="EN137" s="308">
        <v>0</v>
      </c>
      <c r="EO137" s="308">
        <v>0</v>
      </c>
      <c r="EP137" s="308">
        <v>0</v>
      </c>
      <c r="EQ137" s="308">
        <v>0</v>
      </c>
      <c r="ER137" s="308">
        <v>0</v>
      </c>
      <c r="ES137" s="308">
        <v>0</v>
      </c>
      <c r="ET137" s="308">
        <v>0</v>
      </c>
      <c r="EU137" s="308">
        <v>0</v>
      </c>
      <c r="EV137" s="308">
        <v>0</v>
      </c>
      <c r="EW137" s="308">
        <v>0</v>
      </c>
      <c r="EX137" s="308">
        <v>0</v>
      </c>
      <c r="EY137" s="308">
        <v>0</v>
      </c>
      <c r="EZ137" s="308">
        <v>0</v>
      </c>
      <c r="FA137" s="308">
        <v>0</v>
      </c>
      <c r="FB137" s="308">
        <v>0</v>
      </c>
      <c r="FC137" s="308">
        <v>0</v>
      </c>
      <c r="FD137" s="308">
        <v>0</v>
      </c>
      <c r="FE137" s="308">
        <v>0</v>
      </c>
      <c r="FF137" s="308">
        <v>0</v>
      </c>
      <c r="FG137" s="308">
        <v>0</v>
      </c>
      <c r="FH137" s="308">
        <v>0</v>
      </c>
      <c r="FI137" s="308">
        <v>0</v>
      </c>
      <c r="FJ137" s="308">
        <v>0</v>
      </c>
      <c r="FK137" s="308">
        <v>0</v>
      </c>
      <c r="FL137" s="308">
        <v>0</v>
      </c>
      <c r="FM137" s="308">
        <v>0</v>
      </c>
      <c r="FN137" s="308">
        <v>0</v>
      </c>
      <c r="FO137" s="308">
        <v>0</v>
      </c>
      <c r="FP137" s="308">
        <v>0</v>
      </c>
      <c r="FQ137" s="308">
        <v>0</v>
      </c>
      <c r="FR137" s="308">
        <v>0</v>
      </c>
      <c r="FS137" s="308">
        <v>0</v>
      </c>
      <c r="FT137" s="308">
        <v>0</v>
      </c>
      <c r="FU137" s="308">
        <v>0</v>
      </c>
      <c r="FV137" s="308">
        <v>0</v>
      </c>
      <c r="FW137" s="308">
        <v>0</v>
      </c>
      <c r="FX137" s="308">
        <v>0</v>
      </c>
      <c r="FY137" s="308">
        <v>0</v>
      </c>
      <c r="FZ137" s="308">
        <v>0</v>
      </c>
      <c r="GA137" s="308">
        <v>0</v>
      </c>
      <c r="GB137" s="308">
        <v>0</v>
      </c>
      <c r="GC137" s="308">
        <v>0</v>
      </c>
      <c r="GD137" s="308">
        <v>0</v>
      </c>
      <c r="GE137" s="308">
        <v>0</v>
      </c>
      <c r="GF137" s="308">
        <v>0</v>
      </c>
      <c r="GG137" s="308">
        <v>0</v>
      </c>
      <c r="GH137" s="308">
        <v>0</v>
      </c>
      <c r="GI137" s="308">
        <v>0</v>
      </c>
      <c r="GJ137" s="308">
        <v>0</v>
      </c>
      <c r="GK137" s="308">
        <v>0</v>
      </c>
      <c r="GL137" s="308">
        <v>0</v>
      </c>
      <c r="GM137" s="308">
        <v>0</v>
      </c>
      <c r="GN137" s="308">
        <v>0</v>
      </c>
      <c r="GO137" s="308">
        <v>0</v>
      </c>
      <c r="GP137" s="308">
        <v>0</v>
      </c>
      <c r="GQ137" s="308">
        <v>0</v>
      </c>
      <c r="GR137" s="308">
        <v>0</v>
      </c>
      <c r="GS137" s="308">
        <v>0</v>
      </c>
      <c r="GT137" s="308">
        <v>0</v>
      </c>
      <c r="GU137" s="308">
        <v>0</v>
      </c>
      <c r="GV137" s="308">
        <v>0</v>
      </c>
      <c r="GW137" s="308">
        <v>0</v>
      </c>
      <c r="GX137" s="308">
        <v>0</v>
      </c>
      <c r="GY137" s="308">
        <v>0</v>
      </c>
      <c r="GZ137" s="308">
        <v>0</v>
      </c>
      <c r="HA137" s="308">
        <v>0</v>
      </c>
      <c r="HB137" s="308">
        <v>0</v>
      </c>
      <c r="HC137" s="308">
        <v>0</v>
      </c>
      <c r="HD137" s="308">
        <v>0</v>
      </c>
      <c r="HE137" s="308">
        <v>0</v>
      </c>
      <c r="HF137" s="308">
        <v>0</v>
      </c>
      <c r="HG137" s="308">
        <v>0</v>
      </c>
      <c r="HH137" s="308">
        <v>0</v>
      </c>
      <c r="HI137" s="308">
        <v>0</v>
      </c>
      <c r="HJ137" s="308">
        <v>0</v>
      </c>
      <c r="HK137" s="308">
        <v>0</v>
      </c>
      <c r="HL137" s="308">
        <v>0</v>
      </c>
      <c r="HM137" s="308">
        <v>0</v>
      </c>
      <c r="HN137" s="308">
        <v>0</v>
      </c>
      <c r="HO137" s="308">
        <v>0</v>
      </c>
      <c r="HP137" s="308">
        <v>0</v>
      </c>
      <c r="HQ137" s="308">
        <v>0</v>
      </c>
      <c r="HR137" s="308">
        <v>0</v>
      </c>
      <c r="HS137" s="308">
        <v>0</v>
      </c>
      <c r="HT137" s="308">
        <v>0</v>
      </c>
      <c r="HU137" s="308">
        <v>0</v>
      </c>
      <c r="HV137" s="308">
        <v>0</v>
      </c>
      <c r="HW137" s="308">
        <v>0</v>
      </c>
      <c r="HX137" s="308">
        <v>0</v>
      </c>
      <c r="HY137" s="308">
        <v>0</v>
      </c>
      <c r="HZ137" s="308">
        <v>0</v>
      </c>
      <c r="IA137" s="308">
        <v>0</v>
      </c>
      <c r="IB137" s="308">
        <v>0</v>
      </c>
      <c r="IC137" s="308">
        <v>0</v>
      </c>
      <c r="ID137" s="308">
        <v>0</v>
      </c>
      <c r="IE137" s="308">
        <v>0</v>
      </c>
      <c r="IF137" s="308">
        <v>0</v>
      </c>
      <c r="IG137" s="308">
        <v>0</v>
      </c>
      <c r="IH137" s="308">
        <v>0</v>
      </c>
      <c r="II137" s="308">
        <v>0</v>
      </c>
      <c r="IJ137" s="308">
        <v>0</v>
      </c>
      <c r="IK137" s="308">
        <v>0</v>
      </c>
      <c r="IL137" s="308">
        <v>0</v>
      </c>
      <c r="IM137" s="308">
        <v>0</v>
      </c>
      <c r="IN137" s="308">
        <v>0</v>
      </c>
      <c r="IO137" s="308">
        <v>0</v>
      </c>
      <c r="IP137" s="308">
        <v>0</v>
      </c>
      <c r="IQ137" s="308">
        <v>0</v>
      </c>
      <c r="IR137" s="308">
        <v>0</v>
      </c>
      <c r="IS137" s="308">
        <v>0</v>
      </c>
      <c r="IT137" s="308">
        <v>0</v>
      </c>
      <c r="IU137" s="308">
        <v>0</v>
      </c>
      <c r="IV137" s="292"/>
      <c r="IW137" s="443"/>
      <c r="IX137" s="444"/>
      <c r="IY137" s="7"/>
      <c r="IZ137" s="7"/>
    </row>
    <row r="138" spans="1:260" ht="0" hidden="1" customHeight="1" x14ac:dyDescent="0.25">
      <c r="A138" s="449"/>
      <c r="B138" s="292"/>
      <c r="C138" s="444"/>
      <c r="D138" s="7"/>
      <c r="E138" s="126"/>
      <c r="IX138" s="305"/>
    </row>
    <row r="139" spans="1:260" ht="0" hidden="1" customHeight="1" x14ac:dyDescent="0.25">
      <c r="A139" s="449"/>
      <c r="B139" s="292"/>
      <c r="C139" s="444"/>
      <c r="D139" s="7"/>
      <c r="E139" s="126"/>
      <c r="IX139" s="305"/>
    </row>
    <row r="140" spans="1:260" ht="0" hidden="1" customHeight="1" x14ac:dyDescent="0.25">
      <c r="A140" s="449"/>
      <c r="B140" s="292"/>
      <c r="C140" s="444"/>
      <c r="D140" s="7"/>
      <c r="E140" s="126"/>
      <c r="IX140" s="305"/>
    </row>
    <row r="141" spans="1:260" ht="0" hidden="1" customHeight="1" x14ac:dyDescent="0.25">
      <c r="A141" s="449"/>
      <c r="B141" s="292"/>
      <c r="C141" s="444"/>
      <c r="D141" s="7"/>
      <c r="E141" s="126"/>
      <c r="IX141" s="305"/>
    </row>
    <row r="142" spans="1:260" ht="0" hidden="1" customHeight="1" x14ac:dyDescent="0.25">
      <c r="A142" s="449"/>
      <c r="B142" s="292"/>
      <c r="C142" s="444"/>
      <c r="D142" s="7"/>
      <c r="E142" s="126"/>
      <c r="IX142" s="305"/>
    </row>
    <row r="143" spans="1:260" ht="0" hidden="1" customHeight="1" x14ac:dyDescent="0.25">
      <c r="A143" s="449"/>
      <c r="B143" s="292"/>
      <c r="C143" s="444"/>
      <c r="D143" s="7"/>
      <c r="E143" s="126"/>
      <c r="IX143" s="305"/>
    </row>
    <row r="144" spans="1:260" ht="0" hidden="1" customHeight="1" x14ac:dyDescent="0.25">
      <c r="A144" s="449"/>
      <c r="B144" s="292"/>
      <c r="C144" s="444"/>
      <c r="D144" s="7"/>
      <c r="E144" s="126"/>
      <c r="IX144" s="305"/>
    </row>
    <row r="145" spans="1:258" ht="0" hidden="1" customHeight="1" x14ac:dyDescent="0.25">
      <c r="A145" s="449"/>
      <c r="B145" s="292"/>
      <c r="C145" s="444"/>
      <c r="D145" s="7"/>
      <c r="E145" s="126"/>
      <c r="IX145" s="305"/>
    </row>
    <row r="146" spans="1:258" ht="0" hidden="1" customHeight="1" x14ac:dyDescent="0.25">
      <c r="A146" s="449"/>
      <c r="B146" s="292"/>
      <c r="C146" s="444"/>
      <c r="D146" s="7"/>
      <c r="E146" s="126"/>
      <c r="IX146" s="305"/>
    </row>
    <row r="147" spans="1:258" ht="0" hidden="1" customHeight="1" x14ac:dyDescent="0.25">
      <c r="A147" s="449"/>
      <c r="B147" s="292"/>
      <c r="C147" s="444"/>
      <c r="D147" s="7"/>
      <c r="E147" s="126"/>
      <c r="IX147" s="305"/>
    </row>
    <row r="148" spans="1:258" ht="0" hidden="1" customHeight="1" x14ac:dyDescent="0.25">
      <c r="A148" s="449"/>
      <c r="B148" s="292"/>
      <c r="C148" s="444"/>
      <c r="D148" s="7"/>
      <c r="E148" s="126"/>
      <c r="IX148" s="305"/>
    </row>
    <row r="149" spans="1:258" ht="0" hidden="1" customHeight="1" x14ac:dyDescent="0.25">
      <c r="A149" s="449"/>
      <c r="B149" s="292"/>
      <c r="C149" s="444"/>
      <c r="D149" s="7"/>
      <c r="E149" s="126"/>
      <c r="IX149" s="305"/>
    </row>
    <row r="150" spans="1:258" ht="0" hidden="1" customHeight="1" x14ac:dyDescent="0.25">
      <c r="A150" s="449"/>
      <c r="B150" s="292"/>
      <c r="C150" s="444"/>
      <c r="D150" s="7"/>
      <c r="E150" s="126"/>
      <c r="IX150" s="305"/>
    </row>
    <row r="151" spans="1:258" ht="0" hidden="1" customHeight="1" x14ac:dyDescent="0.25">
      <c r="A151" s="449"/>
      <c r="B151" s="292"/>
      <c r="C151" s="444"/>
      <c r="D151" s="7"/>
      <c r="E151" s="126"/>
      <c r="IX151" s="305"/>
    </row>
    <row r="152" spans="1:258" ht="0" hidden="1" customHeight="1" x14ac:dyDescent="0.25">
      <c r="A152" s="449"/>
      <c r="B152" s="292"/>
      <c r="C152" s="444"/>
      <c r="D152" s="7"/>
      <c r="E152" s="126"/>
      <c r="IX152" s="305"/>
    </row>
    <row r="153" spans="1:258" ht="0" hidden="1" customHeight="1" x14ac:dyDescent="0.25">
      <c r="A153" s="449"/>
      <c r="B153" s="292"/>
      <c r="C153" s="444"/>
      <c r="D153" s="7"/>
      <c r="E153" s="126"/>
      <c r="IX153" s="305"/>
    </row>
    <row r="154" spans="1:258" ht="0" hidden="1" customHeight="1" x14ac:dyDescent="0.25">
      <c r="A154" s="449"/>
      <c r="B154" s="292"/>
      <c r="C154" s="444"/>
      <c r="D154" s="7"/>
      <c r="E154" s="126"/>
      <c r="IX154" s="305"/>
    </row>
    <row r="155" spans="1:258" ht="0" hidden="1" customHeight="1" x14ac:dyDescent="0.25">
      <c r="A155" s="449"/>
      <c r="B155" s="292"/>
      <c r="C155" s="444"/>
      <c r="D155" s="7"/>
      <c r="E155" s="126"/>
      <c r="IX155" s="305"/>
    </row>
    <row r="156" spans="1:258" ht="0" hidden="1" customHeight="1" x14ac:dyDescent="0.25">
      <c r="A156" s="449"/>
      <c r="B156" s="292"/>
      <c r="C156" s="444"/>
      <c r="D156" s="7"/>
      <c r="E156" s="126"/>
      <c r="IX156" s="305"/>
    </row>
    <row r="157" spans="1:258" ht="0" hidden="1" customHeight="1" x14ac:dyDescent="0.25">
      <c r="A157" s="449"/>
      <c r="B157" s="292"/>
      <c r="C157" s="444"/>
      <c r="D157" s="7"/>
      <c r="E157" s="126"/>
      <c r="IX157" s="305"/>
    </row>
    <row r="158" spans="1:258" ht="0" hidden="1" customHeight="1" x14ac:dyDescent="0.25">
      <c r="A158" s="449"/>
      <c r="B158" s="292"/>
      <c r="C158" s="444"/>
      <c r="D158" s="7"/>
      <c r="E158" s="126"/>
      <c r="IX158" s="305"/>
    </row>
    <row r="159" spans="1:258" ht="0" hidden="1" customHeight="1" x14ac:dyDescent="0.25">
      <c r="A159" s="449"/>
      <c r="B159" s="292"/>
      <c r="C159" s="444"/>
      <c r="D159" s="7"/>
      <c r="E159" s="126"/>
      <c r="IX159" s="305"/>
    </row>
    <row r="160" spans="1:258" ht="0" hidden="1" customHeight="1" x14ac:dyDescent="0.25">
      <c r="A160" s="449"/>
      <c r="B160" s="292"/>
      <c r="C160" s="444"/>
      <c r="D160" s="7"/>
      <c r="E160" s="126"/>
      <c r="IX160" s="305"/>
    </row>
    <row r="161" spans="1:258" ht="0" hidden="1" customHeight="1" x14ac:dyDescent="0.25">
      <c r="A161" s="449"/>
      <c r="B161" s="292"/>
      <c r="C161" s="444"/>
      <c r="D161" s="7"/>
      <c r="E161" s="126"/>
      <c r="IX161" s="305"/>
    </row>
    <row r="162" spans="1:258" ht="0" hidden="1" customHeight="1" x14ac:dyDescent="0.25">
      <c r="A162" s="449"/>
      <c r="B162" s="292"/>
      <c r="C162" s="444"/>
      <c r="D162" s="7"/>
      <c r="E162" s="126"/>
      <c r="IX162" s="305"/>
    </row>
    <row r="163" spans="1:258" ht="0" hidden="1" customHeight="1" x14ac:dyDescent="0.25">
      <c r="A163" s="449"/>
      <c r="B163" s="292"/>
      <c r="C163" s="444"/>
      <c r="D163" s="7"/>
      <c r="E163" s="126"/>
      <c r="IX163" s="305"/>
    </row>
    <row r="164" spans="1:258" ht="0" hidden="1" customHeight="1" x14ac:dyDescent="0.25">
      <c r="A164" s="449"/>
      <c r="B164" s="292"/>
      <c r="C164" s="444"/>
      <c r="D164" s="7"/>
      <c r="E164" s="126"/>
      <c r="IX164" s="305"/>
    </row>
    <row r="165" spans="1:258" ht="0" hidden="1" customHeight="1" x14ac:dyDescent="0.25">
      <c r="A165" s="449"/>
      <c r="B165" s="292"/>
      <c r="C165" s="444"/>
      <c r="D165" s="7"/>
      <c r="E165" s="126"/>
      <c r="IX165" s="305"/>
    </row>
    <row r="166" spans="1:258" ht="0" hidden="1" customHeight="1" x14ac:dyDescent="0.25">
      <c r="A166" s="449"/>
      <c r="B166" s="292"/>
      <c r="C166" s="444"/>
      <c r="D166" s="7"/>
      <c r="E166" s="126"/>
      <c r="IX166" s="305"/>
    </row>
    <row r="167" spans="1:258" ht="0" hidden="1" customHeight="1" x14ac:dyDescent="0.25">
      <c r="A167" s="449"/>
      <c r="B167" s="292"/>
      <c r="C167" s="444"/>
      <c r="D167" s="7"/>
      <c r="E167" s="126"/>
      <c r="IX167" s="305"/>
    </row>
    <row r="168" spans="1:258" ht="0" hidden="1" customHeight="1" x14ac:dyDescent="0.25">
      <c r="A168" s="449"/>
      <c r="B168" s="292"/>
      <c r="C168" s="444"/>
      <c r="D168" s="7"/>
      <c r="E168" s="126"/>
      <c r="IX168" s="305"/>
    </row>
    <row r="169" spans="1:258" ht="0" hidden="1" customHeight="1" x14ac:dyDescent="0.25">
      <c r="A169" s="449"/>
      <c r="B169" s="292"/>
      <c r="C169" s="444"/>
      <c r="D169" s="7"/>
      <c r="E169" s="126"/>
      <c r="IX169" s="305"/>
    </row>
    <row r="170" spans="1:258" ht="0" hidden="1" customHeight="1" x14ac:dyDescent="0.25">
      <c r="A170" s="449"/>
      <c r="B170" s="292"/>
      <c r="C170" s="444"/>
      <c r="D170" s="7"/>
      <c r="E170" s="126"/>
      <c r="IX170" s="305"/>
    </row>
    <row r="171" spans="1:258" ht="0" hidden="1" customHeight="1" x14ac:dyDescent="0.25">
      <c r="A171" s="449"/>
      <c r="B171" s="292"/>
      <c r="C171" s="444"/>
      <c r="D171" s="7"/>
      <c r="E171" s="126"/>
      <c r="IX171" s="305"/>
    </row>
    <row r="172" spans="1:258" ht="0" hidden="1" customHeight="1" x14ac:dyDescent="0.25">
      <c r="A172" s="449"/>
      <c r="B172" s="292"/>
      <c r="C172" s="444"/>
      <c r="D172" s="7"/>
      <c r="E172" s="126"/>
      <c r="IX172" s="305"/>
    </row>
    <row r="173" spans="1:258" ht="0" hidden="1" customHeight="1" x14ac:dyDescent="0.25">
      <c r="A173" s="449"/>
      <c r="B173" s="292"/>
      <c r="C173" s="444"/>
      <c r="D173" s="7"/>
      <c r="E173" s="126"/>
      <c r="IX173" s="305"/>
    </row>
    <row r="174" spans="1:258" ht="0" hidden="1" customHeight="1" x14ac:dyDescent="0.25">
      <c r="A174" s="449"/>
      <c r="B174" s="292"/>
      <c r="C174" s="444"/>
      <c r="D174" s="7"/>
      <c r="E174" s="126"/>
      <c r="IX174" s="305"/>
    </row>
    <row r="175" spans="1:258" ht="0" hidden="1" customHeight="1" x14ac:dyDescent="0.25">
      <c r="A175" s="449"/>
      <c r="B175" s="292"/>
      <c r="C175" s="444"/>
      <c r="D175" s="7"/>
      <c r="E175" s="126"/>
      <c r="IX175" s="305"/>
    </row>
    <row r="176" spans="1:258" ht="0" hidden="1" customHeight="1" x14ac:dyDescent="0.25">
      <c r="A176" s="449"/>
      <c r="B176" s="292"/>
      <c r="C176" s="444"/>
      <c r="D176" s="7"/>
      <c r="E176" s="126"/>
      <c r="IX176" s="305"/>
    </row>
    <row r="177" spans="1:258" ht="0" hidden="1" customHeight="1" x14ac:dyDescent="0.25">
      <c r="A177" s="449"/>
      <c r="B177" s="292"/>
      <c r="C177" s="444"/>
      <c r="D177" s="7"/>
      <c r="E177" s="126"/>
      <c r="IX177" s="305"/>
    </row>
    <row r="178" spans="1:258" ht="0" hidden="1" customHeight="1" x14ac:dyDescent="0.25">
      <c r="A178" s="449"/>
      <c r="B178" s="292"/>
      <c r="C178" s="444"/>
      <c r="D178" s="7"/>
      <c r="E178" s="126"/>
      <c r="IX178" s="305"/>
    </row>
    <row r="179" spans="1:258" ht="0" hidden="1" customHeight="1" x14ac:dyDescent="0.25">
      <c r="A179" s="449"/>
      <c r="B179" s="292"/>
      <c r="C179" s="444"/>
      <c r="D179" s="7"/>
      <c r="E179" s="126"/>
      <c r="IX179" s="305"/>
    </row>
    <row r="180" spans="1:258" ht="0" hidden="1" customHeight="1" x14ac:dyDescent="0.25">
      <c r="A180" s="449"/>
      <c r="B180" s="292"/>
      <c r="C180" s="444"/>
      <c r="D180" s="7"/>
      <c r="E180" s="126"/>
      <c r="IX180" s="305"/>
    </row>
    <row r="181" spans="1:258" ht="0" hidden="1" customHeight="1" x14ac:dyDescent="0.25">
      <c r="A181" s="449"/>
      <c r="B181" s="292"/>
      <c r="C181" s="444"/>
      <c r="D181" s="7"/>
      <c r="E181" s="126"/>
      <c r="IX181" s="305"/>
    </row>
    <row r="182" spans="1:258" ht="0" hidden="1" customHeight="1" x14ac:dyDescent="0.25">
      <c r="A182" s="449"/>
      <c r="B182" s="292"/>
      <c r="C182" s="444"/>
      <c r="D182" s="7"/>
      <c r="E182" s="126"/>
      <c r="IX182" s="305"/>
    </row>
    <row r="183" spans="1:258" x14ac:dyDescent="0.25">
      <c r="A183" s="92" t="s">
        <v>526</v>
      </c>
      <c r="B183" s="93"/>
      <c r="C183" s="70">
        <f>SUM(C135:C137)</f>
        <v>1745141.5137562002</v>
      </c>
      <c r="D183" s="93"/>
      <c r="E183" s="94"/>
      <c r="IX183" s="305"/>
    </row>
    <row r="184" spans="1:258" x14ac:dyDescent="0.25">
      <c r="A184" s="92" t="s">
        <v>527</v>
      </c>
      <c r="B184" s="93"/>
      <c r="C184" s="70">
        <f>C183+C132</f>
        <v>16478659.575646803</v>
      </c>
      <c r="D184" s="99"/>
      <c r="E184" s="100"/>
      <c r="IX184" s="305"/>
    </row>
    <row r="185" spans="1:258" ht="5.25" customHeight="1" x14ac:dyDescent="0.25">
      <c r="A185" s="439"/>
      <c r="B185" s="440"/>
      <c r="C185" s="70"/>
      <c r="D185" s="99"/>
      <c r="E185" s="100"/>
      <c r="IX185" s="305"/>
    </row>
    <row r="186" spans="1:258" ht="15.75" thickBot="1" x14ac:dyDescent="0.3">
      <c r="A186" s="625" t="s">
        <v>528</v>
      </c>
      <c r="B186" s="626"/>
      <c r="C186" s="86">
        <f>C184+C99</f>
        <v>24821130.758569606</v>
      </c>
      <c r="D186" s="101"/>
      <c r="E186" s="102"/>
      <c r="IX186" s="305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455" t="s">
        <v>1276</v>
      </c>
      <c r="C189" s="347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5">
    <mergeCell ref="A186:B186"/>
    <mergeCell ref="A107:A110"/>
    <mergeCell ref="A111:A112"/>
    <mergeCell ref="C111:C112"/>
    <mergeCell ref="IW111:IW112"/>
    <mergeCell ref="A117:A120"/>
    <mergeCell ref="A121:A122"/>
    <mergeCell ref="C121:C122"/>
    <mergeCell ref="A125:A126"/>
    <mergeCell ref="A127:A131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zoomScale="85" zoomScaleNormal="85" workbookViewId="0">
      <selection activeCell="IX15" sqref="IX15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13.5703125" customWidth="1"/>
    <col min="258" max="258" width="12.57031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9" ht="28.5" customHeight="1" x14ac:dyDescent="0.25">
      <c r="A1" s="583" t="s">
        <v>730</v>
      </c>
      <c r="B1" s="584"/>
      <c r="C1" s="584"/>
      <c r="D1" s="584"/>
      <c r="E1" s="584"/>
      <c r="F1" s="585"/>
    </row>
    <row r="2" spans="1:259" ht="15.75" x14ac:dyDescent="0.25">
      <c r="A2" s="658" t="s">
        <v>529</v>
      </c>
      <c r="B2" s="659"/>
      <c r="C2" s="659"/>
      <c r="D2" s="130"/>
      <c r="E2" s="130"/>
      <c r="F2" s="131"/>
    </row>
    <row r="3" spans="1:259" ht="15.75" x14ac:dyDescent="0.25">
      <c r="A3" s="658" t="s">
        <v>1573</v>
      </c>
      <c r="B3" s="660"/>
      <c r="C3" s="660"/>
      <c r="D3" s="130"/>
      <c r="E3" s="130"/>
      <c r="F3" s="131"/>
    </row>
    <row r="4" spans="1:259" ht="18" customHeight="1" x14ac:dyDescent="0.25">
      <c r="A4" s="589" t="s">
        <v>502</v>
      </c>
      <c r="B4" s="590"/>
      <c r="C4" s="590"/>
      <c r="D4" s="590"/>
      <c r="E4" s="590"/>
      <c r="F4" s="591"/>
    </row>
    <row r="5" spans="1:259" ht="20.25" customHeight="1" thickBot="1" x14ac:dyDescent="0.3">
      <c r="A5" s="132" t="s">
        <v>733</v>
      </c>
      <c r="B5" s="133"/>
      <c r="C5" s="133"/>
      <c r="D5" s="130"/>
      <c r="E5" s="130"/>
      <c r="F5" s="131"/>
    </row>
    <row r="6" spans="1:259" ht="15" customHeight="1" x14ac:dyDescent="0.25">
      <c r="A6" s="613" t="s">
        <v>734</v>
      </c>
      <c r="B6" s="650" t="s">
        <v>735</v>
      </c>
      <c r="C6" s="661" t="s">
        <v>745</v>
      </c>
      <c r="D6" s="130"/>
      <c r="E6" s="130"/>
      <c r="F6" s="131"/>
    </row>
    <row r="7" spans="1:259" ht="15.75" thickBot="1" x14ac:dyDescent="0.3">
      <c r="A7" s="649"/>
      <c r="B7" s="651"/>
      <c r="C7" s="662"/>
      <c r="D7" s="134"/>
      <c r="E7" s="134"/>
      <c r="F7" s="135"/>
    </row>
    <row r="8" spans="1:259" ht="15.75" thickBot="1" x14ac:dyDescent="0.3">
      <c r="A8" s="654" t="s">
        <v>506</v>
      </c>
      <c r="B8" s="48" t="s">
        <v>673</v>
      </c>
      <c r="C8" s="161">
        <v>1367</v>
      </c>
      <c r="IW8" s="480"/>
      <c r="IX8" s="335"/>
      <c r="IY8" s="530"/>
    </row>
    <row r="9" spans="1:259" ht="15.75" thickBot="1" x14ac:dyDescent="0.3">
      <c r="A9" s="654"/>
      <c r="B9" s="49" t="s">
        <v>674</v>
      </c>
      <c r="C9" s="162">
        <v>40</v>
      </c>
      <c r="IW9" s="480"/>
      <c r="IX9" s="335"/>
      <c r="IY9" s="530"/>
    </row>
    <row r="10" spans="1:259" ht="15.75" thickBot="1" x14ac:dyDescent="0.3">
      <c r="A10" s="654"/>
      <c r="B10" s="49" t="s">
        <v>675</v>
      </c>
      <c r="C10" s="162">
        <v>122</v>
      </c>
      <c r="IW10" s="480"/>
      <c r="IX10" s="335"/>
      <c r="IY10" s="530"/>
    </row>
    <row r="11" spans="1:259" ht="15.75" thickBot="1" x14ac:dyDescent="0.3">
      <c r="A11" s="654"/>
      <c r="B11" s="50" t="s">
        <v>676</v>
      </c>
      <c r="C11" s="163">
        <v>3287</v>
      </c>
      <c r="IW11" s="480"/>
      <c r="IX11" s="335"/>
      <c r="IY11" s="530"/>
    </row>
    <row r="12" spans="1:259" ht="15.75" thickBot="1" x14ac:dyDescent="0.3">
      <c r="A12" s="654" t="s">
        <v>507</v>
      </c>
      <c r="B12" s="51" t="s">
        <v>677</v>
      </c>
      <c r="C12" s="161">
        <v>1164</v>
      </c>
      <c r="IW12" s="480"/>
      <c r="IX12" s="335"/>
      <c r="IY12" s="530"/>
    </row>
    <row r="13" spans="1:259" ht="15.75" thickBot="1" x14ac:dyDescent="0.3">
      <c r="A13" s="654"/>
      <c r="B13" s="49" t="s">
        <v>678</v>
      </c>
      <c r="C13" s="162">
        <v>3079</v>
      </c>
      <c r="IW13" s="480"/>
      <c r="IX13" s="335"/>
      <c r="IY13" s="530"/>
    </row>
    <row r="14" spans="1:259" ht="15.75" thickBot="1" x14ac:dyDescent="0.3">
      <c r="A14" s="654"/>
      <c r="B14" s="49" t="s">
        <v>679</v>
      </c>
      <c r="C14" s="162">
        <v>3433</v>
      </c>
      <c r="IW14" s="480"/>
      <c r="IX14" s="335"/>
      <c r="IY14" s="530"/>
    </row>
    <row r="15" spans="1:259" ht="15.75" thickBot="1" x14ac:dyDescent="0.3">
      <c r="A15" s="654"/>
      <c r="B15" s="50" t="s">
        <v>680</v>
      </c>
      <c r="C15" s="163">
        <v>3690</v>
      </c>
      <c r="IW15" s="480"/>
      <c r="IX15" s="335"/>
      <c r="IY15" s="530"/>
    </row>
    <row r="16" spans="1:259" ht="15.75" thickBot="1" x14ac:dyDescent="0.3">
      <c r="A16" s="654" t="s">
        <v>508</v>
      </c>
      <c r="B16" s="48" t="s">
        <v>681</v>
      </c>
      <c r="C16" s="161">
        <v>413</v>
      </c>
      <c r="IW16" s="480"/>
      <c r="IX16" s="335"/>
      <c r="IY16" s="530"/>
    </row>
    <row r="17" spans="1:259" ht="15.75" thickBot="1" x14ac:dyDescent="0.3">
      <c r="A17" s="654"/>
      <c r="B17" s="49" t="s">
        <v>682</v>
      </c>
      <c r="C17" s="162">
        <v>344</v>
      </c>
      <c r="IW17" s="480"/>
      <c r="IX17" s="335"/>
      <c r="IY17" s="530"/>
    </row>
    <row r="18" spans="1:259" ht="15.75" thickBot="1" x14ac:dyDescent="0.3">
      <c r="A18" s="654"/>
      <c r="B18" s="49" t="s">
        <v>683</v>
      </c>
      <c r="C18" s="162">
        <v>1596</v>
      </c>
      <c r="IW18" s="480"/>
      <c r="IX18" s="335"/>
      <c r="IY18" s="530"/>
    </row>
    <row r="19" spans="1:259" ht="15.75" thickBot="1" x14ac:dyDescent="0.3">
      <c r="A19" s="654"/>
      <c r="B19" s="50" t="s">
        <v>684</v>
      </c>
      <c r="C19" s="163">
        <v>29</v>
      </c>
      <c r="IW19" s="480"/>
      <c r="IX19" s="335"/>
      <c r="IY19" s="530"/>
    </row>
    <row r="20" spans="1:259" ht="15.75" thickBot="1" x14ac:dyDescent="0.3">
      <c r="A20" s="655" t="s">
        <v>509</v>
      </c>
      <c r="B20" s="49" t="s">
        <v>685</v>
      </c>
      <c r="C20" s="162">
        <v>2111</v>
      </c>
      <c r="IW20" s="480"/>
      <c r="IX20" s="335"/>
      <c r="IY20" s="530"/>
    </row>
    <row r="21" spans="1:259" ht="15.75" thickBot="1" x14ac:dyDescent="0.3">
      <c r="A21" s="654"/>
      <c r="B21" s="49" t="s">
        <v>686</v>
      </c>
      <c r="C21" s="162">
        <v>1614</v>
      </c>
      <c r="IW21" s="480"/>
      <c r="IX21" s="335"/>
      <c r="IY21" s="530"/>
    </row>
    <row r="22" spans="1:259" ht="15.75" thickBot="1" x14ac:dyDescent="0.3">
      <c r="A22" s="654"/>
      <c r="B22" s="49" t="s">
        <v>687</v>
      </c>
      <c r="C22" s="162">
        <v>2125</v>
      </c>
      <c r="IW22" s="480"/>
      <c r="IX22" s="335"/>
      <c r="IY22" s="530"/>
    </row>
    <row r="23" spans="1:259" ht="15.75" thickBot="1" x14ac:dyDescent="0.3">
      <c r="A23" s="654"/>
      <c r="B23" s="50" t="s">
        <v>688</v>
      </c>
      <c r="C23" s="163">
        <v>1591</v>
      </c>
      <c r="IW23" s="480"/>
      <c r="IX23" s="335"/>
      <c r="IY23" s="530"/>
    </row>
    <row r="24" spans="1:259" ht="15.75" thickBot="1" x14ac:dyDescent="0.3">
      <c r="A24" s="164" t="s">
        <v>510</v>
      </c>
      <c r="B24" s="50" t="s">
        <v>689</v>
      </c>
      <c r="C24" s="165">
        <v>1333</v>
      </c>
      <c r="IW24" s="480"/>
      <c r="IX24" s="335"/>
      <c r="IY24" s="530"/>
    </row>
    <row r="25" spans="1:259" ht="15.75" thickBot="1" x14ac:dyDescent="0.3">
      <c r="A25" s="68" t="s">
        <v>511</v>
      </c>
      <c r="B25" s="52" t="s">
        <v>690</v>
      </c>
      <c r="C25" s="165">
        <v>34</v>
      </c>
      <c r="IW25" s="480"/>
      <c r="IX25" s="335"/>
      <c r="IY25" s="530"/>
    </row>
    <row r="26" spans="1:259" ht="15.75" thickBot="1" x14ac:dyDescent="0.3">
      <c r="A26" s="654" t="s">
        <v>512</v>
      </c>
      <c r="B26" s="53" t="s">
        <v>691</v>
      </c>
      <c r="C26" s="166">
        <v>1054</v>
      </c>
      <c r="IW26" s="480"/>
      <c r="IX26" s="335"/>
      <c r="IY26" s="530"/>
    </row>
    <row r="27" spans="1:259" ht="15.75" thickBot="1" x14ac:dyDescent="0.3">
      <c r="A27" s="654"/>
      <c r="B27" s="49" t="s">
        <v>692</v>
      </c>
      <c r="C27" s="167">
        <v>11774</v>
      </c>
      <c r="IW27" s="480"/>
      <c r="IX27" s="335"/>
      <c r="IY27" s="530"/>
    </row>
    <row r="28" spans="1:259" ht="15.75" thickBot="1" x14ac:dyDescent="0.3">
      <c r="A28" s="654"/>
      <c r="B28" s="49" t="s">
        <v>693</v>
      </c>
      <c r="C28" s="167">
        <v>2607</v>
      </c>
      <c r="IW28" s="480"/>
      <c r="IX28" s="335"/>
      <c r="IY28" s="530"/>
    </row>
    <row r="29" spans="1:259" ht="15.75" thickBot="1" x14ac:dyDescent="0.3">
      <c r="A29" s="654"/>
      <c r="B29" s="49" t="s">
        <v>694</v>
      </c>
      <c r="C29" s="167">
        <v>560</v>
      </c>
      <c r="IW29" s="480"/>
      <c r="IX29" s="335"/>
      <c r="IY29" s="530"/>
    </row>
    <row r="30" spans="1:259" ht="15.75" thickBot="1" x14ac:dyDescent="0.3">
      <c r="A30" s="654"/>
      <c r="B30" s="50" t="s">
        <v>695</v>
      </c>
      <c r="C30" s="168">
        <v>4128</v>
      </c>
      <c r="IW30" s="480"/>
      <c r="IX30" s="335"/>
      <c r="IY30" s="530"/>
    </row>
    <row r="31" spans="1:259" ht="15.75" thickBot="1" x14ac:dyDescent="0.3">
      <c r="A31" s="654" t="s">
        <v>513</v>
      </c>
      <c r="B31" s="48" t="s">
        <v>696</v>
      </c>
      <c r="C31" s="166">
        <v>834</v>
      </c>
      <c r="IW31" s="480"/>
      <c r="IX31" s="335"/>
      <c r="IY31" s="530"/>
    </row>
    <row r="32" spans="1:259" ht="15.75" thickBot="1" x14ac:dyDescent="0.3">
      <c r="A32" s="654"/>
      <c r="B32" s="49" t="s">
        <v>697</v>
      </c>
      <c r="C32" s="167">
        <v>212</v>
      </c>
      <c r="IW32" s="480"/>
      <c r="IX32" s="335"/>
      <c r="IY32" s="530"/>
    </row>
    <row r="33" spans="1:513" ht="15.75" thickBot="1" x14ac:dyDescent="0.3">
      <c r="A33" s="654"/>
      <c r="B33" s="49" t="s">
        <v>746</v>
      </c>
      <c r="C33" s="167">
        <v>2879</v>
      </c>
      <c r="IW33" s="480"/>
      <c r="IX33" s="335"/>
      <c r="IY33" s="530"/>
    </row>
    <row r="34" spans="1:513" ht="15.75" thickBot="1" x14ac:dyDescent="0.3">
      <c r="A34" s="654"/>
      <c r="B34" s="50" t="s">
        <v>698</v>
      </c>
      <c r="C34" s="168">
        <v>1103</v>
      </c>
      <c r="IW34" s="480"/>
      <c r="IX34" s="335"/>
      <c r="IY34" s="530"/>
    </row>
    <row r="35" spans="1:513" ht="15.75" thickBot="1" x14ac:dyDescent="0.3">
      <c r="A35" s="656" t="s">
        <v>514</v>
      </c>
      <c r="B35" s="657"/>
      <c r="C35" s="136">
        <f>SUM(C8:C34)</f>
        <v>52523</v>
      </c>
    </row>
    <row r="36" spans="1:513" ht="5.25" customHeight="1" x14ac:dyDescent="0.25">
      <c r="A36" s="137"/>
      <c r="B36" s="137"/>
      <c r="C36" s="138"/>
    </row>
    <row r="37" spans="1:513" ht="15.75" thickBot="1" x14ac:dyDescent="0.3">
      <c r="A37" s="139" t="s">
        <v>747</v>
      </c>
      <c r="B37" s="139"/>
      <c r="C37" s="140"/>
    </row>
    <row r="38" spans="1:513" x14ac:dyDescent="0.25">
      <c r="A38" s="639" t="s">
        <v>506</v>
      </c>
      <c r="B38" s="54" t="s">
        <v>699</v>
      </c>
      <c r="C38" s="166">
        <v>2089</v>
      </c>
      <c r="IW38" s="480"/>
      <c r="IX38" s="335"/>
      <c r="IY38" s="530"/>
    </row>
    <row r="39" spans="1:513" ht="15.75" thickBot="1" x14ac:dyDescent="0.3">
      <c r="A39" s="641"/>
      <c r="B39" s="55" t="s">
        <v>700</v>
      </c>
      <c r="C39" s="168">
        <v>1888</v>
      </c>
      <c r="IW39" s="480"/>
      <c r="IX39" s="335"/>
      <c r="IY39" s="530"/>
    </row>
    <row r="40" spans="1:513" x14ac:dyDescent="0.25">
      <c r="A40" s="639" t="s">
        <v>507</v>
      </c>
      <c r="B40" s="54" t="s">
        <v>701</v>
      </c>
      <c r="C40" s="166">
        <v>3729</v>
      </c>
      <c r="IW40" s="480"/>
      <c r="IX40" s="335"/>
      <c r="IY40" s="530"/>
    </row>
    <row r="41" spans="1:513" ht="15.75" thickBot="1" x14ac:dyDescent="0.3">
      <c r="A41" s="641"/>
      <c r="B41" s="55" t="s">
        <v>702</v>
      </c>
      <c r="C41" s="168">
        <v>10958</v>
      </c>
      <c r="IW41" s="480"/>
      <c r="IX41" s="335"/>
      <c r="IY41" s="530"/>
    </row>
    <row r="42" spans="1:513" x14ac:dyDescent="0.25">
      <c r="A42" s="639" t="s">
        <v>508</v>
      </c>
      <c r="B42" s="57" t="s">
        <v>703</v>
      </c>
      <c r="C42" s="166">
        <v>2617</v>
      </c>
      <c r="IW42" s="480"/>
      <c r="IX42" s="335"/>
      <c r="IY42" s="530"/>
    </row>
    <row r="43" spans="1:513" x14ac:dyDescent="0.25">
      <c r="A43" s="640"/>
      <c r="B43" s="58" t="s">
        <v>704</v>
      </c>
      <c r="C43" s="167">
        <v>995</v>
      </c>
      <c r="IW43" s="480"/>
      <c r="IX43" s="335"/>
      <c r="IY43" s="530"/>
    </row>
    <row r="44" spans="1:513" ht="15.75" thickBot="1" x14ac:dyDescent="0.3">
      <c r="A44" s="641"/>
      <c r="B44" s="59" t="s">
        <v>705</v>
      </c>
      <c r="C44" s="167">
        <v>3026</v>
      </c>
      <c r="IW44" s="480"/>
      <c r="IX44" s="335"/>
      <c r="IY44" s="530"/>
    </row>
    <row r="45" spans="1:513" x14ac:dyDescent="0.25">
      <c r="A45" s="639" t="s">
        <v>509</v>
      </c>
      <c r="B45" s="502" t="s">
        <v>706</v>
      </c>
      <c r="C45" s="166">
        <v>1665</v>
      </c>
      <c r="IW45" s="480"/>
      <c r="IX45" s="335"/>
      <c r="IY45" s="530"/>
    </row>
    <row r="46" spans="1:513" ht="18.75" customHeight="1" x14ac:dyDescent="0.25">
      <c r="A46" s="640"/>
      <c r="B46" s="501" t="s">
        <v>707</v>
      </c>
      <c r="C46" s="167">
        <v>981</v>
      </c>
      <c r="IW46" s="480"/>
      <c r="IX46" s="335"/>
      <c r="IY46" s="530"/>
    </row>
    <row r="47" spans="1:513" x14ac:dyDescent="0.25">
      <c r="A47" s="640"/>
      <c r="B47" s="501" t="s">
        <v>708</v>
      </c>
      <c r="C47" s="167">
        <v>2396</v>
      </c>
      <c r="IW47" s="480"/>
      <c r="IX47" s="335"/>
      <c r="IY47" s="530"/>
    </row>
    <row r="48" spans="1:513" x14ac:dyDescent="0.25">
      <c r="A48" s="640"/>
      <c r="B48" s="501" t="s">
        <v>709</v>
      </c>
      <c r="C48" s="167">
        <v>1549</v>
      </c>
      <c r="IW48" s="480"/>
      <c r="IX48" s="335"/>
      <c r="IY48" s="530"/>
      <c r="IZ48" s="507"/>
      <c r="JA48" s="507"/>
      <c r="JB48" s="507"/>
      <c r="JC48" s="507"/>
      <c r="JD48" s="507"/>
      <c r="JE48" s="507"/>
      <c r="JF48" s="507"/>
      <c r="JG48" s="507"/>
      <c r="JH48" s="507"/>
      <c r="JI48" s="507"/>
      <c r="JJ48" s="507"/>
      <c r="JK48" s="507"/>
      <c r="JL48" s="507"/>
      <c r="JM48" s="507"/>
      <c r="JN48" s="507"/>
      <c r="JO48" s="507"/>
      <c r="JP48" s="507"/>
      <c r="JQ48" s="507"/>
      <c r="JR48" s="507"/>
      <c r="JS48" s="507"/>
      <c r="JT48" s="507"/>
      <c r="JU48" s="507"/>
      <c r="JV48" s="507"/>
      <c r="JW48" s="507"/>
      <c r="JX48" s="507"/>
      <c r="JY48" s="507"/>
      <c r="JZ48" s="507"/>
      <c r="KA48" s="507"/>
      <c r="KB48" s="507"/>
      <c r="KC48" s="507"/>
      <c r="KD48" s="507"/>
      <c r="KE48" s="507"/>
      <c r="KF48" s="507"/>
      <c r="KG48" s="507"/>
      <c r="KH48" s="507"/>
      <c r="KI48" s="507"/>
      <c r="KJ48" s="507"/>
      <c r="KK48" s="507"/>
      <c r="KL48" s="507"/>
      <c r="KM48" s="507"/>
      <c r="KN48" s="507"/>
      <c r="KO48" s="507"/>
      <c r="KP48" s="507"/>
      <c r="KQ48" s="507"/>
      <c r="KR48" s="507"/>
      <c r="KS48" s="507"/>
      <c r="KT48" s="507"/>
      <c r="KU48" s="507"/>
      <c r="KV48" s="507"/>
      <c r="KW48" s="507"/>
      <c r="KX48" s="507"/>
      <c r="KY48" s="507"/>
      <c r="KZ48" s="507"/>
      <c r="LA48" s="507"/>
      <c r="LB48" s="507"/>
      <c r="LC48" s="507"/>
      <c r="LD48" s="507"/>
      <c r="LE48" s="507"/>
      <c r="LF48" s="507"/>
      <c r="LG48" s="507"/>
      <c r="LH48" s="507"/>
      <c r="LI48" s="507"/>
      <c r="LJ48" s="507"/>
      <c r="LK48" s="507"/>
      <c r="LL48" s="507"/>
      <c r="LM48" s="507"/>
      <c r="LN48" s="507"/>
      <c r="LO48" s="507"/>
      <c r="LP48" s="507"/>
      <c r="LQ48" s="507"/>
      <c r="LR48" s="507"/>
      <c r="LS48" s="507"/>
      <c r="LT48" s="507"/>
      <c r="LU48" s="507"/>
      <c r="LV48" s="507"/>
      <c r="LW48" s="507"/>
      <c r="LX48" s="507"/>
      <c r="LY48" s="507"/>
      <c r="LZ48" s="507"/>
      <c r="MA48" s="507"/>
      <c r="MB48" s="507"/>
      <c r="MC48" s="507"/>
      <c r="MD48" s="507"/>
      <c r="ME48" s="507"/>
      <c r="MF48" s="507"/>
      <c r="MG48" s="507"/>
      <c r="MH48" s="507"/>
      <c r="MI48" s="507"/>
      <c r="MJ48" s="507"/>
      <c r="MK48" s="507"/>
      <c r="ML48" s="507"/>
      <c r="MM48" s="507"/>
      <c r="MN48" s="507"/>
      <c r="MO48" s="507"/>
      <c r="MP48" s="507"/>
      <c r="MQ48" s="507"/>
      <c r="MR48" s="507"/>
      <c r="MS48" s="507"/>
      <c r="MT48" s="507"/>
      <c r="MU48" s="507"/>
      <c r="MV48" s="507"/>
      <c r="MW48" s="507"/>
      <c r="MX48" s="507"/>
      <c r="MY48" s="507"/>
      <c r="MZ48" s="507"/>
      <c r="NA48" s="507"/>
      <c r="NB48" s="507"/>
      <c r="NC48" s="507"/>
      <c r="ND48" s="507"/>
      <c r="NE48" s="507"/>
      <c r="NF48" s="507"/>
      <c r="NG48" s="507"/>
      <c r="NH48" s="507"/>
      <c r="NI48" s="507"/>
      <c r="NJ48" s="507"/>
      <c r="NK48" s="507"/>
      <c r="NL48" s="507"/>
      <c r="NM48" s="507"/>
      <c r="NN48" s="507"/>
      <c r="NO48" s="507"/>
      <c r="NP48" s="507"/>
      <c r="NQ48" s="507"/>
      <c r="NR48" s="507"/>
      <c r="NS48" s="507"/>
      <c r="NT48" s="507"/>
      <c r="NU48" s="507"/>
      <c r="NV48" s="507"/>
      <c r="NW48" s="507"/>
      <c r="NX48" s="507"/>
      <c r="NY48" s="507"/>
      <c r="NZ48" s="507"/>
      <c r="OA48" s="507"/>
      <c r="OB48" s="507"/>
      <c r="OC48" s="507"/>
      <c r="OD48" s="507"/>
      <c r="OE48" s="507"/>
      <c r="OF48" s="507"/>
      <c r="OG48" s="507"/>
      <c r="OH48" s="507"/>
      <c r="OI48" s="507"/>
      <c r="OJ48" s="507"/>
      <c r="OK48" s="507"/>
      <c r="OL48" s="507"/>
      <c r="OM48" s="507"/>
      <c r="ON48" s="507"/>
      <c r="OO48" s="507"/>
      <c r="OP48" s="507"/>
      <c r="OQ48" s="507"/>
      <c r="OR48" s="507"/>
      <c r="OS48" s="507"/>
      <c r="OT48" s="507"/>
      <c r="OU48" s="507"/>
      <c r="OV48" s="507"/>
      <c r="OW48" s="507"/>
      <c r="OX48" s="507"/>
      <c r="OY48" s="507"/>
      <c r="OZ48" s="507"/>
      <c r="PA48" s="507"/>
      <c r="PB48" s="507"/>
      <c r="PC48" s="507"/>
      <c r="PD48" s="507"/>
      <c r="PE48" s="507"/>
      <c r="PF48" s="507"/>
      <c r="PG48" s="507"/>
      <c r="PH48" s="507"/>
      <c r="PI48" s="507"/>
      <c r="PJ48" s="507"/>
      <c r="PK48" s="507"/>
      <c r="PL48" s="507"/>
      <c r="PM48" s="507"/>
      <c r="PN48" s="507"/>
      <c r="PO48" s="507"/>
      <c r="PP48" s="507"/>
      <c r="PQ48" s="507"/>
      <c r="PR48" s="507"/>
      <c r="PS48" s="507"/>
      <c r="PT48" s="507"/>
      <c r="PU48" s="507"/>
      <c r="PV48" s="507"/>
      <c r="PW48" s="507"/>
      <c r="PX48" s="507"/>
      <c r="PY48" s="507"/>
      <c r="PZ48" s="507"/>
      <c r="QA48" s="507"/>
      <c r="QB48" s="507"/>
      <c r="QC48" s="507"/>
      <c r="QD48" s="507"/>
      <c r="QE48" s="507"/>
      <c r="QF48" s="507"/>
      <c r="QG48" s="507"/>
      <c r="QH48" s="507"/>
      <c r="QI48" s="507"/>
      <c r="QJ48" s="507"/>
      <c r="QK48" s="507"/>
      <c r="QL48" s="507"/>
      <c r="QM48" s="507"/>
      <c r="QN48" s="507"/>
      <c r="QO48" s="507"/>
      <c r="QP48" s="507"/>
      <c r="QQ48" s="507"/>
      <c r="QR48" s="507"/>
      <c r="QS48" s="507"/>
      <c r="QT48" s="507"/>
      <c r="QU48" s="507"/>
      <c r="QV48" s="507"/>
      <c r="QW48" s="507"/>
      <c r="QX48" s="507"/>
      <c r="QY48" s="507"/>
      <c r="QZ48" s="507"/>
      <c r="RA48" s="507"/>
      <c r="RB48" s="507"/>
      <c r="RC48" s="507"/>
      <c r="RD48" s="507"/>
      <c r="RE48" s="507"/>
      <c r="RF48" s="507"/>
      <c r="RG48" s="507"/>
      <c r="RH48" s="507"/>
      <c r="RI48" s="507"/>
      <c r="RJ48" s="507"/>
      <c r="RK48" s="507"/>
      <c r="RL48" s="507"/>
      <c r="RM48" s="507"/>
      <c r="RN48" s="507"/>
      <c r="RO48" s="507"/>
      <c r="RP48" s="507"/>
      <c r="RQ48" s="507"/>
      <c r="RR48" s="507"/>
      <c r="RS48" s="507"/>
      <c r="RT48" s="507"/>
      <c r="RU48" s="507"/>
      <c r="RV48" s="507"/>
      <c r="RW48" s="507"/>
      <c r="RX48" s="507"/>
      <c r="RY48" s="507"/>
      <c r="RZ48" s="507"/>
      <c r="SA48" s="507"/>
      <c r="SB48" s="507"/>
      <c r="SC48" s="507"/>
      <c r="SD48" s="507"/>
      <c r="SE48" s="507"/>
      <c r="SF48" s="507"/>
      <c r="SG48" s="507"/>
      <c r="SH48" s="507"/>
      <c r="SI48" s="507"/>
      <c r="SJ48" s="507"/>
      <c r="SK48" s="507"/>
      <c r="SL48" s="507"/>
      <c r="SM48" s="507"/>
      <c r="SN48" s="507"/>
      <c r="SO48" s="507"/>
      <c r="SP48" s="507"/>
      <c r="SQ48" s="507"/>
      <c r="SR48" s="507"/>
      <c r="SS48" s="507"/>
    </row>
    <row r="49" spans="1:513" ht="15.75" thickBot="1" x14ac:dyDescent="0.3">
      <c r="A49" s="641"/>
      <c r="B49" s="500" t="s">
        <v>710</v>
      </c>
      <c r="C49" s="168">
        <v>167</v>
      </c>
      <c r="IW49" s="480"/>
      <c r="IX49" s="335"/>
      <c r="IY49" s="530"/>
      <c r="IZ49" s="507"/>
      <c r="JA49" s="507"/>
      <c r="JB49" s="507"/>
      <c r="JC49" s="507"/>
      <c r="JD49" s="507"/>
      <c r="JE49" s="507"/>
      <c r="JF49" s="507"/>
      <c r="JG49" s="507"/>
      <c r="JH49" s="507"/>
      <c r="JI49" s="507"/>
      <c r="JJ49" s="507"/>
      <c r="JK49" s="507"/>
      <c r="JL49" s="507"/>
      <c r="JM49" s="507"/>
      <c r="JN49" s="507"/>
      <c r="JO49" s="507"/>
      <c r="JP49" s="507"/>
      <c r="JQ49" s="507"/>
      <c r="JR49" s="507"/>
      <c r="JS49" s="507"/>
      <c r="JT49" s="507"/>
      <c r="JU49" s="507"/>
      <c r="JV49" s="507"/>
      <c r="JW49" s="507"/>
      <c r="JX49" s="507"/>
      <c r="JY49" s="507"/>
      <c r="JZ49" s="507"/>
      <c r="KA49" s="507"/>
      <c r="KB49" s="507"/>
      <c r="KC49" s="507"/>
      <c r="KD49" s="507"/>
      <c r="KE49" s="507"/>
      <c r="KF49" s="507"/>
      <c r="KG49" s="507"/>
      <c r="KH49" s="507"/>
      <c r="KI49" s="507"/>
      <c r="KJ49" s="507"/>
      <c r="KK49" s="507"/>
      <c r="KL49" s="507"/>
      <c r="KM49" s="507"/>
      <c r="KN49" s="507"/>
      <c r="KO49" s="507"/>
      <c r="KP49" s="507"/>
      <c r="KQ49" s="507"/>
      <c r="KR49" s="507"/>
      <c r="KS49" s="507"/>
      <c r="KT49" s="507"/>
      <c r="KU49" s="507"/>
      <c r="KV49" s="507"/>
      <c r="KW49" s="507"/>
      <c r="KX49" s="507"/>
      <c r="KY49" s="507"/>
      <c r="KZ49" s="507"/>
      <c r="LA49" s="507"/>
      <c r="LB49" s="507"/>
      <c r="LC49" s="507"/>
      <c r="LD49" s="507"/>
      <c r="LE49" s="507"/>
      <c r="LF49" s="507"/>
      <c r="LG49" s="507"/>
      <c r="LH49" s="507"/>
      <c r="LI49" s="507"/>
      <c r="LJ49" s="507"/>
      <c r="LK49" s="507"/>
      <c r="LL49" s="507"/>
      <c r="LM49" s="507"/>
      <c r="LN49" s="507"/>
      <c r="LO49" s="507"/>
      <c r="LP49" s="507"/>
      <c r="LQ49" s="507"/>
      <c r="LR49" s="507"/>
      <c r="LS49" s="507"/>
      <c r="LT49" s="507"/>
      <c r="LU49" s="507"/>
      <c r="LV49" s="507"/>
      <c r="LW49" s="507"/>
      <c r="LX49" s="507"/>
      <c r="LY49" s="507"/>
      <c r="LZ49" s="507"/>
      <c r="MA49" s="507"/>
      <c r="MB49" s="507"/>
      <c r="MC49" s="507"/>
      <c r="MD49" s="507"/>
      <c r="ME49" s="507"/>
      <c r="MF49" s="507"/>
      <c r="MG49" s="507"/>
      <c r="MH49" s="507"/>
      <c r="MI49" s="507"/>
      <c r="MJ49" s="507"/>
      <c r="MK49" s="507"/>
      <c r="ML49" s="507"/>
      <c r="MM49" s="507"/>
      <c r="MN49" s="507"/>
      <c r="MO49" s="507"/>
      <c r="MP49" s="507"/>
      <c r="MQ49" s="507"/>
      <c r="MR49" s="507"/>
      <c r="MS49" s="507"/>
      <c r="MT49" s="507"/>
      <c r="MU49" s="507"/>
      <c r="MV49" s="507"/>
      <c r="MW49" s="507"/>
      <c r="MX49" s="507"/>
      <c r="MY49" s="507"/>
      <c r="MZ49" s="507"/>
      <c r="NA49" s="507"/>
      <c r="NB49" s="507"/>
      <c r="NC49" s="507"/>
      <c r="ND49" s="507"/>
      <c r="NE49" s="507"/>
      <c r="NF49" s="507"/>
      <c r="NG49" s="507"/>
      <c r="NH49" s="507"/>
      <c r="NI49" s="507"/>
      <c r="NJ49" s="507"/>
      <c r="NK49" s="507"/>
      <c r="NL49" s="507"/>
      <c r="NM49" s="507"/>
      <c r="NN49" s="507"/>
      <c r="NO49" s="507"/>
      <c r="NP49" s="507"/>
      <c r="NQ49" s="507"/>
      <c r="NR49" s="507"/>
      <c r="NS49" s="507"/>
      <c r="NT49" s="507"/>
      <c r="NU49" s="507"/>
      <c r="NV49" s="507"/>
      <c r="NW49" s="507"/>
      <c r="NX49" s="507"/>
      <c r="NY49" s="507"/>
      <c r="NZ49" s="507"/>
      <c r="OA49" s="507"/>
      <c r="OB49" s="507"/>
      <c r="OC49" s="507"/>
      <c r="OD49" s="507"/>
      <c r="OE49" s="507"/>
      <c r="OF49" s="507"/>
      <c r="OG49" s="507"/>
      <c r="OH49" s="507"/>
      <c r="OI49" s="507"/>
      <c r="OJ49" s="507"/>
      <c r="OK49" s="507"/>
      <c r="OL49" s="507"/>
      <c r="OM49" s="507"/>
      <c r="ON49" s="507"/>
      <c r="OO49" s="507"/>
      <c r="OP49" s="507"/>
      <c r="OQ49" s="507"/>
      <c r="OR49" s="507"/>
      <c r="OS49" s="507"/>
      <c r="OT49" s="507"/>
      <c r="OU49" s="507"/>
      <c r="OV49" s="507"/>
      <c r="OW49" s="507"/>
      <c r="OX49" s="507"/>
      <c r="OY49" s="507"/>
      <c r="OZ49" s="507"/>
      <c r="PA49" s="507"/>
      <c r="PB49" s="507"/>
      <c r="PC49" s="507"/>
      <c r="PD49" s="507"/>
      <c r="PE49" s="507"/>
      <c r="PF49" s="507"/>
      <c r="PG49" s="507"/>
      <c r="PH49" s="507"/>
      <c r="PI49" s="507"/>
      <c r="PJ49" s="507"/>
      <c r="PK49" s="507"/>
      <c r="PL49" s="507"/>
      <c r="PM49" s="507"/>
      <c r="PN49" s="507"/>
      <c r="PO49" s="507"/>
      <c r="PP49" s="507"/>
      <c r="PQ49" s="507"/>
      <c r="PR49" s="507"/>
      <c r="PS49" s="507"/>
      <c r="PT49" s="507"/>
      <c r="PU49" s="507"/>
      <c r="PV49" s="507"/>
      <c r="PW49" s="507"/>
      <c r="PX49" s="507"/>
      <c r="PY49" s="507"/>
      <c r="PZ49" s="507"/>
      <c r="QA49" s="507"/>
      <c r="QB49" s="507"/>
      <c r="QC49" s="507"/>
      <c r="QD49" s="507"/>
      <c r="QE49" s="507"/>
      <c r="QF49" s="507"/>
      <c r="QG49" s="507"/>
      <c r="QH49" s="507"/>
      <c r="QI49" s="507"/>
      <c r="QJ49" s="507"/>
      <c r="QK49" s="507"/>
      <c r="QL49" s="507"/>
      <c r="QM49" s="507"/>
      <c r="QN49" s="507"/>
      <c r="QO49" s="507"/>
      <c r="QP49" s="507"/>
      <c r="QQ49" s="507"/>
      <c r="QR49" s="507"/>
      <c r="QS49" s="507"/>
      <c r="QT49" s="507"/>
      <c r="QU49" s="507"/>
      <c r="QV49" s="507"/>
      <c r="QW49" s="507"/>
      <c r="QX49" s="507"/>
      <c r="QY49" s="507"/>
      <c r="QZ49" s="507"/>
      <c r="RA49" s="507"/>
      <c r="RB49" s="507"/>
      <c r="RC49" s="507"/>
      <c r="RD49" s="507"/>
      <c r="RE49" s="507"/>
      <c r="RF49" s="507"/>
      <c r="RG49" s="507"/>
      <c r="RH49" s="507"/>
      <c r="RI49" s="507"/>
      <c r="RJ49" s="507"/>
      <c r="RK49" s="507"/>
      <c r="RL49" s="507"/>
      <c r="RM49" s="507"/>
      <c r="RN49" s="507"/>
      <c r="RO49" s="507"/>
      <c r="RP49" s="507"/>
      <c r="RQ49" s="507"/>
      <c r="RR49" s="507"/>
      <c r="RS49" s="507"/>
      <c r="RT49" s="507"/>
      <c r="RU49" s="507"/>
      <c r="RV49" s="507"/>
      <c r="RW49" s="507"/>
      <c r="RX49" s="507"/>
      <c r="RY49" s="507"/>
      <c r="RZ49" s="507"/>
      <c r="SA49" s="507"/>
      <c r="SB49" s="507"/>
      <c r="SC49" s="507"/>
      <c r="SD49" s="507"/>
      <c r="SE49" s="507"/>
      <c r="SF49" s="507"/>
      <c r="SG49" s="507"/>
      <c r="SH49" s="507"/>
      <c r="SI49" s="507"/>
      <c r="SJ49" s="507"/>
      <c r="SK49" s="507"/>
      <c r="SL49" s="507"/>
      <c r="SM49" s="507"/>
      <c r="SN49" s="507"/>
      <c r="SO49" s="507"/>
      <c r="SP49" s="507"/>
      <c r="SQ49" s="507"/>
      <c r="SR49" s="507"/>
      <c r="SS49" s="507"/>
    </row>
    <row r="50" spans="1:513" ht="15.75" thickBot="1" x14ac:dyDescent="0.3">
      <c r="A50" s="113" t="s">
        <v>510</v>
      </c>
      <c r="B50" s="52" t="s">
        <v>711</v>
      </c>
      <c r="C50" s="168">
        <v>381</v>
      </c>
      <c r="IW50" s="480"/>
      <c r="IX50" s="335"/>
      <c r="IY50" s="530"/>
      <c r="IZ50" s="507"/>
      <c r="JA50" s="507"/>
      <c r="JB50" s="507"/>
      <c r="JC50" s="507"/>
      <c r="JD50" s="507"/>
      <c r="JE50" s="507"/>
      <c r="JF50" s="507"/>
      <c r="JG50" s="507"/>
      <c r="JH50" s="507"/>
      <c r="JI50" s="507"/>
      <c r="JJ50" s="507"/>
      <c r="JK50" s="507"/>
      <c r="JL50" s="507"/>
      <c r="JM50" s="507"/>
      <c r="JN50" s="507"/>
      <c r="JO50" s="507"/>
      <c r="JP50" s="507"/>
      <c r="JQ50" s="507"/>
      <c r="JR50" s="507"/>
      <c r="JS50" s="507"/>
      <c r="JT50" s="507"/>
      <c r="JU50" s="507"/>
      <c r="JV50" s="507"/>
      <c r="JW50" s="507"/>
      <c r="JX50" s="507"/>
      <c r="JY50" s="507"/>
      <c r="JZ50" s="507"/>
      <c r="KA50" s="507"/>
      <c r="KB50" s="507"/>
      <c r="KC50" s="507"/>
      <c r="KD50" s="507"/>
      <c r="KE50" s="507"/>
      <c r="KF50" s="507"/>
      <c r="KG50" s="507"/>
      <c r="KH50" s="507"/>
      <c r="KI50" s="507"/>
      <c r="KJ50" s="507"/>
      <c r="KK50" s="507"/>
      <c r="KL50" s="507"/>
      <c r="KM50" s="507"/>
      <c r="KN50" s="507"/>
      <c r="KO50" s="507"/>
      <c r="KP50" s="507"/>
      <c r="KQ50" s="507"/>
      <c r="KR50" s="507"/>
      <c r="KS50" s="507"/>
      <c r="KT50" s="507"/>
      <c r="KU50" s="507"/>
      <c r="KV50" s="507"/>
      <c r="KW50" s="507"/>
      <c r="KX50" s="507"/>
      <c r="KY50" s="507"/>
      <c r="KZ50" s="507"/>
      <c r="LA50" s="507"/>
      <c r="LB50" s="507"/>
      <c r="LC50" s="507"/>
      <c r="LD50" s="507"/>
      <c r="LE50" s="507"/>
      <c r="LF50" s="507"/>
      <c r="LG50" s="507"/>
      <c r="LH50" s="507"/>
      <c r="LI50" s="507"/>
      <c r="LJ50" s="507"/>
      <c r="LK50" s="507"/>
      <c r="LL50" s="507"/>
      <c r="LM50" s="507"/>
      <c r="LN50" s="507"/>
      <c r="LO50" s="507"/>
      <c r="LP50" s="507"/>
      <c r="LQ50" s="507"/>
      <c r="LR50" s="507"/>
      <c r="LS50" s="507"/>
      <c r="LT50" s="507"/>
      <c r="LU50" s="507"/>
      <c r="LV50" s="507"/>
      <c r="LW50" s="507"/>
      <c r="LX50" s="507"/>
      <c r="LY50" s="507"/>
      <c r="LZ50" s="507"/>
      <c r="MA50" s="507"/>
      <c r="MB50" s="507"/>
      <c r="MC50" s="507"/>
      <c r="MD50" s="507"/>
      <c r="ME50" s="507"/>
      <c r="MF50" s="507"/>
      <c r="MG50" s="507"/>
      <c r="MH50" s="507"/>
      <c r="MI50" s="507"/>
      <c r="MJ50" s="507"/>
      <c r="MK50" s="507"/>
      <c r="ML50" s="507"/>
      <c r="MM50" s="507"/>
      <c r="MN50" s="507"/>
      <c r="MO50" s="507"/>
      <c r="MP50" s="507"/>
      <c r="MQ50" s="507"/>
      <c r="MR50" s="507"/>
      <c r="MS50" s="507"/>
      <c r="MT50" s="507"/>
      <c r="MU50" s="507"/>
      <c r="MV50" s="507"/>
      <c r="MW50" s="507"/>
      <c r="MX50" s="507"/>
      <c r="MY50" s="507"/>
      <c r="MZ50" s="507"/>
      <c r="NA50" s="507"/>
      <c r="NB50" s="507"/>
      <c r="NC50" s="507"/>
      <c r="ND50" s="507"/>
      <c r="NE50" s="507"/>
      <c r="NF50" s="507"/>
      <c r="NG50" s="507"/>
      <c r="NH50" s="507"/>
      <c r="NI50" s="507"/>
      <c r="NJ50" s="507"/>
      <c r="NK50" s="507"/>
      <c r="NL50" s="507"/>
      <c r="NM50" s="507"/>
      <c r="NN50" s="507"/>
      <c r="NO50" s="507"/>
      <c r="NP50" s="507"/>
      <c r="NQ50" s="507"/>
      <c r="NR50" s="507"/>
      <c r="NS50" s="507"/>
      <c r="NT50" s="507"/>
      <c r="NU50" s="507"/>
      <c r="NV50" s="507"/>
      <c r="NW50" s="507"/>
      <c r="NX50" s="507"/>
      <c r="NY50" s="507"/>
      <c r="NZ50" s="507"/>
      <c r="OA50" s="507"/>
      <c r="OB50" s="507"/>
      <c r="OC50" s="507"/>
      <c r="OD50" s="507"/>
      <c r="OE50" s="507"/>
      <c r="OF50" s="507"/>
      <c r="OG50" s="507"/>
      <c r="OH50" s="507"/>
      <c r="OI50" s="507"/>
      <c r="OJ50" s="507"/>
      <c r="OK50" s="507"/>
      <c r="OL50" s="507"/>
      <c r="OM50" s="507"/>
      <c r="ON50" s="507"/>
      <c r="OO50" s="507"/>
      <c r="OP50" s="507"/>
      <c r="OQ50" s="507"/>
      <c r="OR50" s="507"/>
      <c r="OS50" s="507"/>
      <c r="OT50" s="507"/>
      <c r="OU50" s="507"/>
      <c r="OV50" s="507"/>
      <c r="OW50" s="507"/>
      <c r="OX50" s="507"/>
      <c r="OY50" s="507"/>
      <c r="OZ50" s="507"/>
      <c r="PA50" s="507"/>
      <c r="PB50" s="507"/>
      <c r="PC50" s="507"/>
      <c r="PD50" s="507"/>
      <c r="PE50" s="507"/>
      <c r="PF50" s="507"/>
      <c r="PG50" s="507"/>
      <c r="PH50" s="507"/>
      <c r="PI50" s="507"/>
      <c r="PJ50" s="507"/>
      <c r="PK50" s="507"/>
      <c r="PL50" s="507"/>
      <c r="PM50" s="507"/>
      <c r="PN50" s="507"/>
      <c r="PO50" s="507"/>
      <c r="PP50" s="507"/>
      <c r="PQ50" s="507"/>
      <c r="PR50" s="507"/>
      <c r="PS50" s="507"/>
      <c r="PT50" s="507"/>
      <c r="PU50" s="507"/>
      <c r="PV50" s="507"/>
      <c r="PW50" s="507"/>
      <c r="PX50" s="507"/>
      <c r="PY50" s="507"/>
      <c r="PZ50" s="507"/>
      <c r="QA50" s="507"/>
      <c r="QB50" s="507"/>
      <c r="QC50" s="507"/>
      <c r="QD50" s="507"/>
      <c r="QE50" s="507"/>
      <c r="QF50" s="507"/>
      <c r="QG50" s="507"/>
      <c r="QH50" s="507"/>
      <c r="QI50" s="507"/>
      <c r="QJ50" s="507"/>
      <c r="QK50" s="507"/>
      <c r="QL50" s="507"/>
      <c r="QM50" s="507"/>
      <c r="QN50" s="507"/>
      <c r="QO50" s="507"/>
      <c r="QP50" s="507"/>
      <c r="QQ50" s="507"/>
      <c r="QR50" s="507"/>
      <c r="QS50" s="507"/>
      <c r="QT50" s="507"/>
      <c r="QU50" s="507"/>
      <c r="QV50" s="507"/>
      <c r="QW50" s="507"/>
      <c r="QX50" s="507"/>
      <c r="QY50" s="507"/>
      <c r="QZ50" s="507"/>
      <c r="RA50" s="507"/>
      <c r="RB50" s="507"/>
      <c r="RC50" s="507"/>
      <c r="RD50" s="507"/>
      <c r="RE50" s="507"/>
      <c r="RF50" s="507"/>
      <c r="RG50" s="507"/>
      <c r="RH50" s="507"/>
      <c r="RI50" s="507"/>
      <c r="RJ50" s="507"/>
      <c r="RK50" s="507"/>
      <c r="RL50" s="507"/>
      <c r="RM50" s="507"/>
      <c r="RN50" s="507"/>
      <c r="RO50" s="507"/>
      <c r="RP50" s="507"/>
      <c r="RQ50" s="507"/>
      <c r="RR50" s="507"/>
      <c r="RS50" s="507"/>
      <c r="RT50" s="507"/>
      <c r="RU50" s="507"/>
      <c r="RV50" s="507"/>
      <c r="RW50" s="507"/>
      <c r="RX50" s="507"/>
      <c r="RY50" s="507"/>
      <c r="RZ50" s="507"/>
      <c r="SA50" s="507"/>
      <c r="SB50" s="507"/>
      <c r="SC50" s="507"/>
      <c r="SD50" s="507"/>
      <c r="SE50" s="507"/>
      <c r="SF50" s="507"/>
      <c r="SG50" s="507"/>
      <c r="SH50" s="507"/>
      <c r="SI50" s="507"/>
      <c r="SJ50" s="507"/>
      <c r="SK50" s="507"/>
      <c r="SL50" s="507"/>
      <c r="SM50" s="507"/>
      <c r="SN50" s="507"/>
      <c r="SO50" s="507"/>
      <c r="SP50" s="507"/>
      <c r="SQ50" s="507"/>
      <c r="SR50" s="507"/>
      <c r="SS50" s="507"/>
    </row>
    <row r="51" spans="1:513" ht="15.75" thickBot="1" x14ac:dyDescent="0.3">
      <c r="A51" s="112" t="s">
        <v>511</v>
      </c>
      <c r="B51" s="55" t="s">
        <v>712</v>
      </c>
      <c r="C51" s="165">
        <v>4</v>
      </c>
      <c r="IW51" s="480"/>
      <c r="IX51" s="335"/>
      <c r="IY51" s="530"/>
      <c r="IZ51" s="507"/>
      <c r="JA51" s="507"/>
      <c r="JB51" s="507"/>
      <c r="JC51" s="507"/>
      <c r="JD51" s="507"/>
      <c r="JE51" s="507"/>
      <c r="JF51" s="507"/>
      <c r="JG51" s="507"/>
      <c r="JH51" s="507"/>
      <c r="JI51" s="507"/>
      <c r="JJ51" s="507"/>
      <c r="JK51" s="507"/>
      <c r="JL51" s="507"/>
      <c r="JM51" s="507"/>
      <c r="JN51" s="507"/>
      <c r="JO51" s="507"/>
      <c r="JP51" s="507"/>
      <c r="JQ51" s="507"/>
      <c r="JR51" s="507"/>
      <c r="JS51" s="507"/>
      <c r="JT51" s="507"/>
      <c r="JU51" s="507"/>
      <c r="JV51" s="507"/>
      <c r="JW51" s="507"/>
      <c r="JX51" s="507"/>
      <c r="JY51" s="507"/>
      <c r="JZ51" s="507"/>
      <c r="KA51" s="507"/>
      <c r="KB51" s="507"/>
      <c r="KC51" s="507"/>
      <c r="KD51" s="507"/>
      <c r="KE51" s="507"/>
      <c r="KF51" s="507"/>
      <c r="KG51" s="507"/>
      <c r="KH51" s="507"/>
      <c r="KI51" s="507"/>
      <c r="KJ51" s="507"/>
      <c r="KK51" s="507"/>
      <c r="KL51" s="507"/>
      <c r="KM51" s="507"/>
      <c r="KN51" s="507"/>
      <c r="KO51" s="507"/>
      <c r="KP51" s="507"/>
      <c r="KQ51" s="507"/>
      <c r="KR51" s="507"/>
      <c r="KS51" s="507"/>
      <c r="KT51" s="507"/>
      <c r="KU51" s="507"/>
      <c r="KV51" s="507"/>
      <c r="KW51" s="507"/>
      <c r="KX51" s="507"/>
      <c r="KY51" s="507"/>
      <c r="KZ51" s="507"/>
      <c r="LA51" s="507"/>
      <c r="LB51" s="507"/>
      <c r="LC51" s="507"/>
      <c r="LD51" s="507"/>
      <c r="LE51" s="507"/>
      <c r="LF51" s="507"/>
      <c r="LG51" s="507"/>
      <c r="LH51" s="507"/>
      <c r="LI51" s="507"/>
      <c r="LJ51" s="507"/>
      <c r="LK51" s="507"/>
      <c r="LL51" s="507"/>
      <c r="LM51" s="507"/>
      <c r="LN51" s="507"/>
      <c r="LO51" s="507"/>
      <c r="LP51" s="507"/>
      <c r="LQ51" s="507"/>
      <c r="LR51" s="507"/>
      <c r="LS51" s="507"/>
      <c r="LT51" s="507"/>
      <c r="LU51" s="507"/>
      <c r="LV51" s="507"/>
      <c r="LW51" s="507"/>
      <c r="LX51" s="507"/>
      <c r="LY51" s="507"/>
      <c r="LZ51" s="507"/>
      <c r="MA51" s="507"/>
      <c r="MB51" s="507"/>
      <c r="MC51" s="507"/>
      <c r="MD51" s="507"/>
      <c r="ME51" s="507"/>
      <c r="MF51" s="507"/>
      <c r="MG51" s="507"/>
      <c r="MH51" s="507"/>
      <c r="MI51" s="507"/>
      <c r="MJ51" s="507"/>
      <c r="MK51" s="507"/>
      <c r="ML51" s="507"/>
      <c r="MM51" s="507"/>
      <c r="MN51" s="507"/>
      <c r="MO51" s="507"/>
      <c r="MP51" s="507"/>
      <c r="MQ51" s="507"/>
      <c r="MR51" s="507"/>
      <c r="MS51" s="507"/>
      <c r="MT51" s="507"/>
      <c r="MU51" s="507"/>
      <c r="MV51" s="507"/>
      <c r="MW51" s="507"/>
      <c r="MX51" s="507"/>
      <c r="MY51" s="507"/>
      <c r="MZ51" s="507"/>
      <c r="NA51" s="507"/>
      <c r="NB51" s="507"/>
      <c r="NC51" s="507"/>
      <c r="ND51" s="507"/>
      <c r="NE51" s="507"/>
      <c r="NF51" s="507"/>
      <c r="NG51" s="507"/>
      <c r="NH51" s="507"/>
      <c r="NI51" s="507"/>
      <c r="NJ51" s="507"/>
      <c r="NK51" s="507"/>
      <c r="NL51" s="507"/>
      <c r="NM51" s="507"/>
      <c r="NN51" s="507"/>
      <c r="NO51" s="507"/>
      <c r="NP51" s="507"/>
      <c r="NQ51" s="507"/>
      <c r="NR51" s="507"/>
      <c r="NS51" s="507"/>
      <c r="NT51" s="507"/>
      <c r="NU51" s="507"/>
      <c r="NV51" s="507"/>
      <c r="NW51" s="507"/>
      <c r="NX51" s="507"/>
      <c r="NY51" s="507"/>
      <c r="NZ51" s="507"/>
      <c r="OA51" s="507"/>
      <c r="OB51" s="507"/>
      <c r="OC51" s="507"/>
      <c r="OD51" s="507"/>
      <c r="OE51" s="507"/>
      <c r="OF51" s="507"/>
      <c r="OG51" s="507"/>
      <c r="OH51" s="507"/>
      <c r="OI51" s="507"/>
      <c r="OJ51" s="507"/>
      <c r="OK51" s="507"/>
      <c r="OL51" s="507"/>
      <c r="OM51" s="507"/>
      <c r="ON51" s="507"/>
      <c r="OO51" s="507"/>
      <c r="OP51" s="507"/>
      <c r="OQ51" s="507"/>
      <c r="OR51" s="507"/>
      <c r="OS51" s="507"/>
      <c r="OT51" s="507"/>
      <c r="OU51" s="507"/>
      <c r="OV51" s="507"/>
      <c r="OW51" s="507"/>
      <c r="OX51" s="507"/>
      <c r="OY51" s="507"/>
      <c r="OZ51" s="507"/>
      <c r="PA51" s="507"/>
      <c r="PB51" s="507"/>
      <c r="PC51" s="507"/>
      <c r="PD51" s="507"/>
      <c r="PE51" s="507"/>
      <c r="PF51" s="507"/>
      <c r="PG51" s="507"/>
      <c r="PH51" s="507"/>
      <c r="PI51" s="507"/>
      <c r="PJ51" s="507"/>
      <c r="PK51" s="507"/>
      <c r="PL51" s="507"/>
      <c r="PM51" s="507"/>
      <c r="PN51" s="507"/>
      <c r="PO51" s="507"/>
      <c r="PP51" s="507"/>
      <c r="PQ51" s="507"/>
      <c r="PR51" s="507"/>
      <c r="PS51" s="507"/>
      <c r="PT51" s="507"/>
      <c r="PU51" s="507"/>
      <c r="PV51" s="507"/>
      <c r="PW51" s="507"/>
      <c r="PX51" s="507"/>
      <c r="PY51" s="507"/>
      <c r="PZ51" s="507"/>
      <c r="QA51" s="507"/>
      <c r="QB51" s="507"/>
      <c r="QC51" s="507"/>
      <c r="QD51" s="507"/>
      <c r="QE51" s="507"/>
      <c r="QF51" s="507"/>
      <c r="QG51" s="507"/>
      <c r="QH51" s="507"/>
      <c r="QI51" s="507"/>
      <c r="QJ51" s="507"/>
      <c r="QK51" s="507"/>
      <c r="QL51" s="507"/>
      <c r="QM51" s="507"/>
      <c r="QN51" s="507"/>
      <c r="QO51" s="507"/>
      <c r="QP51" s="507"/>
      <c r="QQ51" s="507"/>
      <c r="QR51" s="507"/>
      <c r="QS51" s="507"/>
      <c r="QT51" s="507"/>
      <c r="QU51" s="507"/>
      <c r="QV51" s="507"/>
      <c r="QW51" s="507"/>
      <c r="QX51" s="507"/>
      <c r="QY51" s="507"/>
      <c r="QZ51" s="507"/>
      <c r="RA51" s="507"/>
      <c r="RB51" s="507"/>
      <c r="RC51" s="507"/>
      <c r="RD51" s="507"/>
      <c r="RE51" s="507"/>
      <c r="RF51" s="507"/>
      <c r="RG51" s="507"/>
      <c r="RH51" s="507"/>
      <c r="RI51" s="507"/>
      <c r="RJ51" s="507"/>
      <c r="RK51" s="507"/>
      <c r="RL51" s="507"/>
      <c r="RM51" s="507"/>
      <c r="RN51" s="507"/>
      <c r="RO51" s="507"/>
      <c r="RP51" s="507"/>
      <c r="RQ51" s="507"/>
      <c r="RR51" s="507"/>
      <c r="RS51" s="507"/>
      <c r="RT51" s="507"/>
      <c r="RU51" s="507"/>
      <c r="RV51" s="507"/>
      <c r="RW51" s="507"/>
      <c r="RX51" s="507"/>
      <c r="RY51" s="507"/>
      <c r="RZ51" s="507"/>
      <c r="SA51" s="507"/>
      <c r="SB51" s="507"/>
      <c r="SC51" s="507"/>
      <c r="SD51" s="507"/>
      <c r="SE51" s="507"/>
      <c r="SF51" s="507"/>
      <c r="SG51" s="507"/>
      <c r="SH51" s="507"/>
      <c r="SI51" s="507"/>
      <c r="SJ51" s="507"/>
      <c r="SK51" s="507"/>
      <c r="SL51" s="507"/>
      <c r="SM51" s="507"/>
      <c r="SN51" s="507"/>
      <c r="SO51" s="507"/>
      <c r="SP51" s="507"/>
      <c r="SQ51" s="507"/>
      <c r="SR51" s="507"/>
      <c r="SS51" s="507"/>
    </row>
    <row r="52" spans="1:513" x14ac:dyDescent="0.25">
      <c r="A52" s="639" t="s">
        <v>512</v>
      </c>
      <c r="B52" s="54" t="s">
        <v>713</v>
      </c>
      <c r="C52" s="166">
        <v>4701</v>
      </c>
      <c r="IW52" s="480"/>
      <c r="IX52" s="335"/>
      <c r="IY52" s="530"/>
    </row>
    <row r="53" spans="1:513" x14ac:dyDescent="0.25">
      <c r="A53" s="640"/>
      <c r="B53" s="56" t="s">
        <v>714</v>
      </c>
      <c r="C53" s="167">
        <v>180</v>
      </c>
      <c r="IW53" s="480"/>
      <c r="IX53" s="335"/>
      <c r="IY53" s="530"/>
    </row>
    <row r="54" spans="1:513" x14ac:dyDescent="0.25">
      <c r="A54" s="640"/>
      <c r="B54" s="56" t="s">
        <v>715</v>
      </c>
      <c r="C54" s="167">
        <v>3013</v>
      </c>
      <c r="IW54" s="480"/>
      <c r="IX54" s="335"/>
      <c r="IY54" s="530"/>
    </row>
    <row r="55" spans="1:513" ht="15.75" thickBot="1" x14ac:dyDescent="0.3">
      <c r="A55" s="641"/>
      <c r="B55" s="55" t="s">
        <v>515</v>
      </c>
      <c r="C55" s="168">
        <v>9866</v>
      </c>
      <c r="IW55" s="480"/>
      <c r="IX55" s="335"/>
      <c r="IY55" s="530"/>
    </row>
    <row r="56" spans="1:513" x14ac:dyDescent="0.25">
      <c r="A56" s="639" t="s">
        <v>513</v>
      </c>
      <c r="B56" s="54" t="s">
        <v>716</v>
      </c>
      <c r="C56" s="166">
        <v>1850</v>
      </c>
      <c r="IW56" s="480"/>
      <c r="IX56" s="335"/>
      <c r="IY56" s="530"/>
    </row>
    <row r="57" spans="1:513" ht="15.75" thickBot="1" x14ac:dyDescent="0.3">
      <c r="A57" s="640"/>
      <c r="B57" s="58" t="s">
        <v>717</v>
      </c>
      <c r="C57" s="167">
        <v>524</v>
      </c>
      <c r="IW57" s="480"/>
      <c r="IX57" s="335"/>
      <c r="IY57" s="530"/>
    </row>
    <row r="58" spans="1:513" ht="15.75" thickBot="1" x14ac:dyDescent="0.3">
      <c r="A58" s="141" t="s">
        <v>748</v>
      </c>
      <c r="B58" s="142"/>
      <c r="C58" s="136">
        <f>SUM(C38:C57)</f>
        <v>52579</v>
      </c>
      <c r="D58" s="169"/>
    </row>
    <row r="59" spans="1:513" ht="5.25" customHeight="1" x14ac:dyDescent="0.25">
      <c r="A59" s="170"/>
      <c r="B59" s="137"/>
      <c r="C59" s="138"/>
      <c r="D59" s="131"/>
    </row>
    <row r="60" spans="1:513" ht="15.75" thickBot="1" x14ac:dyDescent="0.3">
      <c r="A60" s="592" t="s">
        <v>740</v>
      </c>
      <c r="B60" s="593"/>
      <c r="C60" s="593"/>
      <c r="D60" s="643"/>
    </row>
    <row r="61" spans="1:513" ht="15.75" thickBot="1" x14ac:dyDescent="0.3">
      <c r="A61" s="113" t="s">
        <v>509</v>
      </c>
      <c r="B61" s="143" t="s">
        <v>718</v>
      </c>
      <c r="C61" s="519">
        <v>5037</v>
      </c>
      <c r="D61" s="131"/>
    </row>
    <row r="62" spans="1:513" x14ac:dyDescent="0.25">
      <c r="A62" s="644" t="s">
        <v>516</v>
      </c>
      <c r="B62" s="645"/>
      <c r="C62" s="144">
        <f>+C61</f>
        <v>5037</v>
      </c>
      <c r="D62" s="131"/>
    </row>
    <row r="63" spans="1:513" ht="15.75" thickBot="1" x14ac:dyDescent="0.3">
      <c r="A63" s="145" t="s">
        <v>530</v>
      </c>
      <c r="B63" s="146"/>
      <c r="C63" s="147">
        <f>+C62+C58+C35</f>
        <v>110139</v>
      </c>
      <c r="D63" s="131"/>
    </row>
    <row r="64" spans="1:513" ht="15.75" thickBot="1" x14ac:dyDescent="0.3">
      <c r="A64" s="113"/>
      <c r="B64" s="171"/>
      <c r="C64" s="172"/>
      <c r="D64" s="135"/>
    </row>
    <row r="65" spans="1:258" ht="18.75" x14ac:dyDescent="0.3">
      <c r="A65" s="646" t="s">
        <v>518</v>
      </c>
      <c r="B65" s="647"/>
      <c r="C65" s="648"/>
    </row>
    <row r="66" spans="1:258" ht="15.75" thickBot="1" x14ac:dyDescent="0.3">
      <c r="A66" s="132" t="s">
        <v>742</v>
      </c>
      <c r="B66" s="148"/>
      <c r="C66" s="173"/>
    </row>
    <row r="67" spans="1:258" x14ac:dyDescent="0.25">
      <c r="A67" s="613" t="s">
        <v>734</v>
      </c>
      <c r="B67" s="650" t="s">
        <v>735</v>
      </c>
      <c r="C67" s="652" t="s">
        <v>745</v>
      </c>
    </row>
    <row r="68" spans="1:258" ht="15.75" thickBot="1" x14ac:dyDescent="0.3">
      <c r="A68" s="649"/>
      <c r="B68" s="651"/>
      <c r="C68" s="653"/>
    </row>
    <row r="69" spans="1:258" ht="15.75" thickBot="1" x14ac:dyDescent="0.3">
      <c r="A69" s="114" t="s">
        <v>519</v>
      </c>
      <c r="B69" s="117" t="s">
        <v>214</v>
      </c>
      <c r="C69" s="175">
        <v>4</v>
      </c>
      <c r="IW69" s="348"/>
      <c r="IX69" s="349"/>
    </row>
    <row r="70" spans="1:258" ht="15.75" thickBot="1" x14ac:dyDescent="0.3">
      <c r="A70" s="114" t="s">
        <v>506</v>
      </c>
      <c r="B70" s="117" t="s">
        <v>719</v>
      </c>
      <c r="C70" s="176">
        <v>2</v>
      </c>
      <c r="IW70" s="348"/>
      <c r="IX70" s="350"/>
    </row>
    <row r="71" spans="1:258" x14ac:dyDescent="0.25">
      <c r="A71" s="636" t="s">
        <v>520</v>
      </c>
      <c r="B71" s="119" t="s">
        <v>463</v>
      </c>
      <c r="C71" s="177">
        <v>2</v>
      </c>
      <c r="IW71" s="348"/>
      <c r="IX71" s="350"/>
    </row>
    <row r="72" spans="1:258" x14ac:dyDescent="0.25">
      <c r="A72" s="637"/>
      <c r="B72" s="120" t="s">
        <v>461</v>
      </c>
      <c r="C72" s="178">
        <v>2</v>
      </c>
      <c r="IW72" s="348"/>
      <c r="IX72" s="350"/>
    </row>
    <row r="73" spans="1:258" x14ac:dyDescent="0.25">
      <c r="A73" s="637"/>
      <c r="B73" s="120" t="s">
        <v>464</v>
      </c>
      <c r="C73" s="178">
        <v>2</v>
      </c>
      <c r="IW73" s="348"/>
      <c r="IX73" s="350"/>
    </row>
    <row r="74" spans="1:258" ht="15.75" thickBot="1" x14ac:dyDescent="0.3">
      <c r="A74" s="638"/>
      <c r="B74" s="121" t="s">
        <v>462</v>
      </c>
      <c r="C74" s="179">
        <v>4</v>
      </c>
      <c r="IW74" s="348"/>
      <c r="IX74" s="350"/>
    </row>
    <row r="75" spans="1:258" x14ac:dyDescent="0.25">
      <c r="A75" s="636" t="s">
        <v>521</v>
      </c>
      <c r="B75" s="119" t="s">
        <v>720</v>
      </c>
      <c r="C75" s="177">
        <v>3</v>
      </c>
      <c r="IW75" s="348"/>
      <c r="IX75" s="350"/>
    </row>
    <row r="76" spans="1:258" ht="15.75" thickBot="1" x14ac:dyDescent="0.3">
      <c r="A76" s="638"/>
      <c r="B76" s="121" t="s">
        <v>721</v>
      </c>
      <c r="C76" s="179">
        <v>3</v>
      </c>
      <c r="IW76" s="348"/>
      <c r="IX76" s="350"/>
    </row>
    <row r="77" spans="1:258" x14ac:dyDescent="0.25">
      <c r="A77" s="636" t="s">
        <v>508</v>
      </c>
      <c r="B77" s="119" t="s">
        <v>722</v>
      </c>
      <c r="C77" s="177">
        <v>5</v>
      </c>
      <c r="IW77" s="348"/>
      <c r="IX77" s="350"/>
    </row>
    <row r="78" spans="1:258" x14ac:dyDescent="0.25">
      <c r="A78" s="637"/>
      <c r="B78" s="120" t="s">
        <v>723</v>
      </c>
      <c r="C78" s="178">
        <v>2</v>
      </c>
      <c r="IW78" s="348"/>
      <c r="IX78" s="350"/>
    </row>
    <row r="79" spans="1:258" ht="15.75" thickBot="1" x14ac:dyDescent="0.3">
      <c r="A79" s="638"/>
      <c r="B79" s="121" t="s">
        <v>216</v>
      </c>
      <c r="C79" s="179">
        <v>4</v>
      </c>
      <c r="IW79" s="348"/>
      <c r="IX79" s="350"/>
    </row>
    <row r="80" spans="1:258" ht="15.75" thickBot="1" x14ac:dyDescent="0.3">
      <c r="A80" s="114" t="s">
        <v>522</v>
      </c>
      <c r="B80" s="122" t="s">
        <v>357</v>
      </c>
      <c r="C80" s="176">
        <v>2</v>
      </c>
      <c r="IW80" s="348"/>
      <c r="IX80" s="350"/>
    </row>
    <row r="81" spans="1:259" x14ac:dyDescent="0.25">
      <c r="A81" s="636" t="s">
        <v>509</v>
      </c>
      <c r="B81" s="119" t="s">
        <v>29</v>
      </c>
      <c r="C81" s="177">
        <v>2</v>
      </c>
      <c r="IW81" s="348"/>
      <c r="IX81" s="350"/>
    </row>
    <row r="82" spans="1:259" x14ac:dyDescent="0.25">
      <c r="A82" s="637"/>
      <c r="B82" s="120" t="s">
        <v>358</v>
      </c>
      <c r="C82" s="178">
        <v>2</v>
      </c>
      <c r="IW82" s="348"/>
      <c r="IX82" s="350"/>
    </row>
    <row r="83" spans="1:259" x14ac:dyDescent="0.25">
      <c r="A83" s="637"/>
      <c r="B83" s="120" t="s">
        <v>367</v>
      </c>
      <c r="C83" s="178">
        <v>2</v>
      </c>
      <c r="IW83" s="348"/>
      <c r="IX83" s="350"/>
    </row>
    <row r="84" spans="1:259" ht="15.75" thickBot="1" x14ac:dyDescent="0.3">
      <c r="A84" s="638"/>
      <c r="B84" s="118" t="s">
        <v>724</v>
      </c>
      <c r="C84" s="178">
        <v>3</v>
      </c>
      <c r="IW84" s="348"/>
      <c r="IX84" s="350"/>
    </row>
    <row r="85" spans="1:259" s="332" customFormat="1" x14ac:dyDescent="0.25">
      <c r="A85" s="634" t="s">
        <v>510</v>
      </c>
      <c r="B85" s="348" t="s">
        <v>1173</v>
      </c>
      <c r="C85" s="177">
        <v>3</v>
      </c>
      <c r="IW85" s="348"/>
      <c r="IX85" s="350"/>
    </row>
    <row r="86" spans="1:259" s="332" customFormat="1" ht="15.75" thickBot="1" x14ac:dyDescent="0.3">
      <c r="A86" s="642"/>
      <c r="B86" s="348" t="s">
        <v>1174</v>
      </c>
      <c r="C86" s="179">
        <v>2</v>
      </c>
      <c r="IW86" s="348"/>
      <c r="IX86" s="350"/>
    </row>
    <row r="87" spans="1:259" ht="15.75" thickBot="1" x14ac:dyDescent="0.3">
      <c r="A87" s="114" t="s">
        <v>523</v>
      </c>
      <c r="B87" s="117" t="s">
        <v>199</v>
      </c>
      <c r="C87" s="179">
        <v>2</v>
      </c>
      <c r="IW87" s="348"/>
      <c r="IX87" s="350"/>
    </row>
    <row r="88" spans="1:259" ht="15.75" thickBot="1" x14ac:dyDescent="0.3">
      <c r="A88" s="337" t="s">
        <v>524</v>
      </c>
      <c r="B88" s="456" t="s">
        <v>287</v>
      </c>
      <c r="C88" s="176">
        <v>3</v>
      </c>
      <c r="IW88" s="348"/>
      <c r="IX88" s="350"/>
    </row>
    <row r="89" spans="1:259" x14ac:dyDescent="0.25">
      <c r="A89" s="636" t="s">
        <v>512</v>
      </c>
      <c r="B89" s="119" t="s">
        <v>368</v>
      </c>
      <c r="C89" s="457">
        <v>4</v>
      </c>
      <c r="IW89" s="348"/>
      <c r="IX89" s="350"/>
    </row>
    <row r="90" spans="1:259" ht="16.5" customHeight="1" thickBot="1" x14ac:dyDescent="0.3">
      <c r="A90" s="638"/>
      <c r="B90" s="123" t="s">
        <v>727</v>
      </c>
      <c r="C90" s="174">
        <v>3</v>
      </c>
      <c r="IW90" s="348"/>
      <c r="IX90" s="350"/>
    </row>
    <row r="91" spans="1:259" s="276" customFormat="1" ht="16.5" customHeight="1" x14ac:dyDescent="0.25">
      <c r="A91" s="639" t="s">
        <v>513</v>
      </c>
      <c r="B91" s="294" t="s">
        <v>1112</v>
      </c>
      <c r="C91" s="177">
        <v>6</v>
      </c>
      <c r="IW91" s="348"/>
      <c r="IX91" s="350"/>
    </row>
    <row r="92" spans="1:259" s="276" customFormat="1" ht="16.5" customHeight="1" x14ac:dyDescent="0.25">
      <c r="A92" s="640"/>
      <c r="B92" s="296" t="s">
        <v>1113</v>
      </c>
      <c r="C92" s="178">
        <v>4</v>
      </c>
      <c r="IW92" s="348"/>
      <c r="IX92" s="350"/>
      <c r="IY92" s="507"/>
    </row>
    <row r="93" spans="1:259" s="332" customFormat="1" ht="16.5" customHeight="1" x14ac:dyDescent="0.25">
      <c r="A93" s="640"/>
      <c r="B93" s="296" t="s">
        <v>455</v>
      </c>
      <c r="C93" s="178">
        <v>2</v>
      </c>
      <c r="IW93" s="348"/>
      <c r="IX93" s="350"/>
      <c r="IY93" s="507"/>
    </row>
    <row r="94" spans="1:259" s="332" customFormat="1" ht="16.5" customHeight="1" x14ac:dyDescent="0.25">
      <c r="A94" s="640"/>
      <c r="B94" s="296" t="s">
        <v>725</v>
      </c>
      <c r="C94" s="178">
        <v>1</v>
      </c>
      <c r="IW94" s="348"/>
      <c r="IX94" s="350"/>
      <c r="IY94" s="507"/>
    </row>
    <row r="95" spans="1:259" s="332" customFormat="1" ht="16.5" customHeight="1" thickBot="1" x14ac:dyDescent="0.3">
      <c r="A95" s="641"/>
      <c r="B95" s="298" t="s">
        <v>726</v>
      </c>
      <c r="C95" s="179">
        <v>4</v>
      </c>
      <c r="IW95" s="348"/>
      <c r="IX95" s="350"/>
    </row>
    <row r="96" spans="1:259" ht="15.75" thickBot="1" x14ac:dyDescent="0.3">
      <c r="A96" s="149" t="s">
        <v>514</v>
      </c>
      <c r="B96" s="146"/>
      <c r="C96" s="158">
        <f>SUM(C69:C95)</f>
        <v>78</v>
      </c>
      <c r="IX96" s="350"/>
    </row>
    <row r="97" spans="1:258" ht="6" customHeight="1" x14ac:dyDescent="0.25">
      <c r="A97" s="180"/>
      <c r="B97" s="150"/>
      <c r="C97" s="181"/>
      <c r="IX97" s="350"/>
    </row>
    <row r="98" spans="1:258" ht="15.75" thickBot="1" x14ac:dyDescent="0.3">
      <c r="A98" s="182" t="s">
        <v>749</v>
      </c>
      <c r="B98" s="151"/>
      <c r="C98" s="183"/>
    </row>
    <row r="99" spans="1:258" ht="15.75" thickBot="1" x14ac:dyDescent="0.3">
      <c r="A99" s="114" t="s">
        <v>507</v>
      </c>
      <c r="B99" s="129" t="s">
        <v>728</v>
      </c>
      <c r="C99" s="176">
        <v>2</v>
      </c>
    </row>
    <row r="100" spans="1:258" ht="15.75" thickBot="1" x14ac:dyDescent="0.3">
      <c r="A100" s="114" t="s">
        <v>525</v>
      </c>
      <c r="B100" s="129" t="s">
        <v>729</v>
      </c>
      <c r="C100" s="176">
        <v>4</v>
      </c>
    </row>
    <row r="101" spans="1:258" ht="15.75" thickBot="1" x14ac:dyDescent="0.3">
      <c r="A101" s="114" t="s">
        <v>523</v>
      </c>
      <c r="B101" s="129" t="s">
        <v>366</v>
      </c>
      <c r="C101" s="174">
        <v>3</v>
      </c>
    </row>
    <row r="102" spans="1:258" x14ac:dyDescent="0.25">
      <c r="A102" s="152" t="s">
        <v>526</v>
      </c>
      <c r="B102" s="153"/>
      <c r="C102" s="144">
        <f>SUM(C99:C101)</f>
        <v>9</v>
      </c>
    </row>
    <row r="103" spans="1:258" x14ac:dyDescent="0.25">
      <c r="A103" s="154" t="s">
        <v>527</v>
      </c>
      <c r="B103" s="151"/>
      <c r="C103" s="155">
        <f>C102+C96</f>
        <v>87</v>
      </c>
    </row>
    <row r="104" spans="1:258" ht="15.75" thickBot="1" x14ac:dyDescent="0.3">
      <c r="A104" s="156" t="s">
        <v>528</v>
      </c>
      <c r="B104" s="157"/>
      <c r="C104" s="158">
        <f>+C103+C63</f>
        <v>110226</v>
      </c>
    </row>
    <row r="105" spans="1:258" ht="6.75" customHeight="1" x14ac:dyDescent="0.25">
      <c r="A105" s="159"/>
      <c r="B105" s="159"/>
      <c r="C105" s="160"/>
    </row>
    <row r="106" spans="1:258" x14ac:dyDescent="0.25"/>
    <row r="107" spans="1:258" x14ac:dyDescent="0.25">
      <c r="A107" s="272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3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5"/>
    <mergeCell ref="A89:A90"/>
    <mergeCell ref="A71:A74"/>
    <mergeCell ref="A75:A76"/>
    <mergeCell ref="A77:A79"/>
    <mergeCell ref="A81:A84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67"/>
  <sheetViews>
    <sheetView topLeftCell="A49" workbookViewId="0">
      <selection activeCell="IZ65" sqref="IZ65"/>
    </sheetView>
  </sheetViews>
  <sheetFormatPr baseColWidth="10" defaultColWidth="0" defaultRowHeight="15" zeroHeight="1" x14ac:dyDescent="0.25"/>
  <cols>
    <col min="1" max="1" width="12.140625" style="539" customWidth="1"/>
    <col min="2" max="2" width="28.42578125" style="539" customWidth="1"/>
    <col min="3" max="3" width="37" style="539" customWidth="1"/>
    <col min="4" max="4" width="14" style="539" customWidth="1"/>
    <col min="5" max="5" width="16.140625" style="539" customWidth="1"/>
    <col min="6" max="6" width="20.140625" style="539" customWidth="1"/>
    <col min="7" max="259" width="11.42578125" style="539" hidden="1"/>
    <col min="260" max="260" width="24.7109375" style="539" customWidth="1"/>
    <col min="261" max="262" width="22.5703125" style="539" customWidth="1"/>
    <col min="263" max="515" width="11.42578125" style="539" hidden="1"/>
    <col min="516" max="516" width="24.7109375" style="539" customWidth="1"/>
    <col min="517" max="518" width="22.5703125" style="539" customWidth="1"/>
    <col min="519" max="771" width="11.42578125" style="539" hidden="1"/>
    <col min="772" max="772" width="24.7109375" style="539" customWidth="1"/>
    <col min="773" max="774" width="22.5703125" style="539" customWidth="1"/>
    <col min="775" max="1027" width="11.42578125" style="539" hidden="1"/>
    <col min="1028" max="1028" width="24.7109375" style="539" customWidth="1"/>
    <col min="1029" max="1030" width="22.5703125" style="539" customWidth="1"/>
    <col min="1031" max="1283" width="11.42578125" style="539" hidden="1"/>
    <col min="1284" max="1284" width="24.7109375" style="539" customWidth="1"/>
    <col min="1285" max="1286" width="22.5703125" style="539" customWidth="1"/>
    <col min="1287" max="1539" width="11.42578125" style="539" hidden="1"/>
    <col min="1540" max="1540" width="24.7109375" style="539" customWidth="1"/>
    <col min="1541" max="1542" width="22.5703125" style="539" customWidth="1"/>
    <col min="1543" max="1795" width="11.42578125" style="539" hidden="1"/>
    <col min="1796" max="1796" width="24.7109375" style="539" customWidth="1"/>
    <col min="1797" max="1798" width="22.5703125" style="539" customWidth="1"/>
    <col min="1799" max="2051" width="11.42578125" style="539" hidden="1"/>
    <col min="2052" max="2052" width="24.7109375" style="539" customWidth="1"/>
    <col min="2053" max="2054" width="22.5703125" style="539" customWidth="1"/>
    <col min="2055" max="2307" width="11.42578125" style="539" hidden="1"/>
    <col min="2308" max="2308" width="24.7109375" style="539" customWidth="1"/>
    <col min="2309" max="2310" width="22.5703125" style="539" customWidth="1"/>
    <col min="2311" max="2563" width="11.42578125" style="539" hidden="1"/>
    <col min="2564" max="2564" width="24.7109375" style="539" customWidth="1"/>
    <col min="2565" max="2566" width="22.5703125" style="539" customWidth="1"/>
    <col min="2567" max="2819" width="11.42578125" style="539" hidden="1"/>
    <col min="2820" max="2820" width="24.7109375" style="539" customWidth="1"/>
    <col min="2821" max="2822" width="22.5703125" style="539" customWidth="1"/>
    <col min="2823" max="3075" width="11.42578125" style="539" hidden="1"/>
    <col min="3076" max="3076" width="24.7109375" style="539" customWidth="1"/>
    <col min="3077" max="3078" width="22.5703125" style="539" customWidth="1"/>
    <col min="3079" max="3331" width="11.42578125" style="539" hidden="1"/>
    <col min="3332" max="3332" width="24.7109375" style="539" customWidth="1"/>
    <col min="3333" max="3334" width="22.5703125" style="539" customWidth="1"/>
    <col min="3335" max="3587" width="11.42578125" style="539" hidden="1"/>
    <col min="3588" max="3588" width="24.7109375" style="539" customWidth="1"/>
    <col min="3589" max="3590" width="22.5703125" style="539" customWidth="1"/>
    <col min="3591" max="3843" width="11.42578125" style="539" hidden="1"/>
    <col min="3844" max="3844" width="24.7109375" style="539" customWidth="1"/>
    <col min="3845" max="3846" width="22.5703125" style="539" customWidth="1"/>
    <col min="3847" max="4099" width="11.42578125" style="539" hidden="1"/>
    <col min="4100" max="4100" width="24.7109375" style="539" customWidth="1"/>
    <col min="4101" max="4102" width="22.5703125" style="539" customWidth="1"/>
    <col min="4103" max="4355" width="11.42578125" style="539" hidden="1"/>
    <col min="4356" max="4356" width="24.7109375" style="539" customWidth="1"/>
    <col min="4357" max="4358" width="22.5703125" style="539" customWidth="1"/>
    <col min="4359" max="4611" width="11.42578125" style="539" hidden="1"/>
    <col min="4612" max="4612" width="24.7109375" style="539" customWidth="1"/>
    <col min="4613" max="4614" width="22.5703125" style="539" customWidth="1"/>
    <col min="4615" max="4867" width="11.42578125" style="539" hidden="1"/>
    <col min="4868" max="4868" width="24.7109375" style="539" customWidth="1"/>
    <col min="4869" max="4870" width="22.5703125" style="539" customWidth="1"/>
    <col min="4871" max="5123" width="11.42578125" style="539" hidden="1"/>
    <col min="5124" max="5124" width="24.7109375" style="539" customWidth="1"/>
    <col min="5125" max="5126" width="22.5703125" style="539" customWidth="1"/>
    <col min="5127" max="5379" width="11.42578125" style="539" hidden="1"/>
    <col min="5380" max="5380" width="24.7109375" style="539" customWidth="1"/>
    <col min="5381" max="5382" width="22.5703125" style="539" customWidth="1"/>
    <col min="5383" max="5635" width="11.42578125" style="539" hidden="1"/>
    <col min="5636" max="5636" width="24.7109375" style="539" customWidth="1"/>
    <col min="5637" max="5638" width="22.5703125" style="539" customWidth="1"/>
    <col min="5639" max="5891" width="11.42578125" style="539" hidden="1"/>
    <col min="5892" max="5892" width="24.7109375" style="539" customWidth="1"/>
    <col min="5893" max="5894" width="22.5703125" style="539" customWidth="1"/>
    <col min="5895" max="6147" width="11.42578125" style="539" hidden="1"/>
    <col min="6148" max="6148" width="24.7109375" style="539" customWidth="1"/>
    <col min="6149" max="6150" width="22.5703125" style="539" customWidth="1"/>
    <col min="6151" max="6403" width="11.42578125" style="539" hidden="1"/>
    <col min="6404" max="6404" width="24.7109375" style="539" customWidth="1"/>
    <col min="6405" max="6406" width="22.5703125" style="539" customWidth="1"/>
    <col min="6407" max="6659" width="11.42578125" style="539" hidden="1"/>
    <col min="6660" max="6660" width="24.7109375" style="539" customWidth="1"/>
    <col min="6661" max="6662" width="22.5703125" style="539" customWidth="1"/>
    <col min="6663" max="6915" width="11.42578125" style="539" hidden="1"/>
    <col min="6916" max="6916" width="24.7109375" style="539" customWidth="1"/>
    <col min="6917" max="6918" width="22.5703125" style="539" customWidth="1"/>
    <col min="6919" max="7171" width="11.42578125" style="539" hidden="1"/>
    <col min="7172" max="7172" width="24.7109375" style="539" customWidth="1"/>
    <col min="7173" max="7174" width="22.5703125" style="539" customWidth="1"/>
    <col min="7175" max="7427" width="11.42578125" style="539" hidden="1"/>
    <col min="7428" max="7428" width="24.7109375" style="539" customWidth="1"/>
    <col min="7429" max="7430" width="22.5703125" style="539" customWidth="1"/>
    <col min="7431" max="7683" width="11.42578125" style="539" hidden="1"/>
    <col min="7684" max="7684" width="24.7109375" style="539" customWidth="1"/>
    <col min="7685" max="7686" width="22.5703125" style="539" customWidth="1"/>
    <col min="7687" max="7939" width="11.42578125" style="539" hidden="1"/>
    <col min="7940" max="7940" width="24.7109375" style="539" customWidth="1"/>
    <col min="7941" max="7942" width="22.5703125" style="539" customWidth="1"/>
    <col min="7943" max="8195" width="11.42578125" style="539" hidden="1"/>
    <col min="8196" max="8196" width="24.7109375" style="539" customWidth="1"/>
    <col min="8197" max="8198" width="22.5703125" style="539" customWidth="1"/>
    <col min="8199" max="8451" width="11.42578125" style="539" hidden="1"/>
    <col min="8452" max="8452" width="24.7109375" style="539" customWidth="1"/>
    <col min="8453" max="8454" width="22.5703125" style="539" customWidth="1"/>
    <col min="8455" max="8707" width="11.42578125" style="539" hidden="1"/>
    <col min="8708" max="8708" width="24.7109375" style="539" customWidth="1"/>
    <col min="8709" max="8710" width="22.5703125" style="539" customWidth="1"/>
    <col min="8711" max="8963" width="11.42578125" style="539" hidden="1"/>
    <col min="8964" max="8964" width="24.7109375" style="539" customWidth="1"/>
    <col min="8965" max="8966" width="22.5703125" style="539" customWidth="1"/>
    <col min="8967" max="9219" width="11.42578125" style="539" hidden="1"/>
    <col min="9220" max="9220" width="24.7109375" style="539" customWidth="1"/>
    <col min="9221" max="9222" width="22.5703125" style="539" customWidth="1"/>
    <col min="9223" max="9475" width="11.42578125" style="539" hidden="1"/>
    <col min="9476" max="9476" width="24.7109375" style="539" customWidth="1"/>
    <col min="9477" max="9478" width="22.5703125" style="539" customWidth="1"/>
    <col min="9479" max="9731" width="11.42578125" style="539" hidden="1"/>
    <col min="9732" max="9732" width="24.7109375" style="539" customWidth="1"/>
    <col min="9733" max="9734" width="22.5703125" style="539" customWidth="1"/>
    <col min="9735" max="9987" width="11.42578125" style="539" hidden="1"/>
    <col min="9988" max="9988" width="24.7109375" style="539" customWidth="1"/>
    <col min="9989" max="9990" width="22.5703125" style="539" customWidth="1"/>
    <col min="9991" max="10243" width="11.42578125" style="539" hidden="1"/>
    <col min="10244" max="10244" width="24.7109375" style="539" customWidth="1"/>
    <col min="10245" max="10246" width="22.5703125" style="539" customWidth="1"/>
    <col min="10247" max="10499" width="11.42578125" style="539" hidden="1"/>
    <col min="10500" max="10500" width="24.7109375" style="539" customWidth="1"/>
    <col min="10501" max="10502" width="22.5703125" style="539" customWidth="1"/>
    <col min="10503" max="10755" width="11.42578125" style="539" hidden="1"/>
    <col min="10756" max="10756" width="24.7109375" style="539" customWidth="1"/>
    <col min="10757" max="10758" width="22.5703125" style="539" customWidth="1"/>
    <col min="10759" max="11011" width="11.42578125" style="539" hidden="1"/>
    <col min="11012" max="11012" width="24.7109375" style="539" customWidth="1"/>
    <col min="11013" max="11014" width="22.5703125" style="539" customWidth="1"/>
    <col min="11015" max="11267" width="11.42578125" style="539" hidden="1"/>
    <col min="11268" max="11268" width="24.7109375" style="539" customWidth="1"/>
    <col min="11269" max="11270" width="22.5703125" style="539" customWidth="1"/>
    <col min="11271" max="11523" width="11.42578125" style="539" hidden="1"/>
    <col min="11524" max="11524" width="24.7109375" style="539" customWidth="1"/>
    <col min="11525" max="11526" width="22.5703125" style="539" customWidth="1"/>
    <col min="11527" max="11779" width="11.42578125" style="539" hidden="1"/>
    <col min="11780" max="11780" width="24.7109375" style="539" customWidth="1"/>
    <col min="11781" max="11782" width="22.5703125" style="539" customWidth="1"/>
    <col min="11783" max="12035" width="11.42578125" style="539" hidden="1"/>
    <col min="12036" max="12036" width="24.7109375" style="539" customWidth="1"/>
    <col min="12037" max="12038" width="22.5703125" style="539" customWidth="1"/>
    <col min="12039" max="12291" width="11.42578125" style="539" hidden="1"/>
    <col min="12292" max="12292" width="24.7109375" style="539" customWidth="1"/>
    <col min="12293" max="12294" width="22.5703125" style="539" customWidth="1"/>
    <col min="12295" max="12547" width="11.42578125" style="539" hidden="1"/>
    <col min="12548" max="12548" width="24.7109375" style="539" customWidth="1"/>
    <col min="12549" max="12550" width="22.5703125" style="539" customWidth="1"/>
    <col min="12551" max="12803" width="11.42578125" style="539" hidden="1"/>
    <col min="12804" max="12804" width="24.7109375" style="539" customWidth="1"/>
    <col min="12805" max="12806" width="22.5703125" style="539" customWidth="1"/>
    <col min="12807" max="13059" width="11.42578125" style="539" hidden="1"/>
    <col min="13060" max="13060" width="24.7109375" style="539" customWidth="1"/>
    <col min="13061" max="13062" width="22.5703125" style="539" customWidth="1"/>
    <col min="13063" max="13315" width="11.42578125" style="539" hidden="1"/>
    <col min="13316" max="13316" width="24.7109375" style="539" customWidth="1"/>
    <col min="13317" max="13318" width="22.5703125" style="539" customWidth="1"/>
    <col min="13319" max="13571" width="11.42578125" style="539" hidden="1"/>
    <col min="13572" max="13572" width="24.7109375" style="539" customWidth="1"/>
    <col min="13573" max="13574" width="22.5703125" style="539" customWidth="1"/>
    <col min="13575" max="13827" width="11.42578125" style="539" hidden="1"/>
    <col min="13828" max="13828" width="24.7109375" style="539" customWidth="1"/>
    <col min="13829" max="13830" width="22.5703125" style="539" customWidth="1"/>
    <col min="13831" max="14083" width="11.42578125" style="539" hidden="1"/>
    <col min="14084" max="14084" width="24.7109375" style="539" customWidth="1"/>
    <col min="14085" max="14086" width="22.5703125" style="539" customWidth="1"/>
    <col min="14087" max="14339" width="11.42578125" style="539" hidden="1"/>
    <col min="14340" max="14340" width="24.7109375" style="539" customWidth="1"/>
    <col min="14341" max="14342" width="22.5703125" style="539" customWidth="1"/>
    <col min="14343" max="14595" width="11.42578125" style="539" hidden="1"/>
    <col min="14596" max="14596" width="24.7109375" style="539" customWidth="1"/>
    <col min="14597" max="14598" width="22.5703125" style="539" customWidth="1"/>
    <col min="14599" max="14851" width="11.42578125" style="539" hidden="1"/>
    <col min="14852" max="14852" width="24.7109375" style="539" customWidth="1"/>
    <col min="14853" max="14854" width="22.5703125" style="539" customWidth="1"/>
    <col min="14855" max="15107" width="11.42578125" style="539" hidden="1"/>
    <col min="15108" max="15108" width="24.7109375" style="539" customWidth="1"/>
    <col min="15109" max="15110" width="22.5703125" style="539" customWidth="1"/>
    <col min="15111" max="15363" width="11.42578125" style="539" hidden="1"/>
    <col min="15364" max="15364" width="24.7109375" style="539" customWidth="1"/>
    <col min="15365" max="15366" width="22.5703125" style="539" customWidth="1"/>
    <col min="15367" max="15619" width="11.42578125" style="539" hidden="1"/>
    <col min="15620" max="15620" width="24.7109375" style="539" customWidth="1"/>
    <col min="15621" max="15622" width="22.5703125" style="539" customWidth="1"/>
    <col min="15623" max="15875" width="11.42578125" style="539" hidden="1"/>
    <col min="15876" max="15876" width="24.7109375" style="539" customWidth="1"/>
    <col min="15877" max="15878" width="22.5703125" style="539" customWidth="1"/>
    <col min="15879" max="16128" width="11.42578125" style="539" hidden="1"/>
    <col min="16129" max="16131" width="0" style="539" hidden="1"/>
    <col min="16132" max="16384" width="11.42578125" style="539" hidden="1"/>
  </cols>
  <sheetData>
    <row r="1" spans="1:3" ht="15.75" x14ac:dyDescent="0.25">
      <c r="A1" s="659" t="s">
        <v>502</v>
      </c>
      <c r="B1" s="659"/>
      <c r="C1" s="659"/>
    </row>
    <row r="2" spans="1:3" ht="15.75" x14ac:dyDescent="0.25">
      <c r="A2" s="658" t="s">
        <v>750</v>
      </c>
      <c r="B2" s="659"/>
      <c r="C2" s="663"/>
    </row>
    <row r="3" spans="1:3" ht="15.75" x14ac:dyDescent="0.25">
      <c r="A3" s="658" t="s">
        <v>1573</v>
      </c>
      <c r="B3" s="659"/>
      <c r="C3" s="663"/>
    </row>
    <row r="4" spans="1:3" x14ac:dyDescent="0.25">
      <c r="A4" s="664" t="s">
        <v>732</v>
      </c>
      <c r="B4" s="660"/>
      <c r="C4" s="665"/>
    </row>
    <row r="5" spans="1:3" ht="4.5" customHeight="1" thickBot="1" x14ac:dyDescent="0.3">
      <c r="A5" s="184"/>
      <c r="B5" s="185"/>
      <c r="C5" s="186"/>
    </row>
    <row r="6" spans="1:3" ht="15.75" thickBot="1" x14ac:dyDescent="0.3">
      <c r="A6" s="351" t="s">
        <v>604</v>
      </c>
      <c r="B6" s="352" t="s">
        <v>605</v>
      </c>
      <c r="C6" s="353" t="s">
        <v>606</v>
      </c>
    </row>
    <row r="7" spans="1:3" x14ac:dyDescent="0.25">
      <c r="A7" s="324" t="s">
        <v>607</v>
      </c>
      <c r="B7" s="458">
        <v>333475.73974819999</v>
      </c>
      <c r="C7" s="354">
        <v>3.99732564175437E-2</v>
      </c>
    </row>
    <row r="8" spans="1:3" x14ac:dyDescent="0.25">
      <c r="A8" s="192" t="s">
        <v>556</v>
      </c>
      <c r="B8" s="24">
        <v>168692.75018260002</v>
      </c>
      <c r="C8" s="193">
        <v>2.0220956894559553E-2</v>
      </c>
    </row>
    <row r="9" spans="1:3" x14ac:dyDescent="0.25">
      <c r="A9" s="192" t="s">
        <v>572</v>
      </c>
      <c r="B9" s="24">
        <v>382791.72518579999</v>
      </c>
      <c r="C9" s="193">
        <v>4.5884692532415304E-2</v>
      </c>
    </row>
    <row r="10" spans="1:3" x14ac:dyDescent="0.25">
      <c r="A10" s="192" t="s">
        <v>563</v>
      </c>
      <c r="B10" s="24">
        <v>31954.055616000001</v>
      </c>
      <c r="C10" s="193">
        <v>3.8302866040068953E-3</v>
      </c>
    </row>
    <row r="11" spans="1:3" x14ac:dyDescent="0.25">
      <c r="A11" s="192" t="s">
        <v>557</v>
      </c>
      <c r="B11" s="24">
        <v>247361.33140319999</v>
      </c>
      <c r="C11" s="193">
        <v>2.9650846371706681E-2</v>
      </c>
    </row>
    <row r="12" spans="1:3" x14ac:dyDescent="0.25">
      <c r="A12" s="192" t="s">
        <v>558</v>
      </c>
      <c r="B12" s="24">
        <v>808314.10568160005</v>
      </c>
      <c r="C12" s="193">
        <v>9.6891447146126367E-2</v>
      </c>
    </row>
    <row r="13" spans="1:3" x14ac:dyDescent="0.25">
      <c r="A13" s="192" t="s">
        <v>559</v>
      </c>
      <c r="B13" s="24">
        <v>655223.40589719999</v>
      </c>
      <c r="C13" s="193">
        <v>7.8540685551763481E-2</v>
      </c>
    </row>
    <row r="14" spans="1:3" x14ac:dyDescent="0.25">
      <c r="A14" s="192" t="s">
        <v>564</v>
      </c>
      <c r="B14" s="24">
        <v>50390.266170999996</v>
      </c>
      <c r="C14" s="193">
        <v>6.0402085984503258E-3</v>
      </c>
    </row>
    <row r="15" spans="1:3" x14ac:dyDescent="0.25">
      <c r="A15" s="192" t="s">
        <v>590</v>
      </c>
      <c r="B15" s="24">
        <v>830.67417580000006</v>
      </c>
      <c r="C15" s="193">
        <v>9.9571716532534965E-5</v>
      </c>
    </row>
    <row r="16" spans="1:3" x14ac:dyDescent="0.25">
      <c r="A16" s="192" t="s">
        <v>573</v>
      </c>
      <c r="B16" s="24">
        <v>252770.40888680003</v>
      </c>
      <c r="C16" s="193">
        <v>3.0299224695711804E-2</v>
      </c>
    </row>
    <row r="17" spans="1:3" x14ac:dyDescent="0.25">
      <c r="A17" s="192" t="s">
        <v>574</v>
      </c>
      <c r="B17" s="24">
        <v>145390.65724959999</v>
      </c>
      <c r="C17" s="193">
        <v>1.7427768590728011E-2</v>
      </c>
    </row>
    <row r="18" spans="1:3" x14ac:dyDescent="0.25">
      <c r="A18" s="192" t="s">
        <v>560</v>
      </c>
      <c r="B18" s="24">
        <v>714658.91313180001</v>
      </c>
      <c r="C18" s="193">
        <v>8.5665134163195822E-2</v>
      </c>
    </row>
    <row r="19" spans="1:3" x14ac:dyDescent="0.25">
      <c r="A19" s="192" t="s">
        <v>575</v>
      </c>
      <c r="B19" s="24">
        <v>3572.0397986000003</v>
      </c>
      <c r="C19" s="193">
        <v>4.2817526369661401E-4</v>
      </c>
    </row>
    <row r="20" spans="1:3" x14ac:dyDescent="0.25">
      <c r="A20" s="192" t="s">
        <v>982</v>
      </c>
      <c r="B20" s="24">
        <v>20703.919314400002</v>
      </c>
      <c r="C20" s="193">
        <v>2.4817489758851758E-3</v>
      </c>
    </row>
    <row r="21" spans="1:3" x14ac:dyDescent="0.25">
      <c r="A21" s="192" t="s">
        <v>625</v>
      </c>
      <c r="B21" s="24">
        <v>2575.2901677999998</v>
      </c>
      <c r="C21" s="193">
        <v>3.0869632167179018E-4</v>
      </c>
    </row>
    <row r="22" spans="1:3" x14ac:dyDescent="0.25">
      <c r="A22" s="192" t="s">
        <v>577</v>
      </c>
      <c r="B22" s="24">
        <v>93987.558863800004</v>
      </c>
      <c r="C22" s="193">
        <v>1.1266153254082222E-2</v>
      </c>
    </row>
    <row r="23" spans="1:3" x14ac:dyDescent="0.25">
      <c r="A23" s="192" t="s">
        <v>600</v>
      </c>
      <c r="B23" s="24">
        <v>603.62512000000004</v>
      </c>
      <c r="C23" s="193">
        <v>7.2355673369372368E-5</v>
      </c>
    </row>
    <row r="24" spans="1:3" x14ac:dyDescent="0.25">
      <c r="A24" s="192" t="s">
        <v>608</v>
      </c>
      <c r="B24" s="24">
        <v>901.39377860000013</v>
      </c>
      <c r="C24" s="193">
        <v>1.0804877342010875E-4</v>
      </c>
    </row>
    <row r="25" spans="1:3" x14ac:dyDescent="0.25">
      <c r="A25" s="192" t="s">
        <v>609</v>
      </c>
      <c r="B25" s="24">
        <v>33052.857007800005</v>
      </c>
      <c r="C25" s="193">
        <v>3.9619983435761385E-3</v>
      </c>
    </row>
    <row r="26" spans="1:3" x14ac:dyDescent="0.25">
      <c r="A26" s="192" t="s">
        <v>610</v>
      </c>
      <c r="B26" s="24">
        <v>20576.435887000003</v>
      </c>
      <c r="C26" s="193">
        <v>2.4664677211339446E-3</v>
      </c>
    </row>
    <row r="27" spans="1:3" x14ac:dyDescent="0.25">
      <c r="A27" s="192" t="s">
        <v>626</v>
      </c>
      <c r="B27" s="24">
        <v>2128.2029761999997</v>
      </c>
      <c r="C27" s="193">
        <v>2.5510462422381183E-4</v>
      </c>
    </row>
    <row r="28" spans="1:3" x14ac:dyDescent="0.25">
      <c r="A28" s="192" t="s">
        <v>611</v>
      </c>
      <c r="B28" s="24">
        <v>15325.4213784</v>
      </c>
      <c r="C28" s="193">
        <v>1.837036178188719E-3</v>
      </c>
    </row>
    <row r="29" spans="1:3" x14ac:dyDescent="0.25">
      <c r="A29" s="192" t="s">
        <v>1209</v>
      </c>
      <c r="B29" s="24">
        <v>19485.544006600001</v>
      </c>
      <c r="C29" s="193">
        <v>2.3357040832993844E-3</v>
      </c>
    </row>
    <row r="30" spans="1:3" x14ac:dyDescent="0.25">
      <c r="A30" s="192" t="s">
        <v>628</v>
      </c>
      <c r="B30" s="24">
        <v>2741.4959627999997</v>
      </c>
      <c r="C30" s="193">
        <v>3.2861917083207173E-4</v>
      </c>
    </row>
    <row r="31" spans="1:3" x14ac:dyDescent="0.25">
      <c r="A31" s="192" t="s">
        <v>561</v>
      </c>
      <c r="B31" s="24">
        <v>196617.60812260001</v>
      </c>
      <c r="C31" s="193">
        <v>2.3568269378825887E-2</v>
      </c>
    </row>
    <row r="32" spans="1:3" x14ac:dyDescent="0.25">
      <c r="A32" s="192" t="s">
        <v>578</v>
      </c>
      <c r="B32" s="24">
        <v>109672.6734348</v>
      </c>
      <c r="C32" s="193">
        <v>1.3146305336985032E-2</v>
      </c>
    </row>
    <row r="33" spans="1:3" x14ac:dyDescent="0.25">
      <c r="A33" s="192" t="s">
        <v>562</v>
      </c>
      <c r="B33" s="24">
        <v>701343.21663000004</v>
      </c>
      <c r="C33" s="193">
        <v>8.4069000810147274E-2</v>
      </c>
    </row>
    <row r="34" spans="1:3" x14ac:dyDescent="0.25">
      <c r="A34" s="192" t="s">
        <v>565</v>
      </c>
      <c r="B34" s="24">
        <v>47504.0962382</v>
      </c>
      <c r="C34" s="193">
        <v>5.6942475672954592E-3</v>
      </c>
    </row>
    <row r="35" spans="1:3" x14ac:dyDescent="0.25">
      <c r="A35" s="192" t="s">
        <v>596</v>
      </c>
      <c r="B35" s="24">
        <v>79903.303496799999</v>
      </c>
      <c r="C35" s="193">
        <v>9.5778938572806411E-3</v>
      </c>
    </row>
    <row r="36" spans="1:3" x14ac:dyDescent="0.25">
      <c r="A36" s="192" t="s">
        <v>579</v>
      </c>
      <c r="B36" s="24">
        <v>11393.5039218</v>
      </c>
      <c r="C36" s="193">
        <v>1.3657228981763115E-3</v>
      </c>
    </row>
    <row r="37" spans="1:3" x14ac:dyDescent="0.25">
      <c r="A37" s="192" t="s">
        <v>566</v>
      </c>
      <c r="B37" s="24">
        <v>3763.5605028</v>
      </c>
      <c r="C37" s="193">
        <v>4.5113257454638007E-4</v>
      </c>
    </row>
    <row r="38" spans="1:3" x14ac:dyDescent="0.25">
      <c r="A38" s="192" t="s">
        <v>922</v>
      </c>
      <c r="B38" s="24">
        <v>21838.304418</v>
      </c>
      <c r="C38" s="193">
        <v>2.6177260837152196E-3</v>
      </c>
    </row>
    <row r="39" spans="1:3" x14ac:dyDescent="0.25">
      <c r="A39" s="192" t="s">
        <v>629</v>
      </c>
      <c r="B39" s="24">
        <v>24736.212634</v>
      </c>
      <c r="C39" s="193">
        <v>2.9650941659635469E-3</v>
      </c>
    </row>
    <row r="40" spans="1:3" x14ac:dyDescent="0.25">
      <c r="A40" s="192" t="s">
        <v>630</v>
      </c>
      <c r="B40" s="24">
        <v>1756.3033054000002</v>
      </c>
      <c r="C40" s="193">
        <v>2.1052554655623254E-4</v>
      </c>
    </row>
    <row r="41" spans="1:3" x14ac:dyDescent="0.25">
      <c r="A41" s="192" t="s">
        <v>597</v>
      </c>
      <c r="B41" s="24">
        <v>88279.814404599994</v>
      </c>
      <c r="C41" s="193">
        <v>1.0581974150061964E-2</v>
      </c>
    </row>
    <row r="42" spans="1:3" x14ac:dyDescent="0.25">
      <c r="A42" s="192" t="s">
        <v>591</v>
      </c>
      <c r="B42" s="24">
        <v>154.15291220000003</v>
      </c>
      <c r="C42" s="193">
        <v>1.8478087466076196E-5</v>
      </c>
    </row>
    <row r="43" spans="1:3" x14ac:dyDescent="0.25">
      <c r="A43" s="192" t="s">
        <v>632</v>
      </c>
      <c r="B43" s="24">
        <v>14226.884439600002</v>
      </c>
      <c r="C43" s="193">
        <v>1.705356138219536E-3</v>
      </c>
    </row>
    <row r="44" spans="1:3" x14ac:dyDescent="0.25">
      <c r="A44" s="192" t="s">
        <v>1175</v>
      </c>
      <c r="B44" s="24">
        <v>28981.887419799998</v>
      </c>
      <c r="C44" s="193">
        <v>3.4740170849333948E-3</v>
      </c>
    </row>
    <row r="45" spans="1:3" x14ac:dyDescent="0.25">
      <c r="A45" s="192" t="s">
        <v>613</v>
      </c>
      <c r="B45" s="24">
        <v>908.90595879999989</v>
      </c>
      <c r="C45" s="193">
        <v>1.0894924763636247E-4</v>
      </c>
    </row>
    <row r="46" spans="1:3" x14ac:dyDescent="0.25">
      <c r="A46" s="192" t="s">
        <v>633</v>
      </c>
      <c r="B46" s="24">
        <v>41093.365595800002</v>
      </c>
      <c r="C46" s="193">
        <v>4.9258025224296646E-3</v>
      </c>
    </row>
    <row r="47" spans="1:3" x14ac:dyDescent="0.25">
      <c r="A47" s="192" t="s">
        <v>634</v>
      </c>
      <c r="B47" s="24">
        <v>5288.7603552</v>
      </c>
      <c r="C47" s="193">
        <v>6.3395608318907767E-4</v>
      </c>
    </row>
    <row r="48" spans="1:3" x14ac:dyDescent="0.25">
      <c r="A48" s="192" t="s">
        <v>580</v>
      </c>
      <c r="B48" s="24">
        <v>154143.39525340003</v>
      </c>
      <c r="C48" s="193">
        <v>1.8476946683400244E-2</v>
      </c>
    </row>
    <row r="49" spans="1:3" x14ac:dyDescent="0.25">
      <c r="A49" s="192" t="s">
        <v>567</v>
      </c>
      <c r="B49" s="24">
        <v>8422.4655676000002</v>
      </c>
      <c r="C49" s="193">
        <v>1.009588811635359E-3</v>
      </c>
    </row>
    <row r="50" spans="1:3" x14ac:dyDescent="0.25">
      <c r="A50" s="192" t="s">
        <v>592</v>
      </c>
      <c r="B50" s="24">
        <v>2056.5270208000002</v>
      </c>
      <c r="C50" s="193">
        <v>2.465129307280871E-4</v>
      </c>
    </row>
    <row r="51" spans="1:3" x14ac:dyDescent="0.25">
      <c r="A51" s="192" t="s">
        <v>552</v>
      </c>
      <c r="B51" s="24">
        <v>678.03265880000004</v>
      </c>
      <c r="C51" s="193">
        <v>8.1274797831309449E-5</v>
      </c>
    </row>
    <row r="52" spans="1:3" x14ac:dyDescent="0.25">
      <c r="A52" s="192" t="s">
        <v>593</v>
      </c>
      <c r="B52" s="24">
        <v>165.681005</v>
      </c>
      <c r="C52" s="193">
        <v>1.9859943339152867E-5</v>
      </c>
    </row>
    <row r="53" spans="1:3" x14ac:dyDescent="0.25">
      <c r="A53" s="192" t="s">
        <v>1176</v>
      </c>
      <c r="B53" s="24">
        <v>385.9575944</v>
      </c>
      <c r="C53" s="193">
        <v>4.626418071341216E-5</v>
      </c>
    </row>
    <row r="54" spans="1:3" x14ac:dyDescent="0.25">
      <c r="A54" s="192" t="s">
        <v>614</v>
      </c>
      <c r="B54" s="24">
        <v>26066.778371199998</v>
      </c>
      <c r="C54" s="193">
        <v>3.1245871636660307E-3</v>
      </c>
    </row>
    <row r="55" spans="1:3" x14ac:dyDescent="0.25">
      <c r="A55" s="192" t="s">
        <v>635</v>
      </c>
      <c r="B55" s="24">
        <v>317.553516</v>
      </c>
      <c r="C55" s="193">
        <v>3.8064682399221162E-5</v>
      </c>
    </row>
    <row r="56" spans="1:3" x14ac:dyDescent="0.25">
      <c r="A56" s="192" t="s">
        <v>637</v>
      </c>
      <c r="B56" s="24">
        <v>8343.719970600001</v>
      </c>
      <c r="C56" s="193">
        <v>1.0001496903877076E-3</v>
      </c>
    </row>
    <row r="57" spans="1:3" x14ac:dyDescent="0.25">
      <c r="A57" s="192" t="s">
        <v>598</v>
      </c>
      <c r="B57" s="24">
        <v>8976.8802032000021</v>
      </c>
      <c r="C57" s="193">
        <v>1.0760456951472205E-3</v>
      </c>
    </row>
    <row r="58" spans="1:3" x14ac:dyDescent="0.25">
      <c r="A58" s="192" t="s">
        <v>582</v>
      </c>
      <c r="B58" s="24">
        <v>1452.1248000000001</v>
      </c>
      <c r="C58" s="193">
        <v>1.7406410740554532E-4</v>
      </c>
    </row>
    <row r="59" spans="1:3" x14ac:dyDescent="0.25">
      <c r="A59" s="192" t="s">
        <v>638</v>
      </c>
      <c r="B59" s="24">
        <v>2257.3758158000005</v>
      </c>
      <c r="C59" s="193">
        <v>2.7058838638117862E-4</v>
      </c>
    </row>
    <row r="60" spans="1:3" x14ac:dyDescent="0.25">
      <c r="A60" s="192" t="s">
        <v>639</v>
      </c>
      <c r="B60" s="24">
        <v>103.14394160000001</v>
      </c>
      <c r="C60" s="193">
        <v>1.2363715659214478E-5</v>
      </c>
    </row>
    <row r="61" spans="1:3" x14ac:dyDescent="0.25">
      <c r="A61" s="192" t="s">
        <v>615</v>
      </c>
      <c r="B61" s="24">
        <v>802.62384159999999</v>
      </c>
      <c r="C61" s="193">
        <v>9.6209363389781495E-5</v>
      </c>
    </row>
    <row r="62" spans="1:3" x14ac:dyDescent="0.25">
      <c r="A62" s="192" t="s">
        <v>616</v>
      </c>
      <c r="B62" s="24">
        <v>3675.8069712000006</v>
      </c>
      <c r="C62" s="193">
        <v>4.4061368515778334E-4</v>
      </c>
    </row>
    <row r="63" spans="1:3" x14ac:dyDescent="0.25">
      <c r="A63" s="192" t="s">
        <v>1079</v>
      </c>
      <c r="B63" s="24">
        <v>192.57693840000002</v>
      </c>
      <c r="C63" s="193">
        <v>2.3083920121389487E-5</v>
      </c>
    </row>
    <row r="64" spans="1:3" x14ac:dyDescent="0.25">
      <c r="A64" s="192" t="s">
        <v>603</v>
      </c>
      <c r="B64" s="24">
        <v>113288.16749180001</v>
      </c>
      <c r="C64" s="193">
        <v>1.35796894000227E-2</v>
      </c>
    </row>
    <row r="65" spans="1:3" x14ac:dyDescent="0.25">
      <c r="A65" s="192" t="s">
        <v>640</v>
      </c>
      <c r="B65" s="24">
        <v>3976.1286474000003</v>
      </c>
      <c r="C65" s="193">
        <v>4.766128117495819E-4</v>
      </c>
    </row>
    <row r="66" spans="1:3" ht="18" customHeight="1" x14ac:dyDescent="0.25">
      <c r="A66" s="192" t="s">
        <v>602</v>
      </c>
      <c r="B66" s="24">
        <v>18797.749910799997</v>
      </c>
      <c r="C66" s="193">
        <v>2.2532591960801652E-3</v>
      </c>
    </row>
    <row r="67" spans="1:3" x14ac:dyDescent="0.25">
      <c r="A67" s="192" t="s">
        <v>617</v>
      </c>
      <c r="B67" s="24">
        <v>10.179897</v>
      </c>
      <c r="C67" s="193">
        <v>1.2202495851495606E-6</v>
      </c>
    </row>
    <row r="68" spans="1:3" x14ac:dyDescent="0.25">
      <c r="A68" s="192" t="s">
        <v>641</v>
      </c>
      <c r="B68" s="24">
        <v>201.89851220000003</v>
      </c>
      <c r="C68" s="193">
        <v>2.4201283741315211E-5</v>
      </c>
    </row>
    <row r="69" spans="1:3" x14ac:dyDescent="0.25">
      <c r="A69" s="192" t="s">
        <v>568</v>
      </c>
      <c r="B69" s="24">
        <v>25363.145976000003</v>
      </c>
      <c r="C69" s="193">
        <v>3.0402437623191815E-3</v>
      </c>
    </row>
    <row r="70" spans="1:3" x14ac:dyDescent="0.25">
      <c r="A70" s="192" t="s">
        <v>599</v>
      </c>
      <c r="B70" s="24">
        <v>48128.635577399997</v>
      </c>
      <c r="C70" s="193">
        <v>5.7691101979849817E-3</v>
      </c>
    </row>
    <row r="71" spans="1:3" x14ac:dyDescent="0.25">
      <c r="A71" s="192" t="s">
        <v>569</v>
      </c>
      <c r="B71" s="24">
        <v>22180.5380874</v>
      </c>
      <c r="C71" s="193">
        <v>2.6587491405408005E-3</v>
      </c>
    </row>
    <row r="72" spans="1:3" x14ac:dyDescent="0.25">
      <c r="A72" s="192" t="s">
        <v>618</v>
      </c>
      <c r="B72" s="24">
        <v>342.93421260000002</v>
      </c>
      <c r="C72" s="193">
        <v>4.1107029929550488E-5</v>
      </c>
    </row>
    <row r="73" spans="1:3" x14ac:dyDescent="0.25">
      <c r="A73" s="192" t="s">
        <v>594</v>
      </c>
      <c r="B73" s="24">
        <v>78070.254970400012</v>
      </c>
      <c r="C73" s="193">
        <v>9.3581689716655311E-3</v>
      </c>
    </row>
    <row r="74" spans="1:3" x14ac:dyDescent="0.25">
      <c r="A74" s="192" t="s">
        <v>642</v>
      </c>
      <c r="B74" s="24">
        <v>331.97598000000005</v>
      </c>
      <c r="C74" s="193">
        <v>3.9793482377534743E-5</v>
      </c>
    </row>
    <row r="75" spans="1:3" x14ac:dyDescent="0.25">
      <c r="A75" s="192" t="s">
        <v>553</v>
      </c>
      <c r="B75" s="24">
        <v>32284.680862000005</v>
      </c>
      <c r="C75" s="193">
        <v>3.8699181758461267E-3</v>
      </c>
    </row>
    <row r="76" spans="1:3" x14ac:dyDescent="0.25">
      <c r="A76" s="192" t="s">
        <v>619</v>
      </c>
      <c r="B76" s="24">
        <v>24922.908288600003</v>
      </c>
      <c r="C76" s="193">
        <v>2.9874731050701883E-3</v>
      </c>
    </row>
    <row r="77" spans="1:3" x14ac:dyDescent="0.25">
      <c r="A77" s="192" t="s">
        <v>643</v>
      </c>
      <c r="B77" s="24">
        <v>34.493177600000003</v>
      </c>
      <c r="C77" s="193">
        <v>4.1346474976014112E-6</v>
      </c>
    </row>
    <row r="78" spans="1:3" x14ac:dyDescent="0.25">
      <c r="A78" s="192" t="s">
        <v>644</v>
      </c>
      <c r="B78" s="24">
        <v>89.050689000000006</v>
      </c>
      <c r="C78" s="193">
        <v>1.0674377777057325E-5</v>
      </c>
    </row>
    <row r="79" spans="1:3" x14ac:dyDescent="0.25">
      <c r="A79" s="192" t="s">
        <v>620</v>
      </c>
      <c r="B79" s="24">
        <v>1829935.1755622001</v>
      </c>
      <c r="C79" s="193">
        <v>0.21935169273621952</v>
      </c>
    </row>
    <row r="80" spans="1:3" x14ac:dyDescent="0.25">
      <c r="A80" s="192" t="s">
        <v>621</v>
      </c>
      <c r="B80" s="24">
        <v>271901.27340040007</v>
      </c>
      <c r="C80" s="193">
        <v>3.2592413859243899E-2</v>
      </c>
    </row>
    <row r="81" spans="1:3" x14ac:dyDescent="0.25">
      <c r="A81" s="192" t="s">
        <v>622</v>
      </c>
      <c r="B81" s="24">
        <v>150502.88792140002</v>
      </c>
      <c r="C81" s="193">
        <v>1.8040564315130021E-2</v>
      </c>
    </row>
    <row r="82" spans="1:3" x14ac:dyDescent="0.25">
      <c r="A82" s="192" t="s">
        <v>623</v>
      </c>
      <c r="B82" s="24">
        <v>119098.08883840003</v>
      </c>
      <c r="C82" s="193">
        <v>1.427611630030865E-2</v>
      </c>
    </row>
    <row r="83" spans="1:3" ht="15.75" thickBot="1" x14ac:dyDescent="0.3">
      <c r="A83" s="187" t="s">
        <v>624</v>
      </c>
      <c r="B83" s="188">
        <f>SUM(B7:B82)</f>
        <v>8342471.1828541998</v>
      </c>
      <c r="C83" s="311">
        <v>1.0000000000000002</v>
      </c>
    </row>
    <row r="84" spans="1:3" ht="6.75" customHeight="1" x14ac:dyDescent="0.25">
      <c r="A84" s="189"/>
      <c r="B84" s="190"/>
      <c r="C84" s="191"/>
    </row>
    <row r="85" spans="1:3" x14ac:dyDescent="0.25">
      <c r="A85" s="666"/>
      <c r="B85" s="666"/>
      <c r="C85" s="666"/>
    </row>
    <row r="86" spans="1:3" x14ac:dyDescent="0.25">
      <c r="A86" s="666"/>
      <c r="B86" s="666"/>
      <c r="C86" s="666"/>
    </row>
    <row r="87" spans="1:3" hidden="1" x14ac:dyDescent="0.25"/>
    <row r="88" spans="1:3" hidden="1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mergeCells count="5">
    <mergeCell ref="A1:C1"/>
    <mergeCell ref="A2:C2"/>
    <mergeCell ref="A3:C3"/>
    <mergeCell ref="A4:C4"/>
    <mergeCell ref="A85:C8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3"/>
  <sheetViews>
    <sheetView workbookViewId="0">
      <selection activeCell="B31" sqref="B31"/>
    </sheetView>
  </sheetViews>
  <sheetFormatPr baseColWidth="10" defaultColWidth="0" defaultRowHeight="15" x14ac:dyDescent="0.25"/>
  <cols>
    <col min="1" max="1" width="34.85546875" style="332" customWidth="1"/>
    <col min="2" max="3" width="24.42578125" style="332" customWidth="1"/>
    <col min="4" max="256" width="11.42578125" style="332" hidden="1"/>
    <col min="257" max="257" width="11.5703125" style="332" customWidth="1"/>
    <col min="258" max="259" width="24.42578125" style="332" customWidth="1"/>
    <col min="260" max="512" width="11.42578125" style="332" hidden="1"/>
    <col min="513" max="513" width="34.85546875" style="332" customWidth="1"/>
    <col min="514" max="515" width="24.42578125" style="332" customWidth="1"/>
    <col min="516" max="768" width="11.42578125" style="332" hidden="1"/>
    <col min="769" max="769" width="34.85546875" style="332" customWidth="1"/>
    <col min="770" max="771" width="24.42578125" style="332" customWidth="1"/>
    <col min="772" max="1024" width="11.42578125" style="332" hidden="1"/>
    <col min="1025" max="1025" width="34.85546875" style="332" customWidth="1"/>
    <col min="1026" max="1027" width="24.42578125" style="332" customWidth="1"/>
    <col min="1028" max="1280" width="11.42578125" style="332" hidden="1"/>
    <col min="1281" max="1281" width="34.85546875" style="332" customWidth="1"/>
    <col min="1282" max="1283" width="24.42578125" style="332" customWidth="1"/>
    <col min="1284" max="1536" width="11.42578125" style="332" hidden="1"/>
    <col min="1537" max="1537" width="34.85546875" style="332" customWidth="1"/>
    <col min="1538" max="1539" width="24.42578125" style="332" customWidth="1"/>
    <col min="1540" max="1792" width="11.42578125" style="332" hidden="1"/>
    <col min="1793" max="1793" width="34.85546875" style="332" customWidth="1"/>
    <col min="1794" max="1795" width="24.42578125" style="332" customWidth="1"/>
    <col min="1796" max="2048" width="11.42578125" style="332" hidden="1"/>
    <col min="2049" max="2049" width="34.85546875" style="332" customWidth="1"/>
    <col min="2050" max="2051" width="24.42578125" style="332" customWidth="1"/>
    <col min="2052" max="2304" width="11.42578125" style="332" hidden="1"/>
    <col min="2305" max="2305" width="34.85546875" style="332" customWidth="1"/>
    <col min="2306" max="2307" width="24.42578125" style="332" customWidth="1"/>
    <col min="2308" max="2560" width="11.42578125" style="332" hidden="1"/>
    <col min="2561" max="2561" width="34.85546875" style="332" customWidth="1"/>
    <col min="2562" max="2563" width="24.42578125" style="332" customWidth="1"/>
    <col min="2564" max="2816" width="11.42578125" style="332" hidden="1"/>
    <col min="2817" max="2817" width="34.85546875" style="332" customWidth="1"/>
    <col min="2818" max="2819" width="24.42578125" style="332" customWidth="1"/>
    <col min="2820" max="3072" width="11.42578125" style="332" hidden="1"/>
    <col min="3073" max="3073" width="34.85546875" style="332" customWidth="1"/>
    <col min="3074" max="3075" width="24.42578125" style="332" customWidth="1"/>
    <col min="3076" max="3328" width="11.42578125" style="332" hidden="1"/>
    <col min="3329" max="3329" width="34.85546875" style="332" customWidth="1"/>
    <col min="3330" max="3331" width="24.42578125" style="332" customWidth="1"/>
    <col min="3332" max="3584" width="11.42578125" style="332" hidden="1"/>
    <col min="3585" max="3585" width="34.85546875" style="332" customWidth="1"/>
    <col min="3586" max="3587" width="24.42578125" style="332" customWidth="1"/>
    <col min="3588" max="3840" width="11.42578125" style="332" hidden="1"/>
    <col min="3841" max="3841" width="34.85546875" style="332" customWidth="1"/>
    <col min="3842" max="3843" width="24.42578125" style="332" customWidth="1"/>
    <col min="3844" max="4096" width="11.42578125" style="332" hidden="1"/>
    <col min="4097" max="4097" width="34.85546875" style="332" customWidth="1"/>
    <col min="4098" max="4099" width="24.42578125" style="332" customWidth="1"/>
    <col min="4100" max="4352" width="11.42578125" style="332" hidden="1"/>
    <col min="4353" max="4353" width="34.85546875" style="332" customWidth="1"/>
    <col min="4354" max="4355" width="24.42578125" style="332" customWidth="1"/>
    <col min="4356" max="4608" width="11.42578125" style="332" hidden="1"/>
    <col min="4609" max="4609" width="34.85546875" style="332" customWidth="1"/>
    <col min="4610" max="4611" width="24.42578125" style="332" customWidth="1"/>
    <col min="4612" max="4864" width="11.42578125" style="332" hidden="1"/>
    <col min="4865" max="4865" width="34.85546875" style="332" customWidth="1"/>
    <col min="4866" max="4867" width="24.42578125" style="332" customWidth="1"/>
    <col min="4868" max="5120" width="11.42578125" style="332" hidden="1"/>
    <col min="5121" max="5121" width="34.85546875" style="332" customWidth="1"/>
    <col min="5122" max="5123" width="24.42578125" style="332" customWidth="1"/>
    <col min="5124" max="5376" width="11.42578125" style="332" hidden="1"/>
    <col min="5377" max="5377" width="34.85546875" style="332" customWidth="1"/>
    <col min="5378" max="5379" width="24.42578125" style="332" customWidth="1"/>
    <col min="5380" max="5632" width="11.42578125" style="332" hidden="1"/>
    <col min="5633" max="5633" width="34.85546875" style="332" customWidth="1"/>
    <col min="5634" max="5635" width="24.42578125" style="332" customWidth="1"/>
    <col min="5636" max="5888" width="11.42578125" style="332" hidden="1"/>
    <col min="5889" max="5889" width="34.85546875" style="332" customWidth="1"/>
    <col min="5890" max="5891" width="24.42578125" style="332" customWidth="1"/>
    <col min="5892" max="6144" width="11.42578125" style="332" hidden="1"/>
    <col min="6145" max="6145" width="34.85546875" style="332" customWidth="1"/>
    <col min="6146" max="6147" width="24.42578125" style="332" customWidth="1"/>
    <col min="6148" max="6400" width="11.42578125" style="332" hidden="1"/>
    <col min="6401" max="6401" width="34.85546875" style="332" customWidth="1"/>
    <col min="6402" max="6403" width="24.42578125" style="332" customWidth="1"/>
    <col min="6404" max="6656" width="11.42578125" style="332" hidden="1"/>
    <col min="6657" max="6657" width="34.85546875" style="332" customWidth="1"/>
    <col min="6658" max="6659" width="24.42578125" style="332" customWidth="1"/>
    <col min="6660" max="6912" width="11.42578125" style="332" hidden="1"/>
    <col min="6913" max="6913" width="34.85546875" style="332" customWidth="1"/>
    <col min="6914" max="6915" width="24.42578125" style="332" customWidth="1"/>
    <col min="6916" max="7168" width="11.42578125" style="332" hidden="1"/>
    <col min="7169" max="7169" width="34.85546875" style="332" customWidth="1"/>
    <col min="7170" max="7171" width="24.42578125" style="332" customWidth="1"/>
    <col min="7172" max="7424" width="11.42578125" style="332" hidden="1"/>
    <col min="7425" max="7425" width="34.85546875" style="332" customWidth="1"/>
    <col min="7426" max="7427" width="24.42578125" style="332" customWidth="1"/>
    <col min="7428" max="7680" width="11.42578125" style="332" hidden="1"/>
    <col min="7681" max="7681" width="34.85546875" style="332" customWidth="1"/>
    <col min="7682" max="7683" width="24.42578125" style="332" customWidth="1"/>
    <col min="7684" max="7936" width="11.42578125" style="332" hidden="1"/>
    <col min="7937" max="7937" width="34.85546875" style="332" customWidth="1"/>
    <col min="7938" max="7939" width="24.42578125" style="332" customWidth="1"/>
    <col min="7940" max="8192" width="11.42578125" style="332" hidden="1"/>
    <col min="8193" max="8193" width="34.85546875" style="332" customWidth="1"/>
    <col min="8194" max="8195" width="24.42578125" style="332" customWidth="1"/>
    <col min="8196" max="8448" width="11.42578125" style="332" hidden="1"/>
    <col min="8449" max="8449" width="34.85546875" style="332" customWidth="1"/>
    <col min="8450" max="8451" width="24.42578125" style="332" customWidth="1"/>
    <col min="8452" max="8704" width="11.42578125" style="332" hidden="1"/>
    <col min="8705" max="8705" width="34.85546875" style="332" customWidth="1"/>
    <col min="8706" max="8707" width="24.42578125" style="332" customWidth="1"/>
    <col min="8708" max="8960" width="11.42578125" style="332" hidden="1"/>
    <col min="8961" max="8961" width="34.85546875" style="332" customWidth="1"/>
    <col min="8962" max="8963" width="24.42578125" style="332" customWidth="1"/>
    <col min="8964" max="9216" width="11.42578125" style="332" hidden="1"/>
    <col min="9217" max="9217" width="34.85546875" style="332" customWidth="1"/>
    <col min="9218" max="9219" width="24.42578125" style="332" customWidth="1"/>
    <col min="9220" max="9472" width="11.42578125" style="332" hidden="1"/>
    <col min="9473" max="9473" width="34.85546875" style="332" customWidth="1"/>
    <col min="9474" max="9475" width="24.42578125" style="332" customWidth="1"/>
    <col min="9476" max="9728" width="11.42578125" style="332" hidden="1"/>
    <col min="9729" max="9729" width="34.85546875" style="332" customWidth="1"/>
    <col min="9730" max="9731" width="24.42578125" style="332" customWidth="1"/>
    <col min="9732" max="9984" width="11.42578125" style="332" hidden="1"/>
    <col min="9985" max="9985" width="34.85546875" style="332" customWidth="1"/>
    <col min="9986" max="9987" width="24.42578125" style="332" customWidth="1"/>
    <col min="9988" max="10240" width="11.42578125" style="332" hidden="1"/>
    <col min="10241" max="10241" width="34.85546875" style="332" customWidth="1"/>
    <col min="10242" max="10243" width="24.42578125" style="332" customWidth="1"/>
    <col min="10244" max="10496" width="11.42578125" style="332" hidden="1"/>
    <col min="10497" max="10497" width="34.85546875" style="332" customWidth="1"/>
    <col min="10498" max="10499" width="24.42578125" style="332" customWidth="1"/>
    <col min="10500" max="10752" width="11.42578125" style="332" hidden="1"/>
    <col min="10753" max="10753" width="34.85546875" style="332" customWidth="1"/>
    <col min="10754" max="10755" width="24.42578125" style="332" customWidth="1"/>
    <col min="10756" max="11008" width="11.42578125" style="332" hidden="1"/>
    <col min="11009" max="11009" width="34.85546875" style="332" customWidth="1"/>
    <col min="11010" max="11011" width="24.42578125" style="332" customWidth="1"/>
    <col min="11012" max="11264" width="11.42578125" style="332" hidden="1"/>
    <col min="11265" max="11265" width="34.85546875" style="332" customWidth="1"/>
    <col min="11266" max="11267" width="24.42578125" style="332" customWidth="1"/>
    <col min="11268" max="11520" width="11.42578125" style="332" hidden="1"/>
    <col min="11521" max="11521" width="34.85546875" style="332" customWidth="1"/>
    <col min="11522" max="11523" width="24.42578125" style="332" customWidth="1"/>
    <col min="11524" max="11776" width="11.42578125" style="332" hidden="1"/>
    <col min="11777" max="11777" width="34.85546875" style="332" customWidth="1"/>
    <col min="11778" max="11779" width="24.42578125" style="332" customWidth="1"/>
    <col min="11780" max="12032" width="11.42578125" style="332" hidden="1"/>
    <col min="12033" max="12033" width="34.85546875" style="332" customWidth="1"/>
    <col min="12034" max="12035" width="24.42578125" style="332" customWidth="1"/>
    <col min="12036" max="12288" width="11.42578125" style="332" hidden="1"/>
    <col min="12289" max="12289" width="34.85546875" style="332" customWidth="1"/>
    <col min="12290" max="12291" width="24.42578125" style="332" customWidth="1"/>
    <col min="12292" max="12544" width="11.42578125" style="332" hidden="1"/>
    <col min="12545" max="12545" width="34.85546875" style="332" customWidth="1"/>
    <col min="12546" max="12547" width="24.42578125" style="332" customWidth="1"/>
    <col min="12548" max="12800" width="11.42578125" style="332" hidden="1"/>
    <col min="12801" max="12801" width="34.85546875" style="332" customWidth="1"/>
    <col min="12802" max="12803" width="24.42578125" style="332" customWidth="1"/>
    <col min="12804" max="13056" width="11.42578125" style="332" hidden="1"/>
    <col min="13057" max="13057" width="34.85546875" style="332" customWidth="1"/>
    <col min="13058" max="13059" width="24.42578125" style="332" customWidth="1"/>
    <col min="13060" max="13312" width="11.42578125" style="332" hidden="1"/>
    <col min="13313" max="13313" width="34.85546875" style="332" customWidth="1"/>
    <col min="13314" max="13315" width="24.42578125" style="332" customWidth="1"/>
    <col min="13316" max="13568" width="11.42578125" style="332" hidden="1"/>
    <col min="13569" max="13569" width="34.85546875" style="332" customWidth="1"/>
    <col min="13570" max="13571" width="24.42578125" style="332" customWidth="1"/>
    <col min="13572" max="13824" width="11.42578125" style="332" hidden="1"/>
    <col min="13825" max="13825" width="34.85546875" style="332" customWidth="1"/>
    <col min="13826" max="13827" width="24.42578125" style="332" customWidth="1"/>
    <col min="13828" max="14080" width="11.42578125" style="332" hidden="1"/>
    <col min="14081" max="14081" width="34.85546875" style="332" customWidth="1"/>
    <col min="14082" max="14083" width="24.42578125" style="332" customWidth="1"/>
    <col min="14084" max="14336" width="11.42578125" style="332" hidden="1"/>
    <col min="14337" max="14337" width="34.85546875" style="332" customWidth="1"/>
    <col min="14338" max="14339" width="24.42578125" style="332" customWidth="1"/>
    <col min="14340" max="14592" width="11.42578125" style="332" hidden="1"/>
    <col min="14593" max="14593" width="34.85546875" style="332" customWidth="1"/>
    <col min="14594" max="14595" width="24.42578125" style="332" customWidth="1"/>
    <col min="14596" max="14848" width="11.42578125" style="332" hidden="1"/>
    <col min="14849" max="14849" width="34.85546875" style="332" customWidth="1"/>
    <col min="14850" max="14851" width="24.42578125" style="332" customWidth="1"/>
    <col min="14852" max="15104" width="11.42578125" style="332" hidden="1"/>
    <col min="15105" max="15105" width="34.85546875" style="332" customWidth="1"/>
    <col min="15106" max="15107" width="24.42578125" style="332" customWidth="1"/>
    <col min="15108" max="15360" width="11.42578125" style="332" hidden="1"/>
    <col min="15361" max="15361" width="34.85546875" style="332" customWidth="1"/>
    <col min="15362" max="15363" width="24.42578125" style="332" customWidth="1"/>
    <col min="15364" max="15616" width="11.42578125" style="332" hidden="1"/>
    <col min="15617" max="15617" width="34.85546875" style="332" customWidth="1"/>
    <col min="15618" max="15619" width="24.42578125" style="332" customWidth="1"/>
    <col min="15620" max="15872" width="11.42578125" style="332" hidden="1"/>
    <col min="15873" max="15873" width="34.85546875" style="332" customWidth="1"/>
    <col min="15874" max="15875" width="24.42578125" style="332" customWidth="1"/>
    <col min="15876" max="16128" width="11.42578125" style="332" hidden="1"/>
    <col min="16129" max="16129" width="34.85546875" style="332" customWidth="1"/>
    <col min="16130" max="16131" width="24.42578125" style="332" customWidth="1"/>
    <col min="16132" max="16384" width="11.42578125" style="332" hidden="1"/>
  </cols>
  <sheetData>
    <row r="1" spans="1:260" ht="15.75" x14ac:dyDescent="0.25">
      <c r="A1" s="667" t="s">
        <v>751</v>
      </c>
      <c r="B1" s="667"/>
      <c r="C1" s="667"/>
    </row>
    <row r="2" spans="1:260" ht="15.75" x14ac:dyDescent="0.25">
      <c r="A2" s="667" t="s">
        <v>752</v>
      </c>
      <c r="B2" s="667"/>
      <c r="C2" s="667"/>
    </row>
    <row r="3" spans="1:260" x14ac:dyDescent="0.25">
      <c r="A3" s="664" t="s">
        <v>1573</v>
      </c>
      <c r="B3" s="660"/>
      <c r="C3" s="665"/>
    </row>
    <row r="4" spans="1:260" x14ac:dyDescent="0.25">
      <c r="A4" s="664" t="s">
        <v>732</v>
      </c>
      <c r="B4" s="660"/>
      <c r="C4" s="665"/>
    </row>
    <row r="5" spans="1:260" ht="5.25" customHeight="1" thickBot="1" x14ac:dyDescent="0.35">
      <c r="A5" s="194"/>
      <c r="B5" s="194"/>
      <c r="C5" s="194"/>
    </row>
    <row r="6" spans="1:260" ht="15.75" thickBot="1" x14ac:dyDescent="0.3">
      <c r="A6" s="195" t="s">
        <v>645</v>
      </c>
      <c r="B6" s="352" t="s">
        <v>605</v>
      </c>
      <c r="C6" s="196" t="s">
        <v>606</v>
      </c>
      <c r="IX6" s="312"/>
    </row>
    <row r="7" spans="1:260" x14ac:dyDescent="0.25">
      <c r="A7" s="313" t="s">
        <v>777</v>
      </c>
      <c r="B7" s="496">
        <v>75506.056736600018</v>
      </c>
      <c r="C7" s="314">
        <v>9.0508022241399221E-3</v>
      </c>
      <c r="IW7" s="312"/>
      <c r="IX7" s="312"/>
      <c r="IY7" s="347"/>
      <c r="IZ7" s="315">
        <v>8.9577007276121206E-3</v>
      </c>
    </row>
    <row r="8" spans="1:260" x14ac:dyDescent="0.25">
      <c r="A8" s="205" t="s">
        <v>779</v>
      </c>
      <c r="B8" s="495">
        <v>689074.45587259997</v>
      </c>
      <c r="C8" s="206">
        <v>8.2598362136247452E-2</v>
      </c>
      <c r="IW8" s="312"/>
      <c r="IX8" s="312"/>
      <c r="IY8" s="347"/>
      <c r="IZ8" s="315">
        <v>8.154286367217882E-2</v>
      </c>
    </row>
    <row r="9" spans="1:260" s="507" customFormat="1" x14ac:dyDescent="0.25">
      <c r="A9" s="205" t="s">
        <v>1281</v>
      </c>
      <c r="B9" s="495">
        <v>116250.39163780001</v>
      </c>
      <c r="C9" s="206">
        <v>1.3934766940127132E-2</v>
      </c>
      <c r="IW9" s="312"/>
      <c r="IX9" s="312"/>
      <c r="IY9" s="347"/>
      <c r="IZ9" s="315">
        <v>7.1214972119170552E-3</v>
      </c>
    </row>
    <row r="10" spans="1:260" x14ac:dyDescent="0.25">
      <c r="A10" s="205" t="s">
        <v>780</v>
      </c>
      <c r="B10" s="495">
        <v>472300.67727780004</v>
      </c>
      <c r="C10" s="206">
        <v>5.6614001645998169E-2</v>
      </c>
      <c r="IW10" s="312"/>
      <c r="IX10" s="312"/>
      <c r="IY10" s="347"/>
      <c r="IZ10" s="315">
        <v>5.6231417396938911E-2</v>
      </c>
    </row>
    <row r="11" spans="1:260" x14ac:dyDescent="0.25">
      <c r="A11" s="205" t="s">
        <v>787</v>
      </c>
      <c r="B11" s="495">
        <v>5288.7603552</v>
      </c>
      <c r="C11" s="206">
        <v>6.3395608318907745E-4</v>
      </c>
      <c r="IW11" s="312"/>
      <c r="IX11" s="312"/>
      <c r="IY11" s="347"/>
      <c r="IZ11" s="315">
        <v>6.251928420212895E-4</v>
      </c>
    </row>
    <row r="12" spans="1:260" ht="25.5" x14ac:dyDescent="0.25">
      <c r="A12" s="205" t="s">
        <v>1119</v>
      </c>
      <c r="B12" s="495">
        <v>542.5349678</v>
      </c>
      <c r="C12" s="206">
        <v>6.5032884850119794E-5</v>
      </c>
      <c r="IW12" s="312"/>
      <c r="IX12" s="312"/>
      <c r="IY12" s="347"/>
      <c r="IZ12" s="315">
        <v>6.4041235742086272E-5</v>
      </c>
    </row>
    <row r="13" spans="1:260" ht="25.5" x14ac:dyDescent="0.25">
      <c r="A13" s="205" t="s">
        <v>1042</v>
      </c>
      <c r="B13" s="495">
        <v>43618.162939400005</v>
      </c>
      <c r="C13" s="206">
        <v>5.2284463420198433E-3</v>
      </c>
      <c r="IW13" s="312"/>
      <c r="IX13" s="312"/>
      <c r="IY13" s="347"/>
      <c r="IZ13" s="315">
        <v>5.1567547321270252E-3</v>
      </c>
    </row>
    <row r="14" spans="1:260" x14ac:dyDescent="0.25">
      <c r="A14" s="205" t="s">
        <v>790</v>
      </c>
      <c r="B14" s="495">
        <v>25896.173807000003</v>
      </c>
      <c r="C14" s="206">
        <v>3.1041370403799427E-3</v>
      </c>
      <c r="IW14" s="312"/>
      <c r="IX14" s="312"/>
      <c r="IY14" s="347"/>
      <c r="IZ14" s="315">
        <v>3.0677160752225411E-3</v>
      </c>
    </row>
    <row r="15" spans="1:260" s="507" customFormat="1" x14ac:dyDescent="0.25">
      <c r="A15" s="205" t="s">
        <v>1278</v>
      </c>
      <c r="B15" s="495">
        <v>23227.0343116</v>
      </c>
      <c r="C15" s="206">
        <v>2.7841911350364843E-3</v>
      </c>
      <c r="IW15" s="312"/>
      <c r="IX15" s="312"/>
      <c r="IY15" s="347"/>
      <c r="IZ15" s="315"/>
    </row>
    <row r="16" spans="1:260" s="539" customFormat="1" x14ac:dyDescent="0.25">
      <c r="A16" s="205" t="s">
        <v>1120</v>
      </c>
      <c r="B16" s="495">
        <v>52174.081163399998</v>
      </c>
      <c r="C16" s="206">
        <v>6.2540319312855844E-3</v>
      </c>
      <c r="IW16" s="312"/>
      <c r="IX16" s="312"/>
      <c r="IY16" s="347"/>
      <c r="IZ16" s="315"/>
    </row>
    <row r="17" spans="1:260" x14ac:dyDescent="0.25">
      <c r="A17" s="205" t="s">
        <v>782</v>
      </c>
      <c r="B17" s="495">
        <v>3926452.7065806002</v>
      </c>
      <c r="C17" s="206">
        <v>0.47065822830175441</v>
      </c>
      <c r="IW17" s="312"/>
      <c r="IX17" s="312"/>
      <c r="IY17" s="347"/>
      <c r="IZ17" s="315">
        <v>2.7436815546288441E-3</v>
      </c>
    </row>
    <row r="18" spans="1:260" x14ac:dyDescent="0.25">
      <c r="A18" s="205" t="s">
        <v>1572</v>
      </c>
      <c r="B18" s="495">
        <v>57590.374200800004</v>
      </c>
      <c r="C18" s="206">
        <v>6.9032751733277987E-3</v>
      </c>
      <c r="IW18" s="312"/>
      <c r="IX18" s="312"/>
      <c r="IY18" s="347"/>
      <c r="IZ18" s="315">
        <v>6.1809953227597745E-3</v>
      </c>
    </row>
    <row r="19" spans="1:260" ht="25.5" x14ac:dyDescent="0.25">
      <c r="A19" s="205" t="s">
        <v>783</v>
      </c>
      <c r="B19" s="495">
        <v>116016.81097020001</v>
      </c>
      <c r="C19" s="206">
        <v>1.3906767962068918E-2</v>
      </c>
      <c r="IW19" s="312"/>
      <c r="IX19" s="312"/>
      <c r="IY19" s="347"/>
      <c r="IZ19" s="315">
        <v>0.48419222022113739</v>
      </c>
    </row>
    <row r="20" spans="1:260" x14ac:dyDescent="0.25">
      <c r="A20" s="205" t="s">
        <v>788</v>
      </c>
      <c r="B20" s="495">
        <v>299146.67344799999</v>
      </c>
      <c r="C20" s="206">
        <v>3.5858280704980899E-2</v>
      </c>
      <c r="IW20" s="312"/>
      <c r="IX20" s="312"/>
      <c r="IY20" s="347"/>
      <c r="IZ20" s="315">
        <v>1.5562491832689075E-2</v>
      </c>
    </row>
    <row r="21" spans="1:260" x14ac:dyDescent="0.25">
      <c r="A21" s="205" t="s">
        <v>784</v>
      </c>
      <c r="B21" s="495">
        <v>67948.862863000002</v>
      </c>
      <c r="C21" s="206">
        <v>8.1449322836920808E-3</v>
      </c>
      <c r="IW21" s="312"/>
      <c r="IX21" s="312"/>
      <c r="IY21" s="347"/>
      <c r="IZ21" s="315">
        <v>3.3876512163279374E-2</v>
      </c>
    </row>
    <row r="22" spans="1:260" x14ac:dyDescent="0.25">
      <c r="A22" s="205" t="s">
        <v>620</v>
      </c>
      <c r="B22" s="495">
        <v>1829935.1755622001</v>
      </c>
      <c r="C22" s="206">
        <v>0.21935169273621946</v>
      </c>
      <c r="IW22" s="312"/>
      <c r="IX22" s="312"/>
      <c r="IY22" s="347"/>
      <c r="IZ22" s="315">
        <v>8.3404725081923075E-3</v>
      </c>
    </row>
    <row r="23" spans="1:260" x14ac:dyDescent="0.25">
      <c r="A23" s="205" t="s">
        <v>1121</v>
      </c>
      <c r="B23" s="495">
        <v>271901.27340040007</v>
      </c>
      <c r="C23" s="206">
        <v>3.2592413859243892E-2</v>
      </c>
      <c r="IW23" s="312"/>
      <c r="IX23" s="312"/>
      <c r="IY23" s="347"/>
      <c r="IZ23" s="315">
        <v>0.21085847367784744</v>
      </c>
    </row>
    <row r="24" spans="1:260" x14ac:dyDescent="0.25">
      <c r="A24" s="205" t="s">
        <v>622</v>
      </c>
      <c r="B24" s="495">
        <v>150502.88792140002</v>
      </c>
      <c r="C24" s="206">
        <v>1.8040564315130018E-2</v>
      </c>
      <c r="IW24" s="312"/>
      <c r="IX24" s="312"/>
      <c r="IY24" s="347"/>
      <c r="IZ24" s="315">
        <v>3.1906569145780772E-2</v>
      </c>
    </row>
    <row r="25" spans="1:260" ht="15.75" thickBot="1" x14ac:dyDescent="0.3">
      <c r="A25" s="494" t="s">
        <v>623</v>
      </c>
      <c r="B25" s="493">
        <v>119098.08883840003</v>
      </c>
      <c r="C25" s="492">
        <v>1.4276116300308648E-2</v>
      </c>
      <c r="IW25" s="312"/>
      <c r="IZ25" s="315">
        <v>2.1883116303823894E-2</v>
      </c>
    </row>
    <row r="26" spans="1:260" ht="15.75" thickBot="1" x14ac:dyDescent="0.3">
      <c r="A26" s="491" t="s">
        <v>624</v>
      </c>
      <c r="B26" s="497">
        <f>SUM(B7:B25)</f>
        <v>8342471.1828542016</v>
      </c>
      <c r="C26" s="498">
        <v>1</v>
      </c>
      <c r="IZ26" s="315">
        <v>2.168828337610117E-2</v>
      </c>
    </row>
    <row r="27" spans="1:260" ht="3.75" customHeight="1" x14ac:dyDescent="0.25">
      <c r="A27" s="197"/>
      <c r="B27" s="197"/>
      <c r="C27" s="197"/>
    </row>
    <row r="28" spans="1:260" x14ac:dyDescent="0.25">
      <c r="A28" s="668" t="s">
        <v>753</v>
      </c>
      <c r="B28" s="668"/>
      <c r="C28" s="668"/>
    </row>
    <row r="29" spans="1:260" x14ac:dyDescent="0.25">
      <c r="A29" s="198"/>
      <c r="B29" s="199"/>
    </row>
    <row r="30" spans="1:260" x14ac:dyDescent="0.25">
      <c r="B30" s="199"/>
    </row>
    <row r="31" spans="1:260" x14ac:dyDescent="0.25">
      <c r="B31" s="544"/>
    </row>
    <row r="32" spans="1:260" x14ac:dyDescent="0.25">
      <c r="B32" s="199"/>
    </row>
    <row r="33" spans="2:2" x14ac:dyDescent="0.25">
      <c r="B33" s="199"/>
    </row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31.7109375" style="332" customWidth="1"/>
    <col min="2" max="2" width="23.28515625" style="332" customWidth="1"/>
    <col min="3" max="3" width="29" style="332" customWidth="1"/>
    <col min="4" max="4" width="11.42578125" style="332"/>
    <col min="5" max="5" width="41.85546875" style="332" customWidth="1"/>
    <col min="6" max="16384" width="11.42578125" style="332"/>
  </cols>
  <sheetData>
    <row r="1" spans="1:6" ht="15.75" x14ac:dyDescent="0.25">
      <c r="A1" s="669" t="s">
        <v>751</v>
      </c>
      <c r="B1" s="670"/>
      <c r="C1" s="671"/>
    </row>
    <row r="2" spans="1:6" ht="15.75" x14ac:dyDescent="0.25">
      <c r="A2" s="658" t="s">
        <v>754</v>
      </c>
      <c r="B2" s="659"/>
      <c r="C2" s="663"/>
    </row>
    <row r="3" spans="1:6" x14ac:dyDescent="0.25">
      <c r="A3" s="664" t="s">
        <v>1573</v>
      </c>
      <c r="B3" s="660"/>
      <c r="C3" s="665"/>
    </row>
    <row r="4" spans="1:6" x14ac:dyDescent="0.25">
      <c r="A4" s="664" t="s">
        <v>732</v>
      </c>
      <c r="B4" s="660"/>
      <c r="C4" s="665"/>
    </row>
    <row r="5" spans="1:6" ht="4.5" customHeight="1" thickBot="1" x14ac:dyDescent="0.35">
      <c r="A5" s="459"/>
      <c r="B5" s="460"/>
      <c r="C5" s="461"/>
    </row>
    <row r="6" spans="1:6" x14ac:dyDescent="0.25">
      <c r="A6" s="202" t="s">
        <v>645</v>
      </c>
      <c r="B6" s="203" t="s">
        <v>624</v>
      </c>
      <c r="C6" s="204" t="s">
        <v>606</v>
      </c>
    </row>
    <row r="7" spans="1:6" x14ac:dyDescent="0.25">
      <c r="A7" s="192" t="s">
        <v>1122</v>
      </c>
      <c r="B7" s="24">
        <v>13829.428662</v>
      </c>
      <c r="C7" s="193">
        <v>5.0861948857572566E-2</v>
      </c>
      <c r="E7" s="23"/>
      <c r="F7" s="305"/>
    </row>
    <row r="8" spans="1:6" x14ac:dyDescent="0.25">
      <c r="A8" s="192" t="s">
        <v>1123</v>
      </c>
      <c r="B8" s="24">
        <v>1107.8707920000002</v>
      </c>
      <c r="C8" s="193">
        <v>4.0745332971227283E-3</v>
      </c>
      <c r="E8" s="23"/>
      <c r="F8" s="305"/>
    </row>
    <row r="9" spans="1:6" x14ac:dyDescent="0.25">
      <c r="A9" s="192" t="s">
        <v>1177</v>
      </c>
      <c r="B9" s="24">
        <v>1006.2687040000001</v>
      </c>
      <c r="C9" s="193">
        <v>3.7008605786048505E-3</v>
      </c>
      <c r="E9" s="23"/>
      <c r="F9" s="305"/>
    </row>
    <row r="10" spans="1:6" x14ac:dyDescent="0.25">
      <c r="A10" s="192" t="s">
        <v>647</v>
      </c>
      <c r="B10" s="24">
        <v>3396.7975999999999</v>
      </c>
      <c r="C10" s="193">
        <v>1.2492760911045453E-2</v>
      </c>
      <c r="E10" s="23"/>
      <c r="F10" s="305"/>
    </row>
    <row r="11" spans="1:6" x14ac:dyDescent="0.25">
      <c r="A11" s="192" t="s">
        <v>1125</v>
      </c>
      <c r="B11" s="24">
        <v>36516.859352399995</v>
      </c>
      <c r="C11" s="193">
        <v>0.13430190633430947</v>
      </c>
      <c r="E11" s="23"/>
      <c r="F11" s="305"/>
    </row>
    <row r="12" spans="1:6" x14ac:dyDescent="0.25">
      <c r="A12" s="192" t="s">
        <v>1124</v>
      </c>
      <c r="B12" s="24">
        <v>216044.04829000004</v>
      </c>
      <c r="C12" s="193">
        <v>0.79456799002134504</v>
      </c>
      <c r="E12" s="23"/>
      <c r="F12" s="305"/>
    </row>
    <row r="13" spans="1:6" ht="15.75" thickBot="1" x14ac:dyDescent="0.3">
      <c r="A13" s="200" t="s">
        <v>1</v>
      </c>
      <c r="B13" s="201">
        <f>SUM(B7:B12)</f>
        <v>271901.27340040001</v>
      </c>
      <c r="C13" s="316">
        <f>SUM(C7:C12)</f>
        <v>1</v>
      </c>
    </row>
    <row r="15" spans="1:6" x14ac:dyDescent="0.25">
      <c r="A15" s="23"/>
    </row>
    <row r="16" spans="1:6" x14ac:dyDescent="0.25">
      <c r="A16" s="192"/>
    </row>
    <row r="17" spans="1:2" x14ac:dyDescent="0.25">
      <c r="A17" s="23"/>
      <c r="B17" s="305"/>
    </row>
    <row r="18" spans="1:2" x14ac:dyDescent="0.25">
      <c r="A18" s="23"/>
      <c r="B18" s="305"/>
    </row>
    <row r="19" spans="1:2" x14ac:dyDescent="0.25">
      <c r="A19" s="23"/>
      <c r="B19" s="305"/>
    </row>
    <row r="20" spans="1:2" x14ac:dyDescent="0.25">
      <c r="A20" s="23"/>
      <c r="B20" s="305"/>
    </row>
    <row r="21" spans="1:2" x14ac:dyDescent="0.25">
      <c r="A21" s="23"/>
      <c r="B21" s="305"/>
    </row>
    <row r="22" spans="1:2" x14ac:dyDescent="0.25">
      <c r="A22" s="23"/>
      <c r="B22" s="305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"/>
  <sheetViews>
    <sheetView workbookViewId="0">
      <selection activeCell="A2" sqref="A2:C2"/>
    </sheetView>
  </sheetViews>
  <sheetFormatPr baseColWidth="10" defaultColWidth="0" defaultRowHeight="15" zeroHeight="1" x14ac:dyDescent="0.25"/>
  <cols>
    <col min="1" max="1" width="16" style="332" customWidth="1"/>
    <col min="2" max="2" width="32.140625" style="332" customWidth="1"/>
    <col min="3" max="3" width="33.140625" style="332" customWidth="1"/>
    <col min="4" max="16382" width="11.42578125" style="332" hidden="1"/>
    <col min="16383" max="16383" width="6.5703125" style="332" hidden="1" customWidth="1"/>
    <col min="16384" max="16384" width="10" style="332" hidden="1" customWidth="1"/>
  </cols>
  <sheetData>
    <row r="1" spans="1:3" ht="36.75" customHeight="1" x14ac:dyDescent="0.25">
      <c r="A1" s="672" t="s">
        <v>755</v>
      </c>
      <c r="B1" s="672"/>
      <c r="C1" s="672"/>
    </row>
    <row r="2" spans="1:3" x14ac:dyDescent="0.25">
      <c r="A2" s="673" t="s">
        <v>1573</v>
      </c>
      <c r="B2" s="673"/>
      <c r="C2" s="673"/>
    </row>
    <row r="3" spans="1:3" x14ac:dyDescent="0.25">
      <c r="A3" s="674" t="s">
        <v>732</v>
      </c>
      <c r="B3" s="674"/>
      <c r="C3" s="674"/>
    </row>
    <row r="4" spans="1:3" ht="5.25" customHeight="1" x14ac:dyDescent="0.25">
      <c r="A4" s="207"/>
      <c r="B4" s="207"/>
      <c r="C4" s="207"/>
    </row>
    <row r="5" spans="1:3" x14ac:dyDescent="0.25">
      <c r="A5" s="462" t="s">
        <v>604</v>
      </c>
      <c r="B5" s="463" t="s">
        <v>605</v>
      </c>
      <c r="C5" s="464" t="s">
        <v>606</v>
      </c>
    </row>
    <row r="6" spans="1:3" x14ac:dyDescent="0.25">
      <c r="A6" s="22" t="s">
        <v>607</v>
      </c>
      <c r="B6" s="499">
        <v>1265132.1853296</v>
      </c>
      <c r="C6" s="465">
        <v>7.6773974202381398E-2</v>
      </c>
    </row>
    <row r="7" spans="1:3" x14ac:dyDescent="0.25">
      <c r="A7" s="22" t="s">
        <v>556</v>
      </c>
      <c r="B7" s="499">
        <v>281367.08418839995</v>
      </c>
      <c r="C7" s="465">
        <v>1.7074634187139656E-2</v>
      </c>
    </row>
    <row r="8" spans="1:3" x14ac:dyDescent="0.25">
      <c r="A8" s="22" t="s">
        <v>572</v>
      </c>
      <c r="B8" s="499">
        <v>373218.06511359999</v>
      </c>
      <c r="C8" s="465">
        <v>2.2648569402595079E-2</v>
      </c>
    </row>
    <row r="9" spans="1:3" x14ac:dyDescent="0.25">
      <c r="A9" s="22" t="s">
        <v>563</v>
      </c>
      <c r="B9" s="499">
        <v>15887.5496724</v>
      </c>
      <c r="C9" s="465">
        <v>9.6412876285343555E-4</v>
      </c>
    </row>
    <row r="10" spans="1:3" x14ac:dyDescent="0.25">
      <c r="A10" s="22" t="s">
        <v>557</v>
      </c>
      <c r="B10" s="499">
        <v>307953.09760600002</v>
      </c>
      <c r="C10" s="465">
        <v>1.8687994381383098E-2</v>
      </c>
    </row>
    <row r="11" spans="1:3" x14ac:dyDescent="0.25">
      <c r="A11" s="22" t="s">
        <v>558</v>
      </c>
      <c r="B11" s="499">
        <v>1493752.3402815999</v>
      </c>
      <c r="C11" s="465">
        <v>9.0647684856463365E-2</v>
      </c>
    </row>
    <row r="12" spans="1:3" x14ac:dyDescent="0.25">
      <c r="A12" s="22" t="s">
        <v>559</v>
      </c>
      <c r="B12" s="499">
        <v>812549.38818480005</v>
      </c>
      <c r="C12" s="465">
        <v>4.9309191948514311E-2</v>
      </c>
    </row>
    <row r="13" spans="1:3" x14ac:dyDescent="0.25">
      <c r="A13" s="22" t="s">
        <v>564</v>
      </c>
      <c r="B13" s="499">
        <v>9723.875275800001</v>
      </c>
      <c r="C13" s="465">
        <v>5.9008897111960694E-4</v>
      </c>
    </row>
    <row r="14" spans="1:3" x14ac:dyDescent="0.25">
      <c r="A14" s="22" t="s">
        <v>573</v>
      </c>
      <c r="B14" s="499">
        <v>469557.65695440007</v>
      </c>
      <c r="C14" s="465">
        <v>2.8494893940395522E-2</v>
      </c>
    </row>
    <row r="15" spans="1:3" x14ac:dyDescent="0.25">
      <c r="A15" s="22" t="s">
        <v>574</v>
      </c>
      <c r="B15" s="499">
        <v>854880.5345192001</v>
      </c>
      <c r="C15" s="465">
        <v>5.1878038409240282E-2</v>
      </c>
    </row>
    <row r="16" spans="1:3" x14ac:dyDescent="0.25">
      <c r="A16" s="22" t="s">
        <v>560</v>
      </c>
      <c r="B16" s="499">
        <v>1000241.0946164001</v>
      </c>
      <c r="C16" s="465">
        <v>6.0699178224000977E-2</v>
      </c>
    </row>
    <row r="17" spans="1:3" x14ac:dyDescent="0.25">
      <c r="A17" s="22" t="s">
        <v>577</v>
      </c>
      <c r="B17" s="499">
        <v>10152.5865854</v>
      </c>
      <c r="C17" s="465">
        <v>6.1610512295351557E-4</v>
      </c>
    </row>
    <row r="18" spans="1:3" x14ac:dyDescent="0.25">
      <c r="A18" s="22" t="s">
        <v>608</v>
      </c>
      <c r="B18" s="499">
        <v>7866.9446883999999</v>
      </c>
      <c r="C18" s="465">
        <v>4.774019786726327E-4</v>
      </c>
    </row>
    <row r="19" spans="1:3" x14ac:dyDescent="0.25">
      <c r="A19" s="22" t="s">
        <v>609</v>
      </c>
      <c r="B19" s="499">
        <v>3832.2749962000003</v>
      </c>
      <c r="C19" s="465">
        <v>2.3255987406409895E-4</v>
      </c>
    </row>
    <row r="20" spans="1:3" s="507" customFormat="1" x14ac:dyDescent="0.25">
      <c r="A20" s="22" t="s">
        <v>610</v>
      </c>
      <c r="B20" s="499">
        <v>1016.8770079999999</v>
      </c>
      <c r="C20" s="465">
        <v>6.1708721100038716E-5</v>
      </c>
    </row>
    <row r="21" spans="1:3" s="507" customFormat="1" x14ac:dyDescent="0.25">
      <c r="A21" s="22" t="s">
        <v>1212</v>
      </c>
      <c r="B21" s="499">
        <v>4083.6728674000001</v>
      </c>
      <c r="C21" s="465">
        <v>2.4781584012191764E-4</v>
      </c>
    </row>
    <row r="22" spans="1:3" x14ac:dyDescent="0.25">
      <c r="A22" s="22" t="s">
        <v>1209</v>
      </c>
      <c r="B22" s="499">
        <v>11917.8216108</v>
      </c>
      <c r="C22" s="465">
        <v>7.2322761171218395E-4</v>
      </c>
    </row>
    <row r="23" spans="1:3" x14ac:dyDescent="0.25">
      <c r="A23" s="22" t="s">
        <v>561</v>
      </c>
      <c r="B23" s="499">
        <v>71930.966707600004</v>
      </c>
      <c r="C23" s="465">
        <v>4.3650981663413309E-3</v>
      </c>
    </row>
    <row r="24" spans="1:3" x14ac:dyDescent="0.25">
      <c r="A24" s="22" t="s">
        <v>578</v>
      </c>
      <c r="B24" s="499">
        <v>155481.31010860001</v>
      </c>
      <c r="C24" s="465">
        <v>9.4353129496268714E-3</v>
      </c>
    </row>
    <row r="25" spans="1:3" x14ac:dyDescent="0.25">
      <c r="A25" s="22" t="s">
        <v>562</v>
      </c>
      <c r="B25" s="499">
        <v>421303.57488939998</v>
      </c>
      <c r="C25" s="465">
        <v>2.5566616804949194E-2</v>
      </c>
    </row>
    <row r="26" spans="1:3" x14ac:dyDescent="0.25">
      <c r="A26" s="22" t="s">
        <v>565</v>
      </c>
      <c r="B26" s="499">
        <v>24093.1319496</v>
      </c>
      <c r="C26" s="465">
        <v>1.4620808103710202E-3</v>
      </c>
    </row>
    <row r="27" spans="1:3" x14ac:dyDescent="0.25">
      <c r="A27" s="22" t="s">
        <v>612</v>
      </c>
      <c r="B27" s="499">
        <v>6396.2899308000005</v>
      </c>
      <c r="C27" s="465">
        <v>3.8815596016969158E-4</v>
      </c>
    </row>
    <row r="28" spans="1:3" x14ac:dyDescent="0.25">
      <c r="A28" s="22" t="s">
        <v>596</v>
      </c>
      <c r="B28" s="499">
        <v>14385.475154400001</v>
      </c>
      <c r="C28" s="465">
        <v>8.7297605040786411E-4</v>
      </c>
    </row>
    <row r="29" spans="1:3" x14ac:dyDescent="0.25">
      <c r="A29" s="22" t="s">
        <v>579</v>
      </c>
      <c r="B29" s="499">
        <v>10711.101717400001</v>
      </c>
      <c r="C29" s="465">
        <v>6.4999836101435615E-4</v>
      </c>
    </row>
    <row r="30" spans="1:3" x14ac:dyDescent="0.25">
      <c r="A30" s="22" t="s">
        <v>566</v>
      </c>
      <c r="B30" s="499">
        <v>1193.4284376000001</v>
      </c>
      <c r="C30" s="465">
        <v>7.2422664716904843E-5</v>
      </c>
    </row>
    <row r="31" spans="1:3" x14ac:dyDescent="0.25">
      <c r="A31" s="22" t="s">
        <v>922</v>
      </c>
      <c r="B31" s="499">
        <v>3609.4800322000001</v>
      </c>
      <c r="C31" s="465">
        <v>2.1903966248707686E-4</v>
      </c>
    </row>
    <row r="32" spans="1:3" x14ac:dyDescent="0.25">
      <c r="A32" s="22" t="s">
        <v>597</v>
      </c>
      <c r="B32" s="499">
        <v>8124.9096375999998</v>
      </c>
      <c r="C32" s="465">
        <v>4.9305646488732001E-4</v>
      </c>
    </row>
    <row r="33" spans="1:3" x14ac:dyDescent="0.25">
      <c r="A33" s="22" t="s">
        <v>1175</v>
      </c>
      <c r="B33" s="499">
        <v>7184.9139530000011</v>
      </c>
      <c r="C33" s="465">
        <v>4.3601325210949578E-4</v>
      </c>
    </row>
    <row r="34" spans="1:3" x14ac:dyDescent="0.25">
      <c r="A34" s="22" t="s">
        <v>613</v>
      </c>
      <c r="B34" s="499">
        <v>454.45297939999995</v>
      </c>
      <c r="C34" s="465">
        <v>2.7578273417778208E-5</v>
      </c>
    </row>
    <row r="35" spans="1:3" x14ac:dyDescent="0.25">
      <c r="A35" s="22" t="s">
        <v>633</v>
      </c>
      <c r="B35" s="499">
        <v>6999.9999776000004</v>
      </c>
      <c r="C35" s="465">
        <v>4.2479183118475589E-4</v>
      </c>
    </row>
    <row r="36" spans="1:3" x14ac:dyDescent="0.25">
      <c r="A36" s="22" t="s">
        <v>580</v>
      </c>
      <c r="B36" s="499">
        <v>580814.30932840006</v>
      </c>
      <c r="C36" s="465">
        <v>3.5246453546777266E-2</v>
      </c>
    </row>
    <row r="37" spans="1:3" x14ac:dyDescent="0.25">
      <c r="A37" s="22" t="s">
        <v>567</v>
      </c>
      <c r="B37" s="499">
        <v>9746.4301326000004</v>
      </c>
      <c r="C37" s="465">
        <v>5.9145770239858427E-4</v>
      </c>
    </row>
    <row r="38" spans="1:3" x14ac:dyDescent="0.25">
      <c r="A38" s="22" t="s">
        <v>592</v>
      </c>
      <c r="B38" s="499">
        <v>9064.4478974000012</v>
      </c>
      <c r="C38" s="465">
        <v>5.5007191904813822E-4</v>
      </c>
    </row>
    <row r="39" spans="1:3" x14ac:dyDescent="0.25">
      <c r="A39" s="22" t="s">
        <v>552</v>
      </c>
      <c r="B39" s="499">
        <v>333.95639340000008</v>
      </c>
      <c r="C39" s="465">
        <v>2.0265992620314428E-5</v>
      </c>
    </row>
    <row r="40" spans="1:3" x14ac:dyDescent="0.25">
      <c r="A40" s="22" t="s">
        <v>593</v>
      </c>
      <c r="B40" s="499">
        <v>583.19713760000002</v>
      </c>
      <c r="C40" s="465">
        <v>3.5391054402224527E-5</v>
      </c>
    </row>
    <row r="41" spans="1:3" x14ac:dyDescent="0.25">
      <c r="A41" s="22" t="s">
        <v>582</v>
      </c>
      <c r="B41" s="499">
        <v>44.053410799999995</v>
      </c>
      <c r="C41" s="465">
        <v>2.6733613005070846E-6</v>
      </c>
    </row>
    <row r="42" spans="1:3" x14ac:dyDescent="0.25">
      <c r="A42" s="22" t="s">
        <v>615</v>
      </c>
      <c r="B42" s="499">
        <v>166.55339119999999</v>
      </c>
      <c r="C42" s="465">
        <v>1.0107217180611524E-5</v>
      </c>
    </row>
    <row r="43" spans="1:3" x14ac:dyDescent="0.25">
      <c r="A43" s="22" t="s">
        <v>616</v>
      </c>
      <c r="B43" s="499">
        <v>1232.4839954000001</v>
      </c>
      <c r="C43" s="465">
        <v>7.4792733569603931E-5</v>
      </c>
    </row>
    <row r="44" spans="1:3" x14ac:dyDescent="0.25">
      <c r="A44" s="22" t="s">
        <v>603</v>
      </c>
      <c r="B44" s="499">
        <v>29553.256888400003</v>
      </c>
      <c r="C44" s="465">
        <v>1.7934260216099544E-3</v>
      </c>
    </row>
    <row r="45" spans="1:3" x14ac:dyDescent="0.25">
      <c r="A45" s="22" t="s">
        <v>617</v>
      </c>
      <c r="B45" s="499">
        <v>13284.74329</v>
      </c>
      <c r="C45" s="465">
        <v>8.0617863529098568E-4</v>
      </c>
    </row>
    <row r="46" spans="1:3" x14ac:dyDescent="0.25">
      <c r="A46" s="22" t="s">
        <v>568</v>
      </c>
      <c r="B46" s="499">
        <v>3972.6128974000003</v>
      </c>
      <c r="C46" s="465">
        <v>2.4107621609640459E-4</v>
      </c>
    </row>
    <row r="47" spans="1:3" x14ac:dyDescent="0.25">
      <c r="A47" s="22" t="s">
        <v>569</v>
      </c>
      <c r="B47" s="499">
        <v>14215.906518800002</v>
      </c>
      <c r="C47" s="465">
        <v>8.626858544852178E-4</v>
      </c>
    </row>
    <row r="48" spans="1:3" s="507" customFormat="1" x14ac:dyDescent="0.25">
      <c r="A48" s="22" t="s">
        <v>618</v>
      </c>
      <c r="B48" s="499">
        <v>489.10798439999996</v>
      </c>
      <c r="C48" s="465">
        <v>2.9681296715031721E-5</v>
      </c>
    </row>
    <row r="49" spans="1:3" x14ac:dyDescent="0.25">
      <c r="A49" s="22" t="s">
        <v>594</v>
      </c>
      <c r="B49" s="499">
        <v>465695.56634019996</v>
      </c>
      <c r="C49" s="465">
        <v>2.8260524719044465E-2</v>
      </c>
    </row>
    <row r="50" spans="1:3" s="507" customFormat="1" x14ac:dyDescent="0.25">
      <c r="A50" s="22" t="s">
        <v>553</v>
      </c>
      <c r="B50" s="499">
        <v>11234.715021600001</v>
      </c>
      <c r="C50" s="465">
        <v>6.8177359744801098E-4</v>
      </c>
    </row>
    <row r="51" spans="1:3" x14ac:dyDescent="0.25">
      <c r="A51" s="22" t="s">
        <v>619</v>
      </c>
      <c r="B51" s="499">
        <v>8458.6269600000014</v>
      </c>
      <c r="C51" s="465">
        <v>5.1330794959217763E-4</v>
      </c>
    </row>
    <row r="52" spans="1:3" x14ac:dyDescent="0.25">
      <c r="A52" s="22" t="s">
        <v>620</v>
      </c>
      <c r="B52" s="499">
        <v>1347202.9726428001</v>
      </c>
      <c r="C52" s="465">
        <v>8.1754402793968603E-2</v>
      </c>
    </row>
    <row r="53" spans="1:3" x14ac:dyDescent="0.25">
      <c r="A53" s="22" t="s">
        <v>621</v>
      </c>
      <c r="B53" s="499">
        <v>411825.26641620003</v>
      </c>
      <c r="C53" s="465">
        <v>2.4991429944127942E-2</v>
      </c>
    </row>
    <row r="54" spans="1:3" x14ac:dyDescent="0.25">
      <c r="A54" s="22" t="s">
        <v>622</v>
      </c>
      <c r="B54" s="499">
        <v>5702940.8976582</v>
      </c>
      <c r="C54" s="465">
        <v>0.34608038782955186</v>
      </c>
    </row>
    <row r="55" spans="1:3" x14ac:dyDescent="0.25">
      <c r="A55" s="22" t="s">
        <v>623</v>
      </c>
      <c r="B55" s="499">
        <v>212798.38870080005</v>
      </c>
      <c r="C55" s="465">
        <v>1.2913573928377482E-2</v>
      </c>
    </row>
    <row r="56" spans="1:3" ht="15.75" thickBot="1" x14ac:dyDescent="0.3">
      <c r="A56" s="187" t="s">
        <v>624</v>
      </c>
      <c r="B56" s="188">
        <f>SUM(B6:B55)</f>
        <v>16478659.577979198</v>
      </c>
      <c r="C56" s="311">
        <f>SUM(C6:C55)</f>
        <v>1.0000000000000002</v>
      </c>
    </row>
    <row r="57" spans="1:3" ht="3" customHeight="1" x14ac:dyDescent="0.25">
      <c r="A57" s="208"/>
      <c r="B57" s="208"/>
      <c r="C57" s="208"/>
    </row>
    <row r="58" spans="1:3" x14ac:dyDescent="0.25">
      <c r="A58" s="8"/>
    </row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2024-10-14T19:55:18Z</dcterms:modified>
</cp:coreProperties>
</file>