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 " sheetId="28" r:id="rId2"/>
    <sheet name="2" sheetId="29" r:id="rId3"/>
    <sheet name="3" sheetId="30" r:id="rId4"/>
    <sheet name="4" sheetId="31" r:id="rId5"/>
    <sheet name="5" sheetId="35" r:id="rId6"/>
    <sheet name="6" sheetId="36" r:id="rId7"/>
    <sheet name="7" sheetId="37" r:id="rId8"/>
    <sheet name="8" sheetId="38" r:id="rId9"/>
    <sheet name="9" sheetId="39" r:id="rId10"/>
    <sheet name="10" sheetId="44" r:id="rId11"/>
    <sheet name="11" sheetId="45" r:id="rId12"/>
    <sheet name="12" sheetId="47" r:id="rId13"/>
    <sheet name="13" sheetId="48" r:id="rId14"/>
    <sheet name="14" sheetId="49" r:id="rId15"/>
    <sheet name="15" sheetId="50" r:id="rId16"/>
    <sheet name="16" sheetId="51" r:id="rId17"/>
    <sheet name="17" sheetId="52" r:id="rId18"/>
    <sheet name="18" sheetId="53" r:id="rId19"/>
    <sheet name="19" sheetId="54" r:id="rId20"/>
    <sheet name="ABREVIATURAS" sheetId="19" r:id="rId21"/>
  </sheets>
  <externalReferences>
    <externalReference r:id="rId22"/>
  </externalReferences>
  <definedNames>
    <definedName name="_a1000000" localSheetId="10">#REF!</definedName>
    <definedName name="_a1000000" localSheetId="18">#REF!</definedName>
    <definedName name="_a1000000" localSheetId="3">#REF!</definedName>
    <definedName name="_a1000000" localSheetId="4">#REF!</definedName>
    <definedName name="_a1000000" localSheetId="5">#REF!</definedName>
    <definedName name="_a1000000" localSheetId="6">#REF!</definedName>
    <definedName name="_a1000000" localSheetId="7">#REF!</definedName>
    <definedName name="_a1000000" localSheetId="20">#REF!</definedName>
    <definedName name="_a1000000">#REF!</definedName>
    <definedName name="_a990000" localSheetId="10">#REF!</definedName>
    <definedName name="_a990000" localSheetId="18">#REF!</definedName>
    <definedName name="_a990000" localSheetId="3">#REF!</definedName>
    <definedName name="_a990000" localSheetId="4">#REF!</definedName>
    <definedName name="_a990000" localSheetId="5">#REF!</definedName>
    <definedName name="_a990000" localSheetId="6">#REF!</definedName>
    <definedName name="_a990000" localSheetId="7">#REF!</definedName>
    <definedName name="_a990000" localSheetId="20">#REF!</definedName>
    <definedName name="_a990000">#REF!</definedName>
    <definedName name="_xlnm._FilterDatabase" localSheetId="2" hidden="1">'2'!$A$4:$F$285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4" l="1"/>
  <c r="D25" i="54"/>
  <c r="C25" i="54"/>
  <c r="B25" i="54"/>
  <c r="C18" i="51"/>
  <c r="B18" i="51"/>
  <c r="C8" i="51" s="1"/>
  <c r="C9" i="51"/>
  <c r="C11" i="51"/>
  <c r="C13" i="51"/>
  <c r="C15" i="51"/>
  <c r="C17" i="51"/>
  <c r="F18" i="50"/>
  <c r="F7" i="50"/>
  <c r="F8" i="50"/>
  <c r="F9" i="50"/>
  <c r="F10" i="50"/>
  <c r="F11" i="50"/>
  <c r="F12" i="50"/>
  <c r="F13" i="50"/>
  <c r="F14" i="50"/>
  <c r="F15" i="50"/>
  <c r="F16" i="50"/>
  <c r="F17" i="50"/>
  <c r="F6" i="50"/>
  <c r="B22" i="52"/>
  <c r="C20" i="52" s="1"/>
  <c r="C21" i="52"/>
  <c r="C19" i="52"/>
  <c r="C17" i="52"/>
  <c r="C16" i="52"/>
  <c r="C15" i="52"/>
  <c r="C13" i="52"/>
  <c r="C12" i="52"/>
  <c r="C11" i="52"/>
  <c r="C9" i="52"/>
  <c r="C8" i="52"/>
  <c r="C7" i="52"/>
  <c r="A3" i="52"/>
  <c r="A2" i="49"/>
  <c r="E48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D48" i="45"/>
  <c r="C48" i="45"/>
  <c r="B106" i="39"/>
  <c r="B24" i="36"/>
  <c r="B14" i="44"/>
  <c r="C11" i="44" s="1"/>
  <c r="C8" i="44"/>
  <c r="C9" i="44"/>
  <c r="C12" i="44"/>
  <c r="C13" i="44"/>
  <c r="C8" i="39"/>
  <c r="C9" i="39"/>
  <c r="C10" i="39"/>
  <c r="C11" i="39"/>
  <c r="C12" i="39"/>
  <c r="C13" i="39"/>
  <c r="C14" i="39"/>
  <c r="C15" i="39"/>
  <c r="C16" i="39"/>
  <c r="C17" i="39"/>
  <c r="C18" i="39"/>
  <c r="C19" i="39"/>
  <c r="C7" i="39"/>
  <c r="B101" i="39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7" i="38"/>
  <c r="B55" i="38"/>
  <c r="C8" i="37"/>
  <c r="C9" i="37"/>
  <c r="C10" i="37"/>
  <c r="C11" i="37"/>
  <c r="C7" i="37"/>
  <c r="B12" i="37"/>
  <c r="C8" i="36"/>
  <c r="C10" i="36"/>
  <c r="C11" i="36"/>
  <c r="C12" i="36"/>
  <c r="C14" i="36"/>
  <c r="C15" i="36"/>
  <c r="C16" i="36"/>
  <c r="C18" i="36"/>
  <c r="C19" i="36"/>
  <c r="C7" i="36"/>
  <c r="B20" i="36"/>
  <c r="C9" i="36" s="1"/>
  <c r="C10" i="35"/>
  <c r="C14" i="35"/>
  <c r="C18" i="35"/>
  <c r="C22" i="35"/>
  <c r="C26" i="35"/>
  <c r="C30" i="35"/>
  <c r="C34" i="35"/>
  <c r="C38" i="35"/>
  <c r="C42" i="35"/>
  <c r="C45" i="35"/>
  <c r="C46" i="35"/>
  <c r="C49" i="35"/>
  <c r="C50" i="35"/>
  <c r="C53" i="35"/>
  <c r="C54" i="35"/>
  <c r="C57" i="35"/>
  <c r="C58" i="35"/>
  <c r="C61" i="35"/>
  <c r="C62" i="35"/>
  <c r="C65" i="35"/>
  <c r="C66" i="35"/>
  <c r="C69" i="35"/>
  <c r="C70" i="35"/>
  <c r="C73" i="35"/>
  <c r="C74" i="35"/>
  <c r="C77" i="35"/>
  <c r="C78" i="35"/>
  <c r="C81" i="35"/>
  <c r="C7" i="35"/>
  <c r="B82" i="35"/>
  <c r="C11" i="35" s="1"/>
  <c r="C10" i="52" l="1"/>
  <c r="C14" i="52"/>
  <c r="C18" i="52"/>
  <c r="C7" i="51"/>
  <c r="C14" i="51"/>
  <c r="C10" i="51"/>
  <c r="C16" i="51"/>
  <c r="C12" i="51"/>
  <c r="C22" i="52"/>
  <c r="C7" i="44"/>
  <c r="C10" i="44"/>
  <c r="C17" i="36"/>
  <c r="C13" i="36"/>
  <c r="C41" i="35"/>
  <c r="C37" i="35"/>
  <c r="C33" i="35"/>
  <c r="C29" i="35"/>
  <c r="C25" i="35"/>
  <c r="C21" i="35"/>
  <c r="C17" i="35"/>
  <c r="C13" i="35"/>
  <c r="C9" i="35"/>
  <c r="C80" i="35"/>
  <c r="C76" i="35"/>
  <c r="C72" i="35"/>
  <c r="C68" i="35"/>
  <c r="C64" i="35"/>
  <c r="C60" i="35"/>
  <c r="C56" i="35"/>
  <c r="C52" i="35"/>
  <c r="C48" i="35"/>
  <c r="C44" i="35"/>
  <c r="C40" i="35"/>
  <c r="C36" i="35"/>
  <c r="C32" i="35"/>
  <c r="C28" i="35"/>
  <c r="C24" i="35"/>
  <c r="C20" i="35"/>
  <c r="C16" i="35"/>
  <c r="C12" i="35"/>
  <c r="C8" i="35"/>
  <c r="C82" i="35" s="1"/>
  <c r="C79" i="35"/>
  <c r="C75" i="35"/>
  <c r="C71" i="35"/>
  <c r="C67" i="35"/>
  <c r="C63" i="35"/>
  <c r="C59" i="35"/>
  <c r="C55" i="35"/>
  <c r="C51" i="35"/>
  <c r="C47" i="35"/>
  <c r="C43" i="35"/>
  <c r="C39" i="35"/>
  <c r="C35" i="35"/>
  <c r="C31" i="35"/>
  <c r="C27" i="35"/>
  <c r="C23" i="35"/>
  <c r="C19" i="35"/>
  <c r="C15" i="35"/>
  <c r="C97" i="31"/>
  <c r="C34" i="31"/>
  <c r="C91" i="31"/>
  <c r="C60" i="31"/>
  <c r="C56" i="31"/>
  <c r="C61" i="31" s="1"/>
  <c r="C98" i="31" l="1"/>
  <c r="C100" i="31" s="1"/>
  <c r="IV25" i="28" l="1"/>
  <c r="IU25" i="28"/>
  <c r="IT25" i="28"/>
  <c r="IS25" i="28"/>
  <c r="IR25" i="28"/>
  <c r="IQ25" i="28"/>
  <c r="IP25" i="28"/>
  <c r="IO25" i="28"/>
  <c r="IN25" i="28"/>
  <c r="IM25" i="28"/>
  <c r="IL25" i="28"/>
  <c r="IK25" i="28"/>
  <c r="IJ25" i="28"/>
  <c r="II25" i="28"/>
  <c r="IH25" i="28"/>
  <c r="IG25" i="28"/>
  <c r="IF25" i="28"/>
  <c r="IE25" i="28"/>
  <c r="ID25" i="28"/>
  <c r="IC25" i="28"/>
  <c r="IB25" i="28"/>
  <c r="IA25" i="28"/>
  <c r="HZ25" i="28"/>
  <c r="HY25" i="28"/>
  <c r="HX25" i="28"/>
  <c r="HW25" i="28"/>
  <c r="HV25" i="28"/>
  <c r="HU25" i="28"/>
  <c r="HT25" i="28"/>
  <c r="HS25" i="28"/>
  <c r="HR25" i="28"/>
  <c r="HQ25" i="28"/>
  <c r="HP25" i="28"/>
  <c r="HO25" i="28"/>
  <c r="HN25" i="28"/>
  <c r="HM25" i="28"/>
  <c r="HL25" i="28"/>
  <c r="HK25" i="28"/>
  <c r="HJ25" i="28"/>
  <c r="HI25" i="28"/>
  <c r="HH25" i="28"/>
  <c r="HG25" i="28"/>
  <c r="HF25" i="28"/>
  <c r="HE25" i="28"/>
  <c r="HD25" i="28"/>
  <c r="HC25" i="28"/>
  <c r="HB25" i="28"/>
  <c r="HA25" i="28"/>
  <c r="GZ25" i="28"/>
  <c r="GY25" i="28"/>
  <c r="GX25" i="28"/>
  <c r="GW25" i="28"/>
  <c r="GV25" i="28"/>
  <c r="GU25" i="28"/>
  <c r="GT25" i="28"/>
  <c r="GS25" i="28"/>
  <c r="GR25" i="28"/>
  <c r="GQ25" i="28"/>
  <c r="GP25" i="28"/>
  <c r="GO25" i="28"/>
  <c r="GN25" i="28"/>
  <c r="GM25" i="28"/>
  <c r="GL25" i="28"/>
  <c r="GK25" i="28"/>
  <c r="GJ25" i="28"/>
  <c r="GI25" i="28"/>
  <c r="GH25" i="28"/>
  <c r="GG25" i="28"/>
  <c r="GF25" i="28"/>
  <c r="GE25" i="28"/>
  <c r="GD25" i="28"/>
  <c r="GC25" i="28"/>
  <c r="GB25" i="28"/>
  <c r="GA25" i="28"/>
  <c r="FZ25" i="28"/>
  <c r="FY25" i="28"/>
  <c r="FX25" i="28"/>
  <c r="FW25" i="28"/>
  <c r="FV25" i="28"/>
  <c r="FU25" i="28"/>
  <c r="FT25" i="28"/>
  <c r="FS25" i="28"/>
  <c r="FR25" i="28"/>
  <c r="FQ25" i="28"/>
  <c r="FP25" i="28"/>
  <c r="FO25" i="28"/>
  <c r="FN25" i="28"/>
  <c r="FM25" i="28"/>
  <c r="FL25" i="28"/>
  <c r="FK25" i="28"/>
  <c r="FJ25" i="28"/>
  <c r="FI25" i="28"/>
  <c r="FH25" i="28"/>
  <c r="FG25" i="28"/>
  <c r="FF25" i="28"/>
  <c r="FE25" i="28"/>
  <c r="FD25" i="28"/>
  <c r="FC25" i="28"/>
  <c r="FB25" i="28"/>
  <c r="FA25" i="28"/>
  <c r="EZ25" i="28"/>
  <c r="EY25" i="28"/>
  <c r="EX25" i="28"/>
  <c r="EW25" i="28"/>
  <c r="EV25" i="28"/>
  <c r="EU25" i="28"/>
  <c r="ET25" i="28"/>
  <c r="ES25" i="28"/>
  <c r="ER25" i="28"/>
  <c r="EQ25" i="28"/>
  <c r="EP25" i="28"/>
  <c r="EO25" i="28"/>
  <c r="EN25" i="28"/>
  <c r="EM25" i="28"/>
  <c r="EL25" i="28"/>
  <c r="EK25" i="28"/>
  <c r="EJ25" i="28"/>
  <c r="EI25" i="28"/>
  <c r="EH25" i="28"/>
  <c r="EG25" i="28"/>
  <c r="EF25" i="28"/>
  <c r="EE25" i="28"/>
  <c r="ED25" i="28"/>
  <c r="EC25" i="28"/>
  <c r="EB25" i="28"/>
  <c r="EA25" i="28"/>
  <c r="DZ25" i="28"/>
  <c r="DY25" i="28"/>
  <c r="DX25" i="28"/>
  <c r="DW25" i="28"/>
  <c r="DV25" i="28"/>
  <c r="DU25" i="28"/>
  <c r="DT25" i="28"/>
  <c r="DS25" i="28"/>
  <c r="DR25" i="28"/>
  <c r="DQ25" i="28"/>
  <c r="DP25" i="28"/>
  <c r="DO25" i="28"/>
  <c r="DN25" i="28"/>
  <c r="DM25" i="28"/>
  <c r="DL25" i="28"/>
  <c r="DK25" i="28"/>
  <c r="DJ25" i="28"/>
  <c r="DI25" i="28"/>
  <c r="DH25" i="28"/>
  <c r="DG25" i="28"/>
  <c r="DF25" i="28"/>
  <c r="DE25" i="28"/>
  <c r="DD25" i="28"/>
  <c r="DC25" i="28"/>
  <c r="DB25" i="28"/>
  <c r="DA25" i="28"/>
  <c r="CZ25" i="28"/>
  <c r="CY25" i="28"/>
  <c r="CX25" i="28"/>
  <c r="CW25" i="28"/>
  <c r="CV25" i="28"/>
  <c r="CU25" i="28"/>
  <c r="CT25" i="28"/>
  <c r="CS25" i="28"/>
  <c r="CR25" i="28"/>
  <c r="CQ25" i="28"/>
  <c r="CP25" i="28"/>
  <c r="CO25" i="28"/>
  <c r="CN25" i="28"/>
  <c r="CM25" i="28"/>
  <c r="CL25" i="28"/>
  <c r="CK25" i="28"/>
  <c r="CJ25" i="28"/>
  <c r="CI25" i="28"/>
  <c r="CH25" i="28"/>
  <c r="CG25" i="28"/>
  <c r="CF25" i="28"/>
  <c r="CE25" i="28"/>
  <c r="CD25" i="28"/>
  <c r="CC25" i="28"/>
  <c r="CB25" i="28"/>
  <c r="CA25" i="28"/>
  <c r="BZ25" i="28"/>
  <c r="BY25" i="28"/>
  <c r="BX25" i="28"/>
  <c r="BW25" i="28"/>
  <c r="BV25" i="28"/>
  <c r="BU25" i="28"/>
  <c r="BT25" i="28"/>
  <c r="BS25" i="28"/>
  <c r="BR25" i="28"/>
  <c r="BQ25" i="28"/>
  <c r="BP25" i="28"/>
  <c r="BO25" i="28"/>
  <c r="BN25" i="28"/>
  <c r="BM25" i="28"/>
  <c r="BL25" i="28"/>
  <c r="BK25" i="28"/>
  <c r="BJ25" i="28"/>
  <c r="BI25" i="28"/>
  <c r="BH25" i="28"/>
  <c r="BG25" i="28"/>
  <c r="BF25" i="28"/>
  <c r="BE25" i="28"/>
  <c r="BD25" i="28"/>
  <c r="BC25" i="28"/>
  <c r="BB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</calcChain>
</file>

<file path=xl/sharedStrings.xml><?xml version="1.0" encoding="utf-8"?>
<sst xmlns="http://schemas.openxmlformats.org/spreadsheetml/2006/main" count="2682" uniqueCount="1345">
  <si>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</si>
  <si>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</si>
  <si>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</si>
  <si>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</si>
  <si>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</si>
  <si>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</si>
  <si>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</si>
  <si>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</si>
  <si>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</si>
  <si>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</si>
  <si>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</si>
  <si>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</si>
  <si>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</si>
  <si>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</si>
  <si>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</si>
  <si>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</si>
  <si>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</si>
  <si>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</si>
  <si>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</si>
  <si>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</si>
  <si>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</si>
  <si>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</si>
  <si>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</si>
  <si>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</si>
  <si>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</si>
  <si>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</si>
  <si>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</si>
  <si>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</si>
  <si>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</si>
  <si>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</si>
  <si>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</si>
  <si>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</si>
  <si>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</si>
  <si>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</si>
  <si>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</si>
  <si>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</si>
  <si>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</si>
  <si>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</si>
  <si>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</si>
  <si>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</si>
  <si>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</si>
  <si>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</si>
  <si>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</si>
  <si>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</si>
  <si>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</si>
  <si>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</si>
  <si>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</si>
  <si>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</si>
  <si>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</si>
  <si>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</si>
  <si>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</si>
  <si>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</si>
  <si>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</si>
  <si>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</si>
  <si>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</si>
  <si>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</si>
  <si>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</si>
  <si>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</si>
  <si>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</si>
  <si>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</si>
  <si>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</si>
  <si>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</si>
  <si>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AGUAÍ S.A.</t>
  </si>
  <si>
    <t>Bonos AGUAI</t>
  </si>
  <si>
    <t>ASFI/DSV-EM-AGU-001/2010</t>
  </si>
  <si>
    <t>AGU-U1U-10</t>
  </si>
  <si>
    <t>Sudaval S.A.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</si>
  <si>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</si>
  <si>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</si>
  <si>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</si>
  <si>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</si>
  <si>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</si>
  <si>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Bonos Subordiandos Banco BISA-Emisión 3</t>
  </si>
  <si>
    <t>ASFI/DSVSC-ED-BIS-011/2018</t>
  </si>
  <si>
    <t>BIS-1-N1U-18</t>
  </si>
  <si>
    <t>BISA S.A. Agencia de Bolsa</t>
  </si>
  <si>
    <t>Bonos Subordinados Banco BISA – Emisión 2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</si>
  <si>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</si>
  <si>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</si>
  <si>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</si>
  <si>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</si>
  <si>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</si>
  <si>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</si>
  <si>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</si>
  <si>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</si>
  <si>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</si>
  <si>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NR00392128</t>
  </si>
  <si>
    <t>NR00392129</t>
  </si>
  <si>
    <t>NR00392130</t>
  </si>
  <si>
    <t>NR00392134</t>
  </si>
  <si>
    <t>NR00392138</t>
  </si>
  <si>
    <t>NR00392139</t>
  </si>
  <si>
    <t>NR00392143</t>
  </si>
  <si>
    <t>NR00392204</t>
  </si>
  <si>
    <t>Bonos Subordinados BCP – Emisión II</t>
  </si>
  <si>
    <t>ASFI/DSVSC-ED-BTB-024/2015</t>
  </si>
  <si>
    <t>BTB-N1U-15</t>
  </si>
  <si>
    <t>Credibolsa S.A. Agencia de Bolsa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</si>
  <si>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</si>
  <si>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</si>
  <si>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</si>
  <si>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</si>
  <si>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</si>
  <si>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</si>
  <si>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</si>
  <si>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</si>
  <si>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</si>
  <si>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</si>
  <si>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II-Emisión 3</t>
  </si>
  <si>
    <t>ASFI/DSV-ED-BEC-021/2015</t>
  </si>
  <si>
    <t>BEC-2-N1U-15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</si>
  <si>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</si>
  <si>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</si>
  <si>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</si>
  <si>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</si>
  <si>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</si>
  <si>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</si>
  <si>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</si>
  <si>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</si>
  <si>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</si>
  <si>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</si>
  <si>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</si>
  <si>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</si>
  <si>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FORTALEZA - Emisión 2</t>
  </si>
  <si>
    <t>ASFI/DSVSC-ED-FFO-039/2016</t>
  </si>
  <si>
    <t>FFO-1-N1U-16</t>
  </si>
  <si>
    <t>CAISA - Agencia de Bolsa</t>
  </si>
  <si>
    <t>Bonos Subordinados Banco FORTALEZA 2021</t>
  </si>
  <si>
    <t>ASFI/DSV-ED-FFO-007/2022</t>
  </si>
  <si>
    <t>FFO-N1U-22</t>
  </si>
  <si>
    <t>Bonos Banco Ganadero – Emisión 2</t>
  </si>
  <si>
    <t>ASFI/DSVSC-ED-BGA-031/2020</t>
  </si>
  <si>
    <t>BGA-1-N1U-20</t>
  </si>
  <si>
    <t>GanaValores Agencia de Bolsa S.A.</t>
  </si>
  <si>
    <t>Bonos Banco Ganadero-Emisión 1</t>
  </si>
  <si>
    <t>ASFI/DSVSC-ED-BGA 015/2018</t>
  </si>
  <si>
    <t>BGA-1-N1A-18</t>
  </si>
  <si>
    <t>BGA-1-N1B-18</t>
  </si>
  <si>
    <t>Bonos Subordinados Banco Ganadero IV</t>
  </si>
  <si>
    <t>ASFI/DSVSC-ED-BGA-026/2015</t>
  </si>
  <si>
    <t>BGA-N1U-15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</si>
  <si>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</si>
  <si>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</si>
  <si>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</si>
  <si>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</si>
  <si>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</si>
  <si>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</si>
  <si>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</si>
  <si>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Bonos Subordinados Banco GANADERO VII</t>
  </si>
  <si>
    <t>ASFI/DSV-ED-BGA-043/2021</t>
  </si>
  <si>
    <t>BGA-N1U-21</t>
  </si>
  <si>
    <t>Bonos Banco Mercantil Santa Cruz - Emisión 2</t>
  </si>
  <si>
    <t>ASFI/DSVSC-ED-BME-027/2015</t>
  </si>
  <si>
    <t>BME-1-N2B-15</t>
  </si>
  <si>
    <t>Bonos Banco Mercantil Santa Cruz – Emisión 4</t>
  </si>
  <si>
    <t>ASFI/DSVSC-ED-BME-024/2016</t>
  </si>
  <si>
    <t>BME-1-E1C-16</t>
  </si>
  <si>
    <t>BME-1-E1D-16</t>
  </si>
  <si>
    <t>Bonos Banco MERCANTIL SANTA CRUZ-Emisión 5</t>
  </si>
  <si>
    <t>ASFI/DSVSC-ED-BME-023/2017</t>
  </si>
  <si>
    <t>BME-1-E1B-17</t>
  </si>
  <si>
    <t>BME-1-E1C-17</t>
  </si>
  <si>
    <t>BME-1-E1D-17</t>
  </si>
  <si>
    <t>Bonos Banco Mercatil Santa Cruz - Emisión 3</t>
  </si>
  <si>
    <t>ASFI/DSVSC-ED-BME-028/2015</t>
  </si>
  <si>
    <t>BME-1-N3B-15</t>
  </si>
  <si>
    <t>Bonos BMSC II - Emisión 1</t>
  </si>
  <si>
    <t>ASFI/DSVSC-ED-BME-016/2019</t>
  </si>
  <si>
    <t>BME-2-E1A-19</t>
  </si>
  <si>
    <t>BME-2-E1B-19</t>
  </si>
  <si>
    <t>BME-2-E1C-19</t>
  </si>
  <si>
    <t>Bonos BMSC II - Emisión 2</t>
  </si>
  <si>
    <t>ASFI/DSVSC-ED-BME-021/2020</t>
  </si>
  <si>
    <t>BME-2-N1A-20</t>
  </si>
  <si>
    <t>BME-2-N1B-20</t>
  </si>
  <si>
    <t>Bonos BMSC II - Emisión 3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</si>
  <si>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</si>
  <si>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</si>
  <si>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</si>
  <si>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</si>
  <si>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</si>
  <si>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</si>
  <si>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</si>
  <si>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</si>
  <si>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</si>
  <si>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</si>
  <si>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</si>
  <si>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</si>
  <si>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</si>
  <si>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</si>
  <si>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</si>
  <si>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</si>
  <si>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</si>
  <si>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</si>
  <si>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</si>
  <si>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</si>
  <si>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</si>
  <si>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</si>
  <si>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</si>
  <si>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</si>
  <si>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</si>
  <si>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</si>
  <si>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</si>
  <si>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</si>
  <si>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</si>
  <si>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</si>
  <si>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</si>
  <si>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</si>
  <si>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</si>
  <si>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</si>
  <si>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</si>
  <si>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 - Emisión 1</t>
  </si>
  <si>
    <t>ASFI/DSV-ED-BNB-023/2014</t>
  </si>
  <si>
    <t>BNB-2-E1D-14</t>
  </si>
  <si>
    <t>Bonos Subordinados BNB II - Emisión 2</t>
  </si>
  <si>
    <t>ASFI/DSVSC-ED-BNB-016/2016</t>
  </si>
  <si>
    <t>BNB-2-N4B-16</t>
  </si>
  <si>
    <t>BNB-2-N4C-16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</si>
  <si>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</si>
  <si>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</si>
  <si>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</si>
  <si>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</si>
  <si>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</si>
  <si>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</si>
  <si>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</si>
  <si>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Bonos Banco FIE 2 - Emisión 1</t>
  </si>
  <si>
    <t>ASFI/DSVSC-ED-FIE-007/2016</t>
  </si>
  <si>
    <t>FIE-2-N1B-16</t>
  </si>
  <si>
    <t>Bonos Banco FIE 2 - Emisión 2</t>
  </si>
  <si>
    <t>ASFI/DSVSC-ED-FIE-028/2016</t>
  </si>
  <si>
    <t>FIE-2-N2B-16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</si>
  <si>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</si>
  <si>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</si>
  <si>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</si>
  <si>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</si>
  <si>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</si>
  <si>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</si>
  <si>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</si>
  <si>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</si>
  <si>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</si>
  <si>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</si>
  <si>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</si>
  <si>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</si>
  <si>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Subordinados Banco FIE 3</t>
  </si>
  <si>
    <t>ASFI/DSV-ED-FIE-024/2014</t>
  </si>
  <si>
    <t>FIE-N1B-14</t>
  </si>
  <si>
    <t>Bonos Subordinados Banco FIE 4</t>
  </si>
  <si>
    <t>ASFI/DSVSC-ED-FIE-007/2017</t>
  </si>
  <si>
    <t>FIE-N1A-17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</si>
  <si>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</si>
  <si>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</si>
  <si>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</si>
  <si>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</si>
  <si>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</si>
  <si>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</si>
  <si>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</si>
  <si>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</si>
  <si>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</si>
  <si>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Bonos Subordinados Banco PyME de la Comunidad</t>
  </si>
  <si>
    <t>ASFI/DSVSC-ED-FCO-002/2016</t>
  </si>
  <si>
    <t>FCO-E1U-16</t>
  </si>
  <si>
    <t>Bonos BancoSol II-Emisión 1</t>
  </si>
  <si>
    <t>ASFI/DSV-ED-BSO-016/2014</t>
  </si>
  <si>
    <t>BSO-2-N1U-14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</si>
  <si>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</si>
  <si>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</si>
  <si>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</si>
  <si>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</si>
  <si>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</si>
  <si>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</si>
  <si>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</si>
  <si>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</si>
  <si>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</si>
  <si>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Bisa Leasing S.A.</t>
  </si>
  <si>
    <t>ASFI/DSV-ED-BIL-012/2015</t>
  </si>
  <si>
    <t>BIL-4-N1U-15</t>
  </si>
  <si>
    <t>Bonos BISA LEASING IV - Emisión 3</t>
  </si>
  <si>
    <t>ASFI/DSVSC-ED-BIL-023/2016</t>
  </si>
  <si>
    <t>BIL-4-E1B-16</t>
  </si>
  <si>
    <t>Bonos BISA LEASING IV - Emisión 5</t>
  </si>
  <si>
    <t>ASFI/DSVSC-ED-BIL-016/2017</t>
  </si>
  <si>
    <t>BIL-4-N1A-17</t>
  </si>
  <si>
    <t>BIL-4-N1B-17</t>
  </si>
  <si>
    <t>Bonos BISA LEASING IV - Emisión 6</t>
  </si>
  <si>
    <t>ASFI/DSVSC-ED-BIL-002/2018</t>
  </si>
  <si>
    <t>BIL-4-N1B-18</t>
  </si>
  <si>
    <t>BIL-4-N1C-18</t>
  </si>
  <si>
    <t>Bonos BISA LEASING IV-Emisión 4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</si>
  <si>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</si>
  <si>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</si>
  <si>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</si>
  <si>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</si>
  <si>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</si>
  <si>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</si>
  <si>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</si>
  <si>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BIL-5-N1A-19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</si>
  <si>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</si>
  <si>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</si>
  <si>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</si>
  <si>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</si>
  <si>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</si>
  <si>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</si>
  <si>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Bonos BISA LEASING VI - Emisión 1</t>
  </si>
  <si>
    <t>ASFI/DSV-ED-BIL-034/2021</t>
  </si>
  <si>
    <t>BIL-6-N1A-21</t>
  </si>
  <si>
    <t>BIL-6-N1B-21</t>
  </si>
  <si>
    <t>Pagarés Bursátiles BISA LEASING III - Emisión 1</t>
  </si>
  <si>
    <t>ASFI/DSV-ED-BIL-020/2021</t>
  </si>
  <si>
    <t>BIL-PB5-N1U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</si>
  <si>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</si>
  <si>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</si>
  <si>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</si>
  <si>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</si>
  <si>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</si>
  <si>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</si>
  <si>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</si>
  <si>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</si>
  <si>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</si>
  <si>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</si>
  <si>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</si>
  <si>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</si>
  <si>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</si>
  <si>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</si>
  <si>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</si>
  <si>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</si>
  <si>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</si>
  <si>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</si>
  <si>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</si>
  <si>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</si>
  <si>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</si>
  <si>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</si>
  <si>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CLÍNICA METROPOLITANA DE LAS AMÉRICAS S.A.</t>
  </si>
  <si>
    <t>Bonos CLÍNICA DE LAS AMÉRICAS I – Emisión 1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</si>
  <si>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</si>
  <si>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</si>
  <si>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</si>
  <si>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</si>
  <si>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</si>
  <si>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</si>
  <si>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Bonos COBEE IV - Emisión 4</t>
  </si>
  <si>
    <t>ASFI/DSV-ED-BPC-026/2014</t>
  </si>
  <si>
    <t>BPC-4-N4U-14</t>
  </si>
  <si>
    <t>Bonos COBEE IV - Emisión 5</t>
  </si>
  <si>
    <t>ASFI/DSVSC-ED-BPC-034/2016</t>
  </si>
  <si>
    <t>BPC-4-N1U-16</t>
  </si>
  <si>
    <t>Bonos COBEE V - Emisión 1</t>
  </si>
  <si>
    <t>ASFIJDSVSC-ED-BPC-022/2020</t>
  </si>
  <si>
    <t>BPC-5-N1U-20</t>
  </si>
  <si>
    <t>Pagarés Bursátiles COBEE - Emisión 2</t>
  </si>
  <si>
    <t>ASFI/DSV-ED-BPC-019/2021</t>
  </si>
  <si>
    <t>BPC-PB1-N2U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</si>
  <si>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</si>
  <si>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</si>
  <si>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</si>
  <si>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</si>
  <si>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</si>
  <si>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Droguería INTI S.A.</t>
  </si>
  <si>
    <t>Bonos INTI V - Emisión 1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</si>
  <si>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</si>
  <si>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</si>
  <si>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</si>
  <si>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</si>
  <si>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</si>
  <si>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</si>
  <si>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</si>
  <si>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</si>
  <si>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</si>
  <si>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Bonos ECOFUTURO 2 - Emisión 1</t>
  </si>
  <si>
    <t>ASFI/DSV-ED-FEF-030/2021</t>
  </si>
  <si>
    <t>FEF-4-N1U-21</t>
  </si>
  <si>
    <t>Eco Futuro S.A. F. F. P.</t>
  </si>
  <si>
    <t>ASFI/DSV-ED-FEF-028/2014</t>
  </si>
  <si>
    <t>FEF-2-N1U-14</t>
  </si>
  <si>
    <t>Bonos Subordinados ECOFUTURO 3</t>
  </si>
  <si>
    <t>ASFI/DSVSC-ED-FEF-001/2017</t>
  </si>
  <si>
    <t>FEF-N1U-17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</si>
  <si>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</si>
  <si>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</si>
  <si>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</si>
  <si>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</si>
  <si>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</si>
  <si>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</si>
  <si>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</si>
  <si>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</si>
  <si>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</si>
  <si>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</si>
  <si>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</si>
  <si>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</si>
  <si>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</si>
  <si>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</si>
  <si>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</si>
  <si>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</si>
  <si>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</si>
  <si>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</si>
  <si>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</si>
  <si>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</si>
  <si>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</si>
  <si>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</si>
  <si>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</si>
  <si>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</si>
  <si>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</si>
  <si>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</si>
  <si>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</si>
  <si>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</si>
  <si>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</si>
  <si>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</si>
  <si>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</si>
  <si>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</si>
  <si>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</si>
  <si>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</si>
  <si>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</si>
  <si>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</si>
  <si>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</si>
  <si>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</si>
  <si>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</si>
  <si>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</si>
  <si>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</si>
  <si>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</si>
  <si>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</si>
  <si>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</si>
  <si>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Bonos EQUIPETROL-Emisión 2</t>
  </si>
  <si>
    <t>ASFI/DSVSC-ED-EPE-020/2015</t>
  </si>
  <si>
    <t>EPE-1-N2U-15</t>
  </si>
  <si>
    <t>Fábrica Nacional de Cemento S.A. (FANCESA)</t>
  </si>
  <si>
    <t>Bonos FANCESA IV - Emisión 1</t>
  </si>
  <si>
    <t>ASFI/DSVSC-ED-FAN-044/2016</t>
  </si>
  <si>
    <t>FAN-4-N1U-16</t>
  </si>
  <si>
    <t>Bonos FANCESA IV - Emisión 2</t>
  </si>
  <si>
    <t>ASFI/DSVSC-ED-FAN-028/2017</t>
  </si>
  <si>
    <t>FAN-4-N1A-17</t>
  </si>
  <si>
    <t>FAN-4-N1B-17</t>
  </si>
  <si>
    <t>FINO</t>
  </si>
  <si>
    <t>Bonos IASA IV - Emisión 1</t>
  </si>
  <si>
    <t>ASFI/DSVSC-ED-FIN-020/2017</t>
  </si>
  <si>
    <t>FIN-4-N1U-17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</si>
  <si>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</si>
  <si>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</si>
  <si>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</si>
  <si>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</si>
  <si>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</si>
  <si>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</si>
  <si>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</si>
  <si>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</si>
  <si>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</si>
  <si>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Empresa Ferroviaria Oriental S.A.</t>
  </si>
  <si>
    <t>Bonos Ferroviaria Oriental - Emisión 5</t>
  </si>
  <si>
    <t>ASFI/DSVSC-ED-EFO-018/2015</t>
  </si>
  <si>
    <t>EFO-1-N1D-15</t>
  </si>
  <si>
    <t>FO S.A.</t>
  </si>
  <si>
    <t>Bonos FERROVIARIA ORIENTAL Emisión 6</t>
  </si>
  <si>
    <t>ASFI/DSV-ED-EFO-036/2021</t>
  </si>
  <si>
    <t>EFO-N2U-21</t>
  </si>
  <si>
    <t>Bonos FERROVIARIA ORIENTAL Emisión 7</t>
  </si>
  <si>
    <t>ASFI/DSV-ED-EFO-037/2021</t>
  </si>
  <si>
    <t>EFO-N3U-21</t>
  </si>
  <si>
    <t>Bonos FERROVIARIA ORIENTAL Emisión 9</t>
  </si>
  <si>
    <t>ASFI/DSV-ED-EFO-025/2021</t>
  </si>
  <si>
    <t>EFO-N1U-21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</si>
  <si>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</si>
  <si>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</si>
  <si>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</si>
  <si>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</si>
  <si>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</si>
  <si>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</si>
  <si>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</si>
  <si>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</si>
  <si>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</si>
  <si>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</si>
  <si>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</si>
  <si>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</si>
  <si>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</si>
  <si>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Bonos GAS &amp; ELECTRICIDAD - Emisión 2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</si>
  <si>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</si>
  <si>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</si>
  <si>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</si>
  <si>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</si>
  <si>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</si>
  <si>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</si>
  <si>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</si>
  <si>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</si>
  <si>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</si>
  <si>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</si>
  <si>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</si>
  <si>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</si>
  <si>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</si>
  <si>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</si>
  <si>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</si>
  <si>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</si>
  <si>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Bonos MUNICIPALES GAMLP - Emisión 1</t>
  </si>
  <si>
    <t>ASFI/DSVSC-ED-MLP-007/2018</t>
  </si>
  <si>
    <t>MLP-1-N1U-18</t>
  </si>
  <si>
    <t>Granja Avícola Integral Sofía Ltda.</t>
  </si>
  <si>
    <t>ASFI/DSV-ED-SOF-013/2015</t>
  </si>
  <si>
    <t>SOF-1-N1B-15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</si>
  <si>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</si>
  <si>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</si>
  <si>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</si>
  <si>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</si>
  <si>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</si>
  <si>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</si>
  <si>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Bonos GRUPO NACIONAL VIDA I - Emisión 2</t>
  </si>
  <si>
    <t>ASFI/DSVSC-ED-GNI-024/2019</t>
  </si>
  <si>
    <t>GNI-1-N2U-19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</si>
  <si>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</si>
  <si>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</si>
  <si>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</si>
  <si>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</si>
  <si>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</si>
  <si>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</si>
  <si>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</si>
  <si>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</si>
  <si>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</si>
  <si>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</si>
  <si>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</si>
  <si>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</si>
  <si>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</si>
  <si>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Industrias Oleaginosas S.A.</t>
  </si>
  <si>
    <t>Bonos IOL II - Emisión 1</t>
  </si>
  <si>
    <t>ASFI/DSVSC-ED-OIL-019/2017</t>
  </si>
  <si>
    <t>IOL-2-N1A-17</t>
  </si>
  <si>
    <t>IOL-2-N1B-17</t>
  </si>
  <si>
    <t>IOL-2-N1C-17</t>
  </si>
  <si>
    <t>Bonos IOL II - Emisión 2</t>
  </si>
  <si>
    <t>ASFI/DSVSC-ED-IOL-017/2018</t>
  </si>
  <si>
    <t>IOL-2-N1A-18</t>
  </si>
  <si>
    <t>IOL-2-N1B-18</t>
  </si>
  <si>
    <t>IOL-2-N1C-18</t>
  </si>
  <si>
    <t>Industrias Sucroalcoholeras ISA S.A.</t>
  </si>
  <si>
    <t>Bonos ISA - Emisión 1</t>
  </si>
  <si>
    <t>ASFI/DSVSC-ED-ISA-021/2017</t>
  </si>
  <si>
    <t>ISA-1-E1U-17</t>
  </si>
  <si>
    <t>Valores Union S.A.</t>
  </si>
  <si>
    <t>Bonos ISA-Emisión 2</t>
  </si>
  <si>
    <t>ASFI/DSVSC-ED-ISA-022/2017</t>
  </si>
  <si>
    <t>ISA-1-E2U-17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</si>
  <si>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</si>
  <si>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</si>
  <si>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</si>
  <si>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</si>
  <si>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</si>
  <si>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</si>
  <si>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</si>
  <si>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</si>
  <si>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</si>
  <si>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</si>
  <si>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</si>
  <si>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</si>
  <si>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</si>
  <si>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NIBOL LTDA.</t>
  </si>
  <si>
    <t>Bonos NIBOL - Emisión 1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</si>
  <si>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</si>
  <si>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</si>
  <si>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</si>
  <si>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</si>
  <si>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</si>
  <si>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</si>
  <si>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</si>
  <si>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</si>
  <si>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</si>
  <si>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</si>
  <si>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</si>
  <si>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</si>
  <si>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</si>
  <si>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NUT-2-N1A-17</t>
  </si>
  <si>
    <t>NUT-2-N1B-17</t>
  </si>
  <si>
    <t>NUT-2-N1C-17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</si>
  <si>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</si>
  <si>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</si>
  <si>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</si>
  <si>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</si>
  <si>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</si>
  <si>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</si>
  <si>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</si>
  <si>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</si>
  <si>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</si>
  <si>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</si>
  <si>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</si>
  <si>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</si>
  <si>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</si>
  <si>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</si>
  <si>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</si>
  <si>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</si>
  <si>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Valores de Titularización BISA ST - DIACONIA II</t>
  </si>
  <si>
    <t>ASFI/DSVSC-PA-DII-002/2017</t>
  </si>
  <si>
    <t>DII-TD-NC</t>
  </si>
  <si>
    <t>Patrimonio Autónomo BISA ST – FUBODE IFD</t>
  </si>
  <si>
    <t>Valores de Titularización BISA ST-FUBODE IFD</t>
  </si>
  <si>
    <t>ASFI/DSVSC-TD-FUB-001/2018</t>
  </si>
  <si>
    <t>FUB-TD-ND</t>
  </si>
  <si>
    <t>FUB-TD-NE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</si>
  <si>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</si>
  <si>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</si>
  <si>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</si>
  <si>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</si>
  <si>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</si>
  <si>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</si>
  <si>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</si>
  <si>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Patrimonio Autónomo CHÁVEZ - BDP ST 044</t>
  </si>
  <si>
    <t>Valores de Titularización CHÁVEZ - BDP ST 044</t>
  </si>
  <si>
    <t>ASFI/DSVSC-PA-PMC-005/2018</t>
  </si>
  <si>
    <t>PMC-TD-NB</t>
  </si>
  <si>
    <t>PATRIMONIO AUTÓNOMO CHÁVEZ - BDP ST 044</t>
  </si>
  <si>
    <t>PMC-TD-NC</t>
  </si>
  <si>
    <t>PMC-TD-ND</t>
  </si>
  <si>
    <t>Patrimonio Autónomo CHÁVEZ - BDP ST 053</t>
  </si>
  <si>
    <t>Valores de Titularización CHÁVEZ - BDP ST 053</t>
  </si>
  <si>
    <t>ASFI/DSVSC-TD-PAZ-006/2020</t>
  </si>
  <si>
    <t>PAZ-TD-NU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</si>
  <si>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</si>
  <si>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</si>
  <si>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</si>
  <si>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</si>
  <si>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</si>
  <si>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</si>
  <si>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</si>
  <si>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</si>
  <si>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</si>
  <si>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</si>
  <si>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</si>
  <si>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</si>
  <si>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</si>
  <si>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</si>
  <si>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</si>
  <si>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</si>
  <si>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</si>
  <si>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</si>
  <si>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</si>
  <si>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</si>
  <si>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</si>
  <si>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</si>
  <si>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</si>
  <si>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</si>
  <si>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</si>
  <si>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</si>
  <si>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</si>
  <si>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</si>
  <si>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</si>
  <si>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</si>
  <si>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</si>
  <si>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</si>
  <si>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</si>
  <si>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</si>
  <si>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PMA-TD-NB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</si>
  <si>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</si>
  <si>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</si>
  <si>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</si>
  <si>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</si>
  <si>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</si>
  <si>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</si>
  <si>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</si>
  <si>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</si>
  <si>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</si>
  <si>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</si>
  <si>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PMT-TD-NC</t>
  </si>
  <si>
    <t>PATRIMONIO AUTÓNOMO MICROCRÉDITO IFD - BDP ST 045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</si>
  <si>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</si>
  <si>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</si>
  <si>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</si>
  <si>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</si>
  <si>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</si>
  <si>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</si>
  <si>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</si>
  <si>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</si>
  <si>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</si>
  <si>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</si>
  <si>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</si>
  <si>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</si>
  <si>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</si>
  <si>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</si>
  <si>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</si>
  <si>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</si>
  <si>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</si>
  <si>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</si>
  <si>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</si>
  <si>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</si>
  <si>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</si>
  <si>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</si>
  <si>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</si>
  <si>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</si>
  <si>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</si>
  <si>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</si>
  <si>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</si>
  <si>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</si>
  <si>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</si>
  <si>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</si>
  <si>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</si>
  <si>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</si>
  <si>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</si>
  <si>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</si>
  <si>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</si>
  <si>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</si>
  <si>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</si>
  <si>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</si>
  <si>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</si>
  <si>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</si>
  <si>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</si>
  <si>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</si>
  <si>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</si>
  <si>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</si>
  <si>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</si>
  <si>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3</t>
  </si>
  <si>
    <t>ASFI/DSV-ED-PAR-006/2022</t>
  </si>
  <si>
    <t>PAR-2-N3U-22</t>
  </si>
  <si>
    <t>PLASTIFORTE S. R. L.</t>
  </si>
  <si>
    <t>Bonos PLASTIFORTE - Emisión 1</t>
  </si>
  <si>
    <t>ASFI/DSVSC-ED-PTF-005/2021</t>
  </si>
  <si>
    <t>PTF-1-N1U-21</t>
  </si>
  <si>
    <t>Procesadora de Oleaginosas PROLEGA S.A.</t>
  </si>
  <si>
    <t>Bonos PROLEGA I - Emisión 5</t>
  </si>
  <si>
    <t>ASFI/DSVSC-ED-POL-020/2016</t>
  </si>
  <si>
    <t>POL-1-N1U-16</t>
  </si>
  <si>
    <t>Bonos PROLEGA I - Emisión 6</t>
  </si>
  <si>
    <t>ASFI/DSVSC-ED-POL-043/2016</t>
  </si>
  <si>
    <t>POL-1-N2U-16</t>
  </si>
  <si>
    <t>Bonos Prolega I-Emisión 2</t>
  </si>
  <si>
    <t>ASFI/DSV-ED-POL-004/2015</t>
  </si>
  <si>
    <t>POL-1-N2U-15</t>
  </si>
  <si>
    <t>Bonos PROLEGA II - Emisión 1</t>
  </si>
  <si>
    <t>ASFI/DSVSC-ED-POL-018/2017</t>
  </si>
  <si>
    <t>POL-2-N1U-17</t>
  </si>
  <si>
    <t>Bonos PROLEGA II - Emisión 4</t>
  </si>
  <si>
    <t>ASFI/DSVSC-ED-POL-014/2018</t>
  </si>
  <si>
    <t>POL-2-N1U-18</t>
  </si>
  <si>
    <t>Bonos PROLEGA II-Emisión 2</t>
  </si>
  <si>
    <t>ASFI/DSVSC-ED-POL-025/2017</t>
  </si>
  <si>
    <t>POL-2-N2U-17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</si>
  <si>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</si>
  <si>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</si>
  <si>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</si>
  <si>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</si>
  <si>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</si>
  <si>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</si>
  <si>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– Emisión 10</t>
  </si>
  <si>
    <t>ASFI/DSV-ED-POL-010/2021</t>
  </si>
  <si>
    <t>POL-PB1-E10U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</si>
  <si>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</si>
  <si>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</si>
  <si>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</si>
  <si>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</si>
  <si>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</si>
  <si>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</si>
  <si>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13</t>
  </si>
  <si>
    <t>ASFI/DSV-ED-POL-032/2021</t>
  </si>
  <si>
    <t>POL-PB1-E13U</t>
  </si>
  <si>
    <t>SCFG Sociedad Controladora S.A.</t>
  </si>
  <si>
    <t>Bonos SCFG Sociedad Controladora</t>
  </si>
  <si>
    <t>ASFI/DSVSC-ED-SOC-042/2020</t>
  </si>
  <si>
    <t>SOC-N1U-20</t>
  </si>
  <si>
    <t>Santa Cruz Securities Agencia de Bolsa S.A.</t>
  </si>
  <si>
    <t>SOBOCE S.A.</t>
  </si>
  <si>
    <t>Bonos SOBOCE VII - Emisión 1</t>
  </si>
  <si>
    <t>ASFI/DSVSC-ED-SBC-030/2016</t>
  </si>
  <si>
    <t>SBC-7-N1U-16</t>
  </si>
  <si>
    <t>Bonos SOBOCE VII - Emisión 2</t>
  </si>
  <si>
    <t>ASFI/DSVSC-ED-SBC-016/2018</t>
  </si>
  <si>
    <t>SBC-7-N1U-18</t>
  </si>
  <si>
    <t>Bonos SOBOCE VII - Emisión 3</t>
  </si>
  <si>
    <t xml:space="preserve">ASFI/DSVSC-ED-SBC-008/2019 </t>
  </si>
  <si>
    <t xml:space="preserve">SBC-7-N1U-19 </t>
  </si>
  <si>
    <t>Bonos SOBOCE VII - Emisión 4</t>
  </si>
  <si>
    <t>ASFI/DSVSC-ED-SBC-009/2019</t>
  </si>
  <si>
    <t>SBC-7-N2U-19</t>
  </si>
  <si>
    <t>Bonos SOBOCE VIII - Emisión 1</t>
  </si>
  <si>
    <t>ASFI/DSVSC-ED-SBC-049/2020</t>
  </si>
  <si>
    <t>SBC-8-N1U-20</t>
  </si>
  <si>
    <t>Sociedad Minera Illapa S.A.</t>
  </si>
  <si>
    <t>Pagarés Bursátiles ILLAPA II - Emisión 1</t>
  </si>
  <si>
    <t>ASFI/DSV-ED-SMI-016/2021</t>
  </si>
  <si>
    <t>SMI-PB2-E1U</t>
  </si>
  <si>
    <t>Telefónica Celular de Bolivia S.A. (TELECEL)</t>
  </si>
  <si>
    <t>ASFI/DSVSC-ED-TCB-031/2015</t>
  </si>
  <si>
    <t>TCB-2-N1B-15</t>
  </si>
  <si>
    <t>Bonos TELECEL II - Emisión 3</t>
  </si>
  <si>
    <t>ASFI/DSVSC-ED-TCB-026/2017</t>
  </si>
  <si>
    <t>TCB-2-N1A-17</t>
  </si>
  <si>
    <t>TCB-2-N1B-17</t>
  </si>
  <si>
    <t>TCB-2-N1C-17</t>
  </si>
  <si>
    <t>Bonos TELECEL II-Emisión 2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</si>
  <si>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</si>
  <si>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</si>
  <si>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</si>
  <si>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</si>
  <si>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</si>
  <si>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</si>
  <si>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</si>
  <si>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</si>
  <si>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</si>
  <si>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</si>
  <si>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</si>
  <si>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</si>
  <si>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</si>
  <si>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Bonos TOYOSA II - Emisión 2</t>
  </si>
  <si>
    <t>ASFI/DSVSC-ED-TYS-035/2016</t>
  </si>
  <si>
    <t>TYS-2-N2D-16</t>
  </si>
  <si>
    <t>Pagarés Bursátiles TOYOSA III - Emisión 5</t>
  </si>
  <si>
    <t>ASFI/DSV-ED-TYS-013/2021</t>
  </si>
  <si>
    <t>TYS-PB3-E5U</t>
  </si>
  <si>
    <t>Pagarés Bursátiles TOYOSA IV - Emisión 1</t>
  </si>
  <si>
    <t>ASFI/DSV-ED-TYS-035/2021</t>
  </si>
  <si>
    <t>TYS-PB4-E1U</t>
  </si>
  <si>
    <t>TOYOSA III - Emisión 1</t>
  </si>
  <si>
    <t>ASFI/DSVSC-ED-TYS-024/2017</t>
  </si>
  <si>
    <t>TYS-3-E1C-17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</si>
  <si>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</si>
  <si>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</si>
  <si>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</si>
  <si>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</si>
  <si>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</si>
  <si>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</si>
  <si>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</si>
  <si>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Pagarés Bursátiles TSM 001 - Emisión 3</t>
  </si>
  <si>
    <t>ASFI/DSV-ED-TSM-018/2021</t>
  </si>
  <si>
    <t>TSM-PB1-N3U</t>
  </si>
  <si>
    <t xml:space="preserve">YPFB TRANSIERRA S.A.                               </t>
  </si>
  <si>
    <t>Bonos Transierra I-Emisión 2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</si>
  <si>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</si>
  <si>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</si>
  <si>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</si>
  <si>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</si>
  <si>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</si>
  <si>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</si>
  <si>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</si>
  <si>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</si>
  <si>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</si>
  <si>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</si>
  <si>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</si>
  <si>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</si>
  <si>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</si>
  <si>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</si>
  <si>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</si>
  <si>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</si>
  <si>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</si>
  <si>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</si>
  <si>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</si>
  <si>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</si>
  <si>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</si>
  <si>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</si>
  <si>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</si>
  <si>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</si>
  <si>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</si>
  <si>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</si>
  <si>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</si>
  <si>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</si>
  <si>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</si>
  <si>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</si>
  <si>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</si>
  <si>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</si>
  <si>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</si>
  <si>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</si>
  <si>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</si>
  <si>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</si>
  <si>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</si>
  <si>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</si>
  <si>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</si>
  <si>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</si>
  <si>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</si>
  <si>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</si>
  <si>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</si>
  <si>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</si>
  <si>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</si>
  <si>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</si>
  <si>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</si>
  <si>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</si>
  <si>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</si>
  <si>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</si>
  <si>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</si>
  <si>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</si>
  <si>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</si>
  <si>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</si>
  <si>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</si>
  <si>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</si>
  <si>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</si>
  <si>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</si>
  <si>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</si>
  <si>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</si>
  <si>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</si>
  <si>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</si>
  <si>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</si>
  <si>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</si>
  <si>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</si>
  <si>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</si>
  <si>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</si>
  <si>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</si>
  <si>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</si>
  <si>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</si>
  <si>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</si>
  <si>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</si>
  <si>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</si>
  <si>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</si>
  <si>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</si>
  <si>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</si>
  <si>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</si>
  <si>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</si>
  <si>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</si>
  <si>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</si>
  <si>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</si>
  <si>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</si>
  <si>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</si>
  <si>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</si>
  <si>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</si>
  <si>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</si>
  <si>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</si>
  <si>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</si>
  <si>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</si>
  <si>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</si>
  <si>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</si>
  <si>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</si>
  <si>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</si>
  <si>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</si>
  <si>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</si>
  <si>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</si>
  <si>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</si>
  <si>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</si>
  <si>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</si>
  <si>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</si>
  <si>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</si>
  <si>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</si>
  <si>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</si>
  <si>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</si>
  <si>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</si>
  <si>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</si>
  <si>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</si>
  <si>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</si>
  <si>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</si>
  <si>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</si>
  <si>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</si>
  <si>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</si>
  <si>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</si>
  <si>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</si>
  <si>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</si>
  <si>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</si>
  <si>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</si>
  <si>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</si>
  <si>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</si>
  <si>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</si>
  <si>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</si>
  <si>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</si>
  <si>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</si>
  <si>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</si>
  <si>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</si>
  <si>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</si>
  <si>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</si>
  <si>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</si>
  <si>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</si>
  <si>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</si>
  <si>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</si>
  <si>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</si>
  <si>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</si>
  <si>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</si>
  <si>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</si>
  <si>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</si>
  <si>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</si>
  <si>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</si>
  <si>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</si>
  <si>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</si>
  <si>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</si>
  <si>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</si>
  <si>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</si>
  <si>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</si>
  <si>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</si>
  <si>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</si>
  <si>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</si>
  <si>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</si>
  <si>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</si>
  <si>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</si>
  <si>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</si>
  <si>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</si>
  <si>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</si>
  <si>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</si>
  <si>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</si>
  <si>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</si>
  <si>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</si>
  <si>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</si>
  <si>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</si>
  <si>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</si>
  <si>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</si>
  <si>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</si>
  <si>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</si>
  <si>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</si>
  <si>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</si>
  <si>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</si>
  <si>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</si>
  <si>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</si>
  <si>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</si>
  <si>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</si>
  <si>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</si>
  <si>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</si>
  <si>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</si>
  <si>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</si>
  <si>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</si>
  <si>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</si>
  <si>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</si>
  <si>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</si>
  <si>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</si>
  <si>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</si>
  <si>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</si>
  <si>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</si>
  <si>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</si>
  <si>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</si>
  <si>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</si>
  <si>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</si>
  <si>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</si>
  <si>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</si>
  <si>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</si>
  <si>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</si>
  <si>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</si>
  <si>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</si>
  <si>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</si>
  <si>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</si>
  <si>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</si>
  <si>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</si>
  <si>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</si>
  <si>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</si>
  <si>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</si>
  <si>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</si>
  <si>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</si>
  <si>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</si>
  <si>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</si>
  <si>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</si>
  <si>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</si>
  <si>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</si>
  <si>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</si>
  <si>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</si>
  <si>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</si>
  <si>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</si>
  <si>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</si>
  <si>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</si>
  <si>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</si>
  <si>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</si>
  <si>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</si>
  <si>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</si>
  <si>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</si>
  <si>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</si>
  <si>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</si>
  <si>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</si>
  <si>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</si>
  <si>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</si>
  <si>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</si>
  <si>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</si>
  <si>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</si>
  <si>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</si>
  <si>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</si>
  <si>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</si>
  <si>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</si>
  <si>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</si>
  <si>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</si>
  <si>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</si>
  <si>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</si>
  <si>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</si>
  <si>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</si>
  <si>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</si>
  <si>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</si>
  <si>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</si>
  <si>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</si>
  <si>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</si>
  <si>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</si>
  <si>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</si>
  <si>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</si>
  <si>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</si>
  <si>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</si>
  <si>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</si>
  <si>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</si>
  <si>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</si>
  <si>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</si>
  <si>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</si>
  <si>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</si>
  <si>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</si>
  <si>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</si>
  <si>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</si>
  <si>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</si>
  <si>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</si>
  <si>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</si>
  <si>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</si>
  <si>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</si>
  <si>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Do Brasil S.A. - Sucursal Bolivia</t>
  </si>
  <si>
    <t>BDB</t>
  </si>
  <si>
    <t>Banco PYME Ecofuturo S.A.</t>
  </si>
  <si>
    <t>Banco PYME Los Andes ProCredit S.A.</t>
  </si>
  <si>
    <t>Bisa Leasing Sociedad Anónima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</si>
  <si>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</si>
  <si>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</si>
  <si>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</si>
  <si>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</si>
  <si>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</si>
  <si>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</si>
  <si>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</si>
  <si>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S.R.L.</t>
  </si>
  <si>
    <t>CAC</t>
  </si>
  <si>
    <t>Compañía Boliviana de Energía Eléctrica S.A.-Bolivian Power Company Limited - Sucursal Bolivia</t>
  </si>
  <si>
    <t>Compañía de Seguros y Reaseguros Fortaleza S.A.</t>
  </si>
  <si>
    <t>CRU</t>
  </si>
  <si>
    <t>Compañía Molinera Boliviana S.A.</t>
  </si>
  <si>
    <t>CMB</t>
  </si>
  <si>
    <t>Cooperativa de Ahorro y Crédito Jesús Nazareno Ltda.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</si>
  <si>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</si>
  <si>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</si>
  <si>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</si>
  <si>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</si>
  <si>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</si>
  <si>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</si>
  <si>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</si>
  <si>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</si>
  <si>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</si>
  <si>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</si>
  <si>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</si>
  <si>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</si>
  <si>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Eléctrica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</si>
  <si>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</si>
  <si>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</si>
  <si>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</si>
  <si>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</si>
  <si>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</si>
  <si>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</si>
  <si>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</si>
  <si>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</si>
  <si>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</si>
  <si>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Impresiones Quality S.R.L.</t>
  </si>
  <si>
    <t>IMQ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</si>
  <si>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</si>
  <si>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</si>
  <si>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</si>
  <si>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</si>
  <si>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</si>
  <si>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</si>
  <si>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</si>
  <si>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</si>
  <si>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</si>
  <si>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</si>
  <si>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</si>
  <si>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</si>
  <si>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</si>
  <si>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</si>
  <si>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</si>
  <si>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</si>
  <si>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</si>
  <si>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</si>
  <si>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</si>
  <si>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</si>
  <si>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</si>
  <si>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</si>
  <si>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Productos Ecológicos Naturaleza S.A.</t>
  </si>
  <si>
    <t>PEN</t>
  </si>
  <si>
    <t>Quinoa Foods Company S.R.L.</t>
  </si>
  <si>
    <t>QFC</t>
  </si>
  <si>
    <t>Seguros Illimani S.A.</t>
  </si>
  <si>
    <t>Seguros Provida S.A.</t>
  </si>
  <si>
    <t>PRS</t>
  </si>
  <si>
    <t>Sociedad Agroindustrial Nutrioil S.A.</t>
  </si>
  <si>
    <t>Sociedad Boliviana de Cemento S.A.</t>
  </si>
  <si>
    <t>Sociedad Hotelera Los Tajibos S.A.</t>
  </si>
  <si>
    <t>Tecnología Corporativa TECORP S.A.</t>
  </si>
  <si>
    <t>TCO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</si>
  <si>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</si>
  <si>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</si>
  <si>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</si>
  <si>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</si>
  <si>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</si>
  <si>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</si>
  <si>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</si>
  <si>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</si>
  <si>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</si>
  <si>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</si>
  <si>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</si>
  <si>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</si>
  <si>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</si>
  <si>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</si>
  <si>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</si>
  <si>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</si>
  <si>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</si>
  <si>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</si>
  <si>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</si>
  <si>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</si>
  <si>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</si>
  <si>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</si>
  <si>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</si>
  <si>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</si>
  <si>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</si>
  <si>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</si>
  <si>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</si>
  <si>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</si>
  <si>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</si>
  <si>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</si>
  <si>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</si>
  <si>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</si>
  <si>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</si>
  <si>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</si>
  <si>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</si>
  <si>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</si>
  <si>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</si>
  <si>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</si>
  <si>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</si>
  <si>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</si>
  <si>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</si>
  <si>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</si>
  <si>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</si>
  <si>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</si>
  <si>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</si>
  <si>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</si>
  <si>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</si>
  <si>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</si>
  <si>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</si>
  <si>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</si>
  <si>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</si>
  <si>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</si>
  <si>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AL 28 DE FEBRERO DE 2022</t>
  </si>
  <si>
    <t>FEBRERO DE 2022</t>
  </si>
  <si>
    <t>REPORTE DE EMISIONES VIGENTES RESUMEN</t>
  </si>
  <si>
    <t>AL  28  DE  FEBRERO  DE  2022</t>
  </si>
  <si>
    <t>Bonos Subordinados Banco BISA-Emisión 1</t>
  </si>
  <si>
    <t>NR00392208</t>
  </si>
  <si>
    <t>Bonos Subordinados - Banco de Crédito de Bolivia - Emisión I</t>
  </si>
  <si>
    <t>Bonos BISA LEASING IV - EMISION 1</t>
  </si>
  <si>
    <t>BISA Seguros y Reaseguros S.A.</t>
  </si>
  <si>
    <t>Acciones Ordinarias Suscritas y Pagadas - BSG</t>
  </si>
  <si>
    <t>ASFI/DSVSC-EA-BSG-004/2016</t>
  </si>
  <si>
    <t>BSG1U</t>
  </si>
  <si>
    <t>Bonos Subordinados ECOFUTURO 2 - EMISION 2</t>
  </si>
  <si>
    <t>Acciones Suscritas y Pagadas Gas &amp; Electricidad S.A.</t>
  </si>
  <si>
    <t>ASFI/DSVSC-EA-GYE-001/2018</t>
  </si>
  <si>
    <t>GYE1U</t>
  </si>
  <si>
    <t>Bonos SOFIA I - EMISION 2</t>
  </si>
  <si>
    <t>Pagarés Bursátiles NUTRIOIL II - Emisión 1</t>
  </si>
  <si>
    <t>ASFI/DSV-ED-NUT-008/2022</t>
  </si>
  <si>
    <t>NUT-PB2-E1U</t>
  </si>
  <si>
    <t>Bonos TELECEL II - EMISION 1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</si>
  <si>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</si>
  <si>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</si>
  <si>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</si>
  <si>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</si>
  <si>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</si>
  <si>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</si>
  <si>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</si>
  <si>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</si>
  <si>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</si>
  <si>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</si>
  <si>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</si>
  <si>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</si>
  <si>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</si>
  <si>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</si>
  <si>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</si>
  <si>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</si>
  <si>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</si>
  <si>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</si>
  <si>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</si>
  <si>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</si>
  <si>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</si>
  <si>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</si>
  <si>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</si>
  <si>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</si>
  <si>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</si>
  <si>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</si>
  <si>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</si>
  <si>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</si>
  <si>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</si>
  <si>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</si>
  <si>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</si>
  <si>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</si>
  <si>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</si>
  <si>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(En miles de bolivianos y porcentajes)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</si>
  <si>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</si>
  <si>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</si>
  <si>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</si>
  <si>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</si>
  <si>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</si>
  <si>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</si>
  <si>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</si>
  <si>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</si>
  <si>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</si>
  <si>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</si>
  <si>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</si>
  <si>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</si>
  <si>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</si>
  <si>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</si>
  <si>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</si>
  <si>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</si>
  <si>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</si>
  <si>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</si>
  <si>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</si>
  <si>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</si>
  <si>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</si>
  <si>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</si>
  <si>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</si>
  <si>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</si>
  <si>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</si>
  <si>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</si>
  <si>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</si>
  <si>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</si>
  <si>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</si>
  <si>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</si>
  <si>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</si>
  <si>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</si>
  <si>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</si>
  <si>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</si>
  <si>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</si>
  <si>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</si>
  <si>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</si>
  <si>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</si>
  <si>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</si>
  <si>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</si>
  <si>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</si>
  <si>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</si>
  <si>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</si>
  <si>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</si>
  <si>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</si>
  <si>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</si>
  <si>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</si>
  <si>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</si>
  <si>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</si>
  <si>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</si>
  <si>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</si>
  <si>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</si>
  <si>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</si>
  <si>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PAZ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</si>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</sst>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_);_(* \(#,##0.00\);_(* \-??_);_(@_)"/>
    <numFmt numFmtId="167" formatCode="_(* #,##0_);_(* \(#,##0\);_(* \-??_);_(@_)"/>
    <numFmt numFmtId="168" formatCode="dd/mm/yyyy;@"/>
    <numFmt numFmtId="169" formatCode="0.00000"/>
    <numFmt numFmtId="170" formatCode="_(* #,##0_);_(* \(#,##0\);_(* &quot;-&quot;??_);_(@_)"/>
    <numFmt numFmtId="171" formatCode="_(* #,##0_);_(* \(#,##0\);_(* &quot;-&quot;_);_(@_)"/>
    <numFmt numFmtId="172" formatCode="_-* #,##0\ _€_-;\-* #,##0\ _€_-;_-* &quot;-&quot;??\ _€_-;_-@_-"/>
    <numFmt numFmtId="173" formatCode="0.000%"/>
    <numFmt numFmtId="178" formatCode="_-* #,##0_-;\-* #,##0_-;_-* &quot;-&quot;??_-;_-@_-"/>
    <numFmt numFmtId="180" formatCode="&quot;Al&quot;\ dd&quot; de &quot;mmmm&quot; de &quot;yyyy"/>
    <numFmt numFmtId="181" formatCode="_(* #,##0.00_);_(* \(#,##0.0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333333"/>
      <name val="Arial"/>
      <family val="2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6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/>
    <xf numFmtId="165" fontId="11" fillId="0" borderId="0" applyFont="0" applyFill="0" applyBorder="0" applyAlignment="0" applyProtection="0"/>
  </cellStyleXfs>
  <cellXfs count="824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3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5"/>
    <xf numFmtId="0" fontId="1" fillId="3" borderId="4" xfId="5" applyFill="1" applyBorder="1"/>
    <xf numFmtId="0" fontId="1" fillId="3" borderId="0" xfId="5" applyFill="1" applyBorder="1"/>
    <xf numFmtId="0" fontId="1" fillId="3" borderId="5" xfId="5" applyFill="1" applyBorder="1"/>
    <xf numFmtId="0" fontId="13" fillId="2" borderId="2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vertic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/>
    </xf>
    <xf numFmtId="167" fontId="15" fillId="0" borderId="1" xfId="8" applyNumberFormat="1" applyFont="1" applyFill="1" applyBorder="1" applyAlignment="1">
      <alignment horizontal="right"/>
    </xf>
    <xf numFmtId="167" fontId="15" fillId="0" borderId="2" xfId="8" applyNumberFormat="1" applyFont="1" applyFill="1" applyBorder="1" applyAlignment="1">
      <alignment horizontal="right"/>
    </xf>
    <xf numFmtId="167" fontId="15" fillId="0" borderId="3" xfId="8" applyNumberFormat="1" applyFont="1" applyFill="1" applyBorder="1" applyAlignment="1">
      <alignment horizontal="right"/>
    </xf>
    <xf numFmtId="3" fontId="15" fillId="0" borderId="1" xfId="6" applyNumberFormat="1" applyFont="1" applyFill="1" applyBorder="1" applyAlignment="1">
      <alignment horizontal="right" vertical="center"/>
    </xf>
    <xf numFmtId="3" fontId="15" fillId="0" borderId="3" xfId="6" applyNumberFormat="1" applyFont="1" applyFill="1" applyBorder="1" applyAlignment="1">
      <alignment horizontal="right" vertical="center"/>
    </xf>
    <xf numFmtId="0" fontId="1" fillId="0" borderId="0" xfId="5" applyFont="1"/>
    <xf numFmtId="3" fontId="15" fillId="0" borderId="0" xfId="7" applyNumberFormat="1" applyFont="1" applyFill="1" applyBorder="1" applyAlignment="1">
      <alignment horizontal="right"/>
    </xf>
    <xf numFmtId="167" fontId="15" fillId="0" borderId="4" xfId="8" applyNumberFormat="1" applyFont="1" applyFill="1" applyBorder="1" applyAlignment="1">
      <alignment horizontal="right"/>
    </xf>
    <xf numFmtId="167" fontId="15" fillId="0" borderId="0" xfId="8" applyNumberFormat="1" applyFont="1" applyFill="1" applyBorder="1" applyAlignment="1">
      <alignment horizontal="right"/>
    </xf>
    <xf numFmtId="167" fontId="15" fillId="0" borderId="5" xfId="8" applyNumberFormat="1" applyFont="1" applyFill="1" applyBorder="1" applyAlignment="1">
      <alignment horizontal="right"/>
    </xf>
    <xf numFmtId="3" fontId="15" fillId="0" borderId="4" xfId="6" applyNumberFormat="1" applyFont="1" applyFill="1" applyBorder="1" applyAlignment="1">
      <alignment horizontal="right" vertical="center"/>
    </xf>
    <xf numFmtId="3" fontId="15" fillId="0" borderId="5" xfId="6" applyNumberFormat="1" applyFont="1" applyFill="1" applyBorder="1" applyAlignment="1">
      <alignment horizontal="right" vertical="center"/>
    </xf>
    <xf numFmtId="3" fontId="15" fillId="0" borderId="11" xfId="6" applyNumberFormat="1" applyFont="1" applyFill="1" applyBorder="1" applyAlignment="1">
      <alignment horizontal="right" vertical="center"/>
    </xf>
    <xf numFmtId="3" fontId="15" fillId="0" borderId="13" xfId="6" applyNumberFormat="1" applyFont="1" applyFill="1" applyBorder="1" applyAlignment="1">
      <alignment horizontal="right" vertical="center"/>
    </xf>
    <xf numFmtId="0" fontId="16" fillId="2" borderId="9" xfId="5" applyFont="1" applyFill="1" applyBorder="1"/>
    <xf numFmtId="3" fontId="16" fillId="2" borderId="9" xfId="5" applyNumberFormat="1" applyFont="1" applyFill="1" applyBorder="1" applyAlignment="1">
      <alignment horizontal="right"/>
    </xf>
    <xf numFmtId="3" fontId="16" fillId="2" borderId="7" xfId="5" applyNumberFormat="1" applyFont="1" applyFill="1" applyBorder="1" applyAlignment="1">
      <alignment horizontal="right"/>
    </xf>
    <xf numFmtId="166" fontId="17" fillId="2" borderId="7" xfId="8" applyFont="1" applyFill="1" applyBorder="1" applyAlignment="1">
      <alignment horizontal="right"/>
    </xf>
    <xf numFmtId="3" fontId="16" fillId="2" borderId="8" xfId="5" applyNumberFormat="1" applyFont="1" applyFill="1" applyBorder="1" applyAlignment="1">
      <alignment horizontal="right"/>
    </xf>
    <xf numFmtId="3" fontId="16" fillId="2" borderId="12" xfId="5" applyNumberFormat="1" applyFont="1" applyFill="1" applyBorder="1" applyAlignment="1">
      <alignment horizontal="right"/>
    </xf>
    <xf numFmtId="3" fontId="16" fillId="2" borderId="14" xfId="5" applyNumberFormat="1" applyFont="1" applyFill="1" applyBorder="1" applyAlignment="1">
      <alignment horizontal="right"/>
    </xf>
    <xf numFmtId="0" fontId="18" fillId="3" borderId="0" xfId="5" applyFont="1" applyFill="1" applyBorder="1"/>
    <xf numFmtId="0" fontId="20" fillId="0" borderId="0" xfId="5" applyFont="1" applyAlignment="1">
      <alignment vertical="center"/>
    </xf>
    <xf numFmtId="0" fontId="11" fillId="0" borderId="0" xfId="10"/>
    <xf numFmtId="0" fontId="22" fillId="4" borderId="11" xfId="9" applyFont="1" applyFill="1" applyBorder="1" applyAlignment="1">
      <alignment horizontal="center" vertical="center"/>
    </xf>
    <xf numFmtId="0" fontId="22" fillId="4" borderId="12" xfId="9" applyFont="1" applyFill="1" applyBorder="1" applyAlignment="1">
      <alignment horizontal="center" vertical="center" wrapText="1"/>
    </xf>
    <xf numFmtId="0" fontId="22" fillId="4" borderId="12" xfId="9" applyFont="1" applyFill="1" applyBorder="1" applyAlignment="1">
      <alignment horizontal="center" vertical="center"/>
    </xf>
    <xf numFmtId="0" fontId="22" fillId="4" borderId="13" xfId="9" applyFont="1" applyFill="1" applyBorder="1" applyAlignment="1">
      <alignment horizontal="center" vertical="center"/>
    </xf>
    <xf numFmtId="168" fontId="18" fillId="6" borderId="15" xfId="10" applyNumberFormat="1" applyFont="1" applyFill="1" applyBorder="1" applyAlignment="1">
      <alignment horizontal="left" vertical="center" wrapText="1"/>
    </xf>
    <xf numFmtId="0" fontId="18" fillId="0" borderId="16" xfId="10" applyFont="1" applyFill="1" applyBorder="1" applyAlignment="1">
      <alignment horizontal="left" vertical="top" wrapText="1"/>
    </xf>
    <xf numFmtId="0" fontId="23" fillId="0" borderId="0" xfId="10" applyFont="1"/>
    <xf numFmtId="0" fontId="18" fillId="0" borderId="0" xfId="10" applyFont="1" applyFill="1" applyBorder="1" applyAlignment="1">
      <alignment horizontal="left" vertical="top" wrapText="1"/>
    </xf>
    <xf numFmtId="0" fontId="24" fillId="0" borderId="0" xfId="10" applyFont="1" applyFill="1" applyBorder="1" applyAlignment="1">
      <alignment horizontal="left" vertical="top" wrapText="1"/>
    </xf>
    <xf numFmtId="0" fontId="11" fillId="0" borderId="0" xfId="10" applyAlignment="1">
      <alignment vertical="center"/>
    </xf>
    <xf numFmtId="169" fontId="0" fillId="0" borderId="0" xfId="0" applyNumberFormat="1"/>
    <xf numFmtId="0" fontId="26" fillId="3" borderId="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3" fontId="28" fillId="0" borderId="1" xfId="0" applyNumberFormat="1" applyFont="1" applyFill="1" applyBorder="1" applyAlignment="1">
      <alignment horizontal="right" vertical="center"/>
    </xf>
    <xf numFmtId="10" fontId="28" fillId="0" borderId="2" xfId="2" applyNumberFormat="1" applyFont="1" applyFill="1" applyBorder="1" applyAlignment="1" applyProtection="1">
      <alignment horizontal="right" vertical="center"/>
      <protection locked="0"/>
    </xf>
    <xf numFmtId="10" fontId="28" fillId="0" borderId="3" xfId="2" applyNumberFormat="1" applyFont="1" applyFill="1" applyBorder="1" applyAlignment="1" applyProtection="1">
      <alignment horizontal="right" vertical="center"/>
      <protection locked="0"/>
    </xf>
    <xf numFmtId="170" fontId="0" fillId="0" borderId="0" xfId="1" applyNumberFormat="1" applyFont="1"/>
    <xf numFmtId="170" fontId="0" fillId="0" borderId="0" xfId="0" applyNumberFormat="1"/>
    <xf numFmtId="3" fontId="0" fillId="0" borderId="0" xfId="0" applyNumberFormat="1"/>
    <xf numFmtId="0" fontId="27" fillId="0" borderId="10" xfId="0" applyFont="1" applyBorder="1" applyAlignment="1">
      <alignment vertical="center" wrapText="1"/>
    </xf>
    <xf numFmtId="3" fontId="28" fillId="0" borderId="4" xfId="0" applyNumberFormat="1" applyFont="1" applyFill="1" applyBorder="1" applyAlignment="1">
      <alignment horizontal="right" vertical="center"/>
    </xf>
    <xf numFmtId="10" fontId="28" fillId="0" borderId="0" xfId="2" applyNumberFormat="1" applyFont="1" applyFill="1" applyBorder="1" applyAlignment="1" applyProtection="1">
      <alignment horizontal="right" vertical="center"/>
      <protection locked="0"/>
    </xf>
    <xf numFmtId="10" fontId="28" fillId="0" borderId="5" xfId="2" applyNumberFormat="1" applyFont="1" applyFill="1" applyBorder="1" applyAlignment="1" applyProtection="1">
      <alignment horizontal="right" vertical="center"/>
      <protection locked="0"/>
    </xf>
    <xf numFmtId="0" fontId="27" fillId="0" borderId="14" xfId="0" applyFont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3" fontId="28" fillId="0" borderId="11" xfId="0" applyNumberFormat="1" applyFont="1" applyFill="1" applyBorder="1" applyAlignment="1">
      <alignment horizontal="right" vertical="center"/>
    </xf>
    <xf numFmtId="10" fontId="28" fillId="0" borderId="12" xfId="2" applyNumberFormat="1" applyFont="1" applyFill="1" applyBorder="1" applyAlignment="1" applyProtection="1">
      <alignment horizontal="right" vertical="center"/>
      <protection locked="0"/>
    </xf>
    <xf numFmtId="10" fontId="28" fillId="0" borderId="13" xfId="2" applyNumberFormat="1" applyFont="1" applyFill="1" applyBorder="1" applyAlignment="1" applyProtection="1">
      <alignment horizontal="right" vertical="center"/>
      <protection locked="0"/>
    </xf>
    <xf numFmtId="0" fontId="15" fillId="0" borderId="20" xfId="13" applyFont="1" applyFill="1" applyBorder="1" applyAlignment="1">
      <alignment horizontal="left" vertical="center" wrapText="1"/>
    </xf>
    <xf numFmtId="0" fontId="27" fillId="0" borderId="20" xfId="0" applyFont="1" applyBorder="1" applyAlignment="1">
      <alignment vertical="center" wrapText="1"/>
    </xf>
    <xf numFmtId="3" fontId="28" fillId="0" borderId="9" xfId="0" applyNumberFormat="1" applyFont="1" applyFill="1" applyBorder="1" applyAlignment="1">
      <alignment horizontal="right" vertical="center"/>
    </xf>
    <xf numFmtId="10" fontId="28" fillId="0" borderId="7" xfId="2" applyNumberFormat="1" applyFont="1" applyFill="1" applyBorder="1" applyAlignment="1" applyProtection="1">
      <alignment horizontal="right" vertical="center"/>
      <protection locked="0"/>
    </xf>
    <xf numFmtId="10" fontId="28" fillId="0" borderId="8" xfId="2" applyNumberFormat="1" applyFont="1" applyFill="1" applyBorder="1" applyAlignment="1" applyProtection="1">
      <alignment horizontal="right" vertical="center"/>
      <protection locked="0"/>
    </xf>
    <xf numFmtId="0" fontId="15" fillId="0" borderId="20" xfId="12" applyFont="1" applyFill="1" applyBorder="1" applyAlignment="1">
      <alignment horizontal="left" vertical="center" wrapText="1"/>
    </xf>
    <xf numFmtId="49" fontId="27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8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4" applyFont="1" applyFill="1" applyBorder="1" applyAlignment="1">
      <alignment horizontal="left" wrapText="1"/>
    </xf>
    <xf numFmtId="0" fontId="15" fillId="0" borderId="20" xfId="0" applyFont="1" applyBorder="1"/>
    <xf numFmtId="0" fontId="29" fillId="0" borderId="0" xfId="0" applyFont="1"/>
    <xf numFmtId="10" fontId="13" fillId="2" borderId="0" xfId="15" applyNumberFormat="1" applyFont="1" applyFill="1" applyBorder="1" applyAlignment="1" applyProtection="1">
      <alignment horizontal="right" vertical="center"/>
      <protection locked="0"/>
    </xf>
    <xf numFmtId="10" fontId="13" fillId="2" borderId="5" xfId="15" applyNumberFormat="1" applyFont="1" applyFill="1" applyBorder="1" applyAlignment="1">
      <alignment horizontal="right" vertical="center"/>
    </xf>
    <xf numFmtId="10" fontId="13" fillId="3" borderId="0" xfId="15" applyNumberFormat="1" applyFont="1" applyFill="1" applyBorder="1" applyAlignment="1" applyProtection="1">
      <alignment horizontal="right" vertical="center"/>
      <protection locked="0"/>
    </xf>
    <xf numFmtId="10" fontId="13" fillId="3" borderId="5" xfId="15" applyNumberFormat="1" applyFont="1" applyFill="1" applyBorder="1" applyAlignment="1">
      <alignment horizontal="right" vertical="center"/>
    </xf>
    <xf numFmtId="0" fontId="15" fillId="6" borderId="1" xfId="12" applyFont="1" applyFill="1" applyBorder="1" applyAlignment="1">
      <alignment horizontal="left" vertical="center" wrapText="1"/>
    </xf>
    <xf numFmtId="0" fontId="28" fillId="6" borderId="6" xfId="12" applyFont="1" applyFill="1" applyBorder="1" applyAlignment="1">
      <alignment horizontal="left" vertical="center" wrapText="1"/>
    </xf>
    <xf numFmtId="10" fontId="28" fillId="0" borderId="0" xfId="15" applyNumberFormat="1" applyFont="1" applyFill="1" applyBorder="1" applyAlignment="1" applyProtection="1">
      <alignment horizontal="right" vertical="center"/>
      <protection locked="0"/>
    </xf>
    <xf numFmtId="10" fontId="28" fillId="0" borderId="5" xfId="15" applyNumberFormat="1" applyFont="1" applyFill="1" applyBorder="1" applyAlignment="1" applyProtection="1">
      <alignment horizontal="right" vertical="center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10" fontId="30" fillId="2" borderId="2" xfId="15" applyNumberFormat="1" applyFont="1" applyFill="1" applyBorder="1" applyAlignment="1">
      <alignment horizontal="right" vertical="center"/>
    </xf>
    <xf numFmtId="10" fontId="30" fillId="2" borderId="3" xfId="15" applyNumberFormat="1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30" fillId="2" borderId="12" xfId="15" applyNumberFormat="1" applyFont="1" applyFill="1" applyBorder="1" applyAlignment="1">
      <alignment horizontal="right" vertical="center"/>
    </xf>
    <xf numFmtId="10" fontId="30" fillId="2" borderId="13" xfId="15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right" vertical="center"/>
    </xf>
    <xf numFmtId="10" fontId="15" fillId="0" borderId="0" xfId="15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3" fillId="0" borderId="9" xfId="16" applyFont="1" applyFill="1" applyBorder="1" applyAlignment="1">
      <alignment vertical="center"/>
    </xf>
    <xf numFmtId="0" fontId="33" fillId="6" borderId="20" xfId="16" applyFont="1" applyFill="1" applyBorder="1" applyAlignment="1">
      <alignment vertical="center"/>
    </xf>
    <xf numFmtId="3" fontId="15" fillId="0" borderId="1" xfId="17" applyNumberFormat="1" applyFont="1" applyBorder="1" applyAlignment="1">
      <alignment vertical="center"/>
    </xf>
    <xf numFmtId="10" fontId="15" fillId="0" borderId="1" xfId="15" applyNumberFormat="1" applyFont="1" applyBorder="1" applyAlignment="1">
      <alignment vertical="center"/>
    </xf>
    <xf numFmtId="10" fontId="15" fillId="0" borderId="3" xfId="15" applyNumberFormat="1" applyFont="1" applyBorder="1" applyAlignment="1">
      <alignment vertical="center"/>
    </xf>
    <xf numFmtId="10" fontId="15" fillId="0" borderId="0" xfId="15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7" fillId="6" borderId="4" xfId="0" applyFont="1" applyFill="1" applyBorder="1" applyAlignment="1">
      <alignment vertical="center"/>
    </xf>
    <xf numFmtId="3" fontId="15" fillId="0" borderId="4" xfId="17" applyNumberFormat="1" applyFont="1" applyBorder="1" applyAlignment="1">
      <alignment vertical="center"/>
    </xf>
    <xf numFmtId="10" fontId="15" fillId="0" borderId="4" xfId="15" applyNumberFormat="1" applyFont="1" applyBorder="1" applyAlignment="1">
      <alignment vertical="center"/>
    </xf>
    <xf numFmtId="10" fontId="15" fillId="0" borderId="5" xfId="15" applyNumberFormat="1" applyFont="1" applyBorder="1" applyAlignment="1">
      <alignment vertical="center"/>
    </xf>
    <xf numFmtId="0" fontId="27" fillId="6" borderId="11" xfId="0" applyFont="1" applyFill="1" applyBorder="1" applyAlignment="1">
      <alignment vertical="center"/>
    </xf>
    <xf numFmtId="3" fontId="15" fillId="0" borderId="11" xfId="17" applyNumberFormat="1" applyFont="1" applyBorder="1" applyAlignment="1">
      <alignment vertical="center"/>
    </xf>
    <xf numFmtId="10" fontId="15" fillId="0" borderId="2" xfId="15" applyNumberFormat="1" applyFont="1" applyBorder="1" applyAlignment="1">
      <alignment vertical="center"/>
    </xf>
    <xf numFmtId="3" fontId="15" fillId="0" borderId="14" xfId="17" applyNumberFormat="1" applyFont="1" applyFill="1" applyBorder="1" applyAlignment="1">
      <alignment vertical="center"/>
    </xf>
    <xf numFmtId="0" fontId="27" fillId="6" borderId="14" xfId="0" applyFont="1" applyFill="1" applyBorder="1" applyAlignment="1">
      <alignment vertical="center"/>
    </xf>
    <xf numFmtId="3" fontId="15" fillId="0" borderId="11" xfId="17" applyNumberFormat="1" applyFont="1" applyFill="1" applyBorder="1" applyAlignment="1">
      <alignment vertical="center"/>
    </xf>
    <xf numFmtId="10" fontId="15" fillId="0" borderId="9" xfId="15" applyNumberFormat="1" applyFont="1" applyBorder="1" applyAlignment="1">
      <alignment vertical="center"/>
    </xf>
    <xf numFmtId="10" fontId="15" fillId="0" borderId="8" xfId="15" applyNumberFormat="1" applyFont="1" applyBorder="1" applyAlignment="1">
      <alignment vertical="center"/>
    </xf>
    <xf numFmtId="3" fontId="15" fillId="0" borderId="4" xfId="17" applyNumberFormat="1" applyFont="1" applyFill="1" applyBorder="1" applyAlignment="1">
      <alignment vertical="center"/>
    </xf>
    <xf numFmtId="0" fontId="33" fillId="6" borderId="11" xfId="16" applyFont="1" applyFill="1" applyBorder="1" applyAlignment="1">
      <alignment vertical="center"/>
    </xf>
    <xf numFmtId="0" fontId="33" fillId="0" borderId="6" xfId="16" applyFont="1" applyFill="1" applyBorder="1" applyAlignment="1">
      <alignment vertical="center"/>
    </xf>
    <xf numFmtId="3" fontId="15" fillId="0" borderId="9" xfId="17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3" fillId="6" borderId="4" xfId="16" applyFont="1" applyFill="1" applyBorder="1" applyAlignment="1">
      <alignment vertical="center"/>
    </xf>
    <xf numFmtId="10" fontId="15" fillId="0" borderId="11" xfId="15" applyNumberFormat="1" applyFont="1" applyBorder="1" applyAlignment="1">
      <alignment vertical="center"/>
    </xf>
    <xf numFmtId="10" fontId="15" fillId="0" borderId="13" xfId="15" applyNumberFormat="1" applyFont="1" applyBorder="1" applyAlignment="1">
      <alignment vertical="center"/>
    </xf>
    <xf numFmtId="3" fontId="15" fillId="0" borderId="1" xfId="17" applyNumberFormat="1" applyFont="1" applyFill="1" applyBorder="1" applyAlignment="1">
      <alignment vertical="center"/>
    </xf>
    <xf numFmtId="0" fontId="27" fillId="6" borderId="11" xfId="0" applyFont="1" applyFill="1" applyBorder="1"/>
    <xf numFmtId="3" fontId="15" fillId="0" borderId="0" xfId="17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3" fillId="6" borderId="20" xfId="16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34" fillId="7" borderId="0" xfId="0" applyFont="1" applyFill="1" applyAlignment="1">
      <alignment vertical="center"/>
    </xf>
    <xf numFmtId="0" fontId="20" fillId="0" borderId="0" xfId="0" applyFont="1"/>
    <xf numFmtId="0" fontId="35" fillId="8" borderId="0" xfId="6" applyFont="1" applyFill="1" applyAlignment="1">
      <alignment horizontal="center"/>
    </xf>
    <xf numFmtId="0" fontId="6" fillId="8" borderId="0" xfId="6" applyFont="1" applyFill="1" applyAlignment="1">
      <alignment horizontal="center"/>
    </xf>
    <xf numFmtId="0" fontId="14" fillId="0" borderId="0" xfId="6"/>
    <xf numFmtId="0" fontId="14" fillId="0" borderId="0" xfId="6" applyAlignment="1">
      <alignment horizontal="center"/>
    </xf>
    <xf numFmtId="0" fontId="36" fillId="0" borderId="0" xfId="6" applyFont="1"/>
    <xf numFmtId="0" fontId="14" fillId="0" borderId="0" xfId="6" applyBorder="1"/>
    <xf numFmtId="0" fontId="14" fillId="0" borderId="0" xfId="6" applyBorder="1" applyAlignment="1">
      <alignment horizontal="center"/>
    </xf>
    <xf numFmtId="0" fontId="14" fillId="0" borderId="0" xfId="6" applyFill="1" applyBorder="1"/>
    <xf numFmtId="0" fontId="36" fillId="0" borderId="0" xfId="6" applyFont="1" applyBorder="1"/>
    <xf numFmtId="0" fontId="14" fillId="0" borderId="0" xfId="6" applyBorder="1" applyAlignment="1">
      <alignment wrapText="1"/>
    </xf>
    <xf numFmtId="0" fontId="14" fillId="0" borderId="0" xfId="6" applyFill="1" applyBorder="1" applyAlignment="1">
      <alignment horizontal="center"/>
    </xf>
    <xf numFmtId="0" fontId="18" fillId="6" borderId="15" xfId="10" applyFont="1" applyFill="1" applyBorder="1" applyAlignment="1">
      <alignment vertical="center" wrapText="1"/>
    </xf>
    <xf numFmtId="0" fontId="18" fillId="6" borderId="15" xfId="10" applyFont="1" applyFill="1" applyBorder="1" applyAlignment="1">
      <alignment vertical="center"/>
    </xf>
    <xf numFmtId="0" fontId="33" fillId="0" borderId="11" xfId="16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33" fillId="0" borderId="11" xfId="16" applyFont="1" applyFill="1" applyBorder="1" applyAlignment="1">
      <alignment horizontal="left" vertical="center"/>
    </xf>
    <xf numFmtId="0" fontId="18" fillId="0" borderId="4" xfId="6" applyFont="1" applyFill="1" applyBorder="1" applyAlignment="1">
      <alignment horizontal="left" vertical="center"/>
    </xf>
    <xf numFmtId="0" fontId="18" fillId="6" borderId="24" xfId="10" applyFont="1" applyFill="1" applyBorder="1" applyAlignment="1">
      <alignment vertical="center"/>
    </xf>
    <xf numFmtId="0" fontId="18" fillId="6" borderId="25" xfId="10" applyFont="1" applyFill="1" applyBorder="1" applyAlignment="1">
      <alignment vertical="center" wrapText="1"/>
    </xf>
    <xf numFmtId="168" fontId="18" fillId="6" borderId="25" xfId="10" applyNumberFormat="1" applyFont="1" applyFill="1" applyBorder="1" applyAlignment="1">
      <alignment horizontal="left" vertical="center" wrapText="1"/>
    </xf>
    <xf numFmtId="0" fontId="18" fillId="6" borderId="26" xfId="10" applyFont="1" applyFill="1" applyBorder="1" applyAlignment="1">
      <alignment vertical="center" wrapText="1"/>
    </xf>
    <xf numFmtId="0" fontId="18" fillId="6" borderId="27" xfId="10" applyFont="1" applyFill="1" applyBorder="1" applyAlignment="1">
      <alignment vertical="center"/>
    </xf>
    <xf numFmtId="0" fontId="18" fillId="6" borderId="28" xfId="10" applyFont="1" applyFill="1" applyBorder="1" applyAlignment="1">
      <alignment vertical="center" wrapText="1"/>
    </xf>
    <xf numFmtId="0" fontId="18" fillId="6" borderId="27" xfId="10" applyFont="1" applyFill="1" applyBorder="1" applyAlignment="1">
      <alignment vertical="center" wrapText="1"/>
    </xf>
    <xf numFmtId="0" fontId="18" fillId="6" borderId="17" xfId="10" applyFont="1" applyFill="1" applyBorder="1" applyAlignment="1">
      <alignment vertical="center" wrapText="1"/>
    </xf>
    <xf numFmtId="168" fontId="18" fillId="6" borderId="17" xfId="10" applyNumberFormat="1" applyFont="1" applyFill="1" applyBorder="1" applyAlignment="1">
      <alignment horizontal="left" vertical="center" wrapText="1"/>
    </xf>
    <xf numFmtId="0" fontId="18" fillId="6" borderId="31" xfId="10" applyFont="1" applyFill="1" applyBorder="1" applyAlignment="1">
      <alignment vertical="center" wrapText="1"/>
    </xf>
    <xf numFmtId="0" fontId="18" fillId="6" borderId="0" xfId="10" applyFont="1" applyFill="1" applyBorder="1" applyAlignment="1">
      <alignment vertical="center" wrapText="1"/>
    </xf>
    <xf numFmtId="168" fontId="18" fillId="6" borderId="0" xfId="10" applyNumberFormat="1" applyFont="1" applyFill="1" applyBorder="1" applyAlignment="1">
      <alignment horizontal="left" vertical="center" wrapText="1"/>
    </xf>
    <xf numFmtId="0" fontId="18" fillId="6" borderId="0" xfId="10" applyFont="1" applyFill="1" applyBorder="1" applyAlignment="1">
      <alignment vertical="center"/>
    </xf>
    <xf numFmtId="0" fontId="18" fillId="6" borderId="18" xfId="10" applyFont="1" applyFill="1" applyBorder="1" applyAlignment="1">
      <alignment vertical="center" wrapText="1"/>
    </xf>
    <xf numFmtId="168" fontId="18" fillId="6" borderId="18" xfId="10" applyNumberFormat="1" applyFont="1" applyFill="1" applyBorder="1" applyAlignment="1">
      <alignment horizontal="left" vertical="center" wrapText="1"/>
    </xf>
    <xf numFmtId="0" fontId="18" fillId="6" borderId="15" xfId="10" applyFont="1" applyFill="1" applyBorder="1" applyAlignment="1">
      <alignment horizontal="left" vertical="center" wrapText="1"/>
    </xf>
    <xf numFmtId="0" fontId="23" fillId="6" borderId="15" xfId="10" applyFont="1" applyFill="1" applyBorder="1" applyAlignment="1">
      <alignment vertical="center" wrapText="1"/>
    </xf>
    <xf numFmtId="0" fontId="23" fillId="6" borderId="15" xfId="10" applyFont="1" applyFill="1" applyBorder="1"/>
    <xf numFmtId="0" fontId="23" fillId="9" borderId="0" xfId="10" applyFont="1" applyFill="1"/>
    <xf numFmtId="0" fontId="25" fillId="6" borderId="15" xfId="38" applyFont="1" applyFill="1" applyBorder="1" applyAlignment="1">
      <alignment vertical="center" wrapText="1"/>
    </xf>
    <xf numFmtId="0" fontId="23" fillId="6" borderId="15" xfId="10" applyFont="1" applyFill="1" applyBorder="1" applyAlignment="1">
      <alignment vertical="center"/>
    </xf>
    <xf numFmtId="0" fontId="18" fillId="6" borderId="0" xfId="10" applyFont="1" applyFill="1" applyBorder="1" applyAlignment="1">
      <alignment horizontal="left" vertical="center"/>
    </xf>
    <xf numFmtId="0" fontId="11" fillId="6" borderId="0" xfId="10" applyFill="1" applyBorder="1"/>
    <xf numFmtId="0" fontId="18" fillId="6" borderId="0" xfId="10" applyFont="1" applyFill="1" applyAlignment="1">
      <alignment horizontal="left" vertical="center"/>
    </xf>
    <xf numFmtId="0" fontId="11" fillId="6" borderId="0" xfId="10" applyFill="1"/>
    <xf numFmtId="0" fontId="18" fillId="10" borderId="0" xfId="9" applyFont="1" applyFill="1" applyBorder="1" applyAlignment="1">
      <alignment horizontal="left" vertical="top"/>
    </xf>
    <xf numFmtId="0" fontId="18" fillId="10" borderId="0" xfId="9" applyFont="1" applyFill="1" applyBorder="1" applyAlignment="1">
      <alignment horizontal="left" vertical="top" wrapText="1"/>
    </xf>
    <xf numFmtId="0" fontId="19" fillId="0" borderId="0" xfId="5" applyFont="1" applyAlignment="1">
      <alignment horizontal="left" vertical="center" wrapText="1"/>
    </xf>
    <xf numFmtId="165" fontId="22" fillId="2" borderId="1" xfId="4" applyFont="1" applyFill="1" applyBorder="1" applyAlignment="1">
      <alignment horizontal="center"/>
    </xf>
    <xf numFmtId="165" fontId="22" fillId="2" borderId="2" xfId="4" applyFont="1" applyFill="1" applyBorder="1" applyAlignment="1">
      <alignment horizontal="center"/>
    </xf>
    <xf numFmtId="165" fontId="22" fillId="2" borderId="3" xfId="4" applyFont="1" applyFill="1" applyBorder="1" applyAlignment="1">
      <alignment horizontal="center"/>
    </xf>
    <xf numFmtId="165" fontId="22" fillId="2" borderId="4" xfId="4" applyFont="1" applyFill="1" applyBorder="1" applyAlignment="1">
      <alignment horizontal="center"/>
    </xf>
    <xf numFmtId="165" fontId="22" fillId="2" borderId="0" xfId="4" applyFont="1" applyFill="1" applyBorder="1" applyAlignment="1">
      <alignment horizontal="center"/>
    </xf>
    <xf numFmtId="165" fontId="22" fillId="2" borderId="5" xfId="4" applyFont="1" applyFill="1" applyBorder="1" applyAlignment="1">
      <alignment horizontal="center"/>
    </xf>
    <xf numFmtId="0" fontId="22" fillId="2" borderId="4" xfId="5" applyFont="1" applyFill="1" applyBorder="1" applyAlignment="1">
      <alignment horizontal="center"/>
    </xf>
    <xf numFmtId="0" fontId="22" fillId="2" borderId="0" xfId="5" applyFont="1" applyFill="1" applyBorder="1" applyAlignment="1">
      <alignment horizontal="center"/>
    </xf>
    <xf numFmtId="0" fontId="22" fillId="2" borderId="5" xfId="5" applyFont="1" applyFill="1" applyBorder="1" applyAlignment="1">
      <alignment horizontal="center"/>
    </xf>
    <xf numFmtId="0" fontId="13" fillId="2" borderId="6" xfId="5" applyFont="1" applyFill="1" applyBorder="1" applyAlignment="1">
      <alignment horizontal="left" vertical="center"/>
    </xf>
    <xf numFmtId="0" fontId="13" fillId="2" borderId="14" xfId="5" applyFont="1" applyFill="1" applyBorder="1" applyAlignment="1">
      <alignment horizontal="left" vertical="center"/>
    </xf>
    <xf numFmtId="0" fontId="13" fillId="2" borderId="7" xfId="5" applyFont="1" applyFill="1" applyBorder="1" applyAlignment="1">
      <alignment horizontal="center" vertical="center"/>
    </xf>
    <xf numFmtId="0" fontId="13" fillId="2" borderId="8" xfId="5" applyFont="1" applyFill="1" applyBorder="1" applyAlignment="1">
      <alignment horizontal="center" vertical="center"/>
    </xf>
    <xf numFmtId="0" fontId="13" fillId="2" borderId="9" xfId="5" applyFont="1" applyFill="1" applyBorder="1" applyAlignment="1">
      <alignment horizontal="center" vertical="center"/>
    </xf>
    <xf numFmtId="0" fontId="13" fillId="2" borderId="6" xfId="5" applyFont="1" applyFill="1" applyBorder="1" applyAlignment="1">
      <alignment horizontal="center" vertical="center" wrapText="1"/>
    </xf>
    <xf numFmtId="0" fontId="13" fillId="2" borderId="10" xfId="5" applyFont="1" applyFill="1" applyBorder="1" applyAlignment="1">
      <alignment horizontal="center" vertical="center" wrapText="1"/>
    </xf>
    <xf numFmtId="0" fontId="18" fillId="6" borderId="29" xfId="10" applyFont="1" applyFill="1" applyBorder="1" applyAlignment="1">
      <alignment horizontal="left" vertical="center" wrapText="1"/>
    </xf>
    <xf numFmtId="0" fontId="18" fillId="6" borderId="30" xfId="10" applyFont="1" applyFill="1" applyBorder="1" applyAlignment="1">
      <alignment horizontal="left" vertical="center" wrapText="1"/>
    </xf>
    <xf numFmtId="0" fontId="18" fillId="6" borderId="17" xfId="10" applyFont="1" applyFill="1" applyBorder="1" applyAlignment="1">
      <alignment horizontal="left" vertical="center" wrapText="1"/>
    </xf>
    <xf numFmtId="0" fontId="18" fillId="6" borderId="19" xfId="10" applyFont="1" applyFill="1" applyBorder="1" applyAlignment="1">
      <alignment horizontal="left" vertical="center" wrapText="1"/>
    </xf>
    <xf numFmtId="0" fontId="18" fillId="6" borderId="18" xfId="10" applyFont="1" applyFill="1" applyBorder="1" applyAlignment="1">
      <alignment horizontal="left" vertical="center" wrapText="1"/>
    </xf>
    <xf numFmtId="0" fontId="18" fillId="6" borderId="17" xfId="10" applyFont="1" applyFill="1" applyBorder="1" applyAlignment="1">
      <alignment horizontal="left" vertical="center"/>
    </xf>
    <xf numFmtId="0" fontId="18" fillId="6" borderId="19" xfId="10" applyFont="1" applyFill="1" applyBorder="1" applyAlignment="1">
      <alignment horizontal="left" vertical="center"/>
    </xf>
    <xf numFmtId="0" fontId="18" fillId="6" borderId="18" xfId="10" applyFont="1" applyFill="1" applyBorder="1" applyAlignment="1">
      <alignment horizontal="left" vertical="center"/>
    </xf>
    <xf numFmtId="0" fontId="18" fillId="6" borderId="27" xfId="10" applyFont="1" applyFill="1" applyBorder="1" applyAlignment="1">
      <alignment vertical="center" wrapText="1"/>
    </xf>
    <xf numFmtId="0" fontId="18" fillId="6" borderId="27" xfId="10" applyFont="1" applyFill="1" applyBorder="1" applyAlignment="1">
      <alignment vertical="center"/>
    </xf>
    <xf numFmtId="0" fontId="21" fillId="4" borderId="1" xfId="9" applyFont="1" applyFill="1" applyBorder="1" applyAlignment="1">
      <alignment horizontal="center" vertical="center"/>
    </xf>
    <xf numFmtId="0" fontId="21" fillId="4" borderId="2" xfId="9" applyFont="1" applyFill="1" applyBorder="1" applyAlignment="1">
      <alignment horizontal="center" vertical="center"/>
    </xf>
    <xf numFmtId="0" fontId="21" fillId="4" borderId="3" xfId="9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/>
    </xf>
    <xf numFmtId="0" fontId="21" fillId="4" borderId="0" xfId="9" applyFont="1" applyFill="1" applyBorder="1" applyAlignment="1">
      <alignment horizontal="center" vertical="center"/>
    </xf>
    <xf numFmtId="0" fontId="21" fillId="4" borderId="5" xfId="9" applyFont="1" applyFill="1" applyBorder="1" applyAlignment="1">
      <alignment horizontal="center" vertical="center"/>
    </xf>
    <xf numFmtId="0" fontId="21" fillId="5" borderId="4" xfId="9" applyFont="1" applyFill="1" applyBorder="1" applyAlignment="1">
      <alignment horizontal="center" vertical="center"/>
    </xf>
    <xf numFmtId="0" fontId="21" fillId="5" borderId="0" xfId="9" applyFont="1" applyFill="1" applyBorder="1" applyAlignment="1">
      <alignment horizontal="center" vertical="center"/>
    </xf>
    <xf numFmtId="0" fontId="21" fillId="5" borderId="5" xfId="9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33" fillId="0" borderId="1" xfId="16" applyFont="1" applyFill="1" applyBorder="1" applyAlignment="1">
      <alignment horizontal="left" vertical="center"/>
    </xf>
    <xf numFmtId="0" fontId="33" fillId="0" borderId="4" xfId="16" applyFont="1" applyFill="1" applyBorder="1" applyAlignment="1">
      <alignment horizontal="left" vertical="center"/>
    </xf>
    <xf numFmtId="0" fontId="33" fillId="0" borderId="11" xfId="16" applyFont="1" applyFill="1" applyBorder="1" applyAlignment="1">
      <alignment horizontal="left" vertical="center"/>
    </xf>
    <xf numFmtId="0" fontId="33" fillId="0" borderId="1" xfId="16" applyFont="1" applyBorder="1" applyAlignment="1">
      <alignment horizontal="left" vertical="center" wrapText="1"/>
    </xf>
    <xf numFmtId="0" fontId="33" fillId="0" borderId="11" xfId="16" applyFont="1" applyBorder="1" applyAlignment="1">
      <alignment horizontal="left" vertical="center" wrapText="1"/>
    </xf>
    <xf numFmtId="0" fontId="33" fillId="0" borderId="1" xfId="16" applyFont="1" applyBorder="1" applyAlignment="1">
      <alignment horizontal="left" vertical="center"/>
    </xf>
    <xf numFmtId="0" fontId="33" fillId="0" borderId="4" xfId="16" applyFont="1" applyBorder="1" applyAlignment="1">
      <alignment horizontal="left" vertical="center"/>
    </xf>
    <xf numFmtId="0" fontId="33" fillId="0" borderId="11" xfId="16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vertical="center" wrapText="1"/>
    </xf>
    <xf numFmtId="0" fontId="15" fillId="0" borderId="4" xfId="14" applyFont="1" applyFill="1" applyBorder="1" applyAlignment="1">
      <alignment vertical="center" wrapText="1"/>
    </xf>
    <xf numFmtId="0" fontId="15" fillId="0" borderId="11" xfId="14" applyFont="1" applyFill="1" applyBorder="1" applyAlignment="1">
      <alignment vertical="center" wrapText="1"/>
    </xf>
    <xf numFmtId="0" fontId="15" fillId="0" borderId="6" xfId="14" applyFont="1" applyFill="1" applyBorder="1" applyAlignment="1">
      <alignment vertical="center" wrapText="1"/>
    </xf>
    <xf numFmtId="0" fontId="15" fillId="0" borderId="21" xfId="14" applyFont="1" applyFill="1" applyBorder="1" applyAlignment="1">
      <alignment vertical="center" wrapText="1"/>
    </xf>
    <xf numFmtId="0" fontId="15" fillId="0" borderId="22" xfId="14" applyFont="1" applyFill="1" applyBorder="1" applyAlignment="1">
      <alignment vertical="center" wrapText="1"/>
    </xf>
    <xf numFmtId="0" fontId="15" fillId="0" borderId="10" xfId="14" applyFont="1" applyFill="1" applyBorder="1" applyAlignment="1">
      <alignment vertical="center" wrapText="1"/>
    </xf>
    <xf numFmtId="0" fontId="15" fillId="0" borderId="14" xfId="14" applyFont="1" applyFill="1" applyBorder="1" applyAlignment="1">
      <alignment vertical="center" wrapText="1"/>
    </xf>
    <xf numFmtId="0" fontId="15" fillId="0" borderId="23" xfId="14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6" xfId="12" applyFont="1" applyFill="1" applyBorder="1" applyAlignment="1">
      <alignment horizontal="left" vertical="center" wrapText="1"/>
    </xf>
    <xf numFmtId="0" fontId="15" fillId="0" borderId="10" xfId="12" applyFont="1" applyFill="1" applyBorder="1" applyAlignment="1">
      <alignment horizontal="left" vertical="center" wrapText="1"/>
    </xf>
    <xf numFmtId="0" fontId="15" fillId="0" borderId="14" xfId="12" applyFont="1" applyFill="1" applyBorder="1" applyAlignment="1">
      <alignment horizontal="left" vertical="center" wrapText="1"/>
    </xf>
    <xf numFmtId="0" fontId="15" fillId="0" borderId="10" xfId="12" applyFont="1" applyFill="1" applyBorder="1" applyAlignment="1">
      <alignment vertical="center" wrapText="1"/>
    </xf>
    <xf numFmtId="0" fontId="15" fillId="0" borderId="14" xfId="12" applyFont="1" applyFill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15" fillId="0" borderId="10" xfId="17" applyNumberFormat="1" applyFont="1" applyFill="1" applyBorder="1" applyAlignment="1">
      <alignment horizontal="right" vertical="center"/>
    </xf>
    <xf numFmtId="3" fontId="15" fillId="0" borderId="14" xfId="17" applyNumberFormat="1" applyFont="1" applyFill="1" applyBorder="1" applyAlignment="1">
      <alignment horizontal="right" vertical="center"/>
    </xf>
    <xf numFmtId="3" fontId="15" fillId="0" borderId="6" xfId="17" applyNumberFormat="1" applyFont="1" applyBorder="1" applyAlignment="1">
      <alignment horizontal="right" vertical="center"/>
    </xf>
    <xf numFmtId="3" fontId="15" fillId="0" borderId="10" xfId="17" applyNumberFormat="1" applyFont="1" applyBorder="1" applyAlignment="1">
      <alignment horizontal="right" vertical="center"/>
    </xf>
    <xf numFmtId="3" fontId="15" fillId="0" borderId="14" xfId="17" applyNumberFormat="1" applyFont="1" applyBorder="1" applyAlignment="1">
      <alignment horizontal="right" vertical="center"/>
    </xf>
    <xf numFmtId="0" fontId="39" fillId="2" borderId="4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0" fillId="0" borderId="5" xfId="0" applyBorder="1"/>
    <xf numFmtId="0" fontId="40" fillId="2" borderId="4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left"/>
    </xf>
    <xf numFmtId="0" fontId="4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3" xfId="0" applyBorder="1"/>
    <xf numFmtId="172" fontId="27" fillId="0" borderId="6" xfId="1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72" fontId="27" fillId="0" borderId="10" xfId="18" applyNumberFormat="1" applyFont="1" applyFill="1" applyBorder="1" applyAlignment="1">
      <alignment horizontal="right"/>
    </xf>
    <xf numFmtId="0" fontId="15" fillId="0" borderId="1" xfId="12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15" fillId="0" borderId="4" xfId="12" applyFont="1" applyFill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15" fillId="0" borderId="11" xfId="12" applyFont="1" applyFill="1" applyBorder="1" applyAlignment="1">
      <alignment horizontal="left" vertical="center" wrapText="1"/>
    </xf>
    <xf numFmtId="0" fontId="27" fillId="0" borderId="11" xfId="0" applyFont="1" applyBorder="1" applyAlignment="1">
      <alignment vertical="center" wrapText="1"/>
    </xf>
    <xf numFmtId="172" fontId="27" fillId="0" borderId="14" xfId="18" applyNumberFormat="1" applyFont="1" applyFill="1" applyBorder="1" applyAlignment="1">
      <alignment horizontal="right"/>
    </xf>
    <xf numFmtId="172" fontId="27" fillId="0" borderId="20" xfId="18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172" fontId="13" fillId="2" borderId="8" xfId="18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172" fontId="13" fillId="7" borderId="0" xfId="18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2" fontId="13" fillId="2" borderId="0" xfId="18" applyNumberFormat="1" applyFont="1" applyFill="1" applyBorder="1" applyAlignment="1">
      <alignment horizontal="right"/>
    </xf>
    <xf numFmtId="172" fontId="28" fillId="0" borderId="6" xfId="18" applyNumberFormat="1" applyFont="1" applyFill="1" applyBorder="1" applyAlignment="1">
      <alignment horizontal="right"/>
    </xf>
    <xf numFmtId="172" fontId="28" fillId="0" borderId="10" xfId="18" applyNumberFormat="1" applyFont="1" applyFill="1" applyBorder="1" applyAlignment="1">
      <alignment horizontal="right"/>
    </xf>
    <xf numFmtId="0" fontId="38" fillId="0" borderId="0" xfId="0" applyFont="1"/>
    <xf numFmtId="172" fontId="28" fillId="0" borderId="14" xfId="18" applyNumberFormat="1" applyFont="1" applyFill="1" applyBorder="1" applyAlignment="1">
      <alignment horizontal="right"/>
    </xf>
    <xf numFmtId="0" fontId="15" fillId="0" borderId="20" xfId="14" applyFont="1" applyFill="1" applyBorder="1" applyAlignment="1">
      <alignment horizontal="left" wrapText="1"/>
    </xf>
    <xf numFmtId="172" fontId="13" fillId="2" borderId="0" xfId="18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2" fontId="28" fillId="0" borderId="20" xfId="18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172" fontId="16" fillId="2" borderId="3" xfId="18" applyNumberFormat="1" applyFont="1" applyFill="1" applyBorder="1"/>
    <xf numFmtId="0" fontId="16" fillId="11" borderId="11" xfId="0" applyFont="1" applyFill="1" applyBorder="1" applyAlignment="1">
      <alignment horizontal="left" vertical="center"/>
    </xf>
    <xf numFmtId="0" fontId="13" fillId="11" borderId="12" xfId="0" applyFont="1" applyFill="1" applyBorder="1" applyAlignment="1">
      <alignment vertical="center"/>
    </xf>
    <xf numFmtId="172" fontId="16" fillId="11" borderId="13" xfId="18" applyNumberFormat="1" applyFont="1" applyFill="1" applyBorder="1" applyAlignment="1">
      <alignment vertical="center"/>
    </xf>
    <xf numFmtId="172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2" fontId="15" fillId="0" borderId="0" xfId="18" applyNumberFormat="1" applyFont="1" applyFill="1" applyBorder="1" applyAlignment="1"/>
    <xf numFmtId="0" fontId="12" fillId="7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3" fillId="6" borderId="9" xfId="16" applyFont="1" applyFill="1" applyBorder="1" applyAlignment="1">
      <alignment vertical="center"/>
    </xf>
    <xf numFmtId="172" fontId="15" fillId="6" borderId="6" xfId="18" applyNumberFormat="1" applyFont="1" applyFill="1" applyBorder="1"/>
    <xf numFmtId="172" fontId="15" fillId="6" borderId="6" xfId="18" applyNumberFormat="1" applyFont="1" applyFill="1" applyBorder="1" applyAlignment="1"/>
    <xf numFmtId="172" fontId="15" fillId="6" borderId="10" xfId="18" applyNumberFormat="1" applyFont="1" applyFill="1" applyBorder="1" applyAlignment="1"/>
    <xf numFmtId="172" fontId="15" fillId="6" borderId="14" xfId="18" applyNumberFormat="1" applyFont="1" applyFill="1" applyBorder="1" applyAlignment="1"/>
    <xf numFmtId="172" fontId="15" fillId="6" borderId="20" xfId="18" applyNumberFormat="1" applyFont="1" applyFill="1" applyBorder="1" applyAlignment="1"/>
    <xf numFmtId="0" fontId="13" fillId="11" borderId="0" xfId="0" applyFont="1" applyFill="1" applyBorder="1" applyAlignment="1">
      <alignment horizontal="left" vertical="center"/>
    </xf>
    <xf numFmtId="0" fontId="13" fillId="11" borderId="0" xfId="0" applyFont="1" applyFill="1" applyBorder="1" applyAlignment="1">
      <alignment vertical="center"/>
    </xf>
    <xf numFmtId="172" fontId="13" fillId="11" borderId="0" xfId="18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vertical="center"/>
    </xf>
    <xf numFmtId="172" fontId="13" fillId="12" borderId="0" xfId="18" applyNumberFormat="1" applyFont="1" applyFill="1" applyBorder="1" applyAlignment="1">
      <alignment vertical="center"/>
    </xf>
    <xf numFmtId="172" fontId="15" fillId="0" borderId="6" xfId="18" applyNumberFormat="1" applyFont="1" applyFill="1" applyBorder="1" applyAlignment="1"/>
    <xf numFmtId="172" fontId="15" fillId="0" borderId="20" xfId="18" applyNumberFormat="1" applyFont="1" applyFill="1" applyBorder="1" applyAlignment="1"/>
    <xf numFmtId="172" fontId="15" fillId="0" borderId="14" xfId="18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172" fontId="13" fillId="2" borderId="0" xfId="18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/>
    </xf>
    <xf numFmtId="0" fontId="13" fillId="11" borderId="0" xfId="0" applyFont="1" applyFill="1" applyBorder="1" applyAlignment="1">
      <alignment horizontal="center"/>
    </xf>
    <xf numFmtId="0" fontId="30" fillId="7" borderId="0" xfId="0" applyFont="1" applyFill="1" applyBorder="1"/>
    <xf numFmtId="172" fontId="30" fillId="7" borderId="0" xfId="18" applyNumberFormat="1" applyFont="1" applyFill="1" applyBorder="1"/>
    <xf numFmtId="172" fontId="28" fillId="0" borderId="0" xfId="18" applyNumberFormat="1" applyFont="1" applyFill="1" applyBorder="1" applyAlignment="1">
      <alignment horizontal="right"/>
    </xf>
    <xf numFmtId="0" fontId="39" fillId="2" borderId="0" xfId="19" applyFont="1" applyFill="1" applyBorder="1" applyAlignment="1">
      <alignment horizontal="center"/>
    </xf>
    <xf numFmtId="0" fontId="1" fillId="0" borderId="0" xfId="19"/>
    <xf numFmtId="0" fontId="39" fillId="2" borderId="4" xfId="19" applyFont="1" applyFill="1" applyBorder="1" applyAlignment="1">
      <alignment horizontal="center"/>
    </xf>
    <xf numFmtId="0" fontId="39" fillId="2" borderId="5" xfId="19" applyFont="1" applyFill="1" applyBorder="1" applyAlignment="1">
      <alignment horizontal="center"/>
    </xf>
    <xf numFmtId="0" fontId="41" fillId="2" borderId="4" xfId="19" applyFont="1" applyFill="1" applyBorder="1" applyAlignment="1">
      <alignment horizontal="center"/>
    </xf>
    <xf numFmtId="0" fontId="41" fillId="2" borderId="0" xfId="19" applyFont="1" applyFill="1" applyBorder="1" applyAlignment="1">
      <alignment horizontal="center"/>
    </xf>
    <xf numFmtId="0" fontId="41" fillId="2" borderId="5" xfId="19" applyFont="1" applyFill="1" applyBorder="1" applyAlignment="1">
      <alignment horizontal="center"/>
    </xf>
    <xf numFmtId="0" fontId="40" fillId="2" borderId="4" xfId="19" applyFont="1" applyFill="1" applyBorder="1" applyAlignment="1">
      <alignment horizontal="center"/>
    </xf>
    <xf numFmtId="0" fontId="40" fillId="2" borderId="0" xfId="19" applyFont="1" applyFill="1" applyBorder="1" applyAlignment="1">
      <alignment horizontal="center"/>
    </xf>
    <xf numFmtId="0" fontId="40" fillId="2" borderId="5" xfId="19" applyFont="1" applyFill="1" applyBorder="1" applyAlignment="1">
      <alignment horizontal="center"/>
    </xf>
    <xf numFmtId="0" fontId="41" fillId="7" borderId="4" xfId="19" applyFont="1" applyFill="1" applyBorder="1" applyAlignment="1">
      <alignment horizontal="center"/>
    </xf>
    <xf numFmtId="0" fontId="41" fillId="7" borderId="0" xfId="19" applyFont="1" applyFill="1" applyBorder="1" applyAlignment="1">
      <alignment horizontal="center"/>
    </xf>
    <xf numFmtId="0" fontId="41" fillId="7" borderId="5" xfId="19" applyFont="1" applyFill="1" applyBorder="1" applyAlignment="1">
      <alignment horizontal="center"/>
    </xf>
    <xf numFmtId="0" fontId="16" fillId="2" borderId="1" xfId="19" applyFont="1" applyFill="1" applyBorder="1" applyAlignment="1">
      <alignment horizontal="left"/>
    </xf>
    <xf numFmtId="0" fontId="16" fillId="2" borderId="2" xfId="19" applyFont="1" applyFill="1" applyBorder="1" applyAlignment="1">
      <alignment horizontal="right"/>
    </xf>
    <xf numFmtId="0" fontId="16" fillId="2" borderId="3" xfId="19" applyFont="1" applyFill="1" applyBorder="1" applyAlignment="1">
      <alignment horizontal="right"/>
    </xf>
    <xf numFmtId="0" fontId="28" fillId="0" borderId="0" xfId="39" applyFont="1" applyFill="1" applyBorder="1" applyAlignment="1">
      <alignment wrapText="1"/>
    </xf>
    <xf numFmtId="10" fontId="28" fillId="0" borderId="3" xfId="20" applyNumberFormat="1" applyFont="1" applyFill="1" applyBorder="1" applyAlignment="1">
      <alignment horizontal="right" wrapText="1"/>
    </xf>
    <xf numFmtId="10" fontId="28" fillId="0" borderId="5" xfId="20" applyNumberFormat="1" applyFont="1" applyFill="1" applyBorder="1" applyAlignment="1">
      <alignment horizontal="right" wrapText="1"/>
    </xf>
    <xf numFmtId="173" fontId="28" fillId="0" borderId="5" xfId="20" applyNumberFormat="1" applyFont="1" applyFill="1" applyBorder="1" applyAlignment="1">
      <alignment horizontal="right" wrapText="1"/>
    </xf>
    <xf numFmtId="0" fontId="13" fillId="2" borderId="11" xfId="19" applyFont="1" applyFill="1" applyBorder="1"/>
    <xf numFmtId="9" fontId="13" fillId="2" borderId="13" xfId="19" applyNumberFormat="1" applyFont="1" applyFill="1" applyBorder="1"/>
    <xf numFmtId="0" fontId="13" fillId="7" borderId="0" xfId="19" applyFont="1" applyFill="1"/>
    <xf numFmtId="3" fontId="13" fillId="7" borderId="0" xfId="19" applyNumberFormat="1" applyFont="1" applyFill="1"/>
    <xf numFmtId="10" fontId="13" fillId="7" borderId="0" xfId="19" applyNumberFormat="1" applyFont="1" applyFill="1"/>
    <xf numFmtId="0" fontId="20" fillId="0" borderId="0" xfId="19" applyFont="1" applyAlignment="1">
      <alignment horizontal="left" wrapText="1"/>
    </xf>
    <xf numFmtId="0" fontId="22" fillId="2" borderId="0" xfId="19" applyFont="1" applyFill="1" applyAlignment="1">
      <alignment horizontal="center"/>
    </xf>
    <xf numFmtId="0" fontId="21" fillId="7" borderId="0" xfId="19" applyFont="1" applyFill="1" applyAlignment="1">
      <alignment horizontal="center"/>
    </xf>
    <xf numFmtId="0" fontId="13" fillId="2" borderId="1" xfId="19" applyFont="1" applyFill="1" applyBorder="1" applyAlignment="1">
      <alignment vertical="center"/>
    </xf>
    <xf numFmtId="0" fontId="13" fillId="2" borderId="2" xfId="19" applyFont="1" applyFill="1" applyBorder="1" applyAlignment="1">
      <alignment horizontal="right" vertical="center"/>
    </xf>
    <xf numFmtId="0" fontId="13" fillId="2" borderId="3" xfId="19" applyFont="1" applyFill="1" applyBorder="1" applyAlignment="1">
      <alignment horizontal="right" vertical="center"/>
    </xf>
    <xf numFmtId="0" fontId="28" fillId="0" borderId="0" xfId="40" applyFont="1" applyFill="1" applyBorder="1" applyAlignment="1">
      <alignment vertical="center" wrapText="1"/>
    </xf>
    <xf numFmtId="0" fontId="28" fillId="0" borderId="1" xfId="40" applyFont="1" applyFill="1" applyBorder="1" applyAlignment="1">
      <alignment vertical="center" wrapText="1"/>
    </xf>
    <xf numFmtId="10" fontId="15" fillId="0" borderId="3" xfId="21" applyNumberFormat="1" applyFont="1" applyBorder="1" applyAlignment="1">
      <alignment vertical="center"/>
    </xf>
    <xf numFmtId="3" fontId="28" fillId="0" borderId="0" xfId="40" applyNumberFormat="1" applyFont="1" applyFill="1" applyBorder="1" applyAlignment="1">
      <alignment horizontal="right" vertical="center" wrapText="1"/>
    </xf>
    <xf numFmtId="10" fontId="15" fillId="0" borderId="0" xfId="21" applyNumberFormat="1" applyFont="1" applyBorder="1" applyAlignment="1">
      <alignment vertical="center"/>
    </xf>
    <xf numFmtId="0" fontId="28" fillId="0" borderId="4" xfId="40" applyFont="1" applyFill="1" applyBorder="1" applyAlignment="1">
      <alignment vertical="center" wrapText="1"/>
    </xf>
    <xf numFmtId="10" fontId="15" fillId="0" borderId="5" xfId="21" applyNumberFormat="1" applyFont="1" applyBorder="1" applyAlignment="1">
      <alignment vertical="center"/>
    </xf>
    <xf numFmtId="0" fontId="28" fillId="0" borderId="11" xfId="40" applyFont="1" applyFill="1" applyBorder="1" applyAlignment="1">
      <alignment vertical="center" wrapText="1"/>
    </xf>
    <xf numFmtId="10" fontId="15" fillId="0" borderId="13" xfId="21" applyNumberFormat="1" applyFont="1" applyBorder="1" applyAlignment="1">
      <alignment vertical="center"/>
    </xf>
    <xf numFmtId="0" fontId="16" fillId="2" borderId="9" xfId="19" applyFont="1" applyFill="1" applyBorder="1" applyAlignment="1">
      <alignment vertical="center"/>
    </xf>
    <xf numFmtId="9" fontId="16" fillId="2" borderId="8" xfId="22" applyFont="1" applyFill="1" applyBorder="1" applyAlignment="1">
      <alignment vertical="center"/>
    </xf>
    <xf numFmtId="0" fontId="15" fillId="7" borderId="0" xfId="6" applyFont="1" applyFill="1" applyBorder="1"/>
    <xf numFmtId="0" fontId="28" fillId="6" borderId="0" xfId="40" applyFont="1" applyFill="1" applyBorder="1" applyAlignment="1">
      <alignment horizontal="left" vertical="center" wrapText="1"/>
    </xf>
    <xf numFmtId="0" fontId="38" fillId="0" borderId="0" xfId="19" applyFont="1"/>
    <xf numFmtId="3" fontId="1" fillId="0" borderId="0" xfId="19" applyNumberFormat="1"/>
    <xf numFmtId="0" fontId="39" fillId="2" borderId="1" xfId="6" applyFont="1" applyFill="1" applyBorder="1" applyAlignment="1">
      <alignment horizontal="center" vertical="center" wrapText="1"/>
    </xf>
    <xf numFmtId="0" fontId="39" fillId="2" borderId="2" xfId="6" applyFont="1" applyFill="1" applyBorder="1" applyAlignment="1">
      <alignment horizontal="center" vertical="center" wrapText="1"/>
    </xf>
    <xf numFmtId="0" fontId="39" fillId="2" borderId="3" xfId="6" applyFont="1" applyFill="1" applyBorder="1" applyAlignment="1">
      <alignment horizontal="center" vertical="center" wrapText="1"/>
    </xf>
    <xf numFmtId="0" fontId="39" fillId="2" borderId="4" xfId="6" applyFont="1" applyFill="1" applyBorder="1" applyAlignment="1">
      <alignment horizontal="center"/>
    </xf>
    <xf numFmtId="0" fontId="39" fillId="2" borderId="0" xfId="6" applyFont="1" applyFill="1" applyBorder="1" applyAlignment="1">
      <alignment horizontal="center"/>
    </xf>
    <xf numFmtId="0" fontId="39" fillId="2" borderId="5" xfId="6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40" fillId="2" borderId="5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8" fillId="0" borderId="4" xfId="39" applyFont="1" applyFill="1" applyBorder="1" applyAlignment="1">
      <alignment wrapText="1"/>
    </xf>
    <xf numFmtId="3" fontId="28" fillId="0" borderId="0" xfId="39" applyNumberFormat="1" applyFont="1" applyFill="1" applyBorder="1" applyAlignment="1">
      <alignment horizontal="right" wrapText="1"/>
    </xf>
    <xf numFmtId="0" fontId="13" fillId="2" borderId="32" xfId="40" applyFont="1" applyFill="1" applyBorder="1" applyAlignment="1">
      <alignment vertical="center" wrapText="1"/>
    </xf>
    <xf numFmtId="3" fontId="13" fillId="2" borderId="33" xfId="40" applyNumberFormat="1" applyFont="1" applyFill="1" applyBorder="1" applyAlignment="1">
      <alignment horizontal="right" vertical="center" wrapText="1"/>
    </xf>
    <xf numFmtId="9" fontId="13" fillId="2" borderId="34" xfId="2" applyNumberFormat="1" applyFont="1" applyFill="1" applyBorder="1" applyAlignment="1">
      <alignment horizontal="right" vertical="center" wrapText="1"/>
    </xf>
    <xf numFmtId="3" fontId="13" fillId="2" borderId="12" xfId="19" applyNumberFormat="1" applyFont="1" applyFill="1" applyBorder="1"/>
    <xf numFmtId="3" fontId="16" fillId="2" borderId="7" xfId="19" applyNumberFormat="1" applyFont="1" applyFill="1" applyBorder="1" applyAlignment="1">
      <alignment vertical="center"/>
    </xf>
    <xf numFmtId="0" fontId="1" fillId="0" borderId="0" xfId="46"/>
    <xf numFmtId="0" fontId="40" fillId="2" borderId="0" xfId="6" applyFont="1" applyFill="1" applyAlignment="1">
      <alignment horizontal="center"/>
    </xf>
    <xf numFmtId="0" fontId="41" fillId="7" borderId="0" xfId="6" applyFont="1" applyFill="1" applyBorder="1"/>
    <xf numFmtId="0" fontId="15" fillId="0" borderId="4" xfId="6" applyFont="1" applyBorder="1"/>
    <xf numFmtId="3" fontId="15" fillId="0" borderId="0" xfId="6" applyNumberFormat="1" applyFont="1" applyBorder="1"/>
    <xf numFmtId="10" fontId="15" fillId="0" borderId="5" xfId="24" applyNumberFormat="1" applyFont="1" applyBorder="1"/>
    <xf numFmtId="0" fontId="15" fillId="0" borderId="0" xfId="6" applyFont="1"/>
    <xf numFmtId="0" fontId="13" fillId="2" borderId="11" xfId="46" applyFont="1" applyFill="1" applyBorder="1"/>
    <xf numFmtId="9" fontId="13" fillId="2" borderId="13" xfId="46" applyNumberFormat="1" applyFont="1" applyFill="1" applyBorder="1"/>
    <xf numFmtId="0" fontId="15" fillId="7" borderId="0" xfId="6" applyFont="1" applyFill="1"/>
    <xf numFmtId="0" fontId="44" fillId="0" borderId="0" xfId="13" applyFont="1" applyFill="1" applyBorder="1" applyAlignment="1">
      <alignment horizontal="left" wrapText="1"/>
    </xf>
    <xf numFmtId="0" fontId="39" fillId="2" borderId="1" xfId="23" applyFont="1" applyFill="1" applyBorder="1" applyAlignment="1">
      <alignment horizontal="center" wrapText="1"/>
    </xf>
    <xf numFmtId="0" fontId="39" fillId="2" borderId="2" xfId="23" applyFont="1" applyFill="1" applyBorder="1" applyAlignment="1">
      <alignment horizontal="center" wrapText="1"/>
    </xf>
    <xf numFmtId="0" fontId="39" fillId="2" borderId="3" xfId="23" applyFont="1" applyFill="1" applyBorder="1" applyAlignment="1">
      <alignment horizontal="center" wrapText="1"/>
    </xf>
    <xf numFmtId="0" fontId="1" fillId="0" borderId="0" xfId="23"/>
    <xf numFmtId="0" fontId="39" fillId="2" borderId="4" xfId="23" applyFont="1" applyFill="1" applyBorder="1" applyAlignment="1">
      <alignment horizontal="center" wrapText="1"/>
    </xf>
    <xf numFmtId="0" fontId="39" fillId="2" borderId="0" xfId="23" applyFont="1" applyFill="1" applyBorder="1" applyAlignment="1">
      <alignment horizontal="center" wrapText="1"/>
    </xf>
    <xf numFmtId="0" fontId="39" fillId="2" borderId="5" xfId="23" applyFont="1" applyFill="1" applyBorder="1" applyAlignment="1">
      <alignment horizontal="center" wrapText="1"/>
    </xf>
    <xf numFmtId="0" fontId="40" fillId="2" borderId="0" xfId="23" applyFont="1" applyFill="1" applyAlignment="1">
      <alignment horizontal="center"/>
    </xf>
    <xf numFmtId="0" fontId="26" fillId="7" borderId="4" xfId="6" applyFont="1" applyFill="1" applyBorder="1"/>
    <xf numFmtId="0" fontId="26" fillId="7" borderId="0" xfId="6" applyFont="1" applyFill="1" applyBorder="1"/>
    <xf numFmtId="0" fontId="26" fillId="7" borderId="5" xfId="6" applyFont="1" applyFill="1" applyBorder="1"/>
    <xf numFmtId="0" fontId="16" fillId="2" borderId="4" xfId="23" applyFont="1" applyFill="1" applyBorder="1" applyAlignment="1">
      <alignment horizontal="left"/>
    </xf>
    <xf numFmtId="0" fontId="16" fillId="2" borderId="0" xfId="23" applyFont="1" applyFill="1" applyBorder="1" applyAlignment="1">
      <alignment horizontal="right"/>
    </xf>
    <xf numFmtId="0" fontId="16" fillId="2" borderId="5" xfId="23" applyFont="1" applyFill="1" applyBorder="1" applyAlignment="1">
      <alignment horizontal="right"/>
    </xf>
    <xf numFmtId="170" fontId="25" fillId="0" borderId="1" xfId="23" applyNumberFormat="1" applyFont="1" applyBorder="1" applyAlignment="1">
      <alignment horizontal="left"/>
    </xf>
    <xf numFmtId="4" fontId="18" fillId="0" borderId="0" xfId="6" applyNumberFormat="1" applyFont="1" applyBorder="1"/>
    <xf numFmtId="10" fontId="18" fillId="0" borderId="5" xfId="25" applyNumberFormat="1" applyFont="1" applyBorder="1"/>
    <xf numFmtId="0" fontId="18" fillId="0" borderId="0" xfId="6" applyFont="1"/>
    <xf numFmtId="3" fontId="18" fillId="0" borderId="0" xfId="6" applyNumberFormat="1" applyFont="1"/>
    <xf numFmtId="10" fontId="18" fillId="0" borderId="0" xfId="25" applyNumberFormat="1" applyFont="1"/>
    <xf numFmtId="170" fontId="25" fillId="0" borderId="4" xfId="23" applyNumberFormat="1" applyFont="1" applyBorder="1" applyAlignment="1">
      <alignment horizontal="left"/>
    </xf>
    <xf numFmtId="170" fontId="25" fillId="0" borderId="4" xfId="23" applyNumberFormat="1" applyFont="1" applyBorder="1" applyAlignment="1">
      <alignment horizontal="left" wrapText="1"/>
    </xf>
    <xf numFmtId="170" fontId="25" fillId="0" borderId="11" xfId="23" applyNumberFormat="1" applyFont="1" applyBorder="1" applyAlignment="1">
      <alignment horizontal="left"/>
    </xf>
    <xf numFmtId="0" fontId="18" fillId="0" borderId="4" xfId="6" applyFont="1" applyBorder="1"/>
    <xf numFmtId="0" fontId="16" fillId="2" borderId="9" xfId="23" applyFont="1" applyFill="1" applyBorder="1"/>
    <xf numFmtId="9" fontId="16" fillId="2" borderId="8" xfId="26" applyNumberFormat="1" applyFont="1" applyFill="1" applyBorder="1"/>
    <xf numFmtId="0" fontId="23" fillId="6" borderId="0" xfId="40" applyFont="1" applyFill="1" applyBorder="1" applyAlignment="1">
      <alignment horizontal="left" vertical="center" wrapText="1"/>
    </xf>
    <xf numFmtId="0" fontId="44" fillId="0" borderId="0" xfId="13" applyFont="1" applyFill="1" applyBorder="1"/>
    <xf numFmtId="3" fontId="1" fillId="0" borderId="0" xfId="23" applyNumberFormat="1"/>
    <xf numFmtId="170" fontId="1" fillId="0" borderId="0" xfId="1" applyNumberFormat="1"/>
    <xf numFmtId="167" fontId="13" fillId="2" borderId="12" xfId="8" applyNumberFormat="1" applyFont="1" applyFill="1" applyBorder="1"/>
    <xf numFmtId="0" fontId="15" fillId="0" borderId="1" xfId="6" applyFont="1" applyBorder="1"/>
    <xf numFmtId="170" fontId="1" fillId="0" borderId="2" xfId="1" applyNumberFormat="1" applyBorder="1"/>
    <xf numFmtId="10" fontId="15" fillId="0" borderId="3" xfId="24" applyNumberFormat="1" applyFont="1" applyBorder="1"/>
    <xf numFmtId="170" fontId="1" fillId="0" borderId="0" xfId="1" applyNumberFormat="1" applyBorder="1"/>
    <xf numFmtId="0" fontId="15" fillId="0" borderId="11" xfId="6" applyFont="1" applyBorder="1"/>
    <xf numFmtId="170" fontId="1" fillId="0" borderId="12" xfId="1" applyNumberFormat="1" applyBorder="1"/>
    <xf numFmtId="10" fontId="15" fillId="0" borderId="13" xfId="24" applyNumberFormat="1" applyFont="1" applyBorder="1"/>
    <xf numFmtId="0" fontId="39" fillId="2" borderId="1" xfId="46" applyFont="1" applyFill="1" applyBorder="1" applyAlignment="1">
      <alignment horizontal="center" wrapText="1"/>
    </xf>
    <xf numFmtId="0" fontId="39" fillId="2" borderId="2" xfId="46" applyFont="1" applyFill="1" applyBorder="1" applyAlignment="1">
      <alignment horizontal="center" wrapText="1"/>
    </xf>
    <xf numFmtId="0" fontId="39" fillId="2" borderId="3" xfId="46" applyFont="1" applyFill="1" applyBorder="1" applyAlignment="1">
      <alignment horizontal="center" wrapText="1"/>
    </xf>
    <xf numFmtId="0" fontId="40" fillId="2" borderId="4" xfId="46" applyFont="1" applyFill="1" applyBorder="1" applyAlignment="1">
      <alignment horizontal="center"/>
    </xf>
    <xf numFmtId="0" fontId="40" fillId="2" borderId="0" xfId="46" applyFont="1" applyFill="1" applyBorder="1" applyAlignment="1">
      <alignment horizontal="center"/>
    </xf>
    <xf numFmtId="0" fontId="40" fillId="2" borderId="5" xfId="46" applyFont="1" applyFill="1" applyBorder="1" applyAlignment="1">
      <alignment horizontal="center"/>
    </xf>
    <xf numFmtId="0" fontId="40" fillId="2" borderId="4" xfId="6" applyFont="1" applyFill="1" applyBorder="1" applyAlignment="1">
      <alignment horizontal="center"/>
    </xf>
    <xf numFmtId="0" fontId="40" fillId="2" borderId="0" xfId="6" applyFont="1" applyFill="1" applyBorder="1" applyAlignment="1">
      <alignment horizontal="center"/>
    </xf>
    <xf numFmtId="0" fontId="40" fillId="2" borderId="5" xfId="6" applyFont="1" applyFill="1" applyBorder="1" applyAlignment="1">
      <alignment horizontal="center"/>
    </xf>
    <xf numFmtId="0" fontId="41" fillId="7" borderId="4" xfId="6" applyFont="1" applyFill="1" applyBorder="1"/>
    <xf numFmtId="0" fontId="41" fillId="7" borderId="5" xfId="6" applyFont="1" applyFill="1" applyBorder="1"/>
    <xf numFmtId="0" fontId="13" fillId="2" borderId="11" xfId="46" applyFont="1" applyFill="1" applyBorder="1" applyAlignment="1">
      <alignment horizontal="left"/>
    </xf>
    <xf numFmtId="0" fontId="13" fillId="2" borderId="12" xfId="46" applyFont="1" applyFill="1" applyBorder="1" applyAlignment="1">
      <alignment horizontal="right"/>
    </xf>
    <xf numFmtId="0" fontId="13" fillId="2" borderId="13" xfId="46" applyFont="1" applyFill="1" applyBorder="1" applyAlignment="1">
      <alignment horizontal="right"/>
    </xf>
    <xf numFmtId="3" fontId="16" fillId="2" borderId="7" xfId="23" applyNumberFormat="1" applyFont="1" applyFill="1" applyBorder="1"/>
    <xf numFmtId="0" fontId="39" fillId="2" borderId="1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5" fillId="0" borderId="0" xfId="0" applyFont="1"/>
    <xf numFmtId="0" fontId="43" fillId="13" borderId="0" xfId="0" applyFont="1" applyFill="1"/>
    <xf numFmtId="3" fontId="43" fillId="13" borderId="0" xfId="0" applyNumberFormat="1" applyFont="1" applyFill="1"/>
    <xf numFmtId="0" fontId="28" fillId="0" borderId="1" xfId="39" applyFont="1" applyFill="1" applyBorder="1" applyAlignment="1">
      <alignment wrapText="1"/>
    </xf>
    <xf numFmtId="3" fontId="28" fillId="0" borderId="2" xfId="39" applyNumberFormat="1" applyFont="1" applyFill="1" applyBorder="1" applyAlignment="1">
      <alignment horizontal="right" wrapText="1"/>
    </xf>
    <xf numFmtId="0" fontId="13" fillId="2" borderId="35" xfId="40" applyFont="1" applyFill="1" applyBorder="1" applyAlignment="1">
      <alignment vertical="center" wrapText="1"/>
    </xf>
    <xf numFmtId="3" fontId="13" fillId="2" borderId="36" xfId="40" applyNumberFormat="1" applyFont="1" applyFill="1" applyBorder="1" applyAlignment="1">
      <alignment horizontal="right" vertical="center" wrapText="1"/>
    </xf>
    <xf numFmtId="9" fontId="13" fillId="2" borderId="37" xfId="2" applyNumberFormat="1" applyFont="1" applyFill="1" applyBorder="1" applyAlignment="1">
      <alignment horizontal="right" vertical="center" wrapText="1"/>
    </xf>
    <xf numFmtId="0" fontId="21" fillId="7" borderId="4" xfId="6" applyFont="1" applyFill="1" applyBorder="1" applyAlignment="1">
      <alignment horizontal="center"/>
    </xf>
    <xf numFmtId="0" fontId="21" fillId="7" borderId="0" xfId="6" applyFont="1" applyFill="1" applyBorder="1" applyAlignment="1">
      <alignment horizontal="center"/>
    </xf>
    <xf numFmtId="0" fontId="21" fillId="7" borderId="5" xfId="6" applyFont="1" applyFill="1" applyBorder="1" applyAlignment="1">
      <alignment horizontal="center"/>
    </xf>
    <xf numFmtId="0" fontId="13" fillId="2" borderId="4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 wrapText="1"/>
    </xf>
    <xf numFmtId="0" fontId="13" fillId="2" borderId="5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right" vertical="center"/>
    </xf>
    <xf numFmtId="0" fontId="13" fillId="2" borderId="0" xfId="6" applyFont="1" applyFill="1" applyBorder="1" applyAlignment="1">
      <alignment horizontal="right" vertical="center"/>
    </xf>
    <xf numFmtId="0" fontId="11" fillId="0" borderId="38" xfId="48" applyFont="1" applyFill="1" applyBorder="1" applyAlignment="1">
      <alignment horizontal="right" wrapText="1"/>
    </xf>
    <xf numFmtId="4" fontId="1" fillId="0" borderId="0" xfId="23" applyNumberFormat="1"/>
    <xf numFmtId="0" fontId="38" fillId="0" borderId="0" xfId="23" applyFont="1"/>
    <xf numFmtId="0" fontId="37" fillId="2" borderId="9" xfId="6" applyFont="1" applyFill="1" applyBorder="1" applyAlignment="1">
      <alignment horizontal="center"/>
    </xf>
    <xf numFmtId="0" fontId="37" fillId="2" borderId="7" xfId="6" applyFont="1" applyFill="1" applyBorder="1" applyAlignment="1">
      <alignment horizontal="center"/>
    </xf>
    <xf numFmtId="0" fontId="42" fillId="0" borderId="0" xfId="49" applyFont="1" applyFill="1" applyBorder="1" applyAlignment="1">
      <alignment horizontal="right" wrapText="1"/>
    </xf>
    <xf numFmtId="4" fontId="42" fillId="0" borderId="0" xfId="49" applyNumberFormat="1" applyFont="1" applyFill="1" applyBorder="1" applyAlignment="1">
      <alignment horizontal="center" wrapText="1"/>
    </xf>
    <xf numFmtId="0" fontId="28" fillId="0" borderId="0" xfId="6" applyFont="1" applyBorder="1"/>
    <xf numFmtId="178" fontId="15" fillId="0" borderId="0" xfId="28" applyNumberFormat="1" applyFont="1" applyBorder="1"/>
    <xf numFmtId="10" fontId="15" fillId="0" borderId="0" xfId="29" applyNumberFormat="1" applyFont="1" applyBorder="1"/>
    <xf numFmtId="4" fontId="28" fillId="0" borderId="0" xfId="6" applyNumberFormat="1" applyFont="1" applyBorder="1"/>
    <xf numFmtId="10" fontId="28" fillId="0" borderId="0" xfId="6" applyNumberFormat="1" applyFont="1" applyBorder="1"/>
    <xf numFmtId="0" fontId="43" fillId="14" borderId="0" xfId="6" applyFont="1" applyFill="1" applyBorder="1"/>
    <xf numFmtId="3" fontId="43" fillId="14" borderId="0" xfId="6" applyNumberFormat="1" applyFont="1" applyFill="1" applyBorder="1"/>
    <xf numFmtId="10" fontId="43" fillId="14" borderId="0" xfId="29" applyNumberFormat="1" applyFont="1" applyFill="1" applyBorder="1"/>
    <xf numFmtId="0" fontId="43" fillId="8" borderId="0" xfId="6" applyFont="1" applyFill="1" applyBorder="1"/>
    <xf numFmtId="3" fontId="43" fillId="8" borderId="0" xfId="6" applyNumberFormat="1" applyFont="1" applyFill="1" applyBorder="1"/>
    <xf numFmtId="10" fontId="43" fillId="8" borderId="0" xfId="29" applyNumberFormat="1" applyFont="1" applyFill="1" applyBorder="1"/>
    <xf numFmtId="0" fontId="20" fillId="0" borderId="0" xfId="23" applyFont="1"/>
    <xf numFmtId="170" fontId="11" fillId="0" borderId="38" xfId="49" applyNumberFormat="1" applyFont="1" applyFill="1" applyBorder="1" applyAlignment="1">
      <alignment horizontal="right" wrapText="1"/>
    </xf>
    <xf numFmtId="170" fontId="46" fillId="0" borderId="39" xfId="27" applyNumberFormat="1" applyFont="1" applyFill="1" applyBorder="1" applyAlignment="1">
      <alignment horizontal="center" wrapText="1"/>
    </xf>
    <xf numFmtId="170" fontId="11" fillId="0" borderId="38" xfId="27" applyNumberFormat="1" applyFont="1" applyFill="1" applyBorder="1" applyAlignment="1">
      <alignment horizontal="right" wrapText="1"/>
    </xf>
    <xf numFmtId="170" fontId="16" fillId="2" borderId="9" xfId="27" applyNumberFormat="1" applyFont="1" applyFill="1" applyBorder="1" applyAlignment="1">
      <alignment horizontal="right"/>
    </xf>
    <xf numFmtId="0" fontId="47" fillId="2" borderId="0" xfId="6" applyFont="1" applyFill="1" applyBorder="1" applyAlignment="1">
      <alignment horizontal="center" wrapText="1"/>
    </xf>
    <xf numFmtId="0" fontId="47" fillId="2" borderId="0" xfId="6" applyFont="1" applyFill="1" applyBorder="1" applyAlignment="1">
      <alignment horizontal="center"/>
    </xf>
    <xf numFmtId="0" fontId="0" fillId="2" borderId="0" xfId="0" applyFill="1" applyAlignment="1"/>
    <xf numFmtId="0" fontId="0" fillId="0" borderId="0" xfId="0" applyFill="1"/>
    <xf numFmtId="180" fontId="2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4" fillId="7" borderId="0" xfId="6" applyFont="1" applyFill="1" applyBorder="1" applyAlignment="1">
      <alignment horizontal="center"/>
    </xf>
    <xf numFmtId="0" fontId="0" fillId="7" borderId="0" xfId="0" applyFill="1"/>
    <xf numFmtId="0" fontId="48" fillId="2" borderId="0" xfId="6" applyFont="1" applyFill="1" applyBorder="1" applyAlignment="1">
      <alignment horizontal="center" vertical="center"/>
    </xf>
    <xf numFmtId="16" fontId="49" fillId="2" borderId="40" xfId="6" applyNumberFormat="1" applyFont="1" applyFill="1" applyBorder="1" applyAlignment="1">
      <alignment horizontal="center" vertical="center"/>
    </xf>
    <xf numFmtId="0" fontId="50" fillId="2" borderId="40" xfId="0" applyFont="1" applyFill="1" applyBorder="1" applyAlignment="1">
      <alignment horizontal="center" vertical="center"/>
    </xf>
    <xf numFmtId="16" fontId="48" fillId="2" borderId="40" xfId="6" applyNumberFormat="1" applyFont="1" applyFill="1" applyBorder="1" applyAlignment="1">
      <alignment horizontal="center" vertical="center"/>
    </xf>
    <xf numFmtId="0" fontId="51" fillId="0" borderId="0" xfId="6" applyNumberFormat="1" applyFont="1" applyFill="1" applyBorder="1" applyAlignment="1">
      <alignment horizontal="center" vertical="center"/>
    </xf>
    <xf numFmtId="16" fontId="49" fillId="2" borderId="0" xfId="6" quotePrefix="1" applyNumberFormat="1" applyFont="1" applyFill="1" applyBorder="1" applyAlignment="1">
      <alignment horizontal="center" vertical="center"/>
    </xf>
    <xf numFmtId="16" fontId="48" fillId="2" borderId="0" xfId="6" quotePrefix="1" applyNumberFormat="1" applyFont="1" applyFill="1" applyBorder="1" applyAlignment="1">
      <alignment horizontal="center" vertical="center"/>
    </xf>
    <xf numFmtId="4" fontId="49" fillId="2" borderId="1" xfId="6" applyNumberFormat="1" applyFont="1" applyFill="1" applyBorder="1" applyAlignment="1">
      <alignment horizontal="left"/>
    </xf>
    <xf numFmtId="4" fontId="49" fillId="2" borderId="2" xfId="6" applyNumberFormat="1" applyFont="1" applyFill="1" applyBorder="1" applyAlignment="1">
      <alignment horizontal="left"/>
    </xf>
    <xf numFmtId="0" fontId="52" fillId="2" borderId="3" xfId="0" applyFont="1" applyFill="1" applyBorder="1" applyAlignment="1"/>
    <xf numFmtId="4" fontId="49" fillId="2" borderId="2" xfId="6" applyNumberFormat="1" applyFont="1" applyFill="1" applyBorder="1" applyAlignment="1">
      <alignment horizontal="left"/>
    </xf>
    <xf numFmtId="0" fontId="52" fillId="2" borderId="3" xfId="0" applyFont="1" applyFill="1" applyBorder="1" applyAlignment="1"/>
    <xf numFmtId="4" fontId="49" fillId="2" borderId="2" xfId="34" applyNumberFormat="1" applyFont="1" applyFill="1" applyBorder="1" applyAlignment="1">
      <alignment horizontal="left"/>
    </xf>
    <xf numFmtId="4" fontId="49" fillId="2" borderId="3" xfId="34" applyNumberFormat="1" applyFont="1" applyFill="1" applyBorder="1" applyAlignment="1">
      <alignment horizontal="left"/>
    </xf>
    <xf numFmtId="4" fontId="49" fillId="2" borderId="9" xfId="34" applyNumberFormat="1" applyFont="1" applyFill="1" applyBorder="1" applyAlignment="1">
      <alignment horizontal="left"/>
    </xf>
    <xf numFmtId="4" fontId="49" fillId="2" borderId="7" xfId="34" applyNumberFormat="1" applyFont="1" applyFill="1" applyBorder="1" applyAlignment="1">
      <alignment horizontal="left"/>
    </xf>
    <xf numFmtId="4" fontId="52" fillId="2" borderId="8" xfId="0" applyNumberFormat="1" applyFont="1" applyFill="1" applyBorder="1" applyAlignment="1"/>
    <xf numFmtId="171" fontId="54" fillId="7" borderId="0" xfId="6" applyNumberFormat="1" applyFont="1" applyFill="1" applyBorder="1"/>
    <xf numFmtId="181" fontId="55" fillId="7" borderId="0" xfId="6" applyNumberFormat="1" applyFont="1" applyFill="1" applyBorder="1" applyAlignment="1">
      <alignment horizontal="left"/>
    </xf>
    <xf numFmtId="171" fontId="54" fillId="8" borderId="0" xfId="6" applyNumberFormat="1" applyFont="1" applyFill="1" applyBorder="1"/>
    <xf numFmtId="181" fontId="55" fillId="8" borderId="0" xfId="6" applyNumberFormat="1" applyFont="1" applyFill="1" applyBorder="1" applyAlignment="1">
      <alignment horizontal="left"/>
    </xf>
    <xf numFmtId="0" fontId="47" fillId="2" borderId="1" xfId="6" applyFont="1" applyFill="1" applyBorder="1" applyAlignment="1">
      <alignment horizontal="center" wrapText="1"/>
    </xf>
    <xf numFmtId="0" fontId="47" fillId="2" borderId="2" xfId="6" applyFont="1" applyFill="1" applyBorder="1" applyAlignment="1">
      <alignment horizontal="center"/>
    </xf>
    <xf numFmtId="0" fontId="0" fillId="2" borderId="3" xfId="0" applyFill="1" applyBorder="1" applyAlignment="1"/>
    <xf numFmtId="180" fontId="21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7" fillId="2" borderId="4" xfId="6" applyFont="1" applyFill="1" applyBorder="1" applyAlignment="1">
      <alignment horizontal="center"/>
    </xf>
    <xf numFmtId="0" fontId="44" fillId="7" borderId="4" xfId="6" applyFont="1" applyFill="1" applyBorder="1" applyAlignment="1">
      <alignment horizontal="center"/>
    </xf>
    <xf numFmtId="0" fontId="0" fillId="7" borderId="0" xfId="0" applyFill="1" applyBorder="1"/>
    <xf numFmtId="0" fontId="0" fillId="0" borderId="5" xfId="0" applyFill="1" applyBorder="1"/>
    <xf numFmtId="0" fontId="13" fillId="2" borderId="1" xfId="6" applyFont="1" applyFill="1" applyBorder="1" applyAlignment="1">
      <alignment horizontal="center" vertical="center"/>
    </xf>
    <xf numFmtId="0" fontId="13" fillId="2" borderId="2" xfId="6" applyFont="1" applyFill="1" applyBorder="1" applyAlignment="1">
      <alignment horizontal="center" vertical="center"/>
    </xf>
    <xf numFmtId="16" fontId="13" fillId="2" borderId="41" xfId="6" applyNumberFormat="1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16" fontId="13" fillId="2" borderId="42" xfId="6" applyNumberFormat="1" applyFont="1" applyFill="1" applyBorder="1" applyAlignment="1">
      <alignment horizontal="center" vertical="center"/>
    </xf>
    <xf numFmtId="16" fontId="13" fillId="2" borderId="0" xfId="6" quotePrefix="1" applyNumberFormat="1" applyFont="1" applyFill="1" applyBorder="1" applyAlignment="1">
      <alignment horizontal="center" vertical="center"/>
    </xf>
    <xf numFmtId="16" fontId="13" fillId="2" borderId="5" xfId="6" quotePrefix="1" applyNumberFormat="1" applyFont="1" applyFill="1" applyBorder="1" applyAlignment="1">
      <alignment horizontal="center" vertical="center"/>
    </xf>
    <xf numFmtId="4" fontId="13" fillId="2" borderId="4" xfId="6" applyNumberFormat="1" applyFont="1" applyFill="1" applyBorder="1" applyAlignment="1">
      <alignment horizontal="left"/>
    </xf>
    <xf numFmtId="4" fontId="13" fillId="2" borderId="0" xfId="6" applyNumberFormat="1" applyFont="1" applyFill="1" applyBorder="1" applyAlignment="1">
      <alignment horizontal="left"/>
    </xf>
    <xf numFmtId="4" fontId="13" fillId="2" borderId="12" xfId="6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53" fillId="6" borderId="0" xfId="33" applyNumberFormat="1" applyFont="1" applyFill="1" applyBorder="1" applyAlignment="1">
      <alignment horizontal="center"/>
    </xf>
    <xf numFmtId="0" fontId="56" fillId="6" borderId="0" xfId="0" applyFont="1" applyFill="1"/>
    <xf numFmtId="4" fontId="49" fillId="2" borderId="7" xfId="6" applyNumberFormat="1" applyFont="1" applyFill="1" applyBorder="1" applyAlignment="1">
      <alignment horizontal="left"/>
    </xf>
    <xf numFmtId="4" fontId="49" fillId="2" borderId="0" xfId="6" applyNumberFormat="1" applyFont="1" applyFill="1" applyBorder="1" applyAlignment="1">
      <alignment horizontal="left"/>
    </xf>
    <xf numFmtId="0" fontId="52" fillId="2" borderId="5" xfId="0" applyFont="1" applyFill="1" applyBorder="1" applyAlignment="1"/>
    <xf numFmtId="4" fontId="57" fillId="0" borderId="4" xfId="34" applyNumberFormat="1" applyFont="1" applyFill="1" applyBorder="1" applyAlignment="1">
      <alignment horizontal="right"/>
    </xf>
    <xf numFmtId="4" fontId="57" fillId="0" borderId="0" xfId="34" applyNumberFormat="1" applyFont="1" applyFill="1" applyBorder="1" applyAlignment="1">
      <alignment horizontal="right"/>
    </xf>
    <xf numFmtId="4" fontId="57" fillId="14" borderId="0" xfId="34" applyNumberFormat="1" applyFont="1" applyFill="1" applyBorder="1" applyAlignment="1">
      <alignment horizontal="right"/>
    </xf>
    <xf numFmtId="4" fontId="57" fillId="14" borderId="5" xfId="34" applyNumberFormat="1" applyFont="1" applyFill="1" applyBorder="1" applyAlignment="1">
      <alignment horizontal="right"/>
    </xf>
    <xf numFmtId="4" fontId="57" fillId="13" borderId="0" xfId="34" applyNumberFormat="1" applyFont="1" applyFill="1" applyBorder="1" applyAlignment="1">
      <alignment horizontal="left"/>
    </xf>
    <xf numFmtId="4" fontId="0" fillId="13" borderId="5" xfId="0" applyNumberFormat="1" applyFill="1" applyBorder="1" applyAlignment="1"/>
    <xf numFmtId="171" fontId="54" fillId="7" borderId="11" xfId="6" applyNumberFormat="1" applyFont="1" applyFill="1" applyBorder="1" applyAlignment="1">
      <alignment horizontal="right"/>
    </xf>
    <xf numFmtId="171" fontId="54" fillId="7" borderId="12" xfId="6" applyNumberFormat="1" applyFont="1" applyFill="1" applyBorder="1"/>
    <xf numFmtId="181" fontId="55" fillId="7" borderId="12" xfId="6" applyNumberFormat="1" applyFont="1" applyFill="1" applyBorder="1" applyAlignment="1">
      <alignment horizontal="left"/>
    </xf>
    <xf numFmtId="171" fontId="54" fillId="8" borderId="12" xfId="6" applyNumberFormat="1" applyFont="1" applyFill="1" applyBorder="1"/>
    <xf numFmtId="181" fontId="55" fillId="8" borderId="12" xfId="6" applyNumberFormat="1" applyFont="1" applyFill="1" applyBorder="1" applyAlignment="1">
      <alignment horizontal="left"/>
    </xf>
    <xf numFmtId="181" fontId="55" fillId="8" borderId="13" xfId="6" applyNumberFormat="1" applyFont="1" applyFill="1" applyBorder="1" applyAlignment="1">
      <alignment horizontal="left"/>
    </xf>
    <xf numFmtId="0" fontId="47" fillId="2" borderId="1" xfId="6" applyFont="1" applyFill="1" applyBorder="1" applyAlignment="1">
      <alignment horizontal="center" vertical="center"/>
    </xf>
    <xf numFmtId="0" fontId="47" fillId="2" borderId="2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80" fontId="21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0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0" fillId="7" borderId="5" xfId="0" applyFill="1" applyBorder="1"/>
    <xf numFmtId="0" fontId="49" fillId="2" borderId="1" xfId="6" applyFont="1" applyFill="1" applyBorder="1" applyAlignment="1">
      <alignment horizontal="center" vertical="center"/>
    </xf>
    <xf numFmtId="0" fontId="49" fillId="2" borderId="2" xfId="6" applyFont="1" applyFill="1" applyBorder="1" applyAlignment="1">
      <alignment horizontal="center" vertical="center"/>
    </xf>
    <xf numFmtId="16" fontId="49" fillId="2" borderId="41" xfId="6" applyNumberFormat="1" applyFont="1" applyFill="1" applyBorder="1" applyAlignment="1">
      <alignment horizontal="center" vertical="center"/>
    </xf>
    <xf numFmtId="0" fontId="52" fillId="2" borderId="41" xfId="0" applyFont="1" applyFill="1" applyBorder="1" applyAlignment="1">
      <alignment horizontal="center" vertical="center"/>
    </xf>
    <xf numFmtId="0" fontId="52" fillId="2" borderId="42" xfId="0" applyFont="1" applyFill="1" applyBorder="1" applyAlignment="1">
      <alignment horizontal="center" vertical="center"/>
    </xf>
    <xf numFmtId="16" fontId="51" fillId="0" borderId="0" xfId="6" applyNumberFormat="1" applyFont="1" applyFill="1" applyBorder="1" applyAlignment="1">
      <alignment horizontal="center" vertical="center"/>
    </xf>
    <xf numFmtId="0" fontId="49" fillId="2" borderId="4" xfId="6" applyFont="1" applyFill="1" applyBorder="1" applyAlignment="1">
      <alignment horizontal="center" vertical="center"/>
    </xf>
    <xf numFmtId="0" fontId="49" fillId="2" borderId="0" xfId="6" applyFont="1" applyFill="1" applyBorder="1" applyAlignment="1">
      <alignment horizontal="center" vertical="center"/>
    </xf>
    <xf numFmtId="16" fontId="58" fillId="2" borderId="0" xfId="6" quotePrefix="1" applyNumberFormat="1" applyFont="1" applyFill="1" applyBorder="1" applyAlignment="1">
      <alignment horizontal="center" vertical="center"/>
    </xf>
    <xf numFmtId="16" fontId="58" fillId="2" borderId="5" xfId="6" quotePrefix="1" applyNumberFormat="1" applyFont="1" applyFill="1" applyBorder="1" applyAlignment="1">
      <alignment horizontal="center" vertical="center"/>
    </xf>
    <xf numFmtId="16" fontId="51" fillId="0" borderId="0" xfId="6" quotePrefix="1" applyNumberFormat="1" applyFont="1" applyFill="1" applyBorder="1" applyAlignment="1">
      <alignment horizontal="center" vertical="center"/>
    </xf>
    <xf numFmtId="4" fontId="57" fillId="0" borderId="0" xfId="6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7" fillId="6" borderId="0" xfId="33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7" fillId="6" borderId="0" xfId="33" applyFont="1" applyFill="1" applyBorder="1" applyAlignment="1">
      <alignment horizontal="center"/>
    </xf>
    <xf numFmtId="4" fontId="48" fillId="2" borderId="1" xfId="34" applyNumberFormat="1" applyFont="1" applyFill="1" applyBorder="1" applyAlignment="1">
      <alignment horizontal="left"/>
    </xf>
    <xf numFmtId="4" fontId="48" fillId="2" borderId="2" xfId="34" applyNumberFormat="1" applyFont="1" applyFill="1" applyBorder="1" applyAlignment="1">
      <alignment horizontal="left"/>
    </xf>
    <xf numFmtId="4" fontId="48" fillId="2" borderId="3" xfId="34" applyNumberFormat="1" applyFont="1" applyFill="1" applyBorder="1" applyAlignment="1">
      <alignment horizontal="left"/>
    </xf>
    <xf numFmtId="165" fontId="57" fillId="0" borderId="0" xfId="34" applyFont="1" applyFill="1" applyBorder="1" applyAlignment="1">
      <alignment horizontal="left"/>
    </xf>
    <xf numFmtId="4" fontId="48" fillId="2" borderId="4" xfId="34" applyNumberFormat="1" applyFont="1" applyFill="1" applyBorder="1" applyAlignment="1">
      <alignment horizontal="left"/>
    </xf>
    <xf numFmtId="4" fontId="48" fillId="2" borderId="0" xfId="34" applyNumberFormat="1" applyFont="1" applyFill="1" applyBorder="1" applyAlignment="1">
      <alignment horizontal="left"/>
    </xf>
    <xf numFmtId="4" fontId="48" fillId="2" borderId="5" xfId="34" applyNumberFormat="1" applyFont="1" applyFill="1" applyBorder="1" applyAlignment="1">
      <alignment horizontal="left"/>
    </xf>
    <xf numFmtId="4" fontId="57" fillId="0" borderId="4" xfId="34" applyNumberFormat="1" applyFont="1" applyFill="1" applyBorder="1" applyAlignment="1">
      <alignment horizontal="right" vertical="center"/>
    </xf>
    <xf numFmtId="4" fontId="57" fillId="0" borderId="0" xfId="34" applyNumberFormat="1" applyFont="1" applyFill="1" applyBorder="1" applyAlignment="1">
      <alignment horizontal="right" vertical="center"/>
    </xf>
    <xf numFmtId="4" fontId="57" fillId="0" borderId="5" xfId="34" applyNumberFormat="1" applyFont="1" applyFill="1" applyBorder="1" applyAlignment="1">
      <alignment horizontal="right" vertical="center"/>
    </xf>
    <xf numFmtId="165" fontId="57" fillId="0" borderId="0" xfId="34" applyFont="1" applyFill="1" applyBorder="1" applyAlignment="1">
      <alignment horizontal="right"/>
    </xf>
    <xf numFmtId="4" fontId="54" fillId="7" borderId="0" xfId="6" applyNumberFormat="1" applyFont="1" applyFill="1" applyBorder="1"/>
    <xf numFmtId="4" fontId="54" fillId="7" borderId="0" xfId="6" applyNumberFormat="1" applyFont="1" applyFill="1" applyBorder="1" applyAlignment="1"/>
    <xf numFmtId="4" fontId="55" fillId="7" borderId="0" xfId="6" applyNumberFormat="1" applyFont="1" applyFill="1" applyBorder="1" applyAlignment="1">
      <alignment horizontal="left"/>
    </xf>
    <xf numFmtId="171" fontId="54" fillId="0" borderId="0" xfId="6" applyNumberFormat="1" applyFont="1" applyFill="1" applyBorder="1"/>
    <xf numFmtId="181" fontId="55" fillId="0" borderId="0" xfId="6" applyNumberFormat="1" applyFont="1" applyFill="1" applyBorder="1" applyAlignment="1">
      <alignment horizontal="left"/>
    </xf>
    <xf numFmtId="4" fontId="0" fillId="0" borderId="0" xfId="0" applyNumberFormat="1"/>
    <xf numFmtId="4" fontId="20" fillId="0" borderId="0" xfId="0" applyNumberFormat="1" applyFont="1"/>
    <xf numFmtId="4" fontId="15" fillId="6" borderId="1" xfId="30" applyNumberFormat="1" applyFont="1" applyFill="1" applyBorder="1" applyAlignment="1">
      <alignment horizontal="right"/>
    </xf>
    <xf numFmtId="4" fontId="15" fillId="6" borderId="2" xfId="50" applyNumberFormat="1" applyFont="1" applyFill="1" applyBorder="1" applyAlignment="1">
      <alignment horizontal="center"/>
    </xf>
    <xf numFmtId="4" fontId="15" fillId="6" borderId="3" xfId="50" applyNumberFormat="1" applyFont="1" applyFill="1" applyBorder="1" applyAlignment="1">
      <alignment horizontal="center"/>
    </xf>
    <xf numFmtId="4" fontId="15" fillId="6" borderId="11" xfId="30" applyNumberFormat="1" applyFont="1" applyFill="1" applyBorder="1" applyAlignment="1">
      <alignment horizontal="right"/>
    </xf>
    <xf numFmtId="4" fontId="15" fillId="6" borderId="12" xfId="50" applyNumberFormat="1" applyFont="1" applyFill="1" applyBorder="1" applyAlignment="1">
      <alignment horizontal="center"/>
    </xf>
    <xf numFmtId="4" fontId="15" fillId="6" borderId="13" xfId="50" applyNumberFormat="1" applyFont="1" applyFill="1" applyBorder="1" applyAlignment="1">
      <alignment horizontal="center"/>
    </xf>
    <xf numFmtId="4" fontId="49" fillId="2" borderId="4" xfId="34" applyNumberFormat="1" applyFont="1" applyFill="1" applyBorder="1" applyAlignment="1">
      <alignment horizontal="left"/>
    </xf>
    <xf numFmtId="4" fontId="49" fillId="2" borderId="0" xfId="34" applyNumberFormat="1" applyFont="1" applyFill="1" applyBorder="1" applyAlignment="1">
      <alignment horizontal="left"/>
    </xf>
    <xf numFmtId="4" fontId="15" fillId="6" borderId="0" xfId="30" applyNumberFormat="1" applyFont="1" applyFill="1" applyBorder="1" applyAlignment="1">
      <alignment horizontal="right"/>
    </xf>
    <xf numFmtId="4" fontId="15" fillId="6" borderId="0" xfId="50" applyNumberFormat="1" applyFont="1" applyFill="1" applyBorder="1" applyAlignment="1">
      <alignment horizontal="center"/>
    </xf>
    <xf numFmtId="4" fontId="15" fillId="6" borderId="2" xfId="30" applyNumberFormat="1" applyFont="1" applyFill="1" applyBorder="1" applyAlignment="1">
      <alignment horizontal="right"/>
    </xf>
    <xf numFmtId="4" fontId="15" fillId="6" borderId="12" xfId="30" applyNumberFormat="1" applyFont="1" applyFill="1" applyBorder="1" applyAlignment="1">
      <alignment horizontal="right"/>
    </xf>
    <xf numFmtId="4" fontId="15" fillId="6" borderId="4" xfId="30" applyNumberFormat="1" applyFont="1" applyFill="1" applyBorder="1" applyAlignment="1">
      <alignment horizontal="right"/>
    </xf>
    <xf numFmtId="4" fontId="15" fillId="6" borderId="5" xfId="50" applyNumberFormat="1" applyFont="1" applyFill="1" applyBorder="1" applyAlignment="1">
      <alignment horizontal="center"/>
    </xf>
    <xf numFmtId="4" fontId="49" fillId="2" borderId="8" xfId="6" applyNumberFormat="1" applyFont="1" applyFill="1" applyBorder="1" applyAlignment="1">
      <alignment horizontal="left"/>
    </xf>
    <xf numFmtId="4" fontId="49" fillId="2" borderId="4" xfId="6" applyNumberFormat="1" applyFont="1" applyFill="1" applyBorder="1" applyAlignment="1">
      <alignment horizontal="left"/>
    </xf>
    <xf numFmtId="4" fontId="49" fillId="2" borderId="0" xfId="6" applyNumberFormat="1" applyFont="1" applyFill="1" applyBorder="1" applyAlignment="1">
      <alignment horizontal="left"/>
    </xf>
    <xf numFmtId="4" fontId="15" fillId="6" borderId="1" xfId="50" applyNumberFormat="1" applyFont="1" applyFill="1" applyBorder="1" applyAlignment="1">
      <alignment horizontal="right"/>
    </xf>
    <xf numFmtId="4" fontId="15" fillId="6" borderId="3" xfId="50" applyNumberFormat="1" applyFont="1" applyFill="1" applyBorder="1" applyAlignment="1">
      <alignment horizontal="right"/>
    </xf>
    <xf numFmtId="4" fontId="15" fillId="6" borderId="2" xfId="50" applyNumberFormat="1" applyFont="1" applyFill="1" applyBorder="1" applyAlignment="1">
      <alignment horizontal="right"/>
    </xf>
    <xf numFmtId="4" fontId="15" fillId="6" borderId="4" xfId="50" applyNumberFormat="1" applyFont="1" applyFill="1" applyBorder="1" applyAlignment="1">
      <alignment horizontal="right"/>
    </xf>
    <xf numFmtId="4" fontId="15" fillId="6" borderId="5" xfId="50" applyNumberFormat="1" applyFont="1" applyFill="1" applyBorder="1" applyAlignment="1">
      <alignment horizontal="right"/>
    </xf>
    <xf numFmtId="4" fontId="15" fillId="6" borderId="0" xfId="50" applyNumberFormat="1" applyFont="1" applyFill="1" applyBorder="1" applyAlignment="1">
      <alignment horizontal="right"/>
    </xf>
    <xf numFmtId="4" fontId="15" fillId="6" borderId="11" xfId="50" applyNumberFormat="1" applyFont="1" applyFill="1" applyBorder="1" applyAlignment="1">
      <alignment horizontal="right"/>
    </xf>
    <xf numFmtId="4" fontId="15" fillId="6" borderId="13" xfId="50" applyNumberFormat="1" applyFont="1" applyFill="1" applyBorder="1" applyAlignment="1">
      <alignment horizontal="right"/>
    </xf>
    <xf numFmtId="4" fontId="15" fillId="6" borderId="12" xfId="50" applyNumberFormat="1" applyFont="1" applyFill="1" applyBorder="1" applyAlignment="1">
      <alignment horizontal="right"/>
    </xf>
    <xf numFmtId="4" fontId="49" fillId="2" borderId="5" xfId="6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right"/>
    </xf>
    <xf numFmtId="0" fontId="26" fillId="7" borderId="5" xfId="0" applyFont="1" applyFill="1" applyBorder="1" applyAlignment="1">
      <alignment horizontal="right"/>
    </xf>
    <xf numFmtId="0" fontId="16" fillId="2" borderId="4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right"/>
    </xf>
    <xf numFmtId="3" fontId="15" fillId="6" borderId="4" xfId="0" applyNumberFormat="1" applyFont="1" applyFill="1" applyBorder="1" applyAlignment="1">
      <alignment horizontal="left"/>
    </xf>
    <xf numFmtId="3" fontId="33" fillId="6" borderId="0" xfId="0" applyNumberFormat="1" applyFont="1" applyFill="1" applyBorder="1"/>
    <xf numFmtId="3" fontId="28" fillId="6" borderId="0" xfId="0" applyNumberFormat="1" applyFont="1" applyFill="1" applyBorder="1"/>
    <xf numFmtId="3" fontId="33" fillId="6" borderId="5" xfId="0" applyNumberFormat="1" applyFont="1" applyFill="1" applyBorder="1"/>
    <xf numFmtId="3" fontId="59" fillId="6" borderId="0" xfId="0" applyNumberFormat="1" applyFont="1" applyFill="1" applyBorder="1"/>
    <xf numFmtId="41" fontId="28" fillId="6" borderId="0" xfId="0" applyNumberFormat="1" applyFont="1" applyFill="1" applyBorder="1"/>
    <xf numFmtId="4" fontId="33" fillId="6" borderId="0" xfId="0" applyNumberFormat="1" applyFont="1" applyFill="1" applyBorder="1"/>
    <xf numFmtId="0" fontId="25" fillId="7" borderId="0" xfId="0" applyFont="1" applyFill="1"/>
    <xf numFmtId="0" fontId="25" fillId="7" borderId="0" xfId="0" applyFont="1" applyFill="1" applyAlignment="1">
      <alignment horizontal="right"/>
    </xf>
    <xf numFmtId="0" fontId="20" fillId="6" borderId="0" xfId="0" applyFont="1" applyFill="1"/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7" borderId="4" xfId="0" applyFill="1" applyBorder="1"/>
    <xf numFmtId="0" fontId="28" fillId="0" borderId="0" xfId="0" applyFont="1" applyBorder="1"/>
    <xf numFmtId="3" fontId="28" fillId="0" borderId="0" xfId="0" applyNumberFormat="1" applyFont="1" applyBorder="1" applyAlignment="1">
      <alignment horizontal="right"/>
    </xf>
    <xf numFmtId="10" fontId="28" fillId="0" borderId="5" xfId="2" applyNumberFormat="1" applyFont="1" applyBorder="1"/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top"/>
    </xf>
    <xf numFmtId="3" fontId="13" fillId="2" borderId="0" xfId="0" applyNumberFormat="1" applyFont="1" applyFill="1" applyBorder="1"/>
    <xf numFmtId="0" fontId="25" fillId="7" borderId="11" xfId="0" applyFont="1" applyFill="1" applyBorder="1"/>
    <xf numFmtId="0" fontId="25" fillId="7" borderId="12" xfId="0" applyFont="1" applyFill="1" applyBorder="1"/>
    <xf numFmtId="0" fontId="25" fillId="7" borderId="13" xfId="0" applyFont="1" applyFill="1" applyBorder="1"/>
    <xf numFmtId="3" fontId="28" fillId="0" borderId="0" xfId="0" applyNumberFormat="1" applyFont="1" applyBorder="1"/>
    <xf numFmtId="10" fontId="28" fillId="0" borderId="5" xfId="2" applyNumberFormat="1" applyFont="1" applyBorder="1" applyAlignment="1">
      <alignment horizontal="right" vertical="top"/>
    </xf>
    <xf numFmtId="170" fontId="0" fillId="0" borderId="0" xfId="1" applyNumberFormat="1" applyFont="1" applyFill="1"/>
    <xf numFmtId="0" fontId="28" fillId="0" borderId="0" xfId="0" applyFont="1" applyBorder="1" applyAlignment="1">
      <alignment vertical="top" wrapText="1"/>
    </xf>
    <xf numFmtId="173" fontId="28" fillId="0" borderId="5" xfId="2" applyNumberFormat="1" applyFont="1" applyBorder="1" applyAlignment="1">
      <alignment horizontal="right" vertical="top"/>
    </xf>
    <xf numFmtId="0" fontId="16" fillId="2" borderId="9" xfId="0" applyFont="1" applyFill="1" applyBorder="1"/>
    <xf numFmtId="3" fontId="16" fillId="2" borderId="7" xfId="0" applyNumberFormat="1" applyFont="1" applyFill="1" applyBorder="1"/>
    <xf numFmtId="9" fontId="16" fillId="2" borderId="8" xfId="2" applyFont="1" applyFill="1" applyBorder="1"/>
    <xf numFmtId="3" fontId="13" fillId="2" borderId="7" xfId="0" applyNumberFormat="1" applyFont="1" applyFill="1" applyBorder="1"/>
    <xf numFmtId="3" fontId="13" fillId="2" borderId="8" xfId="0" applyNumberFormat="1" applyFont="1" applyFill="1" applyBorder="1"/>
    <xf numFmtId="9" fontId="13" fillId="2" borderId="0" xfId="2" applyFont="1" applyFill="1" applyBorder="1"/>
    <xf numFmtId="0" fontId="39" fillId="2" borderId="1" xfId="0" applyFont="1" applyFill="1" applyBorder="1" applyAlignment="1">
      <alignment horizontal="center" wrapText="1"/>
    </xf>
    <xf numFmtId="0" fontId="39" fillId="2" borderId="3" xfId="0" applyFont="1" applyFill="1" applyBorder="1" applyAlignment="1">
      <alignment horizontal="center" wrapText="1"/>
    </xf>
    <xf numFmtId="0" fontId="41" fillId="7" borderId="4" xfId="0" applyFont="1" applyFill="1" applyBorder="1" applyAlignment="1">
      <alignment horizontal="center"/>
    </xf>
    <xf numFmtId="0" fontId="41" fillId="7" borderId="5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left" vertical="center"/>
    </xf>
    <xf numFmtId="172" fontId="13" fillId="11" borderId="5" xfId="18" applyNumberFormat="1" applyFont="1" applyFill="1" applyBorder="1" applyAlignment="1">
      <alignment horizontal="left" vertical="center" wrapText="1"/>
    </xf>
    <xf numFmtId="0" fontId="15" fillId="6" borderId="1" xfId="0" applyFont="1" applyFill="1" applyBorder="1"/>
    <xf numFmtId="172" fontId="28" fillId="6" borderId="3" xfId="35" applyNumberFormat="1" applyFont="1" applyFill="1" applyBorder="1" applyAlignment="1">
      <alignment horizontal="right"/>
    </xf>
    <xf numFmtId="0" fontId="15" fillId="0" borderId="0" xfId="0" applyFont="1" applyFill="1" applyBorder="1"/>
    <xf numFmtId="172" fontId="28" fillId="0" borderId="0" xfId="35" applyNumberFormat="1" applyFont="1" applyFill="1" applyBorder="1" applyAlignment="1">
      <alignment horizontal="right"/>
    </xf>
    <xf numFmtId="0" fontId="15" fillId="6" borderId="4" xfId="0" applyFont="1" applyFill="1" applyBorder="1"/>
    <xf numFmtId="172" fontId="28" fillId="6" borderId="5" xfId="35" applyNumberFormat="1" applyFont="1" applyFill="1" applyBorder="1" applyAlignment="1">
      <alignment horizontal="right"/>
    </xf>
    <xf numFmtId="0" fontId="15" fillId="6" borderId="11" xfId="0" applyFont="1" applyFill="1" applyBorder="1"/>
    <xf numFmtId="172" fontId="28" fillId="6" borderId="13" xfId="35" applyNumberFormat="1" applyFont="1" applyFill="1" applyBorder="1" applyAlignment="1">
      <alignment horizontal="right"/>
    </xf>
    <xf numFmtId="0" fontId="15" fillId="0" borderId="4" xfId="0" applyFont="1" applyFill="1" applyBorder="1"/>
    <xf numFmtId="172" fontId="28" fillId="0" borderId="5" xfId="18" applyNumberFormat="1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172" fontId="15" fillId="0" borderId="5" xfId="18" applyNumberFormat="1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72" fontId="13" fillId="2" borderId="3" xfId="18" applyNumberFormat="1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43" fillId="13" borderId="0" xfId="0" applyFont="1" applyFill="1" applyBorder="1" applyAlignment="1">
      <alignment horizontal="left" vertical="center"/>
    </xf>
    <xf numFmtId="172" fontId="43" fillId="13" borderId="0" xfId="18" applyNumberFormat="1" applyFont="1" applyFill="1" applyBorder="1" applyAlignment="1">
      <alignment horizontal="center" vertical="center"/>
    </xf>
    <xf numFmtId="0" fontId="22" fillId="2" borderId="1" xfId="36" applyFont="1" applyFill="1" applyBorder="1" applyAlignment="1">
      <alignment horizontal="center"/>
    </xf>
    <xf numFmtId="0" fontId="22" fillId="2" borderId="2" xfId="36" applyFont="1" applyFill="1" applyBorder="1" applyAlignment="1">
      <alignment horizontal="center"/>
    </xf>
    <xf numFmtId="0" fontId="22" fillId="2" borderId="3" xfId="36" applyFont="1" applyFill="1" applyBorder="1" applyAlignment="1">
      <alignment horizontal="center"/>
    </xf>
    <xf numFmtId="0" fontId="1" fillId="0" borderId="0" xfId="36"/>
    <xf numFmtId="0" fontId="16" fillId="2" borderId="4" xfId="36" applyFont="1" applyFill="1" applyBorder="1" applyAlignment="1">
      <alignment horizontal="center"/>
    </xf>
    <xf numFmtId="0" fontId="16" fillId="2" borderId="0" xfId="36" applyFont="1" applyFill="1" applyBorder="1" applyAlignment="1">
      <alignment horizontal="center"/>
    </xf>
    <xf numFmtId="0" fontId="16" fillId="2" borderId="5" xfId="36" applyFont="1" applyFill="1" applyBorder="1" applyAlignment="1">
      <alignment horizontal="center"/>
    </xf>
    <xf numFmtId="0" fontId="41" fillId="7" borderId="4" xfId="36" applyFont="1" applyFill="1" applyBorder="1" applyAlignment="1">
      <alignment horizontal="center"/>
    </xf>
    <xf numFmtId="0" fontId="41" fillId="7" borderId="0" xfId="36" applyFont="1" applyFill="1" applyBorder="1" applyAlignment="1">
      <alignment horizontal="center"/>
    </xf>
    <xf numFmtId="0" fontId="41" fillId="7" borderId="5" xfId="36" applyFont="1" applyFill="1" applyBorder="1" applyAlignment="1">
      <alignment horizontal="center"/>
    </xf>
    <xf numFmtId="0" fontId="13" fillId="2" borderId="4" xfId="36" applyFont="1" applyFill="1" applyBorder="1" applyAlignment="1">
      <alignment horizontal="left"/>
    </xf>
    <xf numFmtId="0" fontId="13" fillId="2" borderId="0" xfId="36" applyFont="1" applyFill="1" applyBorder="1" applyAlignment="1">
      <alignment horizontal="right"/>
    </xf>
    <xf numFmtId="0" fontId="13" fillId="2" borderId="5" xfId="36" applyFont="1" applyFill="1" applyBorder="1" applyAlignment="1">
      <alignment horizontal="right"/>
    </xf>
    <xf numFmtId="16" fontId="15" fillId="0" borderId="1" xfId="6" applyNumberFormat="1" applyFont="1" applyFill="1" applyBorder="1" applyAlignment="1">
      <alignment horizontal="left"/>
    </xf>
    <xf numFmtId="170" fontId="15" fillId="0" borderId="2" xfId="6" applyNumberFormat="1" applyFont="1" applyBorder="1"/>
    <xf numFmtId="170" fontId="15" fillId="0" borderId="3" xfId="6" applyNumberFormat="1" applyFont="1" applyBorder="1"/>
    <xf numFmtId="0" fontId="14" fillId="0" borderId="0" xfId="6" applyAlignment="1">
      <alignment horizontal="left" indent="2"/>
    </xf>
    <xf numFmtId="0" fontId="1" fillId="0" borderId="0" xfId="36" applyAlignment="1">
      <alignment horizontal="left" indent="2"/>
    </xf>
    <xf numFmtId="16" fontId="15" fillId="0" borderId="4" xfId="6" applyNumberFormat="1" applyFont="1" applyFill="1" applyBorder="1" applyAlignment="1">
      <alignment horizontal="left"/>
    </xf>
    <xf numFmtId="170" fontId="15" fillId="0" borderId="0" xfId="6" applyNumberFormat="1" applyFont="1" applyBorder="1"/>
    <xf numFmtId="170" fontId="15" fillId="0" borderId="5" xfId="6" applyNumberFormat="1" applyFont="1" applyBorder="1"/>
    <xf numFmtId="16" fontId="15" fillId="0" borderId="11" xfId="6" applyNumberFormat="1" applyFont="1" applyFill="1" applyBorder="1" applyAlignment="1">
      <alignment horizontal="left"/>
    </xf>
    <xf numFmtId="170" fontId="15" fillId="0" borderId="12" xfId="6" applyNumberFormat="1" applyFont="1" applyBorder="1"/>
    <xf numFmtId="170" fontId="15" fillId="0" borderId="13" xfId="6" applyNumberFormat="1" applyFont="1" applyBorder="1"/>
    <xf numFmtId="0" fontId="16" fillId="2" borderId="9" xfId="36" applyFont="1" applyFill="1" applyBorder="1" applyAlignment="1">
      <alignment horizontal="left"/>
    </xf>
    <xf numFmtId="167" fontId="58" fillId="2" borderId="7" xfId="8" applyNumberFormat="1" applyFont="1" applyFill="1" applyBorder="1" applyAlignment="1">
      <alignment horizontal="right"/>
    </xf>
    <xf numFmtId="167" fontId="58" fillId="2" borderId="8" xfId="8" applyNumberFormat="1" applyFont="1" applyFill="1" applyBorder="1" applyAlignment="1">
      <alignment horizontal="right"/>
    </xf>
    <xf numFmtId="0" fontId="38" fillId="0" borderId="0" xfId="36" applyFont="1"/>
    <xf numFmtId="0" fontId="41" fillId="7" borderId="43" xfId="36" applyFont="1" applyFill="1" applyBorder="1" applyAlignment="1">
      <alignment horizontal="center"/>
    </xf>
    <xf numFmtId="0" fontId="20" fillId="0" borderId="44" xfId="36" applyFont="1" applyBorder="1"/>
    <xf numFmtId="167" fontId="1" fillId="0" borderId="44" xfId="36" applyNumberFormat="1" applyBorder="1"/>
    <xf numFmtId="170" fontId="0" fillId="0" borderId="0" xfId="37" applyNumberFormat="1" applyFont="1"/>
  </cellXfs>
  <cellStyles count="51">
    <cellStyle name="Hipervínculo" xfId="3" builtinId="8"/>
    <cellStyle name="Millares" xfId="1" builtinId="3"/>
    <cellStyle name="Millares [0] 17 4" xfId="32"/>
    <cellStyle name="Millares [0] 2" xfId="31"/>
    <cellStyle name="Millares 125 7" xfId="27"/>
    <cellStyle name="Millares 17" xfId="34"/>
    <cellStyle name="Millares 17 2" xfId="33"/>
    <cellStyle name="Millares 17 3" xfId="50"/>
    <cellStyle name="Millares 17 3 2" xfId="30"/>
    <cellStyle name="Millares 2 12" xfId="28"/>
    <cellStyle name="Millares 2 2 3" xfId="43"/>
    <cellStyle name="Millares 2 20" xfId="4"/>
    <cellStyle name="Millares 244 3" xfId="37"/>
    <cellStyle name="Millares 6" xfId="17"/>
    <cellStyle name="Millares 7" xfId="18"/>
    <cellStyle name="Millares 7 2" xfId="35"/>
    <cellStyle name="Millares 9" xfId="8"/>
    <cellStyle name="Normal" xfId="0" builtinId="0"/>
    <cellStyle name="Normal 10" xfId="16"/>
    <cellStyle name="Normal 10 5 4 2" xfId="23"/>
    <cellStyle name="Normal 10 5 5" xfId="19"/>
    <cellStyle name="Normal 2 2" xfId="6"/>
    <cellStyle name="Normal 231 6" xfId="5"/>
    <cellStyle name="Normal 538" xfId="14"/>
    <cellStyle name="Normal 658" xfId="12"/>
    <cellStyle name="Normal 658 4" xfId="13"/>
    <cellStyle name="Normal 695 5" xfId="42"/>
    <cellStyle name="Normal 868 3" xfId="36"/>
    <cellStyle name="Normal 877 3" xfId="41"/>
    <cellStyle name="Normal 929" xfId="7"/>
    <cellStyle name="Normal 939" xfId="11"/>
    <cellStyle name="Normal 946" xfId="47"/>
    <cellStyle name="Normal 949" xfId="38"/>
    <cellStyle name="Normal 955" xfId="46"/>
    <cellStyle name="Normal_boletin-valores-reporte de Emisiones Vigentes Resumen al 31 marzo 2010" xfId="10"/>
    <cellStyle name="Normal_Hoja1 2" xfId="49"/>
    <cellStyle name="Normal_Hoja1_1" xfId="40"/>
    <cellStyle name="Normal_Hoja1_2" xfId="39"/>
    <cellStyle name="Normal_Hoja4" xfId="48"/>
    <cellStyle name="Normal_Sheet4" xfId="9"/>
    <cellStyle name="Porcentaje" xfId="2" builtinId="5"/>
    <cellStyle name="Porcentaje 2" xfId="45"/>
    <cellStyle name="Porcentaje 2 8" xfId="22"/>
    <cellStyle name="Porcentaje 25 5" xfId="44"/>
    <cellStyle name="Porcentaje 44" xfId="26"/>
    <cellStyle name="Porcentual 10" xfId="25"/>
    <cellStyle name="Porcentual 11" xfId="21"/>
    <cellStyle name="Porcentual 2 12" xfId="29"/>
    <cellStyle name="Porcentual 4" xfId="15"/>
    <cellStyle name="Porcentual 8" xfId="24"/>
    <cellStyle name="Porcentual 9" xfId="2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ENERO-2022%20VF2%20rev%20v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BREVIATU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50" sqref="B50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1204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107" sqref="B107"/>
    </sheetView>
  </sheetViews>
  <sheetFormatPr baseColWidth="10" defaultColWidth="0" defaultRowHeight="15" customHeight="1" zeroHeight="1" x14ac:dyDescent="0.25"/>
  <cols>
    <col min="1" max="1" width="53" style="477" customWidth="1"/>
    <col min="2" max="2" width="31.28515625" style="477" customWidth="1"/>
    <col min="3" max="3" width="26.7109375" style="477" customWidth="1"/>
    <col min="4" max="255" width="11.42578125" style="477" hidden="1"/>
    <col min="256" max="256" width="4.85546875" style="477" hidden="1" customWidth="1"/>
    <col min="257" max="257" width="27.140625" style="477" customWidth="1"/>
    <col min="258" max="259" width="46.42578125" style="477" customWidth="1"/>
    <col min="260" max="512" width="11.42578125" style="477" hidden="1"/>
    <col min="513" max="513" width="27.140625" style="477" customWidth="1"/>
    <col min="514" max="515" width="46.42578125" style="477" customWidth="1"/>
    <col min="516" max="768" width="11.42578125" style="477" hidden="1"/>
    <col min="769" max="769" width="27.140625" style="477" customWidth="1"/>
    <col min="770" max="771" width="46.42578125" style="477" customWidth="1"/>
    <col min="772" max="1024" width="11.42578125" style="477" hidden="1"/>
    <col min="1025" max="1025" width="27.140625" style="477" customWidth="1"/>
    <col min="1026" max="1027" width="46.42578125" style="477" customWidth="1"/>
    <col min="1028" max="1280" width="11.42578125" style="477" hidden="1"/>
    <col min="1281" max="1281" width="27.140625" style="477" customWidth="1"/>
    <col min="1282" max="1283" width="46.42578125" style="477" customWidth="1"/>
    <col min="1284" max="1536" width="11.42578125" style="477" hidden="1"/>
    <col min="1537" max="1537" width="27.140625" style="477" customWidth="1"/>
    <col min="1538" max="1539" width="46.42578125" style="477" customWidth="1"/>
    <col min="1540" max="1792" width="11.42578125" style="477" hidden="1"/>
    <col min="1793" max="1793" width="27.140625" style="477" customWidth="1"/>
    <col min="1794" max="1795" width="46.42578125" style="477" customWidth="1"/>
    <col min="1796" max="2048" width="11.42578125" style="477" hidden="1"/>
    <col min="2049" max="2049" width="27.140625" style="477" customWidth="1"/>
    <col min="2050" max="2051" width="46.42578125" style="477" customWidth="1"/>
    <col min="2052" max="2304" width="11.42578125" style="477" hidden="1"/>
    <col min="2305" max="2305" width="27.140625" style="477" customWidth="1"/>
    <col min="2306" max="2307" width="46.42578125" style="477" customWidth="1"/>
    <col min="2308" max="2560" width="11.42578125" style="477" hidden="1"/>
    <col min="2561" max="2561" width="27.140625" style="477" customWidth="1"/>
    <col min="2562" max="2563" width="46.42578125" style="477" customWidth="1"/>
    <col min="2564" max="2816" width="11.42578125" style="477" hidden="1"/>
    <col min="2817" max="2817" width="27.140625" style="477" customWidth="1"/>
    <col min="2818" max="2819" width="46.42578125" style="477" customWidth="1"/>
    <col min="2820" max="3072" width="11.42578125" style="477" hidden="1"/>
    <col min="3073" max="3073" width="27.140625" style="477" customWidth="1"/>
    <col min="3074" max="3075" width="46.42578125" style="477" customWidth="1"/>
    <col min="3076" max="3328" width="11.42578125" style="477" hidden="1"/>
    <col min="3329" max="3329" width="27.140625" style="477" customWidth="1"/>
    <col min="3330" max="3331" width="46.42578125" style="477" customWidth="1"/>
    <col min="3332" max="3584" width="11.42578125" style="477" hidden="1"/>
    <col min="3585" max="3585" width="27.140625" style="477" customWidth="1"/>
    <col min="3586" max="3587" width="46.42578125" style="477" customWidth="1"/>
    <col min="3588" max="3840" width="11.42578125" style="477" hidden="1"/>
    <col min="3841" max="3841" width="27.140625" style="477" customWidth="1"/>
    <col min="3842" max="3843" width="46.42578125" style="477" customWidth="1"/>
    <col min="3844" max="4096" width="11.42578125" style="477" hidden="1"/>
    <col min="4097" max="4097" width="27.140625" style="477" customWidth="1"/>
    <col min="4098" max="4099" width="46.42578125" style="477" customWidth="1"/>
    <col min="4100" max="4352" width="11.42578125" style="477" hidden="1"/>
    <col min="4353" max="4353" width="27.140625" style="477" customWidth="1"/>
    <col min="4354" max="4355" width="46.42578125" style="477" customWidth="1"/>
    <col min="4356" max="4608" width="11.42578125" style="477" hidden="1"/>
    <col min="4609" max="4609" width="27.140625" style="477" customWidth="1"/>
    <col min="4610" max="4611" width="46.42578125" style="477" customWidth="1"/>
    <col min="4612" max="4864" width="11.42578125" style="477" hidden="1"/>
    <col min="4865" max="4865" width="27.140625" style="477" customWidth="1"/>
    <col min="4866" max="4867" width="46.42578125" style="477" customWidth="1"/>
    <col min="4868" max="5120" width="11.42578125" style="477" hidden="1"/>
    <col min="5121" max="5121" width="27.140625" style="477" customWidth="1"/>
    <col min="5122" max="5123" width="46.42578125" style="477" customWidth="1"/>
    <col min="5124" max="5376" width="11.42578125" style="477" hidden="1"/>
    <col min="5377" max="5377" width="27.140625" style="477" customWidth="1"/>
    <col min="5378" max="5379" width="46.42578125" style="477" customWidth="1"/>
    <col min="5380" max="5632" width="11.42578125" style="477" hidden="1"/>
    <col min="5633" max="5633" width="27.140625" style="477" customWidth="1"/>
    <col min="5634" max="5635" width="46.42578125" style="477" customWidth="1"/>
    <col min="5636" max="5888" width="11.42578125" style="477" hidden="1"/>
    <col min="5889" max="5889" width="27.140625" style="477" customWidth="1"/>
    <col min="5890" max="5891" width="46.42578125" style="477" customWidth="1"/>
    <col min="5892" max="6144" width="11.42578125" style="477" hidden="1"/>
    <col min="6145" max="6145" width="27.140625" style="477" customWidth="1"/>
    <col min="6146" max="6147" width="46.42578125" style="477" customWidth="1"/>
    <col min="6148" max="6400" width="11.42578125" style="477" hidden="1"/>
    <col min="6401" max="6401" width="27.140625" style="477" customWidth="1"/>
    <col min="6402" max="6403" width="46.42578125" style="477" customWidth="1"/>
    <col min="6404" max="6656" width="11.42578125" style="477" hidden="1"/>
    <col min="6657" max="6657" width="27.140625" style="477" customWidth="1"/>
    <col min="6658" max="6659" width="46.42578125" style="477" customWidth="1"/>
    <col min="6660" max="6912" width="11.42578125" style="477" hidden="1"/>
    <col min="6913" max="6913" width="27.140625" style="477" customWidth="1"/>
    <col min="6914" max="6915" width="46.42578125" style="477" customWidth="1"/>
    <col min="6916" max="7168" width="11.42578125" style="477" hidden="1"/>
    <col min="7169" max="7169" width="27.140625" style="477" customWidth="1"/>
    <col min="7170" max="7171" width="46.42578125" style="477" customWidth="1"/>
    <col min="7172" max="7424" width="11.42578125" style="477" hidden="1"/>
    <col min="7425" max="7425" width="27.140625" style="477" customWidth="1"/>
    <col min="7426" max="7427" width="46.42578125" style="477" customWidth="1"/>
    <col min="7428" max="7680" width="11.42578125" style="477" hidden="1"/>
    <col min="7681" max="7681" width="27.140625" style="477" customWidth="1"/>
    <col min="7682" max="7683" width="46.42578125" style="477" customWidth="1"/>
    <col min="7684" max="7936" width="11.42578125" style="477" hidden="1"/>
    <col min="7937" max="7937" width="27.140625" style="477" customWidth="1"/>
    <col min="7938" max="7939" width="46.42578125" style="477" customWidth="1"/>
    <col min="7940" max="8192" width="11.42578125" style="477" hidden="1"/>
    <col min="8193" max="8193" width="27.140625" style="477" customWidth="1"/>
    <col min="8194" max="8195" width="46.42578125" style="477" customWidth="1"/>
    <col min="8196" max="8448" width="11.42578125" style="477" hidden="1"/>
    <col min="8449" max="8449" width="27.140625" style="477" customWidth="1"/>
    <col min="8450" max="8451" width="46.42578125" style="477" customWidth="1"/>
    <col min="8452" max="8704" width="11.42578125" style="477" hidden="1"/>
    <col min="8705" max="8705" width="27.140625" style="477" customWidth="1"/>
    <col min="8706" max="8707" width="46.42578125" style="477" customWidth="1"/>
    <col min="8708" max="8960" width="11.42578125" style="477" hidden="1"/>
    <col min="8961" max="8961" width="27.140625" style="477" customWidth="1"/>
    <col min="8962" max="8963" width="46.42578125" style="477" customWidth="1"/>
    <col min="8964" max="9216" width="11.42578125" style="477" hidden="1"/>
    <col min="9217" max="9217" width="27.140625" style="477" customWidth="1"/>
    <col min="9218" max="9219" width="46.42578125" style="477" customWidth="1"/>
    <col min="9220" max="9472" width="11.42578125" style="477" hidden="1"/>
    <col min="9473" max="9473" width="27.140625" style="477" customWidth="1"/>
    <col min="9474" max="9475" width="46.42578125" style="477" customWidth="1"/>
    <col min="9476" max="9728" width="11.42578125" style="477" hidden="1"/>
    <col min="9729" max="9729" width="27.140625" style="477" customWidth="1"/>
    <col min="9730" max="9731" width="46.42578125" style="477" customWidth="1"/>
    <col min="9732" max="9984" width="11.42578125" style="477" hidden="1"/>
    <col min="9985" max="9985" width="27.140625" style="477" customWidth="1"/>
    <col min="9986" max="9987" width="46.42578125" style="477" customWidth="1"/>
    <col min="9988" max="10240" width="11.42578125" style="477" hidden="1"/>
    <col min="10241" max="10241" width="27.140625" style="477" customWidth="1"/>
    <col min="10242" max="10243" width="46.42578125" style="477" customWidth="1"/>
    <col min="10244" max="10496" width="11.42578125" style="477" hidden="1"/>
    <col min="10497" max="10497" width="27.140625" style="477" customWidth="1"/>
    <col min="10498" max="10499" width="46.42578125" style="477" customWidth="1"/>
    <col min="10500" max="10752" width="11.42578125" style="477" hidden="1"/>
    <col min="10753" max="10753" width="27.140625" style="477" customWidth="1"/>
    <col min="10754" max="10755" width="46.42578125" style="477" customWidth="1"/>
    <col min="10756" max="11008" width="11.42578125" style="477" hidden="1"/>
    <col min="11009" max="11009" width="27.140625" style="477" customWidth="1"/>
    <col min="11010" max="11011" width="46.42578125" style="477" customWidth="1"/>
    <col min="11012" max="11264" width="11.42578125" style="477" hidden="1"/>
    <col min="11265" max="11265" width="27.140625" style="477" customWidth="1"/>
    <col min="11266" max="11267" width="46.42578125" style="477" customWidth="1"/>
    <col min="11268" max="11520" width="11.42578125" style="477" hidden="1"/>
    <col min="11521" max="11521" width="27.140625" style="477" customWidth="1"/>
    <col min="11522" max="11523" width="46.42578125" style="477" customWidth="1"/>
    <col min="11524" max="11776" width="11.42578125" style="477" hidden="1"/>
    <col min="11777" max="11777" width="27.140625" style="477" customWidth="1"/>
    <col min="11778" max="11779" width="46.42578125" style="477" customWidth="1"/>
    <col min="11780" max="12032" width="11.42578125" style="477" hidden="1"/>
    <col min="12033" max="12033" width="27.140625" style="477" customWidth="1"/>
    <col min="12034" max="12035" width="46.42578125" style="477" customWidth="1"/>
    <col min="12036" max="12288" width="11.42578125" style="477" hidden="1"/>
    <col min="12289" max="12289" width="27.140625" style="477" customWidth="1"/>
    <col min="12290" max="12291" width="46.42578125" style="477" customWidth="1"/>
    <col min="12292" max="12544" width="11.42578125" style="477" hidden="1"/>
    <col min="12545" max="12545" width="27.140625" style="477" customWidth="1"/>
    <col min="12546" max="12547" width="46.42578125" style="477" customWidth="1"/>
    <col min="12548" max="12800" width="11.42578125" style="477" hidden="1"/>
    <col min="12801" max="12801" width="27.140625" style="477" customWidth="1"/>
    <col min="12802" max="12803" width="46.42578125" style="477" customWidth="1"/>
    <col min="12804" max="13056" width="11.42578125" style="477" hidden="1"/>
    <col min="13057" max="13057" width="27.140625" style="477" customWidth="1"/>
    <col min="13058" max="13059" width="46.42578125" style="477" customWidth="1"/>
    <col min="13060" max="13312" width="11.42578125" style="477" hidden="1"/>
    <col min="13313" max="13313" width="27.140625" style="477" customWidth="1"/>
    <col min="13314" max="13315" width="46.42578125" style="477" customWidth="1"/>
    <col min="13316" max="13568" width="11.42578125" style="477" hidden="1"/>
    <col min="13569" max="13569" width="27.140625" style="477" customWidth="1"/>
    <col min="13570" max="13571" width="46.42578125" style="477" customWidth="1"/>
    <col min="13572" max="13824" width="11.42578125" style="477" hidden="1"/>
    <col min="13825" max="13825" width="27.140625" style="477" customWidth="1"/>
    <col min="13826" max="13827" width="46.42578125" style="477" customWidth="1"/>
    <col min="13828" max="14080" width="11.42578125" style="477" hidden="1"/>
    <col min="14081" max="14081" width="27.140625" style="477" customWidth="1"/>
    <col min="14082" max="14083" width="46.42578125" style="477" customWidth="1"/>
    <col min="14084" max="14336" width="11.42578125" style="477" hidden="1"/>
    <col min="14337" max="14337" width="27.140625" style="477" customWidth="1"/>
    <col min="14338" max="14339" width="46.42578125" style="477" customWidth="1"/>
    <col min="14340" max="14592" width="11.42578125" style="477" hidden="1"/>
    <col min="14593" max="14593" width="27.140625" style="477" customWidth="1"/>
    <col min="14594" max="14595" width="46.42578125" style="477" customWidth="1"/>
    <col min="14596" max="14848" width="11.42578125" style="477" hidden="1"/>
    <col min="14849" max="14849" width="27.140625" style="477" customWidth="1"/>
    <col min="14850" max="14851" width="46.42578125" style="477" customWidth="1"/>
    <col min="14852" max="15104" width="11.42578125" style="477" hidden="1"/>
    <col min="15105" max="15105" width="27.140625" style="477" customWidth="1"/>
    <col min="15106" max="15107" width="46.42578125" style="477" customWidth="1"/>
    <col min="15108" max="15360" width="11.42578125" style="477" hidden="1"/>
    <col min="15361" max="15361" width="27.140625" style="477" customWidth="1"/>
    <col min="15362" max="15363" width="46.42578125" style="477" customWidth="1"/>
    <col min="15364" max="15616" width="11.42578125" style="477" hidden="1"/>
    <col min="15617" max="15617" width="27.140625" style="477" customWidth="1"/>
    <col min="15618" max="15619" width="46.42578125" style="477" customWidth="1"/>
    <col min="15620" max="15872" width="11.42578125" style="477" hidden="1"/>
    <col min="15873" max="15873" width="27.140625" style="477" customWidth="1"/>
    <col min="15874" max="15875" width="46.42578125" style="477" customWidth="1"/>
    <col min="15876" max="16128" width="11.42578125" style="477" hidden="1"/>
    <col min="16129" max="16129" width="27.140625" style="477" customWidth="1"/>
    <col min="16130" max="16131" width="46.42578125" style="477" customWidth="1"/>
    <col min="16132" max="16384" width="11.42578125" style="477" hidden="1"/>
  </cols>
  <sheetData>
    <row r="1" spans="1:515" ht="15" customHeight="1" x14ac:dyDescent="0.25">
      <c r="A1" s="474" t="s">
        <v>1267</v>
      </c>
      <c r="B1" s="475"/>
      <c r="C1" s="476"/>
    </row>
    <row r="2" spans="1:515" ht="18" customHeight="1" x14ac:dyDescent="0.25">
      <c r="A2" s="478" t="s">
        <v>1243</v>
      </c>
      <c r="B2" s="479"/>
      <c r="C2" s="480"/>
    </row>
    <row r="3" spans="1:515" x14ac:dyDescent="0.25">
      <c r="A3" s="481" t="s">
        <v>1204</v>
      </c>
      <c r="B3" s="481"/>
      <c r="C3" s="481"/>
    </row>
    <row r="4" spans="1:515" x14ac:dyDescent="0.25">
      <c r="A4" s="464" t="s">
        <v>819</v>
      </c>
      <c r="B4" s="464"/>
      <c r="C4" s="464"/>
    </row>
    <row r="5" spans="1:515" ht="5.25" customHeight="1" x14ac:dyDescent="0.25">
      <c r="A5" s="482"/>
      <c r="B5" s="483"/>
      <c r="C5" s="484"/>
    </row>
    <row r="6" spans="1:515" ht="15.75" thickBot="1" x14ac:dyDescent="0.3">
      <c r="A6" s="485" t="s">
        <v>1244</v>
      </c>
      <c r="B6" s="486" t="s">
        <v>1235</v>
      </c>
      <c r="C6" s="487" t="s">
        <v>1236</v>
      </c>
    </row>
    <row r="7" spans="1:515" x14ac:dyDescent="0.25">
      <c r="A7" s="488" t="s">
        <v>1245</v>
      </c>
      <c r="B7" s="503">
        <v>105241.5050036</v>
      </c>
      <c r="C7" s="490">
        <f>B7/$B$101</f>
        <v>7.3483233556288965E-3</v>
      </c>
      <c r="IW7" s="491"/>
      <c r="IX7" s="492"/>
      <c r="SS7" s="491"/>
      <c r="ST7" s="492"/>
      <c r="SU7" s="493"/>
    </row>
    <row r="8" spans="1:515" x14ac:dyDescent="0.25">
      <c r="A8" s="494" t="s">
        <v>1246</v>
      </c>
      <c r="B8" s="503">
        <v>466177.24014259997</v>
      </c>
      <c r="C8" s="490">
        <f t="shared" ref="C8:C19" si="0">B8/$B$101</f>
        <v>3.2550096100253487E-2</v>
      </c>
      <c r="IW8" s="491"/>
      <c r="IX8" s="492"/>
      <c r="SS8" s="491"/>
      <c r="ST8" s="492"/>
      <c r="SU8" s="493"/>
    </row>
    <row r="9" spans="1:515" x14ac:dyDescent="0.25">
      <c r="A9" s="494" t="s">
        <v>1247</v>
      </c>
      <c r="B9" s="503">
        <v>298911.24229540001</v>
      </c>
      <c r="C9" s="490">
        <f t="shared" si="0"/>
        <v>2.0871009616825607E-2</v>
      </c>
      <c r="IW9" s="491"/>
      <c r="IX9" s="492"/>
      <c r="SS9" s="491"/>
      <c r="ST9" s="492"/>
      <c r="SU9" s="493"/>
    </row>
    <row r="10" spans="1:515" x14ac:dyDescent="0.25">
      <c r="A10" s="494" t="s">
        <v>1268</v>
      </c>
      <c r="B10" s="503">
        <v>29003.799220200002</v>
      </c>
      <c r="C10" s="490">
        <f t="shared" si="0"/>
        <v>2.0251448818075753E-3</v>
      </c>
      <c r="IW10" s="491"/>
      <c r="IX10" s="492"/>
      <c r="SS10" s="491"/>
      <c r="ST10" s="492"/>
      <c r="SU10" s="493"/>
    </row>
    <row r="11" spans="1:515" x14ac:dyDescent="0.25">
      <c r="A11" s="494" t="s">
        <v>1269</v>
      </c>
      <c r="B11" s="503">
        <v>133286.17901759999</v>
      </c>
      <c r="C11" s="490">
        <f t="shared" si="0"/>
        <v>9.3064988212023456E-3</v>
      </c>
      <c r="IW11" s="491"/>
      <c r="IX11" s="492"/>
      <c r="SS11" s="491"/>
      <c r="ST11" s="492"/>
      <c r="SU11" s="493"/>
    </row>
    <row r="12" spans="1:515" x14ac:dyDescent="0.25">
      <c r="A12" s="494" t="s">
        <v>1251</v>
      </c>
      <c r="B12" s="503">
        <v>4550376.6720874002</v>
      </c>
      <c r="C12" s="490">
        <f t="shared" si="0"/>
        <v>0.31772292856573014</v>
      </c>
      <c r="IW12" s="491"/>
      <c r="IX12" s="492"/>
      <c r="SS12" s="491"/>
      <c r="ST12" s="492"/>
      <c r="SU12" s="493"/>
    </row>
    <row r="13" spans="1:515" ht="30" x14ac:dyDescent="0.25">
      <c r="A13" s="495" t="s">
        <v>1270</v>
      </c>
      <c r="B13" s="503">
        <v>56931.088001200005</v>
      </c>
      <c r="C13" s="490">
        <f t="shared" si="0"/>
        <v>3.975124107226247E-3</v>
      </c>
      <c r="IW13" s="491"/>
      <c r="IX13" s="492"/>
      <c r="SS13" s="491"/>
      <c r="ST13" s="492"/>
      <c r="SU13" s="493"/>
    </row>
    <row r="14" spans="1:515" x14ac:dyDescent="0.25">
      <c r="A14" s="494" t="s">
        <v>1252</v>
      </c>
      <c r="B14" s="503">
        <v>36550.505663000004</v>
      </c>
      <c r="C14" s="490">
        <f t="shared" si="0"/>
        <v>2.5520818465517162E-3</v>
      </c>
      <c r="IW14" s="491"/>
      <c r="IX14" s="492"/>
      <c r="SS14" s="491"/>
      <c r="ST14" s="492"/>
      <c r="SU14" s="493"/>
    </row>
    <row r="15" spans="1:515" x14ac:dyDescent="0.25">
      <c r="A15" s="494" t="s">
        <v>1253</v>
      </c>
      <c r="B15" s="503">
        <v>4309.4027452</v>
      </c>
      <c r="C15" s="490">
        <f t="shared" si="0"/>
        <v>3.0089730130979417E-4</v>
      </c>
      <c r="IW15" s="491"/>
      <c r="IX15" s="492"/>
      <c r="SS15" s="491"/>
      <c r="ST15" s="492"/>
      <c r="SU15" s="493"/>
    </row>
    <row r="16" spans="1:515" x14ac:dyDescent="0.25">
      <c r="A16" s="494" t="s">
        <v>1237</v>
      </c>
      <c r="B16" s="503">
        <v>866717.57956139999</v>
      </c>
      <c r="C16" s="490">
        <f t="shared" si="0"/>
        <v>6.0517198346862484E-2</v>
      </c>
      <c r="IW16" s="491"/>
      <c r="IX16" s="492"/>
      <c r="SS16" s="491"/>
      <c r="ST16" s="492"/>
      <c r="SU16" s="493"/>
    </row>
    <row r="17" spans="1:515" x14ac:dyDescent="0.25">
      <c r="A17" s="494" t="s">
        <v>1254</v>
      </c>
      <c r="B17" s="503">
        <v>2795341.6388912001</v>
      </c>
      <c r="C17" s="490">
        <f t="shared" si="0"/>
        <v>0.19518035447443965</v>
      </c>
      <c r="IW17" s="491"/>
      <c r="IX17" s="492"/>
      <c r="SS17" s="491"/>
      <c r="ST17" s="492"/>
      <c r="SU17" s="493"/>
    </row>
    <row r="18" spans="1:515" x14ac:dyDescent="0.25">
      <c r="A18" s="494" t="s">
        <v>1239</v>
      </c>
      <c r="B18" s="503">
        <v>4603655.3691786006</v>
      </c>
      <c r="C18" s="490">
        <f t="shared" si="0"/>
        <v>0.32144303019463932</v>
      </c>
      <c r="IW18" s="491"/>
      <c r="IX18" s="492"/>
      <c r="SS18" s="491"/>
      <c r="ST18" s="492"/>
      <c r="SU18" s="493"/>
    </row>
    <row r="19" spans="1:515" ht="15.75" thickBot="1" x14ac:dyDescent="0.3">
      <c r="A19" s="496" t="s">
        <v>1240</v>
      </c>
      <c r="B19" s="503">
        <v>375336.91214740003</v>
      </c>
      <c r="C19" s="490">
        <f t="shared" si="0"/>
        <v>2.6207312387522629E-2</v>
      </c>
      <c r="IW19" s="491"/>
      <c r="IX19" s="492"/>
      <c r="SS19" s="491"/>
      <c r="ST19" s="492"/>
      <c r="SU19" s="493"/>
    </row>
    <row r="20" spans="1:515" ht="0" hidden="1" customHeight="1" x14ac:dyDescent="0.25">
      <c r="A20" s="497"/>
      <c r="B20" s="489">
        <v>443.60804518800001</v>
      </c>
      <c r="C20" s="490">
        <v>3.097423738940594E-2</v>
      </c>
      <c r="IX20" s="492"/>
      <c r="SS20" s="491"/>
      <c r="ST20" s="492"/>
      <c r="SU20" s="493"/>
    </row>
    <row r="21" spans="1:515" ht="0" hidden="1" customHeight="1" x14ac:dyDescent="0.25">
      <c r="A21" s="497"/>
      <c r="B21" s="489"/>
      <c r="C21" s="490"/>
    </row>
    <row r="22" spans="1:515" ht="0" hidden="1" customHeight="1" x14ac:dyDescent="0.25">
      <c r="A22" s="497"/>
      <c r="B22" s="489"/>
      <c r="C22" s="490"/>
    </row>
    <row r="23" spans="1:515" ht="0" hidden="1" customHeight="1" x14ac:dyDescent="0.25">
      <c r="A23" s="497"/>
      <c r="B23" s="489"/>
      <c r="C23" s="490"/>
    </row>
    <row r="24" spans="1:515" ht="0" hidden="1" customHeight="1" x14ac:dyDescent="0.25">
      <c r="A24" s="497"/>
      <c r="B24" s="489"/>
      <c r="C24" s="490"/>
    </row>
    <row r="25" spans="1:515" ht="0" hidden="1" customHeight="1" x14ac:dyDescent="0.25">
      <c r="A25" s="497"/>
      <c r="B25" s="489"/>
      <c r="C25" s="490"/>
    </row>
    <row r="26" spans="1:515" ht="0" hidden="1" customHeight="1" x14ac:dyDescent="0.25">
      <c r="A26" s="497"/>
      <c r="B26" s="489"/>
      <c r="C26" s="490"/>
    </row>
    <row r="27" spans="1:515" ht="0" hidden="1" customHeight="1" x14ac:dyDescent="0.25">
      <c r="A27" s="497"/>
      <c r="B27" s="489"/>
      <c r="C27" s="490"/>
    </row>
    <row r="28" spans="1:515" ht="0" hidden="1" customHeight="1" x14ac:dyDescent="0.25">
      <c r="A28" s="497"/>
      <c r="B28" s="489"/>
      <c r="C28" s="490"/>
    </row>
    <row r="29" spans="1:515" ht="0" hidden="1" customHeight="1" x14ac:dyDescent="0.25">
      <c r="A29" s="497"/>
      <c r="B29" s="489"/>
      <c r="C29" s="490"/>
    </row>
    <row r="30" spans="1:515" ht="0" hidden="1" customHeight="1" x14ac:dyDescent="0.25">
      <c r="A30" s="497"/>
      <c r="B30" s="489"/>
      <c r="C30" s="490"/>
    </row>
    <row r="31" spans="1:515" ht="0" hidden="1" customHeight="1" x14ac:dyDescent="0.25">
      <c r="A31" s="497"/>
      <c r="B31" s="489"/>
      <c r="C31" s="490"/>
    </row>
    <row r="32" spans="1:515" ht="0" hidden="1" customHeight="1" x14ac:dyDescent="0.25">
      <c r="A32" s="497"/>
      <c r="B32" s="489"/>
      <c r="C32" s="490"/>
    </row>
    <row r="33" spans="1:3" ht="0" hidden="1" customHeight="1" x14ac:dyDescent="0.25">
      <c r="A33" s="497"/>
      <c r="B33" s="489"/>
      <c r="C33" s="490"/>
    </row>
    <row r="34" spans="1:3" ht="0" hidden="1" customHeight="1" x14ac:dyDescent="0.25">
      <c r="A34" s="497"/>
      <c r="B34" s="489"/>
      <c r="C34" s="490"/>
    </row>
    <row r="35" spans="1:3" ht="0" hidden="1" customHeight="1" x14ac:dyDescent="0.25">
      <c r="A35" s="497"/>
      <c r="B35" s="489"/>
      <c r="C35" s="490"/>
    </row>
    <row r="36" spans="1:3" ht="0" hidden="1" customHeight="1" x14ac:dyDescent="0.25">
      <c r="A36" s="497"/>
      <c r="B36" s="489"/>
      <c r="C36" s="490"/>
    </row>
    <row r="37" spans="1:3" ht="0" hidden="1" customHeight="1" x14ac:dyDescent="0.25">
      <c r="A37" s="497"/>
      <c r="B37" s="489"/>
      <c r="C37" s="490"/>
    </row>
    <row r="38" spans="1:3" ht="0" hidden="1" customHeight="1" x14ac:dyDescent="0.25">
      <c r="A38" s="497"/>
      <c r="B38" s="489"/>
      <c r="C38" s="490"/>
    </row>
    <row r="39" spans="1:3" ht="0" hidden="1" customHeight="1" x14ac:dyDescent="0.25">
      <c r="A39" s="497"/>
      <c r="B39" s="489"/>
      <c r="C39" s="490"/>
    </row>
    <row r="40" spans="1:3" ht="0" hidden="1" customHeight="1" x14ac:dyDescent="0.25">
      <c r="A40" s="497"/>
      <c r="B40" s="489"/>
      <c r="C40" s="490"/>
    </row>
    <row r="41" spans="1:3" ht="0" hidden="1" customHeight="1" x14ac:dyDescent="0.25">
      <c r="A41" s="497"/>
      <c r="B41" s="489"/>
      <c r="C41" s="490"/>
    </row>
    <row r="42" spans="1:3" ht="0" hidden="1" customHeight="1" x14ac:dyDescent="0.25">
      <c r="A42" s="497"/>
      <c r="B42" s="489"/>
      <c r="C42" s="490"/>
    </row>
    <row r="43" spans="1:3" ht="0" hidden="1" customHeight="1" x14ac:dyDescent="0.25">
      <c r="A43" s="497"/>
      <c r="B43" s="489"/>
      <c r="C43" s="490"/>
    </row>
    <row r="44" spans="1:3" ht="0" hidden="1" customHeight="1" x14ac:dyDescent="0.25">
      <c r="A44" s="497"/>
      <c r="B44" s="489"/>
      <c r="C44" s="490"/>
    </row>
    <row r="45" spans="1:3" ht="0" hidden="1" customHeight="1" x14ac:dyDescent="0.25">
      <c r="A45" s="497"/>
      <c r="B45" s="489"/>
      <c r="C45" s="490"/>
    </row>
    <row r="46" spans="1:3" ht="0" hidden="1" customHeight="1" x14ac:dyDescent="0.25">
      <c r="A46" s="497"/>
      <c r="B46" s="489"/>
      <c r="C46" s="490"/>
    </row>
    <row r="47" spans="1:3" ht="0" hidden="1" customHeight="1" x14ac:dyDescent="0.25">
      <c r="A47" s="497"/>
      <c r="B47" s="489"/>
      <c r="C47" s="490"/>
    </row>
    <row r="48" spans="1:3" ht="0" hidden="1" customHeight="1" x14ac:dyDescent="0.25">
      <c r="A48" s="497"/>
      <c r="B48" s="489"/>
      <c r="C48" s="490"/>
    </row>
    <row r="49" spans="1:3" ht="0" hidden="1" customHeight="1" x14ac:dyDescent="0.25">
      <c r="A49" s="497"/>
      <c r="B49" s="489"/>
      <c r="C49" s="490"/>
    </row>
    <row r="50" spans="1:3" ht="0" hidden="1" customHeight="1" x14ac:dyDescent="0.25">
      <c r="A50" s="497"/>
      <c r="B50" s="489"/>
      <c r="C50" s="490"/>
    </row>
    <row r="51" spans="1:3" ht="0" hidden="1" customHeight="1" x14ac:dyDescent="0.25">
      <c r="A51" s="497"/>
      <c r="B51" s="489"/>
      <c r="C51" s="490"/>
    </row>
    <row r="52" spans="1:3" ht="0" hidden="1" customHeight="1" x14ac:dyDescent="0.25">
      <c r="A52" s="497"/>
      <c r="B52" s="489"/>
      <c r="C52" s="490"/>
    </row>
    <row r="53" spans="1:3" ht="0" hidden="1" customHeight="1" x14ac:dyDescent="0.25">
      <c r="A53" s="497"/>
      <c r="B53" s="489"/>
      <c r="C53" s="490"/>
    </row>
    <row r="54" spans="1:3" ht="0" hidden="1" customHeight="1" x14ac:dyDescent="0.25">
      <c r="A54" s="497"/>
      <c r="B54" s="489"/>
      <c r="C54" s="490"/>
    </row>
    <row r="55" spans="1:3" ht="0" hidden="1" customHeight="1" x14ac:dyDescent="0.25">
      <c r="A55" s="497"/>
      <c r="B55" s="489"/>
      <c r="C55" s="490"/>
    </row>
    <row r="56" spans="1:3" ht="0" hidden="1" customHeight="1" x14ac:dyDescent="0.25">
      <c r="A56" s="497"/>
      <c r="B56" s="489"/>
      <c r="C56" s="490"/>
    </row>
    <row r="57" spans="1:3" ht="0" hidden="1" customHeight="1" x14ac:dyDescent="0.25">
      <c r="A57" s="497"/>
      <c r="B57" s="489"/>
      <c r="C57" s="490"/>
    </row>
    <row r="58" spans="1:3" ht="0" hidden="1" customHeight="1" x14ac:dyDescent="0.25">
      <c r="A58" s="497"/>
      <c r="B58" s="489"/>
      <c r="C58" s="490"/>
    </row>
    <row r="59" spans="1:3" ht="0" hidden="1" customHeight="1" x14ac:dyDescent="0.25">
      <c r="A59" s="497"/>
      <c r="B59" s="489"/>
      <c r="C59" s="490"/>
    </row>
    <row r="60" spans="1:3" ht="0" hidden="1" customHeight="1" x14ac:dyDescent="0.25">
      <c r="A60" s="497"/>
      <c r="B60" s="489"/>
      <c r="C60" s="490"/>
    </row>
    <row r="61" spans="1:3" ht="0" hidden="1" customHeight="1" x14ac:dyDescent="0.25">
      <c r="A61" s="497"/>
      <c r="B61" s="489"/>
      <c r="C61" s="490"/>
    </row>
    <row r="62" spans="1:3" ht="0" hidden="1" customHeight="1" x14ac:dyDescent="0.25">
      <c r="A62" s="497"/>
      <c r="B62" s="489"/>
      <c r="C62" s="490"/>
    </row>
    <row r="63" spans="1:3" ht="0" hidden="1" customHeight="1" x14ac:dyDescent="0.25">
      <c r="A63" s="497"/>
      <c r="B63" s="489"/>
      <c r="C63" s="490"/>
    </row>
    <row r="64" spans="1:3" ht="0" hidden="1" customHeight="1" x14ac:dyDescent="0.25">
      <c r="A64" s="497"/>
      <c r="B64" s="489"/>
      <c r="C64" s="490"/>
    </row>
    <row r="65" spans="1:3" ht="0" hidden="1" customHeight="1" x14ac:dyDescent="0.25">
      <c r="A65" s="497"/>
      <c r="B65" s="489"/>
      <c r="C65" s="490"/>
    </row>
    <row r="66" spans="1:3" ht="0" hidden="1" customHeight="1" x14ac:dyDescent="0.25">
      <c r="A66" s="497"/>
      <c r="B66" s="489"/>
      <c r="C66" s="490"/>
    </row>
    <row r="67" spans="1:3" ht="0" hidden="1" customHeight="1" x14ac:dyDescent="0.25">
      <c r="A67" s="497"/>
      <c r="B67" s="489"/>
      <c r="C67" s="490"/>
    </row>
    <row r="68" spans="1:3" ht="0" hidden="1" customHeight="1" x14ac:dyDescent="0.25">
      <c r="A68" s="497"/>
      <c r="B68" s="489"/>
      <c r="C68" s="490"/>
    </row>
    <row r="69" spans="1:3" ht="0" hidden="1" customHeight="1" x14ac:dyDescent="0.25">
      <c r="A69" s="497"/>
      <c r="B69" s="489"/>
      <c r="C69" s="490"/>
    </row>
    <row r="70" spans="1:3" ht="0" hidden="1" customHeight="1" x14ac:dyDescent="0.25">
      <c r="A70" s="497"/>
      <c r="B70" s="489"/>
      <c r="C70" s="490"/>
    </row>
    <row r="71" spans="1:3" ht="0" hidden="1" customHeight="1" x14ac:dyDescent="0.25">
      <c r="A71" s="497"/>
      <c r="B71" s="489"/>
      <c r="C71" s="490"/>
    </row>
    <row r="72" spans="1:3" ht="0" hidden="1" customHeight="1" x14ac:dyDescent="0.25">
      <c r="A72" s="497"/>
      <c r="B72" s="489"/>
      <c r="C72" s="490"/>
    </row>
    <row r="73" spans="1:3" ht="0" hidden="1" customHeight="1" x14ac:dyDescent="0.25">
      <c r="A73" s="497"/>
      <c r="B73" s="489"/>
      <c r="C73" s="490"/>
    </row>
    <row r="74" spans="1:3" ht="0" hidden="1" customHeight="1" x14ac:dyDescent="0.25">
      <c r="A74" s="497"/>
      <c r="B74" s="489"/>
      <c r="C74" s="490"/>
    </row>
    <row r="75" spans="1:3" ht="0" hidden="1" customHeight="1" x14ac:dyDescent="0.25">
      <c r="A75" s="497"/>
      <c r="B75" s="489"/>
      <c r="C75" s="490"/>
    </row>
    <row r="76" spans="1:3" ht="0" hidden="1" customHeight="1" x14ac:dyDescent="0.25">
      <c r="A76" s="497"/>
      <c r="B76" s="489"/>
      <c r="C76" s="490"/>
    </row>
    <row r="77" spans="1:3" ht="0" hidden="1" customHeight="1" x14ac:dyDescent="0.25">
      <c r="A77" s="497"/>
      <c r="B77" s="489"/>
      <c r="C77" s="490"/>
    </row>
    <row r="78" spans="1:3" ht="0" hidden="1" customHeight="1" x14ac:dyDescent="0.25">
      <c r="A78" s="497"/>
      <c r="B78" s="489"/>
      <c r="C78" s="490"/>
    </row>
    <row r="79" spans="1:3" ht="0" hidden="1" customHeight="1" x14ac:dyDescent="0.25">
      <c r="A79" s="497"/>
      <c r="B79" s="489"/>
      <c r="C79" s="490"/>
    </row>
    <row r="80" spans="1:3" ht="0" hidden="1" customHeight="1" x14ac:dyDescent="0.25">
      <c r="A80" s="497"/>
      <c r="B80" s="489"/>
      <c r="C80" s="490"/>
    </row>
    <row r="81" spans="1:3" ht="0" hidden="1" customHeight="1" x14ac:dyDescent="0.25">
      <c r="A81" s="497"/>
      <c r="B81" s="489"/>
      <c r="C81" s="490"/>
    </row>
    <row r="82" spans="1:3" ht="0" hidden="1" customHeight="1" x14ac:dyDescent="0.25">
      <c r="A82" s="497"/>
      <c r="B82" s="489"/>
      <c r="C82" s="490"/>
    </row>
    <row r="83" spans="1:3" ht="0" hidden="1" customHeight="1" x14ac:dyDescent="0.25">
      <c r="A83" s="497"/>
      <c r="B83" s="489"/>
      <c r="C83" s="490"/>
    </row>
    <row r="84" spans="1:3" ht="0" hidden="1" customHeight="1" x14ac:dyDescent="0.25">
      <c r="A84" s="497"/>
      <c r="B84" s="489"/>
      <c r="C84" s="490"/>
    </row>
    <row r="85" spans="1:3" ht="0" hidden="1" customHeight="1" x14ac:dyDescent="0.25">
      <c r="A85" s="497"/>
      <c r="B85" s="489"/>
      <c r="C85" s="490"/>
    </row>
    <row r="86" spans="1:3" ht="0" hidden="1" customHeight="1" x14ac:dyDescent="0.25">
      <c r="A86" s="497"/>
      <c r="B86" s="489"/>
      <c r="C86" s="490"/>
    </row>
    <row r="87" spans="1:3" ht="0" hidden="1" customHeight="1" x14ac:dyDescent="0.25">
      <c r="A87" s="497"/>
      <c r="B87" s="489"/>
      <c r="C87" s="490"/>
    </row>
    <row r="88" spans="1:3" ht="0" hidden="1" customHeight="1" x14ac:dyDescent="0.25">
      <c r="A88" s="497"/>
      <c r="B88" s="489"/>
      <c r="C88" s="490"/>
    </row>
    <row r="89" spans="1:3" ht="0" hidden="1" customHeight="1" x14ac:dyDescent="0.25">
      <c r="A89" s="497"/>
      <c r="B89" s="489"/>
      <c r="C89" s="490"/>
    </row>
    <row r="90" spans="1:3" ht="0" hidden="1" customHeight="1" x14ac:dyDescent="0.25">
      <c r="A90" s="497"/>
      <c r="B90" s="489"/>
      <c r="C90" s="490"/>
    </row>
    <row r="91" spans="1:3" ht="0" hidden="1" customHeight="1" x14ac:dyDescent="0.25">
      <c r="A91" s="497"/>
      <c r="B91" s="489"/>
      <c r="C91" s="490"/>
    </row>
    <row r="92" spans="1:3" ht="0" hidden="1" customHeight="1" x14ac:dyDescent="0.25">
      <c r="A92" s="497"/>
      <c r="B92" s="489"/>
      <c r="C92" s="490"/>
    </row>
    <row r="93" spans="1:3" ht="0" hidden="1" customHeight="1" x14ac:dyDescent="0.25">
      <c r="A93" s="497"/>
      <c r="B93" s="489"/>
      <c r="C93" s="490"/>
    </row>
    <row r="94" spans="1:3" ht="0" hidden="1" customHeight="1" x14ac:dyDescent="0.25">
      <c r="A94" s="497"/>
      <c r="B94" s="489"/>
      <c r="C94" s="490"/>
    </row>
    <row r="95" spans="1:3" ht="0" hidden="1" customHeight="1" x14ac:dyDescent="0.25">
      <c r="A95" s="497"/>
      <c r="B95" s="489"/>
      <c r="C95" s="490"/>
    </row>
    <row r="96" spans="1:3" ht="0" hidden="1" customHeight="1" x14ac:dyDescent="0.25">
      <c r="A96" s="497"/>
      <c r="B96" s="489"/>
      <c r="C96" s="490"/>
    </row>
    <row r="97" spans="1:3" ht="0" hidden="1" customHeight="1" x14ac:dyDescent="0.25">
      <c r="A97" s="497"/>
      <c r="B97" s="489"/>
      <c r="C97" s="490"/>
    </row>
    <row r="98" spans="1:3" ht="0" hidden="1" customHeight="1" x14ac:dyDescent="0.25">
      <c r="A98" s="497"/>
      <c r="B98" s="489"/>
      <c r="C98" s="490"/>
    </row>
    <row r="99" spans="1:3" ht="0" hidden="1" customHeight="1" x14ac:dyDescent="0.25">
      <c r="A99" s="497"/>
      <c r="B99" s="489"/>
      <c r="C99" s="490"/>
    </row>
    <row r="100" spans="1:3" ht="0" hidden="1" customHeight="1" x14ac:dyDescent="0.25">
      <c r="A100" s="497"/>
      <c r="B100" s="489"/>
      <c r="C100" s="490"/>
    </row>
    <row r="101" spans="1:3" ht="15.75" thickBot="1" x14ac:dyDescent="0.3">
      <c r="A101" s="498" t="s">
        <v>1241</v>
      </c>
      <c r="B101" s="526">
        <f>SUM(B7:B19)</f>
        <v>14321839.133954803</v>
      </c>
      <c r="C101" s="499">
        <v>0.99999999999999978</v>
      </c>
    </row>
    <row r="102" spans="1:3" ht="4.5" customHeight="1" x14ac:dyDescent="0.25">
      <c r="A102" s="472"/>
      <c r="B102" s="472"/>
      <c r="C102" s="472"/>
    </row>
    <row r="103" spans="1:3" x14ac:dyDescent="0.25">
      <c r="A103" s="500" t="s">
        <v>1255</v>
      </c>
      <c r="B103" s="500"/>
      <c r="C103" s="500"/>
    </row>
    <row r="104" spans="1:3" x14ac:dyDescent="0.25">
      <c r="A104" s="501" t="s">
        <v>1266</v>
      </c>
      <c r="B104" s="502"/>
    </row>
    <row r="105" spans="1:3" x14ac:dyDescent="0.25">
      <c r="B105" s="502"/>
    </row>
    <row r="106" spans="1:3" x14ac:dyDescent="0.25">
      <c r="B106" s="502">
        <f>B101-B7-B16-B17-B18</f>
        <v>5950883.0413200036</v>
      </c>
      <c r="C106" s="50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A21" sqref="A21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527" t="s">
        <v>1272</v>
      </c>
      <c r="B1" s="528"/>
      <c r="C1" s="529"/>
    </row>
    <row r="2" spans="1:6" ht="15.75" x14ac:dyDescent="0.25">
      <c r="A2" s="325" t="s">
        <v>1259</v>
      </c>
      <c r="B2" s="326"/>
      <c r="C2" s="530"/>
    </row>
    <row r="3" spans="1:6" x14ac:dyDescent="0.25">
      <c r="A3" s="531" t="s">
        <v>1204</v>
      </c>
      <c r="B3" s="531"/>
      <c r="C3" s="531"/>
    </row>
    <row r="4" spans="1:6" x14ac:dyDescent="0.25">
      <c r="A4" s="464" t="s">
        <v>819</v>
      </c>
      <c r="B4" s="464"/>
      <c r="C4" s="464"/>
    </row>
    <row r="5" spans="1:6" ht="5.25" customHeight="1" thickBot="1" x14ac:dyDescent="0.35">
      <c r="A5" s="452"/>
      <c r="B5" s="452"/>
      <c r="C5" s="452"/>
    </row>
    <row r="6" spans="1:6" ht="15.75" thickBot="1" x14ac:dyDescent="0.3">
      <c r="A6" s="453" t="s">
        <v>1244</v>
      </c>
      <c r="B6" s="454" t="s">
        <v>1241</v>
      </c>
      <c r="C6" s="455" t="s">
        <v>1236</v>
      </c>
    </row>
    <row r="7" spans="1:6" x14ac:dyDescent="0.25">
      <c r="A7" s="535" t="s">
        <v>1256</v>
      </c>
      <c r="B7" s="536">
        <v>727662.81104020006</v>
      </c>
      <c r="C7" s="415">
        <f>B7/$B$14</f>
        <v>0.26031265764310468</v>
      </c>
      <c r="E7" s="414"/>
      <c r="F7" s="414"/>
    </row>
    <row r="8" spans="1:6" x14ac:dyDescent="0.25">
      <c r="A8" s="456" t="s">
        <v>1260</v>
      </c>
      <c r="B8" s="457">
        <v>732152.51187259995</v>
      </c>
      <c r="C8" s="416">
        <f t="shared" ref="C8:C13" si="0">B8/$B$14</f>
        <v>0.26191879435639054</v>
      </c>
      <c r="E8" s="414"/>
      <c r="F8" s="414"/>
    </row>
    <row r="9" spans="1:6" x14ac:dyDescent="0.25">
      <c r="A9" s="456" t="s">
        <v>1262</v>
      </c>
      <c r="B9" s="457">
        <v>1072455.8287226001</v>
      </c>
      <c r="C9" s="416">
        <f t="shared" si="0"/>
        <v>0.3836582311806439</v>
      </c>
      <c r="E9" s="414"/>
      <c r="F9" s="414"/>
    </row>
    <row r="10" spans="1:6" x14ac:dyDescent="0.25">
      <c r="A10" s="456" t="s">
        <v>1271</v>
      </c>
      <c r="B10" s="457">
        <v>11588.104766</v>
      </c>
      <c r="C10" s="416">
        <f t="shared" si="0"/>
        <v>4.1455057245154969E-3</v>
      </c>
      <c r="E10" s="414"/>
      <c r="F10" s="414"/>
    </row>
    <row r="11" spans="1:6" x14ac:dyDescent="0.25">
      <c r="A11" s="456" t="s">
        <v>1257</v>
      </c>
      <c r="B11" s="457">
        <v>65446.258236800008</v>
      </c>
      <c r="C11" s="416">
        <f t="shared" si="0"/>
        <v>2.3412615233234929E-2</v>
      </c>
      <c r="E11" s="414"/>
      <c r="F11" s="414"/>
    </row>
    <row r="12" spans="1:6" x14ac:dyDescent="0.25">
      <c r="A12" s="456" t="s">
        <v>1263</v>
      </c>
      <c r="B12" s="457">
        <v>180431.3494914</v>
      </c>
      <c r="C12" s="416">
        <f t="shared" si="0"/>
        <v>6.4547154802505599E-2</v>
      </c>
      <c r="E12" s="414"/>
      <c r="F12" s="414"/>
    </row>
    <row r="13" spans="1:6" ht="15.75" thickBot="1" x14ac:dyDescent="0.3">
      <c r="A13" s="456" t="s">
        <v>1261</v>
      </c>
      <c r="B13" s="457">
        <v>5604.7747616000006</v>
      </c>
      <c r="C13" s="416">
        <f t="shared" si="0"/>
        <v>2.0050410596048609E-3</v>
      </c>
      <c r="E13" s="414"/>
      <c r="F13" s="414"/>
    </row>
    <row r="14" spans="1:6" ht="15.75" thickBot="1" x14ac:dyDescent="0.3">
      <c r="A14" s="537" t="s">
        <v>1264</v>
      </c>
      <c r="B14" s="538">
        <f>SUM(B7:B13)</f>
        <v>2795341.6388912001</v>
      </c>
      <c r="C14" s="539">
        <v>0.99999999999999989</v>
      </c>
    </row>
    <row r="16" spans="1:6" x14ac:dyDescent="0.25">
      <c r="A16" s="532"/>
    </row>
    <row r="18" spans="1:2" x14ac:dyDescent="0.25">
      <c r="A18" s="414"/>
      <c r="B18" s="457"/>
    </row>
    <row r="19" spans="1:2" x14ac:dyDescent="0.25">
      <c r="A19" s="414"/>
      <c r="B19" s="457"/>
    </row>
    <row r="20" spans="1:2" x14ac:dyDescent="0.25">
      <c r="A20" s="414"/>
      <c r="B20" s="457"/>
    </row>
    <row r="21" spans="1:2" x14ac:dyDescent="0.25">
      <c r="A21" s="414"/>
      <c r="B21" s="457"/>
    </row>
    <row r="22" spans="1:2" x14ac:dyDescent="0.25">
      <c r="A22" s="414"/>
      <c r="B22" s="457"/>
    </row>
    <row r="23" spans="1:2" x14ac:dyDescent="0.25">
      <c r="A23" s="414"/>
      <c r="B23" s="457"/>
    </row>
    <row r="24" spans="1:2" x14ac:dyDescent="0.25">
      <c r="A24" s="414"/>
      <c r="B24" s="457"/>
    </row>
    <row r="25" spans="1:2" x14ac:dyDescent="0.25">
      <c r="A25" s="414"/>
      <c r="B25" s="457"/>
    </row>
    <row r="26" spans="1:2" x14ac:dyDescent="0.25">
      <c r="A26" s="414"/>
      <c r="B26" s="457"/>
    </row>
    <row r="27" spans="1:2" x14ac:dyDescent="0.25">
      <c r="A27" s="414"/>
      <c r="B27" s="457"/>
    </row>
    <row r="28" spans="1:2" x14ac:dyDescent="0.25">
      <c r="A28" s="414"/>
      <c r="B28" s="457"/>
    </row>
    <row r="29" spans="1:2" x14ac:dyDescent="0.25">
      <c r="A29" s="414"/>
      <c r="B29" s="457"/>
    </row>
    <row r="30" spans="1:2" x14ac:dyDescent="0.25">
      <c r="A30" s="414"/>
      <c r="B30" s="457"/>
    </row>
    <row r="31" spans="1:2" x14ac:dyDescent="0.25">
      <c r="A31" s="414"/>
      <c r="B31" s="457"/>
    </row>
    <row r="32" spans="1:2" x14ac:dyDescent="0.25">
      <c r="A32" s="414"/>
      <c r="B32" s="457"/>
    </row>
    <row r="33" spans="1:2" x14ac:dyDescent="0.25">
      <c r="A33" s="414"/>
      <c r="B33" s="457"/>
    </row>
    <row r="34" spans="1:2" x14ac:dyDescent="0.25">
      <c r="A34" s="414"/>
      <c r="B34" s="457"/>
    </row>
    <row r="35" spans="1:2" x14ac:dyDescent="0.25">
      <c r="A35" s="414"/>
      <c r="B35" s="457"/>
    </row>
    <row r="36" spans="1:2" x14ac:dyDescent="0.25">
      <c r="A36" s="414"/>
      <c r="B36" s="457"/>
    </row>
    <row r="37" spans="1:2" x14ac:dyDescent="0.25">
      <c r="A37" s="414"/>
      <c r="B37" s="457"/>
    </row>
    <row r="38" spans="1:2" x14ac:dyDescent="0.25">
      <c r="A38" s="414"/>
      <c r="B38" s="457"/>
    </row>
    <row r="39" spans="1:2" x14ac:dyDescent="0.25">
      <c r="A39" s="414"/>
      <c r="B39" s="457"/>
    </row>
    <row r="40" spans="1:2" x14ac:dyDescent="0.25">
      <c r="A40" s="414"/>
      <c r="B40" s="457"/>
    </row>
    <row r="41" spans="1:2" x14ac:dyDescent="0.25">
      <c r="A41" s="414"/>
      <c r="B41" s="457"/>
    </row>
    <row r="42" spans="1:2" x14ac:dyDescent="0.25">
      <c r="A42" s="414"/>
      <c r="B42" s="457"/>
    </row>
    <row r="43" spans="1:2" x14ac:dyDescent="0.25">
      <c r="A43" s="414"/>
      <c r="B43" s="457"/>
    </row>
    <row r="44" spans="1:2" x14ac:dyDescent="0.25">
      <c r="A44" s="414"/>
      <c r="B44" s="457"/>
    </row>
    <row r="45" spans="1:2" x14ac:dyDescent="0.25">
      <c r="A45" s="414"/>
      <c r="B45" s="457"/>
    </row>
    <row r="46" spans="1:2" x14ac:dyDescent="0.25">
      <c r="A46" s="414"/>
      <c r="B46" s="457"/>
    </row>
    <row r="47" spans="1:2" x14ac:dyDescent="0.25">
      <c r="A47" s="414"/>
      <c r="B47" s="457"/>
    </row>
    <row r="48" spans="1:2" x14ac:dyDescent="0.25">
      <c r="A48" s="414"/>
      <c r="B48" s="457"/>
    </row>
    <row r="49" spans="1:2" x14ac:dyDescent="0.25">
      <c r="A49" s="414"/>
      <c r="B49" s="457"/>
    </row>
    <row r="50" spans="1:2" x14ac:dyDescent="0.25">
      <c r="A50" s="414"/>
      <c r="B50" s="457"/>
    </row>
    <row r="51" spans="1:2" x14ac:dyDescent="0.25">
      <c r="A51" s="414"/>
      <c r="B51" s="457"/>
    </row>
    <row r="52" spans="1:2" x14ac:dyDescent="0.25">
      <c r="A52" s="414"/>
      <c r="B52" s="457"/>
    </row>
    <row r="53" spans="1:2" x14ac:dyDescent="0.25">
      <c r="A53" s="414"/>
      <c r="B53" s="457"/>
    </row>
    <row r="54" spans="1:2" x14ac:dyDescent="0.25">
      <c r="A54" s="414"/>
      <c r="B54" s="457"/>
    </row>
    <row r="55" spans="1:2" x14ac:dyDescent="0.25">
      <c r="A55" s="414"/>
      <c r="B55" s="457"/>
    </row>
    <row r="56" spans="1:2" x14ac:dyDescent="0.25">
      <c r="A56" s="414"/>
      <c r="B56" s="457"/>
    </row>
    <row r="57" spans="1:2" x14ac:dyDescent="0.25">
      <c r="A57" s="414"/>
      <c r="B57" s="457"/>
    </row>
    <row r="58" spans="1:2" x14ac:dyDescent="0.25">
      <c r="A58" s="414"/>
      <c r="B58" s="457"/>
    </row>
    <row r="59" spans="1:2" x14ac:dyDescent="0.25">
      <c r="A59" s="414"/>
      <c r="B59" s="457"/>
    </row>
    <row r="60" spans="1:2" x14ac:dyDescent="0.25">
      <c r="A60" s="414"/>
      <c r="B60" s="457"/>
    </row>
    <row r="61" spans="1:2" x14ac:dyDescent="0.25">
      <c r="A61" s="414"/>
      <c r="B61" s="457"/>
    </row>
    <row r="62" spans="1:2" x14ac:dyDescent="0.25">
      <c r="A62" s="414"/>
      <c r="B62" s="457"/>
    </row>
    <row r="63" spans="1:2" x14ac:dyDescent="0.25">
      <c r="A63" s="414"/>
      <c r="B63" s="457"/>
    </row>
    <row r="64" spans="1:2" x14ac:dyDescent="0.25">
      <c r="A64" s="414"/>
      <c r="B64" s="457"/>
    </row>
    <row r="65" spans="1:2" x14ac:dyDescent="0.25">
      <c r="A65" s="414"/>
      <c r="B65" s="457"/>
    </row>
    <row r="66" spans="1:2" x14ac:dyDescent="0.25">
      <c r="A66" s="414"/>
      <c r="B66" s="457"/>
    </row>
    <row r="67" spans="1:2" x14ac:dyDescent="0.25">
      <c r="A67" s="414"/>
      <c r="B67" s="457"/>
    </row>
    <row r="68" spans="1:2" x14ac:dyDescent="0.25">
      <c r="A68" s="414"/>
      <c r="B68" s="457"/>
    </row>
    <row r="69" spans="1:2" x14ac:dyDescent="0.25">
      <c r="A69" s="414"/>
      <c r="B69" s="457"/>
    </row>
    <row r="70" spans="1:2" x14ac:dyDescent="0.25">
      <c r="A70" s="414"/>
      <c r="B70" s="457"/>
    </row>
    <row r="71" spans="1:2" x14ac:dyDescent="0.25">
      <c r="A71" s="414"/>
      <c r="B71" s="457"/>
    </row>
    <row r="72" spans="1:2" x14ac:dyDescent="0.25">
      <c r="A72" s="414"/>
      <c r="B72" s="457"/>
    </row>
    <row r="73" spans="1:2" x14ac:dyDescent="0.25">
      <c r="A73" s="414"/>
      <c r="B73" s="457"/>
    </row>
    <row r="74" spans="1:2" x14ac:dyDescent="0.25">
      <c r="A74" s="414"/>
      <c r="B74" s="457"/>
    </row>
    <row r="75" spans="1:2" x14ac:dyDescent="0.25">
      <c r="A75" s="414"/>
      <c r="B75" s="457"/>
    </row>
    <row r="76" spans="1:2" x14ac:dyDescent="0.25">
      <c r="A76" s="414"/>
      <c r="B76" s="457"/>
    </row>
    <row r="77" spans="1:2" x14ac:dyDescent="0.25">
      <c r="A77" s="414"/>
      <c r="B77" s="457"/>
    </row>
    <row r="78" spans="1:2" x14ac:dyDescent="0.25">
      <c r="A78" s="414"/>
      <c r="B78" s="457"/>
    </row>
    <row r="79" spans="1:2" x14ac:dyDescent="0.25">
      <c r="A79" s="414"/>
      <c r="B79" s="457"/>
    </row>
    <row r="80" spans="1:2" x14ac:dyDescent="0.25">
      <c r="A80" s="414"/>
      <c r="B80" s="457"/>
    </row>
    <row r="81" spans="1:2" x14ac:dyDescent="0.25">
      <c r="A81" s="414"/>
      <c r="B81" s="457"/>
    </row>
    <row r="82" spans="1:2" x14ac:dyDescent="0.25">
      <c r="A82" s="414"/>
      <c r="B82" s="457"/>
    </row>
    <row r="83" spans="1:2" x14ac:dyDescent="0.25">
      <c r="A83" s="414"/>
      <c r="B83" s="457"/>
    </row>
    <row r="84" spans="1:2" x14ac:dyDescent="0.25">
      <c r="A84" s="414"/>
      <c r="B84" s="457"/>
    </row>
    <row r="85" spans="1:2" x14ac:dyDescent="0.25">
      <c r="A85" s="414"/>
      <c r="B85" s="457"/>
    </row>
    <row r="86" spans="1:2" x14ac:dyDescent="0.25">
      <c r="A86" s="414"/>
      <c r="B86" s="457"/>
    </row>
    <row r="87" spans="1:2" x14ac:dyDescent="0.25">
      <c r="A87" s="414"/>
      <c r="B87" s="457"/>
    </row>
    <row r="88" spans="1:2" x14ac:dyDescent="0.25">
      <c r="A88" s="414"/>
      <c r="B88" s="457"/>
    </row>
    <row r="89" spans="1:2" x14ac:dyDescent="0.25">
      <c r="A89" s="414"/>
      <c r="B89" s="457"/>
    </row>
    <row r="90" spans="1:2" x14ac:dyDescent="0.25">
      <c r="A90" s="414"/>
      <c r="B90" s="457"/>
    </row>
    <row r="91" spans="1:2" x14ac:dyDescent="0.25">
      <c r="A91" s="414"/>
      <c r="B91" s="457"/>
    </row>
    <row r="92" spans="1:2" x14ac:dyDescent="0.25">
      <c r="A92" s="533"/>
      <c r="B92" s="53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H18" sqref="H18"/>
    </sheetView>
  </sheetViews>
  <sheetFormatPr baseColWidth="10" defaultColWidth="11.42578125" defaultRowHeight="15" x14ac:dyDescent="0.25"/>
  <cols>
    <col min="1" max="1" width="15.5703125" style="477" customWidth="1"/>
    <col min="2" max="2" width="17.5703125" style="477" customWidth="1"/>
    <col min="3" max="3" width="27.5703125" style="477" customWidth="1"/>
    <col min="4" max="4" width="25.42578125" style="477" customWidth="1"/>
    <col min="5" max="5" width="19.85546875" style="477" customWidth="1"/>
    <col min="6" max="7" width="11.42578125" style="477"/>
    <col min="8" max="9" width="13.5703125" style="477" bestFit="1" customWidth="1"/>
    <col min="10" max="10" width="11.42578125" style="477"/>
    <col min="11" max="11" width="13.5703125" style="477" bestFit="1" customWidth="1"/>
    <col min="12" max="16384" width="11.42578125" style="477"/>
  </cols>
  <sheetData>
    <row r="1" spans="1:7" ht="15.75" x14ac:dyDescent="0.25">
      <c r="A1" s="444" t="s">
        <v>1273</v>
      </c>
      <c r="B1" s="445"/>
      <c r="C1" s="445"/>
      <c r="D1" s="445"/>
      <c r="E1" s="446"/>
    </row>
    <row r="2" spans="1:7" ht="15.75" x14ac:dyDescent="0.25">
      <c r="A2" s="447" t="s">
        <v>817</v>
      </c>
      <c r="B2" s="448"/>
      <c r="C2" s="448"/>
      <c r="D2" s="448"/>
      <c r="E2" s="449"/>
    </row>
    <row r="3" spans="1:7" x14ac:dyDescent="0.25">
      <c r="A3" s="518" t="s">
        <v>1204</v>
      </c>
      <c r="B3" s="519"/>
      <c r="C3" s="519"/>
      <c r="D3" s="519"/>
      <c r="E3" s="520"/>
    </row>
    <row r="4" spans="1:7" x14ac:dyDescent="0.25">
      <c r="A4" s="518" t="s">
        <v>1280</v>
      </c>
      <c r="B4" s="519"/>
      <c r="C4" s="519"/>
      <c r="D4" s="519"/>
      <c r="E4" s="520"/>
    </row>
    <row r="5" spans="1:7" ht="3.75" customHeight="1" x14ac:dyDescent="0.3">
      <c r="A5" s="540"/>
      <c r="B5" s="541"/>
      <c r="C5" s="541"/>
      <c r="D5" s="541"/>
      <c r="E5" s="542"/>
    </row>
    <row r="6" spans="1:7" ht="25.5" customHeight="1" x14ac:dyDescent="0.25">
      <c r="A6" s="543" t="s">
        <v>1274</v>
      </c>
      <c r="B6" s="544"/>
      <c r="C6" s="545" t="s">
        <v>820</v>
      </c>
      <c r="D6" s="545" t="s">
        <v>889</v>
      </c>
      <c r="E6" s="546" t="s">
        <v>1264</v>
      </c>
    </row>
    <row r="7" spans="1:7" x14ac:dyDescent="0.25">
      <c r="A7" s="547" t="s">
        <v>1275</v>
      </c>
      <c r="B7" s="548" t="s">
        <v>1276</v>
      </c>
      <c r="C7" s="545"/>
      <c r="D7" s="545"/>
      <c r="E7" s="546"/>
    </row>
    <row r="8" spans="1:7" x14ac:dyDescent="0.25">
      <c r="A8" s="549">
        <v>0</v>
      </c>
      <c r="B8" s="549">
        <v>30</v>
      </c>
      <c r="C8" s="568">
        <v>258555.72704920001</v>
      </c>
      <c r="D8" s="568">
        <v>816005.96499100002</v>
      </c>
      <c r="E8" s="569">
        <f>C8+D8</f>
        <v>1074561.6920402001</v>
      </c>
      <c r="F8" s="550"/>
      <c r="G8" s="551"/>
    </row>
    <row r="9" spans="1:7" x14ac:dyDescent="0.25">
      <c r="A9" s="549">
        <v>31</v>
      </c>
      <c r="B9" s="549">
        <v>60</v>
      </c>
      <c r="C9" s="568">
        <v>213175.21337139999</v>
      </c>
      <c r="D9" s="568">
        <v>350323.25250720006</v>
      </c>
      <c r="E9" s="569">
        <f t="shared" ref="E9:E47" si="0">C9+D9</f>
        <v>563498.46587860002</v>
      </c>
      <c r="F9" s="550"/>
    </row>
    <row r="10" spans="1:7" x14ac:dyDescent="0.25">
      <c r="A10" s="549">
        <v>61</v>
      </c>
      <c r="B10" s="549">
        <v>90</v>
      </c>
      <c r="C10" s="568">
        <v>188062.46158</v>
      </c>
      <c r="D10" s="568">
        <v>181485.11731560001</v>
      </c>
      <c r="E10" s="569">
        <f t="shared" si="0"/>
        <v>369547.57889560005</v>
      </c>
      <c r="F10" s="550"/>
    </row>
    <row r="11" spans="1:7" x14ac:dyDescent="0.25">
      <c r="A11" s="549">
        <v>91</v>
      </c>
      <c r="B11" s="549">
        <v>120</v>
      </c>
      <c r="C11" s="568">
        <v>290159.83808140003</v>
      </c>
      <c r="D11" s="568">
        <v>159410.24730680001</v>
      </c>
      <c r="E11" s="569">
        <f t="shared" si="0"/>
        <v>449570.08538820001</v>
      </c>
      <c r="F11" s="550"/>
    </row>
    <row r="12" spans="1:7" x14ac:dyDescent="0.25">
      <c r="A12" s="549">
        <v>121</v>
      </c>
      <c r="B12" s="549">
        <v>150</v>
      </c>
      <c r="C12" s="568">
        <v>225175.92504820001</v>
      </c>
      <c r="D12" s="568">
        <v>188592.83020060003</v>
      </c>
      <c r="E12" s="569">
        <f t="shared" si="0"/>
        <v>413768.75524880004</v>
      </c>
      <c r="F12" s="550"/>
    </row>
    <row r="13" spans="1:7" x14ac:dyDescent="0.25">
      <c r="A13" s="549">
        <v>151</v>
      </c>
      <c r="B13" s="549">
        <v>180</v>
      </c>
      <c r="C13" s="568">
        <v>246415.52866000004</v>
      </c>
      <c r="D13" s="568">
        <v>413989.65829340002</v>
      </c>
      <c r="E13" s="569">
        <f t="shared" si="0"/>
        <v>660405.18695340003</v>
      </c>
      <c r="F13" s="550"/>
    </row>
    <row r="14" spans="1:7" x14ac:dyDescent="0.25">
      <c r="A14" s="549">
        <v>181</v>
      </c>
      <c r="B14" s="549">
        <v>210</v>
      </c>
      <c r="C14" s="568">
        <v>202650.99746780001</v>
      </c>
      <c r="D14" s="568">
        <v>185751.00893300003</v>
      </c>
      <c r="E14" s="569">
        <f t="shared" si="0"/>
        <v>388402.00640080008</v>
      </c>
      <c r="F14" s="550"/>
    </row>
    <row r="15" spans="1:7" x14ac:dyDescent="0.25">
      <c r="A15" s="549">
        <v>211</v>
      </c>
      <c r="B15" s="549">
        <v>240</v>
      </c>
      <c r="C15" s="568">
        <v>153502.41242560002</v>
      </c>
      <c r="D15" s="568">
        <v>207130.49988120003</v>
      </c>
      <c r="E15" s="569">
        <f t="shared" si="0"/>
        <v>360632.91230680002</v>
      </c>
      <c r="F15" s="550"/>
    </row>
    <row r="16" spans="1:7" x14ac:dyDescent="0.25">
      <c r="A16" s="549">
        <v>241</v>
      </c>
      <c r="B16" s="549">
        <v>270</v>
      </c>
      <c r="C16" s="568">
        <v>114450.78341620001</v>
      </c>
      <c r="D16" s="568">
        <v>211746.360847</v>
      </c>
      <c r="E16" s="569">
        <f t="shared" si="0"/>
        <v>326197.1442632</v>
      </c>
      <c r="F16" s="550"/>
    </row>
    <row r="17" spans="1:6" x14ac:dyDescent="0.25">
      <c r="A17" s="549">
        <v>271</v>
      </c>
      <c r="B17" s="549">
        <v>300</v>
      </c>
      <c r="C17" s="568">
        <v>170953.76955020003</v>
      </c>
      <c r="D17" s="568">
        <v>172876.30993220001</v>
      </c>
      <c r="E17" s="569">
        <f t="shared" si="0"/>
        <v>343830.07948240003</v>
      </c>
      <c r="F17" s="550"/>
    </row>
    <row r="18" spans="1:6" x14ac:dyDescent="0.25">
      <c r="A18" s="549">
        <v>301</v>
      </c>
      <c r="B18" s="549">
        <v>330</v>
      </c>
      <c r="C18" s="568">
        <v>204044.73763100003</v>
      </c>
      <c r="D18" s="568">
        <v>131786.78161460001</v>
      </c>
      <c r="E18" s="569">
        <f t="shared" si="0"/>
        <v>335831.51924560004</v>
      </c>
      <c r="F18" s="550"/>
    </row>
    <row r="19" spans="1:6" x14ac:dyDescent="0.25">
      <c r="A19" s="549">
        <v>331</v>
      </c>
      <c r="B19" s="549">
        <v>360</v>
      </c>
      <c r="C19" s="568">
        <v>161958.54790220002</v>
      </c>
      <c r="D19" s="568">
        <v>90671.49214480001</v>
      </c>
      <c r="E19" s="569">
        <f t="shared" si="0"/>
        <v>252630.04004700005</v>
      </c>
      <c r="F19" s="550"/>
    </row>
    <row r="20" spans="1:6" x14ac:dyDescent="0.25">
      <c r="A20" s="549">
        <v>361</v>
      </c>
      <c r="B20" s="549">
        <v>420</v>
      </c>
      <c r="C20" s="568">
        <v>181853.043057</v>
      </c>
      <c r="D20" s="568">
        <v>116744.66142919999</v>
      </c>
      <c r="E20" s="569">
        <f t="shared" si="0"/>
        <v>298597.7044862</v>
      </c>
      <c r="F20" s="550"/>
    </row>
    <row r="21" spans="1:6" x14ac:dyDescent="0.25">
      <c r="A21" s="549">
        <v>421</v>
      </c>
      <c r="B21" s="549">
        <v>480</v>
      </c>
      <c r="C21" s="568">
        <v>209867.73893959998</v>
      </c>
      <c r="D21" s="568">
        <v>254510.5433094</v>
      </c>
      <c r="E21" s="569">
        <f t="shared" si="0"/>
        <v>464378.28224899998</v>
      </c>
      <c r="F21" s="550"/>
    </row>
    <row r="22" spans="1:6" x14ac:dyDescent="0.25">
      <c r="A22" s="549">
        <v>481</v>
      </c>
      <c r="B22" s="549">
        <v>540</v>
      </c>
      <c r="C22" s="568">
        <v>214526.3897728</v>
      </c>
      <c r="D22" s="568">
        <v>128380.3443426</v>
      </c>
      <c r="E22" s="569">
        <f t="shared" si="0"/>
        <v>342906.7341154</v>
      </c>
      <c r="F22" s="550"/>
    </row>
    <row r="23" spans="1:6" x14ac:dyDescent="0.25">
      <c r="A23" s="549">
        <v>541</v>
      </c>
      <c r="B23" s="549">
        <v>600</v>
      </c>
      <c r="C23" s="568">
        <v>107857.83786540001</v>
      </c>
      <c r="D23" s="568">
        <v>128665.67342020001</v>
      </c>
      <c r="E23" s="569">
        <f t="shared" si="0"/>
        <v>236523.51128560002</v>
      </c>
      <c r="F23" s="550"/>
    </row>
    <row r="24" spans="1:6" x14ac:dyDescent="0.25">
      <c r="A24" s="549">
        <v>601</v>
      </c>
      <c r="B24" s="549">
        <v>660</v>
      </c>
      <c r="C24" s="568">
        <v>249742.00110720002</v>
      </c>
      <c r="D24" s="568">
        <v>114659.55715760001</v>
      </c>
      <c r="E24" s="569">
        <f t="shared" si="0"/>
        <v>364401.5582648</v>
      </c>
      <c r="F24" s="550"/>
    </row>
    <row r="25" spans="1:6" x14ac:dyDescent="0.25">
      <c r="A25" s="549">
        <v>661</v>
      </c>
      <c r="B25" s="549">
        <v>720</v>
      </c>
      <c r="C25" s="568">
        <v>190254.8494602</v>
      </c>
      <c r="D25" s="568">
        <v>194616.7442394</v>
      </c>
      <c r="E25" s="569">
        <f t="shared" si="0"/>
        <v>384871.59369959997</v>
      </c>
      <c r="F25" s="550"/>
    </row>
    <row r="26" spans="1:6" x14ac:dyDescent="0.25">
      <c r="A26" s="549">
        <v>721</v>
      </c>
      <c r="B26" s="549">
        <v>810</v>
      </c>
      <c r="C26" s="568">
        <v>134810.83933100002</v>
      </c>
      <c r="D26" s="568">
        <v>94168.178136200004</v>
      </c>
      <c r="E26" s="569">
        <f t="shared" si="0"/>
        <v>228979.01746720003</v>
      </c>
      <c r="F26" s="550"/>
    </row>
    <row r="27" spans="1:6" x14ac:dyDescent="0.25">
      <c r="A27" s="549">
        <v>811</v>
      </c>
      <c r="B27" s="549">
        <v>900</v>
      </c>
      <c r="C27" s="568">
        <v>127898.90158500001</v>
      </c>
      <c r="D27" s="568">
        <v>97491.417259599999</v>
      </c>
      <c r="E27" s="569">
        <f t="shared" si="0"/>
        <v>225390.3188446</v>
      </c>
      <c r="F27" s="550"/>
    </row>
    <row r="28" spans="1:6" x14ac:dyDescent="0.25">
      <c r="A28" s="549">
        <v>901</v>
      </c>
      <c r="B28" s="549">
        <v>990</v>
      </c>
      <c r="C28" s="568">
        <v>184440.61687800003</v>
      </c>
      <c r="D28" s="568">
        <v>89518.918574399999</v>
      </c>
      <c r="E28" s="569">
        <f t="shared" si="0"/>
        <v>273959.53545240004</v>
      </c>
      <c r="F28" s="550"/>
    </row>
    <row r="29" spans="1:6" x14ac:dyDescent="0.25">
      <c r="A29" s="549">
        <v>991</v>
      </c>
      <c r="B29" s="549">
        <v>1080</v>
      </c>
      <c r="C29" s="568">
        <v>96223.156923600007</v>
      </c>
      <c r="D29" s="568">
        <v>49445.0094838</v>
      </c>
      <c r="E29" s="569">
        <f t="shared" si="0"/>
        <v>145668.16640740001</v>
      </c>
      <c r="F29" s="550"/>
    </row>
    <row r="30" spans="1:6" x14ac:dyDescent="0.25">
      <c r="A30" s="549">
        <v>1081</v>
      </c>
      <c r="B30" s="549">
        <v>1260</v>
      </c>
      <c r="C30" s="568">
        <v>252072.10232120001</v>
      </c>
      <c r="D30" s="568">
        <v>143091.03309479999</v>
      </c>
      <c r="E30" s="569">
        <f t="shared" si="0"/>
        <v>395163.13541600003</v>
      </c>
      <c r="F30" s="550"/>
    </row>
    <row r="31" spans="1:6" x14ac:dyDescent="0.25">
      <c r="A31" s="549">
        <v>1261</v>
      </c>
      <c r="B31" s="549">
        <v>1440</v>
      </c>
      <c r="C31" s="568">
        <v>198775.46193960001</v>
      </c>
      <c r="D31" s="568">
        <v>172707.29798560002</v>
      </c>
      <c r="E31" s="569">
        <f t="shared" si="0"/>
        <v>371482.75992520002</v>
      </c>
      <c r="F31" s="550"/>
    </row>
    <row r="32" spans="1:6" x14ac:dyDescent="0.25">
      <c r="A32" s="549">
        <v>1441</v>
      </c>
      <c r="B32" s="549">
        <v>1620</v>
      </c>
      <c r="C32" s="568">
        <v>208130.33335640002</v>
      </c>
      <c r="D32" s="568">
        <v>141610.163317</v>
      </c>
      <c r="E32" s="569">
        <f t="shared" si="0"/>
        <v>349740.49667340005</v>
      </c>
      <c r="F32" s="550"/>
    </row>
    <row r="33" spans="1:6" x14ac:dyDescent="0.25">
      <c r="A33" s="549">
        <v>1621</v>
      </c>
      <c r="B33" s="549">
        <v>1800</v>
      </c>
      <c r="C33" s="568">
        <v>204533.96065760002</v>
      </c>
      <c r="D33" s="568">
        <v>148989.05577500002</v>
      </c>
      <c r="E33" s="569">
        <f t="shared" si="0"/>
        <v>353523.01643260004</v>
      </c>
      <c r="F33" s="550"/>
    </row>
    <row r="34" spans="1:6" x14ac:dyDescent="0.25">
      <c r="A34" s="549">
        <v>1801</v>
      </c>
      <c r="B34" s="549">
        <v>1980</v>
      </c>
      <c r="C34" s="568">
        <v>64789.101861400006</v>
      </c>
      <c r="D34" s="568">
        <v>38638.178249999997</v>
      </c>
      <c r="E34" s="569">
        <f t="shared" si="0"/>
        <v>103427.2801114</v>
      </c>
      <c r="F34" s="550"/>
    </row>
    <row r="35" spans="1:6" x14ac:dyDescent="0.25">
      <c r="A35" s="549">
        <v>1981</v>
      </c>
      <c r="B35" s="549">
        <v>2160</v>
      </c>
      <c r="C35" s="568">
        <v>165797.2478372</v>
      </c>
      <c r="D35" s="568">
        <v>86705.350216799998</v>
      </c>
      <c r="E35" s="569">
        <f t="shared" si="0"/>
        <v>252502.598054</v>
      </c>
      <c r="F35" s="550"/>
    </row>
    <row r="36" spans="1:6" x14ac:dyDescent="0.25">
      <c r="A36" s="549">
        <v>2161</v>
      </c>
      <c r="B36" s="549">
        <v>2340</v>
      </c>
      <c r="C36" s="568">
        <v>151554.02397519999</v>
      </c>
      <c r="D36" s="568">
        <v>116749.93347639999</v>
      </c>
      <c r="E36" s="569">
        <f t="shared" si="0"/>
        <v>268303.9574516</v>
      </c>
      <c r="F36" s="550"/>
    </row>
    <row r="37" spans="1:6" x14ac:dyDescent="0.25">
      <c r="A37" s="549">
        <v>2341</v>
      </c>
      <c r="B37" s="549">
        <v>2520</v>
      </c>
      <c r="C37" s="568">
        <v>27619.828451599999</v>
      </c>
      <c r="D37" s="568">
        <v>97824.305894000005</v>
      </c>
      <c r="E37" s="569">
        <f t="shared" si="0"/>
        <v>125444.1343456</v>
      </c>
      <c r="F37" s="550"/>
    </row>
    <row r="38" spans="1:6" x14ac:dyDescent="0.25">
      <c r="A38" s="549">
        <v>2521</v>
      </c>
      <c r="B38" s="549">
        <v>2700</v>
      </c>
      <c r="C38" s="568">
        <v>102785.21045380001</v>
      </c>
      <c r="D38" s="568">
        <v>9697.560247200001</v>
      </c>
      <c r="E38" s="569">
        <f t="shared" si="0"/>
        <v>112482.77070100002</v>
      </c>
      <c r="F38" s="550"/>
    </row>
    <row r="39" spans="1:6" x14ac:dyDescent="0.25">
      <c r="A39" s="549">
        <v>2701</v>
      </c>
      <c r="B39" s="549">
        <v>2880</v>
      </c>
      <c r="C39" s="568">
        <v>78283.024044399994</v>
      </c>
      <c r="D39" s="568">
        <v>29421.273781199998</v>
      </c>
      <c r="E39" s="569">
        <f t="shared" si="0"/>
        <v>107704.29782559999</v>
      </c>
      <c r="F39" s="550"/>
    </row>
    <row r="40" spans="1:6" x14ac:dyDescent="0.25">
      <c r="A40" s="549">
        <v>2881</v>
      </c>
      <c r="B40" s="549">
        <v>3060</v>
      </c>
      <c r="C40" s="568">
        <v>45604.431349400002</v>
      </c>
      <c r="D40" s="568">
        <v>74947.025389599992</v>
      </c>
      <c r="E40" s="569">
        <f t="shared" si="0"/>
        <v>120551.45673899999</v>
      </c>
      <c r="F40" s="550"/>
    </row>
    <row r="41" spans="1:6" x14ac:dyDescent="0.25">
      <c r="A41" s="549">
        <v>3061</v>
      </c>
      <c r="B41" s="549">
        <v>3240</v>
      </c>
      <c r="C41" s="568">
        <v>29555.723675800004</v>
      </c>
      <c r="D41" s="568">
        <v>16177.156165799999</v>
      </c>
      <c r="E41" s="569">
        <f t="shared" si="0"/>
        <v>45732.879841600006</v>
      </c>
      <c r="F41" s="550"/>
    </row>
    <row r="42" spans="1:6" x14ac:dyDescent="0.25">
      <c r="A42" s="549">
        <v>3241</v>
      </c>
      <c r="B42" s="549">
        <v>3510</v>
      </c>
      <c r="C42" s="568">
        <v>225927.50994100003</v>
      </c>
      <c r="D42" s="568">
        <v>38802.843700599995</v>
      </c>
      <c r="E42" s="569">
        <f t="shared" si="0"/>
        <v>264730.3536416</v>
      </c>
      <c r="F42" s="550"/>
    </row>
    <row r="43" spans="1:6" x14ac:dyDescent="0.25">
      <c r="A43" s="549">
        <v>3511</v>
      </c>
      <c r="B43" s="549">
        <v>3780</v>
      </c>
      <c r="C43" s="568">
        <v>55049.291971799998</v>
      </c>
      <c r="D43" s="568">
        <v>23820.725465600004</v>
      </c>
      <c r="E43" s="569">
        <f t="shared" si="0"/>
        <v>78870.017437400005</v>
      </c>
      <c r="F43" s="550"/>
    </row>
    <row r="44" spans="1:6" x14ac:dyDescent="0.25">
      <c r="A44" s="549">
        <v>3781</v>
      </c>
      <c r="B44" s="549">
        <v>4050</v>
      </c>
      <c r="C44" s="568">
        <v>131602.27073280001</v>
      </c>
      <c r="D44" s="568">
        <v>220975.03735020003</v>
      </c>
      <c r="E44" s="569">
        <f t="shared" si="0"/>
        <v>352577.30808300001</v>
      </c>
      <c r="F44" s="550"/>
    </row>
    <row r="45" spans="1:6" x14ac:dyDescent="0.25">
      <c r="A45" s="549">
        <v>4051</v>
      </c>
      <c r="B45" s="549">
        <v>4320</v>
      </c>
      <c r="C45" s="568">
        <v>9529.7172446000022</v>
      </c>
      <c r="D45" s="568">
        <v>132746.33598239999</v>
      </c>
      <c r="E45" s="569">
        <f t="shared" si="0"/>
        <v>142276.053227</v>
      </c>
      <c r="F45" s="550"/>
    </row>
    <row r="46" spans="1:6" x14ac:dyDescent="0.25">
      <c r="A46" s="549">
        <v>4321</v>
      </c>
      <c r="B46" s="549">
        <v>4590</v>
      </c>
      <c r="C46" s="568">
        <v>8872.5007755999995</v>
      </c>
      <c r="D46" s="570">
        <v>0</v>
      </c>
      <c r="E46" s="569">
        <f t="shared" si="0"/>
        <v>8872.5007755999995</v>
      </c>
      <c r="F46" s="550"/>
    </row>
    <row r="47" spans="1:6" ht="15.75" thickBot="1" x14ac:dyDescent="0.3">
      <c r="A47" s="549">
        <v>4591</v>
      </c>
      <c r="B47" s="549">
        <v>4860</v>
      </c>
      <c r="C47" s="570">
        <v>0</v>
      </c>
      <c r="D47" s="568">
        <v>80009.193908000001</v>
      </c>
      <c r="E47" s="569">
        <f t="shared" si="0"/>
        <v>80009.193908000001</v>
      </c>
      <c r="F47" s="550"/>
    </row>
    <row r="48" spans="1:6" ht="15.75" thickBot="1" x14ac:dyDescent="0.3">
      <c r="A48" s="552" t="s">
        <v>1264</v>
      </c>
      <c r="B48" s="553"/>
      <c r="C48" s="571">
        <f>SUM(C8:C47)</f>
        <v>6087063.0576924002</v>
      </c>
      <c r="D48" s="571">
        <f>SUM(D8:D47)</f>
        <v>5950883.0413199998</v>
      </c>
      <c r="E48" s="571">
        <f>SUM(E8:E47)</f>
        <v>12037946.099012397</v>
      </c>
    </row>
    <row r="49" spans="1:5" x14ac:dyDescent="0.25">
      <c r="A49" s="554"/>
      <c r="B49" s="554"/>
      <c r="C49" s="555"/>
      <c r="D49" s="555"/>
      <c r="E49" s="555"/>
    </row>
    <row r="50" spans="1:5" x14ac:dyDescent="0.25">
      <c r="A50" s="556" t="s">
        <v>1277</v>
      </c>
      <c r="B50" s="556"/>
      <c r="C50" s="556"/>
      <c r="D50" s="557"/>
      <c r="E50" s="558"/>
    </row>
    <row r="51" spans="1:5" x14ac:dyDescent="0.25">
      <c r="A51" s="556" t="s">
        <v>1278</v>
      </c>
      <c r="B51" s="556"/>
      <c r="C51" s="556"/>
      <c r="D51" s="557"/>
      <c r="E51" s="558"/>
    </row>
    <row r="52" spans="1:5" x14ac:dyDescent="0.25">
      <c r="A52" s="556"/>
      <c r="B52" s="556"/>
      <c r="C52" s="556"/>
      <c r="D52" s="557"/>
      <c r="E52" s="558"/>
    </row>
    <row r="53" spans="1:5" x14ac:dyDescent="0.25">
      <c r="A53" s="556"/>
      <c r="B53" s="556"/>
      <c r="C53" s="559"/>
      <c r="D53" s="559"/>
      <c r="E53" s="558"/>
    </row>
    <row r="54" spans="1:5" x14ac:dyDescent="0.25">
      <c r="A54" s="556"/>
      <c r="B54" s="556"/>
      <c r="C54" s="432"/>
      <c r="E54" s="558"/>
    </row>
    <row r="55" spans="1:5" x14ac:dyDescent="0.25">
      <c r="A55" s="556"/>
      <c r="B55" s="556"/>
      <c r="C55" s="432"/>
      <c r="D55" s="492"/>
      <c r="E55" s="558"/>
    </row>
    <row r="56" spans="1:5" x14ac:dyDescent="0.25">
      <c r="A56" s="556"/>
      <c r="B56" s="556"/>
      <c r="C56" s="432"/>
      <c r="D56" s="492"/>
      <c r="E56" s="558"/>
    </row>
    <row r="57" spans="1:5" x14ac:dyDescent="0.25">
      <c r="A57" s="556"/>
      <c r="B57" s="556"/>
      <c r="C57" s="432"/>
      <c r="D57" s="492"/>
      <c r="E57" s="558"/>
    </row>
    <row r="58" spans="1:5" x14ac:dyDescent="0.25">
      <c r="A58" s="556"/>
      <c r="B58" s="556"/>
      <c r="C58" s="559"/>
      <c r="D58" s="557"/>
      <c r="E58" s="558"/>
    </row>
    <row r="59" spans="1:5" x14ac:dyDescent="0.25">
      <c r="A59" s="556"/>
      <c r="B59" s="556"/>
      <c r="C59" s="556"/>
      <c r="D59" s="557"/>
      <c r="E59" s="558"/>
    </row>
    <row r="60" spans="1:5" x14ac:dyDescent="0.25">
      <c r="A60" s="556"/>
      <c r="B60" s="556"/>
      <c r="D60" s="557"/>
      <c r="E60" s="558"/>
    </row>
    <row r="61" spans="1:5" x14ac:dyDescent="0.25">
      <c r="A61" s="556"/>
      <c r="B61" s="556"/>
      <c r="C61" s="556"/>
      <c r="D61" s="557"/>
      <c r="E61" s="558"/>
    </row>
    <row r="62" spans="1:5" x14ac:dyDescent="0.25">
      <c r="A62" s="556"/>
      <c r="B62" s="556"/>
      <c r="C62" s="556"/>
      <c r="D62" s="557"/>
      <c r="E62" s="558"/>
    </row>
    <row r="63" spans="1:5" x14ac:dyDescent="0.25">
      <c r="A63" s="556"/>
      <c r="B63" s="556"/>
      <c r="C63" s="556"/>
      <c r="D63" s="557"/>
      <c r="E63" s="558"/>
    </row>
    <row r="64" spans="1:5" x14ac:dyDescent="0.25">
      <c r="A64" s="556"/>
      <c r="B64" s="556"/>
      <c r="C64" s="556"/>
      <c r="D64" s="557"/>
      <c r="E64" s="558"/>
    </row>
    <row r="65" spans="1:5" x14ac:dyDescent="0.25">
      <c r="A65" s="556"/>
      <c r="B65" s="556"/>
      <c r="C65" s="556"/>
      <c r="D65" s="557"/>
      <c r="E65" s="558"/>
    </row>
    <row r="66" spans="1:5" x14ac:dyDescent="0.25">
      <c r="A66" s="556"/>
      <c r="B66" s="556"/>
      <c r="C66" s="556"/>
      <c r="D66" s="557"/>
      <c r="E66" s="558"/>
    </row>
    <row r="67" spans="1:5" x14ac:dyDescent="0.25">
      <c r="A67" s="556"/>
      <c r="B67" s="556"/>
      <c r="C67" s="556"/>
      <c r="D67" s="557"/>
      <c r="E67" s="558"/>
    </row>
    <row r="68" spans="1:5" x14ac:dyDescent="0.25">
      <c r="A68" s="556"/>
      <c r="B68" s="556"/>
      <c r="C68" s="556"/>
      <c r="D68" s="557"/>
      <c r="E68" s="558"/>
    </row>
    <row r="69" spans="1:5" x14ac:dyDescent="0.25">
      <c r="A69" s="556"/>
      <c r="B69" s="556"/>
      <c r="C69" s="556"/>
      <c r="D69" s="557"/>
      <c r="E69" s="558"/>
    </row>
    <row r="70" spans="1:5" x14ac:dyDescent="0.25">
      <c r="A70" s="556"/>
      <c r="B70" s="556"/>
      <c r="C70" s="556"/>
      <c r="D70" s="557"/>
      <c r="E70" s="558"/>
    </row>
    <row r="71" spans="1:5" x14ac:dyDescent="0.25">
      <c r="A71" s="556"/>
      <c r="B71" s="556"/>
      <c r="C71" s="556"/>
      <c r="D71" s="557"/>
      <c r="E71" s="558"/>
    </row>
    <row r="72" spans="1:5" x14ac:dyDescent="0.25">
      <c r="A72" s="556"/>
      <c r="B72" s="556"/>
      <c r="C72" s="556"/>
      <c r="D72" s="557"/>
      <c r="E72" s="558"/>
    </row>
    <row r="73" spans="1:5" x14ac:dyDescent="0.25">
      <c r="A73" s="556"/>
      <c r="B73" s="556"/>
      <c r="C73" s="556"/>
      <c r="D73" s="557"/>
      <c r="E73" s="558"/>
    </row>
    <row r="74" spans="1:5" x14ac:dyDescent="0.25">
      <c r="A74" s="556"/>
      <c r="B74" s="556"/>
      <c r="C74" s="556"/>
      <c r="D74" s="557"/>
      <c r="E74" s="558"/>
    </row>
    <row r="75" spans="1:5" x14ac:dyDescent="0.25">
      <c r="A75" s="556"/>
      <c r="B75" s="556"/>
      <c r="C75" s="556"/>
      <c r="D75" s="557"/>
      <c r="E75" s="558"/>
    </row>
    <row r="76" spans="1:5" x14ac:dyDescent="0.25">
      <c r="A76" s="556"/>
      <c r="B76" s="556"/>
      <c r="C76" s="556"/>
      <c r="D76" s="557"/>
      <c r="E76" s="558"/>
    </row>
    <row r="77" spans="1:5" x14ac:dyDescent="0.25">
      <c r="A77" s="556"/>
      <c r="B77" s="556"/>
      <c r="C77" s="556"/>
      <c r="D77" s="557"/>
      <c r="E77" s="558"/>
    </row>
    <row r="78" spans="1:5" x14ac:dyDescent="0.25">
      <c r="A78" s="556"/>
      <c r="B78" s="556"/>
      <c r="C78" s="556"/>
      <c r="D78" s="557"/>
      <c r="E78" s="558"/>
    </row>
    <row r="79" spans="1:5" x14ac:dyDescent="0.25">
      <c r="A79" s="556"/>
      <c r="B79" s="556"/>
      <c r="C79" s="556"/>
      <c r="D79" s="557"/>
      <c r="E79" s="558"/>
    </row>
    <row r="80" spans="1:5" x14ac:dyDescent="0.25">
      <c r="A80" s="556"/>
      <c r="B80" s="556"/>
      <c r="C80" s="556"/>
      <c r="D80" s="557"/>
      <c r="E80" s="558"/>
    </row>
    <row r="81" spans="1:5" x14ac:dyDescent="0.25">
      <c r="A81" s="556"/>
      <c r="B81" s="556"/>
      <c r="C81" s="556"/>
      <c r="D81" s="557"/>
      <c r="E81" s="558"/>
    </row>
    <row r="82" spans="1:5" x14ac:dyDescent="0.25">
      <c r="A82" s="556"/>
      <c r="B82" s="556"/>
      <c r="C82" s="556"/>
      <c r="D82" s="557"/>
      <c r="E82" s="558"/>
    </row>
    <row r="83" spans="1:5" x14ac:dyDescent="0.25">
      <c r="A83" s="556"/>
      <c r="B83" s="556"/>
      <c r="C83" s="556"/>
      <c r="D83" s="557"/>
      <c r="E83" s="558"/>
    </row>
    <row r="84" spans="1:5" x14ac:dyDescent="0.25">
      <c r="A84" s="556"/>
      <c r="B84" s="556"/>
      <c r="C84" s="556"/>
      <c r="D84" s="557"/>
      <c r="E84" s="558"/>
    </row>
    <row r="85" spans="1:5" x14ac:dyDescent="0.25">
      <c r="A85" s="556"/>
      <c r="B85" s="556"/>
      <c r="C85" s="556"/>
      <c r="D85" s="557"/>
      <c r="E85" s="558"/>
    </row>
    <row r="86" spans="1:5" x14ac:dyDescent="0.25">
      <c r="A86" s="556"/>
      <c r="B86" s="556"/>
      <c r="C86" s="556"/>
      <c r="D86" s="557"/>
      <c r="E86" s="558"/>
    </row>
    <row r="87" spans="1:5" x14ac:dyDescent="0.25">
      <c r="A87" s="556"/>
      <c r="B87" s="556"/>
      <c r="C87" s="556"/>
      <c r="D87" s="557"/>
      <c r="E87" s="558"/>
    </row>
    <row r="88" spans="1:5" x14ac:dyDescent="0.25">
      <c r="A88" s="556"/>
      <c r="B88" s="556"/>
      <c r="C88" s="556"/>
      <c r="D88" s="557"/>
      <c r="E88" s="558"/>
    </row>
    <row r="89" spans="1:5" x14ac:dyDescent="0.25">
      <c r="A89" s="556"/>
      <c r="B89" s="556"/>
      <c r="C89" s="556"/>
      <c r="D89" s="557"/>
      <c r="E89" s="558"/>
    </row>
    <row r="90" spans="1:5" x14ac:dyDescent="0.25">
      <c r="A90" s="556"/>
      <c r="B90" s="556"/>
      <c r="C90" s="556"/>
      <c r="D90" s="557"/>
      <c r="E90" s="558"/>
    </row>
    <row r="91" spans="1:5" x14ac:dyDescent="0.25">
      <c r="A91" s="556"/>
      <c r="B91" s="556"/>
      <c r="C91" s="556"/>
      <c r="D91" s="557"/>
      <c r="E91" s="558"/>
    </row>
    <row r="92" spans="1:5" x14ac:dyDescent="0.25">
      <c r="A92" s="556"/>
      <c r="B92" s="556"/>
      <c r="C92" s="556"/>
      <c r="D92" s="557"/>
      <c r="E92" s="558"/>
    </row>
    <row r="93" spans="1:5" x14ac:dyDescent="0.25">
      <c r="A93" s="556"/>
      <c r="B93" s="556"/>
      <c r="C93" s="556"/>
      <c r="D93" s="557"/>
      <c r="E93" s="558"/>
    </row>
    <row r="94" spans="1:5" x14ac:dyDescent="0.25">
      <c r="A94" s="556"/>
      <c r="B94" s="556"/>
      <c r="C94" s="556"/>
      <c r="D94" s="557"/>
      <c r="E94" s="558"/>
    </row>
    <row r="95" spans="1:5" x14ac:dyDescent="0.25">
      <c r="A95" s="556"/>
      <c r="B95" s="556"/>
      <c r="C95" s="556"/>
      <c r="D95" s="557"/>
      <c r="E95" s="558"/>
    </row>
    <row r="96" spans="1:5" x14ac:dyDescent="0.25">
      <c r="A96" s="556"/>
      <c r="B96" s="556"/>
      <c r="C96" s="556"/>
      <c r="D96" s="557"/>
      <c r="E96" s="558"/>
    </row>
    <row r="97" spans="1:5" x14ac:dyDescent="0.25">
      <c r="A97" s="556"/>
      <c r="B97" s="556"/>
      <c r="C97" s="556"/>
      <c r="D97" s="557"/>
      <c r="E97" s="558"/>
    </row>
    <row r="98" spans="1:5" x14ac:dyDescent="0.25">
      <c r="A98" s="556"/>
      <c r="B98" s="556"/>
      <c r="C98" s="556"/>
      <c r="D98" s="556"/>
      <c r="E98" s="560"/>
    </row>
    <row r="100" spans="1:5" x14ac:dyDescent="0.25">
      <c r="A100" s="561"/>
      <c r="B100" s="561"/>
      <c r="C100" s="561"/>
      <c r="D100" s="562"/>
      <c r="E100" s="563"/>
    </row>
    <row r="101" spans="1:5" x14ac:dyDescent="0.25">
      <c r="A101" s="564"/>
      <c r="B101" s="564"/>
      <c r="C101" s="564"/>
      <c r="D101" s="565"/>
      <c r="E101" s="566"/>
    </row>
    <row r="102" spans="1:5" x14ac:dyDescent="0.25">
      <c r="A102" s="561"/>
      <c r="B102" s="561"/>
      <c r="C102" s="561"/>
      <c r="D102" s="562"/>
      <c r="E102" s="563"/>
    </row>
    <row r="103" spans="1:5" x14ac:dyDescent="0.25">
      <c r="A103" s="567" t="s">
        <v>1279</v>
      </c>
      <c r="B103" s="567"/>
      <c r="C103" s="567"/>
      <c r="D103" s="469"/>
      <c r="E103" s="469"/>
    </row>
    <row r="104" spans="1:5" x14ac:dyDescent="0.25">
      <c r="A104" s="567" t="s">
        <v>1266</v>
      </c>
      <c r="B104" s="567"/>
      <c r="C104" s="567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17"/>
  <sheetViews>
    <sheetView workbookViewId="0">
      <selection activeCell="C26" sqref="C26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575" hidden="1" customWidth="1"/>
    <col min="15" max="17" width="9.140625" style="575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572" t="s">
        <v>1281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4"/>
    </row>
    <row r="2" spans="1:16145" ht="18.75" x14ac:dyDescent="0.3">
      <c r="A2" s="576" t="s">
        <v>1205</v>
      </c>
      <c r="B2" s="576"/>
      <c r="C2" s="576"/>
      <c r="D2" s="577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6145" s="575" customFormat="1" ht="5.25" customHeight="1" x14ac:dyDescent="0.25">
      <c r="A3" s="578"/>
      <c r="B3" s="578"/>
      <c r="C3" s="578"/>
      <c r="D3" s="578"/>
      <c r="E3" s="578"/>
      <c r="F3" s="579"/>
      <c r="G3" s="579"/>
      <c r="H3" s="579"/>
      <c r="I3" s="579"/>
      <c r="J3" s="579"/>
      <c r="K3" s="579"/>
      <c r="L3"/>
      <c r="M3"/>
    </row>
    <row r="4" spans="1:16145" s="575" customFormat="1" ht="15" x14ac:dyDescent="0.25">
      <c r="A4" s="580" t="s">
        <v>1282</v>
      </c>
      <c r="B4" s="580" t="s">
        <v>1283</v>
      </c>
      <c r="C4" s="581" t="s">
        <v>1284</v>
      </c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3"/>
      <c r="O4" s="584"/>
      <c r="P4" s="584"/>
    </row>
    <row r="5" spans="1:16145" s="575" customFormat="1" ht="15.75" thickBot="1" x14ac:dyDescent="0.3">
      <c r="A5" s="580"/>
      <c r="B5" s="580"/>
      <c r="C5" s="585" t="s">
        <v>1285</v>
      </c>
      <c r="D5" s="585" t="s">
        <v>1286</v>
      </c>
      <c r="E5" s="585" t="s">
        <v>1287</v>
      </c>
      <c r="F5" s="585" t="s">
        <v>1288</v>
      </c>
      <c r="G5" s="585" t="s">
        <v>1289</v>
      </c>
      <c r="H5" s="585" t="s">
        <v>1290</v>
      </c>
      <c r="I5" s="585" t="s">
        <v>1291</v>
      </c>
      <c r="J5" s="585" t="s">
        <v>1292</v>
      </c>
      <c r="K5" s="585" t="s">
        <v>1293</v>
      </c>
      <c r="L5" s="586" t="s">
        <v>1293</v>
      </c>
      <c r="M5" s="586" t="e">
        <v>#REF!</v>
      </c>
      <c r="N5" s="586" t="e">
        <v>#REF!</v>
      </c>
      <c r="O5" s="584"/>
      <c r="P5" s="584"/>
    </row>
    <row r="6" spans="1:16145" s="575" customFormat="1" ht="15.75" thickBot="1" x14ac:dyDescent="0.3">
      <c r="A6" s="587" t="s">
        <v>1294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9"/>
    </row>
    <row r="7" spans="1:16145" s="575" customFormat="1" ht="15.75" thickBot="1" x14ac:dyDescent="0.3">
      <c r="A7" s="688" t="s">
        <v>1300</v>
      </c>
      <c r="B7" s="698" t="s">
        <v>953</v>
      </c>
      <c r="C7" s="689"/>
      <c r="D7" s="689"/>
      <c r="E7" s="689"/>
      <c r="F7" s="689"/>
      <c r="G7" s="689"/>
      <c r="H7" s="689"/>
      <c r="I7" s="689"/>
      <c r="J7" s="689"/>
      <c r="K7" s="690">
        <v>6.9</v>
      </c>
      <c r="L7" s="590"/>
      <c r="M7" s="590"/>
      <c r="N7" s="591"/>
    </row>
    <row r="8" spans="1:16145" s="575" customFormat="1" ht="15.75" thickBot="1" x14ac:dyDescent="0.3">
      <c r="A8" s="691" t="s">
        <v>1295</v>
      </c>
      <c r="B8" s="699" t="s">
        <v>947</v>
      </c>
      <c r="C8" s="692"/>
      <c r="D8" s="692"/>
      <c r="E8" s="692"/>
      <c r="F8" s="692"/>
      <c r="G8" s="692"/>
      <c r="H8" s="692"/>
      <c r="I8" s="692"/>
      <c r="J8" s="692"/>
      <c r="K8" s="693">
        <v>6</v>
      </c>
      <c r="L8" s="590"/>
      <c r="M8" s="590"/>
      <c r="N8" s="591"/>
    </row>
    <row r="9" spans="1:16145" s="575" customFormat="1" ht="15.75" thickBot="1" x14ac:dyDescent="0.3">
      <c r="A9" s="694" t="s">
        <v>1296</v>
      </c>
      <c r="B9" s="695"/>
      <c r="C9" s="695"/>
      <c r="D9" s="695"/>
      <c r="E9" s="695"/>
      <c r="F9" s="695"/>
      <c r="G9" s="695"/>
      <c r="H9" s="695"/>
      <c r="I9" s="695"/>
      <c r="J9" s="695"/>
      <c r="K9" s="695"/>
      <c r="L9" s="592"/>
      <c r="M9" s="592"/>
      <c r="N9" s="593"/>
    </row>
    <row r="10" spans="1:16145" s="575" customFormat="1" ht="15.75" thickBot="1" x14ac:dyDescent="0.3">
      <c r="A10" s="594" t="s">
        <v>1297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</row>
    <row r="11" spans="1:16145" s="575" customFormat="1" ht="6.75" customHeight="1" x14ac:dyDescent="0.25">
      <c r="A11" s="597"/>
      <c r="B11" s="597"/>
      <c r="C11" s="597"/>
      <c r="D11" s="597"/>
      <c r="E11" s="598"/>
      <c r="F11" s="597"/>
      <c r="G11" s="597"/>
      <c r="H11" s="597"/>
      <c r="I11" s="597"/>
      <c r="J11" s="597"/>
      <c r="K11" s="597"/>
      <c r="L11" s="599"/>
      <c r="M11" s="600"/>
      <c r="N11" s="60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</row>
    <row r="12" spans="1:16145" s="575" customFormat="1" ht="15" hidden="1" x14ac:dyDescent="0.25">
      <c r="A12" t="s">
        <v>1298</v>
      </c>
      <c r="B12"/>
      <c r="C12"/>
      <c r="D12"/>
      <c r="E12"/>
      <c r="F12"/>
      <c r="G12"/>
      <c r="H12"/>
      <c r="I12"/>
      <c r="J12"/>
      <c r="K12"/>
      <c r="L12"/>
      <c r="M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</row>
    <row r="13" spans="1:16145" s="575" customFormat="1" ht="15" x14ac:dyDescent="0.25">
      <c r="A13" s="181" t="s">
        <v>1266</v>
      </c>
      <c r="B13"/>
      <c r="C13"/>
      <c r="D13"/>
      <c r="E13"/>
      <c r="F13"/>
      <c r="G13"/>
      <c r="H13"/>
      <c r="I13"/>
      <c r="J13"/>
      <c r="K13"/>
      <c r="L13"/>
      <c r="M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575" customFormat="1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575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575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spans="1:16145" s="575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</row>
    <row r="18" spans="1:16145" ht="15" customHeight="1" x14ac:dyDescent="0.25"/>
    <row r="19" spans="1:16145" ht="15" customHeight="1" x14ac:dyDescent="0.25"/>
    <row r="20" spans="1:16145" ht="15" customHeight="1" x14ac:dyDescent="0.25"/>
    <row r="21" spans="1:16145" ht="15" customHeight="1" x14ac:dyDescent="0.25"/>
    <row r="22" spans="1:16145" ht="15" customHeight="1" x14ac:dyDescent="0.25"/>
    <row r="23" spans="1:16145" ht="15" customHeight="1" x14ac:dyDescent="0.25"/>
    <row r="24" spans="1:16145" ht="15" customHeight="1" x14ac:dyDescent="0.25"/>
    <row r="25" spans="1:16145" ht="15" customHeight="1" x14ac:dyDescent="0.25"/>
    <row r="26" spans="1:16145" ht="15" customHeight="1" x14ac:dyDescent="0.25"/>
    <row r="27" spans="1:16145" ht="15" customHeight="1" x14ac:dyDescent="0.25"/>
    <row r="28" spans="1:16145" ht="15" customHeight="1" x14ac:dyDescent="0.25"/>
    <row r="29" spans="1:16145" ht="15" customHeight="1" x14ac:dyDescent="0.25"/>
    <row r="30" spans="1:16145" ht="15" customHeight="1" x14ac:dyDescent="0.25"/>
    <row r="31" spans="1:16145" ht="15" customHeight="1" x14ac:dyDescent="0.25"/>
    <row r="32" spans="1:1614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1">
    <mergeCell ref="O4:O5"/>
    <mergeCell ref="P4:P5"/>
    <mergeCell ref="A6:N6"/>
    <mergeCell ref="A9:N9"/>
    <mergeCell ref="A10:N10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14"/>
  <sheetViews>
    <sheetView zoomScaleNormal="100" workbookViewId="0">
      <selection activeCell="E32" sqref="E32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575" hidden="1" customWidth="1"/>
    <col min="15" max="17" width="9.140625" style="575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7" ht="49.5" customHeight="1" x14ac:dyDescent="0.25">
      <c r="A1" s="601" t="s">
        <v>1299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</row>
    <row r="2" spans="1:17" ht="18.75" x14ac:dyDescent="0.3">
      <c r="A2" s="604" t="s">
        <v>1205</v>
      </c>
      <c r="B2" s="576"/>
      <c r="C2" s="576"/>
      <c r="D2" s="605"/>
      <c r="E2" s="606"/>
      <c r="F2" s="606"/>
      <c r="G2" s="606"/>
      <c r="H2" s="606"/>
      <c r="I2" s="606"/>
      <c r="J2" s="606"/>
      <c r="K2" s="606"/>
      <c r="L2" s="606"/>
      <c r="M2" s="606"/>
      <c r="N2" s="607"/>
    </row>
    <row r="3" spans="1:17" ht="12" customHeight="1" x14ac:dyDescent="0.25">
      <c r="A3" s="608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607"/>
    </row>
    <row r="4" spans="1:17" ht="5.25" customHeight="1" thickBot="1" x14ac:dyDescent="0.3">
      <c r="A4" s="609"/>
      <c r="B4" s="578"/>
      <c r="C4" s="578"/>
      <c r="D4" s="578"/>
      <c r="E4" s="578"/>
      <c r="F4" s="610"/>
      <c r="G4" s="610"/>
      <c r="H4" s="610"/>
      <c r="I4" s="610"/>
      <c r="J4" s="610"/>
      <c r="K4" s="610"/>
      <c r="L4" s="94"/>
      <c r="M4" s="94"/>
      <c r="N4" s="611"/>
    </row>
    <row r="5" spans="1:17" x14ac:dyDescent="0.25">
      <c r="A5" s="612" t="s">
        <v>1282</v>
      </c>
      <c r="B5" s="613" t="s">
        <v>1283</v>
      </c>
      <c r="C5" s="614" t="s">
        <v>1284</v>
      </c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6"/>
      <c r="O5" s="584"/>
      <c r="P5" s="584"/>
    </row>
    <row r="6" spans="1:17" x14ac:dyDescent="0.25">
      <c r="A6" s="543"/>
      <c r="B6" s="544"/>
      <c r="C6" s="617" t="s">
        <v>1285</v>
      </c>
      <c r="D6" s="617" t="s">
        <v>1286</v>
      </c>
      <c r="E6" s="617" t="s">
        <v>1287</v>
      </c>
      <c r="F6" s="617" t="s">
        <v>1288</v>
      </c>
      <c r="G6" s="617" t="s">
        <v>1289</v>
      </c>
      <c r="H6" s="617" t="s">
        <v>1290</v>
      </c>
      <c r="I6" s="617" t="s">
        <v>1291</v>
      </c>
      <c r="J6" s="617" t="s">
        <v>1292</v>
      </c>
      <c r="K6" s="617" t="s">
        <v>1293</v>
      </c>
      <c r="L6" s="617" t="s">
        <v>1293</v>
      </c>
      <c r="M6" s="617" t="e">
        <v>#REF!</v>
      </c>
      <c r="N6" s="618" t="e">
        <v>#REF!</v>
      </c>
      <c r="O6" s="584"/>
      <c r="P6" s="584"/>
    </row>
    <row r="7" spans="1:17" ht="15.75" thickBot="1" x14ac:dyDescent="0.3">
      <c r="A7" s="619" t="s">
        <v>1294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1"/>
      <c r="M7" s="621"/>
      <c r="N7" s="622"/>
    </row>
    <row r="8" spans="1:17" x14ac:dyDescent="0.25">
      <c r="A8" s="688" t="s">
        <v>1300</v>
      </c>
      <c r="B8" s="698" t="s">
        <v>929</v>
      </c>
      <c r="C8" s="689"/>
      <c r="D8" s="689"/>
      <c r="E8" s="689"/>
      <c r="F8" s="689"/>
      <c r="G8" s="689"/>
      <c r="H8" s="689"/>
      <c r="I8" s="689"/>
      <c r="J8" s="689"/>
      <c r="K8" s="690">
        <v>4.26</v>
      </c>
      <c r="L8" s="623">
        <v>3.78</v>
      </c>
      <c r="M8" s="623" t="e">
        <v>#REF!</v>
      </c>
      <c r="N8" s="623" t="e">
        <v>#REF!</v>
      </c>
      <c r="O8" s="624"/>
      <c r="P8" s="624"/>
      <c r="Q8" s="624"/>
    </row>
    <row r="9" spans="1:17" x14ac:dyDescent="0.25">
      <c r="A9" s="700" t="s">
        <v>1300</v>
      </c>
      <c r="B9" s="696" t="s">
        <v>932</v>
      </c>
      <c r="C9" s="697"/>
      <c r="D9" s="697"/>
      <c r="E9" s="697"/>
      <c r="F9" s="697"/>
      <c r="G9" s="697"/>
      <c r="H9" s="697"/>
      <c r="I9" s="697"/>
      <c r="J9" s="697"/>
      <c r="K9" s="701">
        <v>4.1399999999999997</v>
      </c>
      <c r="L9" s="623" t="e">
        <v>#REF!</v>
      </c>
      <c r="M9" s="623" t="e">
        <v>#REF!</v>
      </c>
      <c r="N9" s="623" t="e">
        <v>#REF!</v>
      </c>
      <c r="O9" s="624"/>
      <c r="P9" s="624"/>
      <c r="Q9" s="624"/>
    </row>
    <row r="10" spans="1:17" x14ac:dyDescent="0.25">
      <c r="A10" s="700" t="s">
        <v>1300</v>
      </c>
      <c r="B10" s="696" t="s">
        <v>933</v>
      </c>
      <c r="C10" s="697"/>
      <c r="D10" s="697"/>
      <c r="E10" s="697"/>
      <c r="F10" s="697"/>
      <c r="G10" s="697"/>
      <c r="H10" s="697"/>
      <c r="I10" s="697">
        <v>2.3199999999999998</v>
      </c>
      <c r="J10" s="697"/>
      <c r="K10" s="701">
        <v>4.83</v>
      </c>
      <c r="L10" s="623" t="e">
        <v>#REF!</v>
      </c>
      <c r="M10" s="623" t="e">
        <v>#REF!</v>
      </c>
      <c r="N10" s="623" t="e">
        <v>#REF!</v>
      </c>
      <c r="O10" s="624"/>
      <c r="P10" s="624"/>
      <c r="Q10" s="624"/>
    </row>
    <row r="11" spans="1:17" x14ac:dyDescent="0.25">
      <c r="A11" s="700" t="s">
        <v>1300</v>
      </c>
      <c r="B11" s="696" t="s">
        <v>938</v>
      </c>
      <c r="C11" s="697"/>
      <c r="D11" s="697"/>
      <c r="E11" s="697"/>
      <c r="F11" s="697"/>
      <c r="G11" s="697"/>
      <c r="H11" s="697"/>
      <c r="I11" s="697"/>
      <c r="J11" s="697"/>
      <c r="K11" s="701">
        <v>5.5</v>
      </c>
      <c r="L11" s="623" t="e">
        <v>#REF!</v>
      </c>
      <c r="M11" s="623" t="e">
        <v>#REF!</v>
      </c>
      <c r="N11" s="623" t="e">
        <v>#REF!</v>
      </c>
      <c r="O11" s="624"/>
      <c r="P11" s="624"/>
      <c r="Q11" s="624"/>
    </row>
    <row r="12" spans="1:17" x14ac:dyDescent="0.25">
      <c r="A12" s="700" t="s">
        <v>1300</v>
      </c>
      <c r="B12" s="696" t="s">
        <v>952</v>
      </c>
      <c r="C12" s="697"/>
      <c r="D12" s="697"/>
      <c r="E12" s="697"/>
      <c r="F12" s="697"/>
      <c r="G12" s="697"/>
      <c r="H12" s="697"/>
      <c r="I12" s="697"/>
      <c r="J12" s="697"/>
      <c r="K12" s="701">
        <v>6.1</v>
      </c>
      <c r="L12" s="623" t="e">
        <v>#REF!</v>
      </c>
      <c r="M12" s="623" t="e">
        <v>#REF!</v>
      </c>
      <c r="N12" s="623" t="e">
        <v>#REF!</v>
      </c>
      <c r="O12" s="624"/>
      <c r="P12" s="624"/>
      <c r="Q12" s="624"/>
    </row>
    <row r="13" spans="1:17" x14ac:dyDescent="0.25">
      <c r="A13" s="700" t="s">
        <v>1300</v>
      </c>
      <c r="B13" s="696" t="s">
        <v>954</v>
      </c>
      <c r="C13" s="697"/>
      <c r="D13" s="697"/>
      <c r="E13" s="697"/>
      <c r="F13" s="697"/>
      <c r="G13" s="697"/>
      <c r="H13" s="697"/>
      <c r="I13" s="697"/>
      <c r="J13" s="697">
        <v>4</v>
      </c>
      <c r="K13" s="701"/>
      <c r="L13" s="623" t="e">
        <v>#REF!</v>
      </c>
      <c r="M13" s="623" t="e">
        <v>#REF!</v>
      </c>
      <c r="N13" s="623" t="e">
        <v>#REF!</v>
      </c>
      <c r="O13" s="624"/>
      <c r="P13" s="624"/>
      <c r="Q13" s="624"/>
    </row>
    <row r="14" spans="1:17" x14ac:dyDescent="0.25">
      <c r="A14" s="700" t="s">
        <v>1295</v>
      </c>
      <c r="B14" s="696" t="s">
        <v>931</v>
      </c>
      <c r="C14" s="697"/>
      <c r="D14" s="697"/>
      <c r="E14" s="697"/>
      <c r="F14" s="697"/>
      <c r="G14" s="697"/>
      <c r="H14" s="697"/>
      <c r="I14" s="697"/>
      <c r="J14" s="697">
        <v>4.0599999999999996</v>
      </c>
      <c r="K14" s="701">
        <v>3.72</v>
      </c>
      <c r="L14" s="623" t="e">
        <v>#REF!</v>
      </c>
      <c r="M14" s="623" t="e">
        <v>#REF!</v>
      </c>
      <c r="N14" s="623" t="e">
        <v>#REF!</v>
      </c>
      <c r="O14" s="624"/>
      <c r="P14" s="624"/>
      <c r="Q14" s="624"/>
    </row>
    <row r="15" spans="1:17" x14ac:dyDescent="0.25">
      <c r="A15" s="700" t="s">
        <v>1295</v>
      </c>
      <c r="B15" s="696" t="s">
        <v>936</v>
      </c>
      <c r="C15" s="697"/>
      <c r="D15" s="697"/>
      <c r="E15" s="697"/>
      <c r="F15" s="697"/>
      <c r="G15" s="697"/>
      <c r="H15" s="697"/>
      <c r="I15" s="697"/>
      <c r="J15" s="697">
        <v>3.1</v>
      </c>
      <c r="K15" s="701"/>
      <c r="L15" s="623" t="e">
        <v>#REF!</v>
      </c>
      <c r="M15" s="623" t="e">
        <v>#REF!</v>
      </c>
      <c r="N15" s="623" t="e">
        <v>#REF!</v>
      </c>
      <c r="O15" s="624"/>
      <c r="P15" s="624"/>
      <c r="Q15" s="624"/>
    </row>
    <row r="16" spans="1:17" x14ac:dyDescent="0.25">
      <c r="A16" s="700" t="s">
        <v>1295</v>
      </c>
      <c r="B16" s="696" t="s">
        <v>946</v>
      </c>
      <c r="C16" s="697"/>
      <c r="D16" s="697"/>
      <c r="E16" s="697"/>
      <c r="F16" s="697"/>
      <c r="G16" s="697"/>
      <c r="H16" s="697"/>
      <c r="I16" s="697"/>
      <c r="J16" s="697">
        <v>3.5</v>
      </c>
      <c r="K16" s="701">
        <v>4.2699999999999996</v>
      </c>
      <c r="L16" s="623" t="e">
        <v>#REF!</v>
      </c>
      <c r="M16" s="623" t="e">
        <v>#REF!</v>
      </c>
      <c r="N16" s="623" t="e">
        <v>#REF!</v>
      </c>
      <c r="O16" s="624"/>
      <c r="P16" s="624"/>
      <c r="Q16" s="624"/>
    </row>
    <row r="17" spans="1:17" x14ac:dyDescent="0.25">
      <c r="A17" s="700" t="s">
        <v>1295</v>
      </c>
      <c r="B17" s="696" t="s">
        <v>955</v>
      </c>
      <c r="C17" s="697"/>
      <c r="D17" s="697"/>
      <c r="E17" s="697"/>
      <c r="F17" s="697"/>
      <c r="G17" s="697"/>
      <c r="H17" s="697"/>
      <c r="I17" s="697"/>
      <c r="J17" s="697"/>
      <c r="K17" s="701">
        <v>5.55</v>
      </c>
      <c r="L17" s="623" t="e">
        <v>#REF!</v>
      </c>
      <c r="M17" s="623" t="e">
        <v>#REF!</v>
      </c>
      <c r="N17" s="623" t="e">
        <v>#REF!</v>
      </c>
      <c r="O17" s="624"/>
      <c r="P17" s="624"/>
      <c r="Q17" s="624"/>
    </row>
    <row r="18" spans="1:17" x14ac:dyDescent="0.25">
      <c r="A18" s="700" t="s">
        <v>1295</v>
      </c>
      <c r="B18" s="696" t="s">
        <v>961</v>
      </c>
      <c r="C18" s="697"/>
      <c r="D18" s="697"/>
      <c r="E18" s="697"/>
      <c r="F18" s="697"/>
      <c r="G18" s="697"/>
      <c r="H18" s="697"/>
      <c r="I18" s="697"/>
      <c r="J18" s="697"/>
      <c r="K18" s="701">
        <v>4.58</v>
      </c>
      <c r="L18" s="623" t="e">
        <v>#REF!</v>
      </c>
      <c r="M18" s="623" t="e">
        <v>#REF!</v>
      </c>
      <c r="N18" s="623" t="e">
        <v>#REF!</v>
      </c>
      <c r="O18" s="624"/>
      <c r="P18" s="624"/>
      <c r="Q18" s="624"/>
    </row>
    <row r="19" spans="1:17" x14ac:dyDescent="0.25">
      <c r="A19" s="700" t="s">
        <v>1295</v>
      </c>
      <c r="B19" s="696" t="s">
        <v>969</v>
      </c>
      <c r="C19" s="697"/>
      <c r="D19" s="697"/>
      <c r="E19" s="697"/>
      <c r="F19" s="697"/>
      <c r="G19" s="697"/>
      <c r="H19" s="697"/>
      <c r="I19" s="697"/>
      <c r="J19" s="697"/>
      <c r="K19" s="701">
        <v>5.26</v>
      </c>
      <c r="L19" s="623" t="e">
        <v>#REF!</v>
      </c>
      <c r="M19" s="623" t="e">
        <v>#REF!</v>
      </c>
      <c r="N19" s="623" t="e">
        <v>#REF!</v>
      </c>
      <c r="O19" s="624"/>
      <c r="P19" s="624"/>
      <c r="Q19" s="624"/>
    </row>
    <row r="20" spans="1:17" x14ac:dyDescent="0.25">
      <c r="A20" s="700" t="s">
        <v>1295</v>
      </c>
      <c r="B20" s="696" t="s">
        <v>971</v>
      </c>
      <c r="C20" s="697"/>
      <c r="D20" s="697"/>
      <c r="E20" s="697"/>
      <c r="F20" s="697"/>
      <c r="G20" s="697"/>
      <c r="H20" s="697"/>
      <c r="I20" s="697"/>
      <c r="J20" s="697">
        <v>5.6</v>
      </c>
      <c r="K20" s="701">
        <v>6.09</v>
      </c>
      <c r="L20" s="623" t="e">
        <v>#REF!</v>
      </c>
      <c r="M20" s="623" t="e">
        <v>#REF!</v>
      </c>
      <c r="N20" s="623" t="e">
        <v>#REF!</v>
      </c>
      <c r="O20" s="624"/>
      <c r="P20" s="624"/>
      <c r="Q20" s="624"/>
    </row>
    <row r="21" spans="1:17" x14ac:dyDescent="0.25">
      <c r="A21" s="700" t="s">
        <v>1295</v>
      </c>
      <c r="B21" s="696" t="s">
        <v>988</v>
      </c>
      <c r="C21" s="697"/>
      <c r="D21" s="697"/>
      <c r="E21" s="697"/>
      <c r="F21" s="697"/>
      <c r="G21" s="697"/>
      <c r="H21" s="697"/>
      <c r="I21" s="697"/>
      <c r="J21" s="697"/>
      <c r="K21" s="701">
        <v>4</v>
      </c>
      <c r="L21" s="623" t="e">
        <v>#REF!</v>
      </c>
      <c r="M21" s="623" t="e">
        <v>#REF!</v>
      </c>
      <c r="N21" s="623" t="e">
        <v>#REF!</v>
      </c>
      <c r="O21" s="624"/>
      <c r="P21" s="624"/>
      <c r="Q21" s="624"/>
    </row>
    <row r="22" spans="1:17" x14ac:dyDescent="0.25">
      <c r="A22" s="700" t="s">
        <v>1295</v>
      </c>
      <c r="B22" s="696" t="s">
        <v>992</v>
      </c>
      <c r="C22" s="697"/>
      <c r="D22" s="697"/>
      <c r="E22" s="697"/>
      <c r="F22" s="697"/>
      <c r="G22" s="697"/>
      <c r="H22" s="697"/>
      <c r="I22" s="697"/>
      <c r="J22" s="697">
        <v>4.22</v>
      </c>
      <c r="K22" s="701">
        <v>4.3</v>
      </c>
      <c r="L22" s="623" t="e">
        <v>#REF!</v>
      </c>
      <c r="M22" s="623" t="e">
        <v>#REF!</v>
      </c>
      <c r="N22" s="623" t="e">
        <v>#REF!</v>
      </c>
      <c r="O22" s="624"/>
      <c r="P22" s="624"/>
      <c r="Q22" s="624"/>
    </row>
    <row r="23" spans="1:17" x14ac:dyDescent="0.25">
      <c r="A23" s="700" t="s">
        <v>1295</v>
      </c>
      <c r="B23" s="696" t="s">
        <v>997</v>
      </c>
      <c r="C23" s="697"/>
      <c r="D23" s="697"/>
      <c r="E23" s="697"/>
      <c r="F23" s="697"/>
      <c r="G23" s="697"/>
      <c r="H23" s="697"/>
      <c r="I23" s="697">
        <v>3.1</v>
      </c>
      <c r="J23" s="697"/>
      <c r="K23" s="701"/>
      <c r="L23" s="623"/>
      <c r="M23" s="623"/>
      <c r="N23" s="623"/>
      <c r="O23" s="624"/>
      <c r="P23" s="624"/>
      <c r="Q23" s="624"/>
    </row>
    <row r="24" spans="1:17" x14ac:dyDescent="0.25">
      <c r="A24" s="700" t="s">
        <v>1301</v>
      </c>
      <c r="B24" s="696" t="s">
        <v>993</v>
      </c>
      <c r="C24" s="697"/>
      <c r="D24" s="697"/>
      <c r="E24" s="697"/>
      <c r="F24" s="697"/>
      <c r="G24" s="697"/>
      <c r="H24" s="697"/>
      <c r="I24" s="697"/>
      <c r="J24" s="697"/>
      <c r="K24" s="701">
        <v>2.13</v>
      </c>
      <c r="L24" s="623"/>
      <c r="M24" s="623"/>
      <c r="N24" s="623"/>
      <c r="O24" s="624"/>
      <c r="P24" s="624"/>
      <c r="Q24" s="624"/>
    </row>
    <row r="25" spans="1:17" x14ac:dyDescent="0.25">
      <c r="A25" s="700" t="s">
        <v>1302</v>
      </c>
      <c r="B25" s="696" t="s">
        <v>929</v>
      </c>
      <c r="C25" s="697"/>
      <c r="D25" s="697"/>
      <c r="E25" s="697">
        <v>2.6</v>
      </c>
      <c r="F25" s="697"/>
      <c r="G25" s="697">
        <v>3</v>
      </c>
      <c r="H25" s="697"/>
      <c r="I25" s="697">
        <v>3.58</v>
      </c>
      <c r="J25" s="697">
        <v>3.47</v>
      </c>
      <c r="K25" s="701">
        <v>3.59</v>
      </c>
      <c r="L25" s="623"/>
      <c r="M25" s="623"/>
      <c r="N25" s="623"/>
      <c r="O25" s="624"/>
      <c r="P25" s="624"/>
      <c r="Q25" s="624"/>
    </row>
    <row r="26" spans="1:17" x14ac:dyDescent="0.25">
      <c r="A26" s="700" t="s">
        <v>1302</v>
      </c>
      <c r="B26" s="696" t="s">
        <v>930</v>
      </c>
      <c r="C26" s="697"/>
      <c r="D26" s="697"/>
      <c r="E26" s="697"/>
      <c r="F26" s="697"/>
      <c r="G26" s="697"/>
      <c r="H26" s="697"/>
      <c r="I26" s="697">
        <v>2.25</v>
      </c>
      <c r="J26" s="697">
        <v>2.61</v>
      </c>
      <c r="K26" s="701">
        <v>2.73</v>
      </c>
      <c r="L26" s="623"/>
      <c r="M26" s="623"/>
      <c r="N26" s="623"/>
      <c r="O26" s="624"/>
      <c r="P26" s="624"/>
      <c r="Q26" s="624"/>
    </row>
    <row r="27" spans="1:17" x14ac:dyDescent="0.25">
      <c r="A27" s="700" t="s">
        <v>1302</v>
      </c>
      <c r="B27" s="696" t="s">
        <v>932</v>
      </c>
      <c r="C27" s="697"/>
      <c r="D27" s="697"/>
      <c r="E27" s="697"/>
      <c r="F27" s="697"/>
      <c r="G27" s="697"/>
      <c r="H27" s="697"/>
      <c r="I27" s="697">
        <v>1.9</v>
      </c>
      <c r="J27" s="697"/>
      <c r="K27" s="701">
        <v>3.55</v>
      </c>
      <c r="L27" s="623"/>
      <c r="M27" s="623"/>
      <c r="N27" s="623"/>
      <c r="O27" s="624"/>
      <c r="P27" s="624"/>
      <c r="Q27" s="624"/>
    </row>
    <row r="28" spans="1:17" x14ac:dyDescent="0.25">
      <c r="A28" s="700" t="s">
        <v>1302</v>
      </c>
      <c r="B28" s="696" t="s">
        <v>933</v>
      </c>
      <c r="C28" s="697"/>
      <c r="D28" s="697"/>
      <c r="E28" s="697"/>
      <c r="F28" s="697">
        <v>3</v>
      </c>
      <c r="G28" s="697"/>
      <c r="H28" s="697">
        <v>3.9</v>
      </c>
      <c r="I28" s="697">
        <v>3.67</v>
      </c>
      <c r="J28" s="697">
        <v>2.16</v>
      </c>
      <c r="K28" s="701">
        <v>1.78</v>
      </c>
      <c r="L28" s="623"/>
      <c r="M28" s="623"/>
      <c r="N28" s="623"/>
      <c r="O28" s="624"/>
      <c r="P28" s="624"/>
      <c r="Q28" s="624"/>
    </row>
    <row r="29" spans="1:17" x14ac:dyDescent="0.25">
      <c r="A29" s="700" t="s">
        <v>1302</v>
      </c>
      <c r="B29" s="696" t="s">
        <v>934</v>
      </c>
      <c r="C29" s="697"/>
      <c r="D29" s="697"/>
      <c r="E29" s="697"/>
      <c r="F29" s="697"/>
      <c r="G29" s="697"/>
      <c r="H29" s="697"/>
      <c r="I29" s="697">
        <v>3.04</v>
      </c>
      <c r="J29" s="697">
        <v>2.71</v>
      </c>
      <c r="K29" s="701">
        <v>2.5299999999999998</v>
      </c>
      <c r="L29" s="623"/>
      <c r="M29" s="623"/>
      <c r="N29" s="623"/>
      <c r="O29" s="624"/>
      <c r="P29" s="624"/>
      <c r="Q29" s="624"/>
    </row>
    <row r="30" spans="1:17" x14ac:dyDescent="0.25">
      <c r="A30" s="700" t="s">
        <v>1302</v>
      </c>
      <c r="B30" s="696" t="s">
        <v>937</v>
      </c>
      <c r="C30" s="697"/>
      <c r="D30" s="697"/>
      <c r="E30" s="697">
        <v>2.5</v>
      </c>
      <c r="F30" s="697"/>
      <c r="G30" s="697"/>
      <c r="H30" s="697">
        <v>3.9</v>
      </c>
      <c r="I30" s="697">
        <v>4</v>
      </c>
      <c r="J30" s="697">
        <v>3.51</v>
      </c>
      <c r="K30" s="701">
        <v>4.08</v>
      </c>
      <c r="L30" s="623"/>
      <c r="M30" s="623"/>
      <c r="N30" s="623"/>
      <c r="O30" s="624"/>
      <c r="P30" s="624"/>
      <c r="Q30" s="624"/>
    </row>
    <row r="31" spans="1:17" x14ac:dyDescent="0.25">
      <c r="A31" s="700" t="s">
        <v>1302</v>
      </c>
      <c r="B31" s="696" t="s">
        <v>938</v>
      </c>
      <c r="C31" s="697"/>
      <c r="D31" s="697"/>
      <c r="E31" s="697"/>
      <c r="F31" s="697"/>
      <c r="G31" s="697"/>
      <c r="H31" s="697">
        <v>2.5</v>
      </c>
      <c r="I31" s="697">
        <v>2.89</v>
      </c>
      <c r="J31" s="697">
        <v>3.68</v>
      </c>
      <c r="K31" s="701">
        <v>3.76</v>
      </c>
      <c r="L31" s="623"/>
      <c r="M31" s="623"/>
      <c r="N31" s="623"/>
      <c r="O31" s="624"/>
      <c r="P31" s="624"/>
      <c r="Q31" s="624"/>
    </row>
    <row r="32" spans="1:17" x14ac:dyDescent="0.25">
      <c r="A32" s="700" t="s">
        <v>1302</v>
      </c>
      <c r="B32" s="696" t="s">
        <v>939</v>
      </c>
      <c r="C32" s="697"/>
      <c r="D32" s="697"/>
      <c r="E32" s="697"/>
      <c r="F32" s="697">
        <v>3</v>
      </c>
      <c r="G32" s="697">
        <v>2.8</v>
      </c>
      <c r="H32" s="697"/>
      <c r="I32" s="697">
        <v>3.75</v>
      </c>
      <c r="J32" s="697">
        <v>3.75</v>
      </c>
      <c r="K32" s="701">
        <v>4.05</v>
      </c>
      <c r="L32" s="623"/>
      <c r="M32" s="623"/>
      <c r="N32" s="623"/>
      <c r="O32" s="624"/>
      <c r="P32" s="624"/>
      <c r="Q32" s="624"/>
    </row>
    <row r="33" spans="1:17" x14ac:dyDescent="0.25">
      <c r="A33" s="700" t="s">
        <v>1302</v>
      </c>
      <c r="B33" s="696" t="s">
        <v>941</v>
      </c>
      <c r="C33" s="697"/>
      <c r="D33" s="697"/>
      <c r="E33" s="697"/>
      <c r="F33" s="697"/>
      <c r="G33" s="697"/>
      <c r="H33" s="697"/>
      <c r="I33" s="697"/>
      <c r="J33" s="697">
        <v>2</v>
      </c>
      <c r="K33" s="701">
        <v>2.65</v>
      </c>
      <c r="L33" s="623"/>
      <c r="M33" s="623"/>
      <c r="N33" s="623"/>
      <c r="O33" s="624"/>
      <c r="P33" s="624"/>
      <c r="Q33" s="624"/>
    </row>
    <row r="34" spans="1:17" x14ac:dyDescent="0.25">
      <c r="A34" s="700" t="s">
        <v>1302</v>
      </c>
      <c r="B34" s="696" t="s">
        <v>943</v>
      </c>
      <c r="C34" s="697"/>
      <c r="D34" s="697"/>
      <c r="E34" s="697">
        <v>3.1</v>
      </c>
      <c r="F34" s="697"/>
      <c r="G34" s="697"/>
      <c r="H34" s="697"/>
      <c r="I34" s="697">
        <v>5.46</v>
      </c>
      <c r="J34" s="697">
        <v>5.47</v>
      </c>
      <c r="K34" s="701"/>
      <c r="L34" s="623"/>
      <c r="M34" s="623"/>
      <c r="N34" s="623"/>
      <c r="O34" s="624"/>
      <c r="P34" s="624"/>
      <c r="Q34" s="624"/>
    </row>
    <row r="35" spans="1:17" x14ac:dyDescent="0.25">
      <c r="A35" s="700" t="s">
        <v>1302</v>
      </c>
      <c r="B35" s="696" t="s">
        <v>952</v>
      </c>
      <c r="C35" s="697"/>
      <c r="D35" s="697">
        <v>2.34</v>
      </c>
      <c r="E35" s="697"/>
      <c r="F35" s="697"/>
      <c r="G35" s="697"/>
      <c r="H35" s="697"/>
      <c r="I35" s="697">
        <v>3.94</v>
      </c>
      <c r="J35" s="697">
        <v>4.2</v>
      </c>
      <c r="K35" s="701">
        <v>3.62</v>
      </c>
      <c r="L35" s="623"/>
      <c r="M35" s="623"/>
      <c r="N35" s="623"/>
      <c r="O35" s="624"/>
      <c r="P35" s="624"/>
      <c r="Q35" s="624"/>
    </row>
    <row r="36" spans="1:17" x14ac:dyDescent="0.25">
      <c r="A36" s="700" t="s">
        <v>1302</v>
      </c>
      <c r="B36" s="696" t="s">
        <v>953</v>
      </c>
      <c r="C36" s="697"/>
      <c r="D36" s="697"/>
      <c r="E36" s="697"/>
      <c r="F36" s="697"/>
      <c r="G36" s="697"/>
      <c r="H36" s="697"/>
      <c r="I36" s="697"/>
      <c r="J36" s="697">
        <v>3.94</v>
      </c>
      <c r="K36" s="701">
        <v>3.72</v>
      </c>
      <c r="L36" s="623"/>
      <c r="M36" s="623"/>
      <c r="N36" s="623"/>
      <c r="O36" s="624"/>
      <c r="P36" s="624"/>
      <c r="Q36" s="624"/>
    </row>
    <row r="37" spans="1:17" x14ac:dyDescent="0.25">
      <c r="A37" s="700" t="s">
        <v>1302</v>
      </c>
      <c r="B37" s="696" t="s">
        <v>954</v>
      </c>
      <c r="C37" s="697"/>
      <c r="D37" s="697"/>
      <c r="E37" s="697"/>
      <c r="F37" s="697"/>
      <c r="G37" s="697"/>
      <c r="H37" s="697"/>
      <c r="I37" s="697">
        <v>3.78</v>
      </c>
      <c r="J37" s="697">
        <v>3.8</v>
      </c>
      <c r="K37" s="701">
        <v>1.04</v>
      </c>
      <c r="L37" s="623"/>
      <c r="M37" s="623"/>
      <c r="N37" s="623"/>
      <c r="O37" s="624"/>
      <c r="P37" s="624"/>
      <c r="Q37" s="624"/>
    </row>
    <row r="38" spans="1:17" x14ac:dyDescent="0.25">
      <c r="A38" s="700" t="s">
        <v>1302</v>
      </c>
      <c r="B38" s="696" t="s">
        <v>957</v>
      </c>
      <c r="C38" s="697"/>
      <c r="D38" s="697"/>
      <c r="E38" s="697">
        <v>5</v>
      </c>
      <c r="F38" s="697"/>
      <c r="G38" s="697"/>
      <c r="H38" s="697"/>
      <c r="I38" s="697"/>
      <c r="J38" s="697"/>
      <c r="K38" s="701"/>
      <c r="L38" s="623"/>
      <c r="M38" s="623"/>
      <c r="N38" s="623"/>
      <c r="O38" s="624"/>
      <c r="P38" s="624"/>
      <c r="Q38" s="624"/>
    </row>
    <row r="39" spans="1:17" x14ac:dyDescent="0.25">
      <c r="A39" s="700" t="s">
        <v>1302</v>
      </c>
      <c r="B39" s="696" t="s">
        <v>968</v>
      </c>
      <c r="C39" s="697">
        <v>2</v>
      </c>
      <c r="D39" s="697"/>
      <c r="E39" s="697"/>
      <c r="F39" s="697">
        <v>2.4900000000000002</v>
      </c>
      <c r="G39" s="697">
        <v>2.95</v>
      </c>
      <c r="H39" s="697">
        <v>2.82</v>
      </c>
      <c r="I39" s="697">
        <v>2.91</v>
      </c>
      <c r="J39" s="697">
        <v>3.2</v>
      </c>
      <c r="K39" s="701">
        <v>3.73</v>
      </c>
      <c r="L39" s="623"/>
      <c r="M39" s="623"/>
      <c r="N39" s="623"/>
      <c r="O39" s="624"/>
      <c r="P39" s="624"/>
      <c r="Q39" s="624"/>
    </row>
    <row r="40" spans="1:17" ht="15.75" thickBot="1" x14ac:dyDescent="0.3">
      <c r="A40" s="691" t="s">
        <v>1303</v>
      </c>
      <c r="B40" s="699" t="s">
        <v>1312</v>
      </c>
      <c r="C40" s="692"/>
      <c r="D40" s="692"/>
      <c r="E40" s="692"/>
      <c r="F40" s="692"/>
      <c r="G40" s="692"/>
      <c r="H40" s="692"/>
      <c r="I40" s="692"/>
      <c r="J40" s="692"/>
      <c r="K40" s="693">
        <v>7</v>
      </c>
      <c r="L40" s="623"/>
      <c r="M40" s="623"/>
      <c r="N40" s="623"/>
      <c r="O40" s="624"/>
      <c r="P40" s="624"/>
      <c r="Q40" s="624"/>
    </row>
    <row r="41" spans="1:17" s="575" customFormat="1" ht="15.75" thickBot="1" x14ac:dyDescent="0.3">
      <c r="A41" s="703" t="s">
        <v>1296</v>
      </c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625"/>
      <c r="M41" s="625"/>
      <c r="N41" s="702"/>
    </row>
    <row r="42" spans="1:17" s="575" customFormat="1" ht="15" customHeight="1" x14ac:dyDescent="0.25">
      <c r="A42" s="688" t="s">
        <v>1302</v>
      </c>
      <c r="B42" s="698" t="s">
        <v>930</v>
      </c>
      <c r="C42" s="689">
        <v>0.55000000000000004</v>
      </c>
      <c r="D42" s="689"/>
      <c r="E42" s="689"/>
      <c r="F42" s="689"/>
      <c r="G42" s="689"/>
      <c r="H42" s="689"/>
      <c r="I42" s="689"/>
      <c r="J42" s="689">
        <v>0.9</v>
      </c>
      <c r="K42" s="690"/>
      <c r="L42" s="626"/>
      <c r="M42" s="626"/>
      <c r="N42" s="627"/>
    </row>
    <row r="43" spans="1:17" s="575" customFormat="1" ht="15" customHeight="1" x14ac:dyDescent="0.25">
      <c r="A43" s="700" t="s">
        <v>1302</v>
      </c>
      <c r="B43" s="696" t="s">
        <v>932</v>
      </c>
      <c r="C43" s="697"/>
      <c r="D43" s="697"/>
      <c r="E43" s="697"/>
      <c r="F43" s="697"/>
      <c r="G43" s="697"/>
      <c r="H43" s="697"/>
      <c r="I43" s="697"/>
      <c r="J43" s="697">
        <v>0.3</v>
      </c>
      <c r="K43" s="701"/>
      <c r="L43" s="626"/>
      <c r="M43" s="626"/>
      <c r="N43" s="627"/>
    </row>
    <row r="44" spans="1:17" s="575" customFormat="1" ht="15" customHeight="1" x14ac:dyDescent="0.25">
      <c r="A44" s="700" t="s">
        <v>1302</v>
      </c>
      <c r="B44" s="696" t="s">
        <v>933</v>
      </c>
      <c r="C44" s="697"/>
      <c r="D44" s="697"/>
      <c r="E44" s="697"/>
      <c r="F44" s="697"/>
      <c r="G44" s="697"/>
      <c r="H44" s="697"/>
      <c r="I44" s="697">
        <v>0.8</v>
      </c>
      <c r="J44" s="697">
        <v>0.45</v>
      </c>
      <c r="K44" s="701"/>
      <c r="L44" s="626"/>
      <c r="M44" s="626"/>
      <c r="N44" s="627"/>
    </row>
    <row r="45" spans="1:17" s="575" customFormat="1" ht="15" customHeight="1" x14ac:dyDescent="0.25">
      <c r="A45" s="700" t="s">
        <v>1302</v>
      </c>
      <c r="B45" s="696" t="s">
        <v>939</v>
      </c>
      <c r="C45" s="697"/>
      <c r="D45" s="697"/>
      <c r="E45" s="697"/>
      <c r="F45" s="697"/>
      <c r="G45" s="697"/>
      <c r="H45" s="697"/>
      <c r="I45" s="697">
        <v>0.6</v>
      </c>
      <c r="J45" s="697">
        <v>0.33</v>
      </c>
      <c r="K45" s="701"/>
      <c r="L45" s="626"/>
      <c r="M45" s="626"/>
      <c r="N45" s="627"/>
    </row>
    <row r="46" spans="1:17" s="575" customFormat="1" ht="15" customHeight="1" x14ac:dyDescent="0.25">
      <c r="A46" s="700" t="s">
        <v>1302</v>
      </c>
      <c r="B46" s="696" t="s">
        <v>952</v>
      </c>
      <c r="C46" s="697"/>
      <c r="D46" s="697"/>
      <c r="E46" s="697"/>
      <c r="F46" s="697"/>
      <c r="G46" s="697"/>
      <c r="H46" s="697"/>
      <c r="I46" s="697"/>
      <c r="J46" s="697"/>
      <c r="K46" s="701">
        <v>1.55</v>
      </c>
      <c r="L46" s="626"/>
      <c r="M46" s="626"/>
      <c r="N46" s="627"/>
    </row>
    <row r="47" spans="1:17" s="575" customFormat="1" ht="15" customHeight="1" x14ac:dyDescent="0.25">
      <c r="A47" s="700" t="s">
        <v>1302</v>
      </c>
      <c r="B47" s="696" t="s">
        <v>954</v>
      </c>
      <c r="C47" s="697"/>
      <c r="D47" s="697"/>
      <c r="E47" s="697"/>
      <c r="F47" s="697"/>
      <c r="G47" s="697"/>
      <c r="H47" s="697"/>
      <c r="I47" s="697">
        <v>0.3</v>
      </c>
      <c r="J47" s="697"/>
      <c r="K47" s="701"/>
      <c r="L47" s="626"/>
      <c r="M47" s="626"/>
      <c r="N47" s="627"/>
    </row>
    <row r="48" spans="1:17" s="575" customFormat="1" ht="15" customHeight="1" thickBot="1" x14ac:dyDescent="0.3">
      <c r="A48" s="691" t="s">
        <v>1302</v>
      </c>
      <c r="B48" s="699" t="s">
        <v>968</v>
      </c>
      <c r="C48" s="692"/>
      <c r="D48" s="692"/>
      <c r="E48" s="692"/>
      <c r="F48" s="692"/>
      <c r="G48" s="692"/>
      <c r="H48" s="692"/>
      <c r="I48" s="692"/>
      <c r="J48" s="692">
        <v>1</v>
      </c>
      <c r="K48" s="693"/>
      <c r="L48" s="626"/>
      <c r="M48" s="626"/>
      <c r="N48" s="627"/>
    </row>
    <row r="49" spans="1:14" s="575" customFormat="1" ht="0" hidden="1" customHeight="1" x14ac:dyDescent="0.25">
      <c r="A49" s="628"/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30"/>
      <c r="M49" s="630"/>
      <c r="N49" s="631"/>
    </row>
    <row r="50" spans="1:14" s="575" customFormat="1" ht="0" hidden="1" customHeight="1" x14ac:dyDescent="0.25">
      <c r="A50" s="628"/>
      <c r="B50" s="629"/>
      <c r="C50" s="629"/>
      <c r="D50" s="629"/>
      <c r="E50" s="629"/>
      <c r="F50" s="629"/>
      <c r="G50" s="629"/>
      <c r="H50" s="629"/>
      <c r="I50" s="629"/>
      <c r="J50" s="629"/>
      <c r="K50" s="629"/>
      <c r="L50" s="630"/>
      <c r="M50" s="630"/>
      <c r="N50" s="631"/>
    </row>
    <row r="51" spans="1:14" s="575" customFormat="1" ht="0" hidden="1" customHeight="1" x14ac:dyDescent="0.25">
      <c r="A51" s="628"/>
      <c r="B51" s="629"/>
      <c r="C51" s="629"/>
      <c r="D51" s="629"/>
      <c r="E51" s="629"/>
      <c r="F51" s="629"/>
      <c r="G51" s="629"/>
      <c r="H51" s="629"/>
      <c r="I51" s="629"/>
      <c r="J51" s="629"/>
      <c r="K51" s="629"/>
      <c r="L51" s="630"/>
      <c r="M51" s="630"/>
      <c r="N51" s="631"/>
    </row>
    <row r="52" spans="1:14" s="575" customFormat="1" ht="0" hidden="1" customHeight="1" x14ac:dyDescent="0.25">
      <c r="A52" s="628"/>
      <c r="B52" s="629"/>
      <c r="C52" s="629"/>
      <c r="D52" s="629"/>
      <c r="E52" s="629"/>
      <c r="F52" s="629"/>
      <c r="G52" s="629"/>
      <c r="H52" s="629"/>
      <c r="I52" s="629"/>
      <c r="J52" s="629"/>
      <c r="K52" s="629"/>
      <c r="L52" s="630"/>
      <c r="M52" s="630"/>
      <c r="N52" s="631"/>
    </row>
    <row r="53" spans="1:14" s="575" customFormat="1" ht="0" hidden="1" customHeight="1" x14ac:dyDescent="0.25">
      <c r="A53" s="628"/>
      <c r="B53" s="629"/>
      <c r="C53" s="629"/>
      <c r="D53" s="629"/>
      <c r="E53" s="629"/>
      <c r="F53" s="629"/>
      <c r="G53" s="629"/>
      <c r="H53" s="629"/>
      <c r="I53" s="629"/>
      <c r="J53" s="629"/>
      <c r="K53" s="629"/>
      <c r="L53" s="630"/>
      <c r="M53" s="630"/>
      <c r="N53" s="631"/>
    </row>
    <row r="54" spans="1:14" s="575" customFormat="1" ht="0" hidden="1" customHeight="1" x14ac:dyDescent="0.25">
      <c r="A54" s="628"/>
      <c r="B54" s="629"/>
      <c r="C54" s="629"/>
      <c r="D54" s="629"/>
      <c r="E54" s="629"/>
      <c r="F54" s="629"/>
      <c r="G54" s="629"/>
      <c r="H54" s="629"/>
      <c r="I54" s="629"/>
      <c r="J54" s="629"/>
      <c r="K54" s="629"/>
      <c r="L54" s="630"/>
      <c r="M54" s="630"/>
      <c r="N54" s="631"/>
    </row>
    <row r="55" spans="1:14" s="575" customFormat="1" ht="0" hidden="1" customHeight="1" x14ac:dyDescent="0.25">
      <c r="A55" s="628"/>
      <c r="B55" s="629"/>
      <c r="C55" s="629"/>
      <c r="D55" s="629"/>
      <c r="E55" s="629"/>
      <c r="F55" s="629"/>
      <c r="G55" s="629"/>
      <c r="H55" s="629"/>
      <c r="I55" s="629"/>
      <c r="J55" s="629"/>
      <c r="K55" s="629"/>
      <c r="L55" s="630"/>
      <c r="M55" s="630"/>
      <c r="N55" s="631"/>
    </row>
    <row r="56" spans="1:14" s="575" customFormat="1" ht="0" hidden="1" customHeight="1" x14ac:dyDescent="0.25">
      <c r="A56" s="628"/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30"/>
      <c r="M56" s="630"/>
      <c r="N56" s="631"/>
    </row>
    <row r="57" spans="1:14" s="575" customFormat="1" ht="0" hidden="1" customHeight="1" x14ac:dyDescent="0.25">
      <c r="A57" s="628"/>
      <c r="B57" s="629"/>
      <c r="C57" s="629"/>
      <c r="D57" s="629"/>
      <c r="E57" s="629"/>
      <c r="F57" s="629"/>
      <c r="G57" s="629"/>
      <c r="H57" s="629"/>
      <c r="I57" s="629"/>
      <c r="J57" s="629"/>
      <c r="K57" s="629"/>
      <c r="L57" s="630"/>
      <c r="M57" s="630"/>
      <c r="N57" s="631"/>
    </row>
    <row r="58" spans="1:14" s="575" customFormat="1" ht="0" hidden="1" customHeight="1" x14ac:dyDescent="0.25">
      <c r="A58" s="628"/>
      <c r="B58" s="629"/>
      <c r="C58" s="629"/>
      <c r="D58" s="629"/>
      <c r="E58" s="629"/>
      <c r="F58" s="629"/>
      <c r="G58" s="629"/>
      <c r="H58" s="629"/>
      <c r="I58" s="629"/>
      <c r="J58" s="629"/>
      <c r="K58" s="629"/>
      <c r="L58" s="630"/>
      <c r="M58" s="630"/>
      <c r="N58" s="631"/>
    </row>
    <row r="59" spans="1:14" s="575" customFormat="1" ht="0" hidden="1" customHeight="1" x14ac:dyDescent="0.25">
      <c r="A59" s="628"/>
      <c r="B59" s="629"/>
      <c r="C59" s="629"/>
      <c r="D59" s="629"/>
      <c r="E59" s="629"/>
      <c r="F59" s="629"/>
      <c r="G59" s="629"/>
      <c r="H59" s="629"/>
      <c r="I59" s="629"/>
      <c r="J59" s="629"/>
      <c r="K59" s="629"/>
      <c r="L59" s="630"/>
      <c r="M59" s="630"/>
      <c r="N59" s="631"/>
    </row>
    <row r="60" spans="1:14" s="575" customFormat="1" ht="0" hidden="1" customHeight="1" x14ac:dyDescent="0.25">
      <c r="A60" s="628"/>
      <c r="B60" s="629"/>
      <c r="C60" s="629"/>
      <c r="D60" s="629"/>
      <c r="E60" s="629"/>
      <c r="F60" s="629"/>
      <c r="G60" s="629"/>
      <c r="H60" s="629"/>
      <c r="I60" s="629"/>
      <c r="J60" s="629"/>
      <c r="K60" s="629"/>
      <c r="L60" s="630"/>
      <c r="M60" s="630"/>
      <c r="N60" s="631"/>
    </row>
    <row r="61" spans="1:14" s="575" customFormat="1" ht="0" hidden="1" customHeight="1" x14ac:dyDescent="0.25">
      <c r="A61" s="628"/>
      <c r="B61" s="629"/>
      <c r="C61" s="629"/>
      <c r="D61" s="629"/>
      <c r="E61" s="629"/>
      <c r="F61" s="629"/>
      <c r="G61" s="629"/>
      <c r="H61" s="629"/>
      <c r="I61" s="629"/>
      <c r="J61" s="629"/>
      <c r="K61" s="629"/>
      <c r="L61" s="630"/>
      <c r="M61" s="630"/>
      <c r="N61" s="631"/>
    </row>
    <row r="62" spans="1:14" s="575" customFormat="1" ht="0" hidden="1" customHeight="1" x14ac:dyDescent="0.25">
      <c r="A62" s="628"/>
      <c r="B62" s="629"/>
      <c r="C62" s="629"/>
      <c r="D62" s="629"/>
      <c r="E62" s="629"/>
      <c r="F62" s="629"/>
      <c r="G62" s="629"/>
      <c r="H62" s="629"/>
      <c r="I62" s="629"/>
      <c r="J62" s="629"/>
      <c r="K62" s="629"/>
      <c r="L62" s="630"/>
      <c r="M62" s="630"/>
      <c r="N62" s="631"/>
    </row>
    <row r="63" spans="1:14" s="575" customFormat="1" ht="0" hidden="1" customHeight="1" x14ac:dyDescent="0.25">
      <c r="A63" s="628"/>
      <c r="B63" s="629"/>
      <c r="C63" s="629"/>
      <c r="D63" s="629"/>
      <c r="E63" s="629"/>
      <c r="F63" s="629"/>
      <c r="G63" s="629"/>
      <c r="H63" s="629"/>
      <c r="I63" s="629"/>
      <c r="J63" s="629"/>
      <c r="K63" s="629"/>
      <c r="L63" s="630"/>
      <c r="M63" s="630"/>
      <c r="N63" s="631"/>
    </row>
    <row r="64" spans="1:14" s="575" customFormat="1" ht="0" hidden="1" customHeight="1" x14ac:dyDescent="0.25">
      <c r="A64" s="628"/>
      <c r="B64" s="629"/>
      <c r="C64" s="629"/>
      <c r="D64" s="629"/>
      <c r="E64" s="629"/>
      <c r="F64" s="629"/>
      <c r="G64" s="629"/>
      <c r="H64" s="629"/>
      <c r="I64" s="629"/>
      <c r="J64" s="629"/>
      <c r="K64" s="629"/>
      <c r="L64" s="630"/>
      <c r="M64" s="630"/>
      <c r="N64" s="631"/>
    </row>
    <row r="65" spans="1:14" s="575" customFormat="1" ht="0" hidden="1" customHeight="1" x14ac:dyDescent="0.25">
      <c r="A65" s="628"/>
      <c r="B65" s="629"/>
      <c r="C65" s="629"/>
      <c r="D65" s="629"/>
      <c r="E65" s="629"/>
      <c r="F65" s="629"/>
      <c r="G65" s="629"/>
      <c r="H65" s="629"/>
      <c r="I65" s="629"/>
      <c r="J65" s="629"/>
      <c r="K65" s="629"/>
      <c r="L65" s="630"/>
      <c r="M65" s="630"/>
      <c r="N65" s="631"/>
    </row>
    <row r="66" spans="1:14" s="575" customFormat="1" ht="0" hidden="1" customHeight="1" x14ac:dyDescent="0.25">
      <c r="A66" s="628"/>
      <c r="B66" s="629"/>
      <c r="C66" s="629"/>
      <c r="D66" s="629"/>
      <c r="E66" s="629"/>
      <c r="F66" s="629"/>
      <c r="G66" s="629"/>
      <c r="H66" s="629"/>
      <c r="I66" s="629"/>
      <c r="J66" s="629"/>
      <c r="K66" s="629"/>
      <c r="L66" s="630"/>
      <c r="M66" s="630"/>
      <c r="N66" s="631"/>
    </row>
    <row r="67" spans="1:14" s="575" customFormat="1" ht="0" hidden="1" customHeight="1" x14ac:dyDescent="0.25">
      <c r="A67" s="628"/>
      <c r="B67" s="629"/>
      <c r="C67" s="629"/>
      <c r="D67" s="629"/>
      <c r="E67" s="629"/>
      <c r="F67" s="629"/>
      <c r="G67" s="629"/>
      <c r="H67" s="629"/>
      <c r="I67" s="629"/>
      <c r="J67" s="629"/>
      <c r="K67" s="629"/>
      <c r="L67" s="630"/>
      <c r="M67" s="630"/>
      <c r="N67" s="631"/>
    </row>
    <row r="68" spans="1:14" s="575" customFormat="1" ht="0" hidden="1" customHeight="1" x14ac:dyDescent="0.25">
      <c r="A68" s="628"/>
      <c r="B68" s="629"/>
      <c r="C68" s="629"/>
      <c r="D68" s="629"/>
      <c r="E68" s="629"/>
      <c r="F68" s="629"/>
      <c r="G68" s="629"/>
      <c r="H68" s="629"/>
      <c r="I68" s="629"/>
      <c r="J68" s="629"/>
      <c r="K68" s="629"/>
      <c r="L68" s="630"/>
      <c r="M68" s="630"/>
      <c r="N68" s="631"/>
    </row>
    <row r="69" spans="1:14" s="575" customFormat="1" ht="0" hidden="1" customHeight="1" x14ac:dyDescent="0.25">
      <c r="A69" s="628"/>
      <c r="B69" s="629"/>
      <c r="C69" s="629"/>
      <c r="D69" s="629"/>
      <c r="E69" s="629"/>
      <c r="F69" s="629"/>
      <c r="G69" s="629"/>
      <c r="H69" s="629"/>
      <c r="I69" s="629"/>
      <c r="J69" s="629"/>
      <c r="K69" s="629"/>
      <c r="L69" s="630"/>
      <c r="M69" s="630"/>
      <c r="N69" s="631"/>
    </row>
    <row r="70" spans="1:14" s="575" customFormat="1" ht="0" hidden="1" customHeight="1" x14ac:dyDescent="0.25">
      <c r="A70" s="628"/>
      <c r="B70" s="629"/>
      <c r="C70" s="629"/>
      <c r="D70" s="629"/>
      <c r="E70" s="629"/>
      <c r="F70" s="629"/>
      <c r="G70" s="629"/>
      <c r="H70" s="629"/>
      <c r="I70" s="629"/>
      <c r="J70" s="629"/>
      <c r="K70" s="629"/>
      <c r="L70" s="630"/>
      <c r="M70" s="630"/>
      <c r="N70" s="631"/>
    </row>
    <row r="71" spans="1:14" s="575" customFormat="1" ht="0" hidden="1" customHeight="1" x14ac:dyDescent="0.25">
      <c r="A71" s="628"/>
      <c r="B71" s="629"/>
      <c r="C71" s="629"/>
      <c r="D71" s="629"/>
      <c r="E71" s="629"/>
      <c r="F71" s="629"/>
      <c r="G71" s="629"/>
      <c r="H71" s="629"/>
      <c r="I71" s="629"/>
      <c r="J71" s="629"/>
      <c r="K71" s="629"/>
      <c r="L71" s="630"/>
      <c r="M71" s="630"/>
      <c r="N71" s="631"/>
    </row>
    <row r="72" spans="1:14" s="575" customFormat="1" ht="0" hidden="1" customHeight="1" x14ac:dyDescent="0.25">
      <c r="A72" s="628"/>
      <c r="B72" s="629"/>
      <c r="C72" s="629"/>
      <c r="D72" s="629"/>
      <c r="E72" s="629"/>
      <c r="F72" s="629"/>
      <c r="G72" s="629"/>
      <c r="H72" s="629"/>
      <c r="I72" s="629"/>
      <c r="J72" s="629"/>
      <c r="K72" s="629"/>
      <c r="L72" s="630"/>
      <c r="M72" s="630"/>
      <c r="N72" s="631"/>
    </row>
    <row r="73" spans="1:14" s="575" customFormat="1" ht="0" hidden="1" customHeight="1" x14ac:dyDescent="0.25">
      <c r="A73" s="628"/>
      <c r="B73" s="629"/>
      <c r="C73" s="629"/>
      <c r="D73" s="629"/>
      <c r="E73" s="629"/>
      <c r="F73" s="629"/>
      <c r="G73" s="629"/>
      <c r="H73" s="629"/>
      <c r="I73" s="629"/>
      <c r="J73" s="629"/>
      <c r="K73" s="629"/>
      <c r="L73" s="630"/>
      <c r="M73" s="630"/>
      <c r="N73" s="631"/>
    </row>
    <row r="74" spans="1:14" s="575" customFormat="1" ht="0" hidden="1" customHeight="1" x14ac:dyDescent="0.25">
      <c r="A74" s="628"/>
      <c r="B74" s="629"/>
      <c r="C74" s="629"/>
      <c r="D74" s="629"/>
      <c r="E74" s="629"/>
      <c r="F74" s="629"/>
      <c r="G74" s="629"/>
      <c r="H74" s="629"/>
      <c r="I74" s="629"/>
      <c r="J74" s="629"/>
      <c r="K74" s="629"/>
      <c r="L74" s="630"/>
      <c r="M74" s="630"/>
      <c r="N74" s="631"/>
    </row>
    <row r="75" spans="1:14" s="575" customFormat="1" ht="0" hidden="1" customHeight="1" x14ac:dyDescent="0.25">
      <c r="A75" s="628"/>
      <c r="B75" s="629"/>
      <c r="C75" s="629"/>
      <c r="D75" s="629"/>
      <c r="E75" s="629"/>
      <c r="F75" s="629"/>
      <c r="G75" s="629"/>
      <c r="H75" s="629"/>
      <c r="I75" s="629"/>
      <c r="J75" s="629"/>
      <c r="K75" s="629"/>
      <c r="L75" s="630"/>
      <c r="M75" s="630"/>
      <c r="N75" s="631"/>
    </row>
    <row r="76" spans="1:14" s="575" customFormat="1" ht="0" hidden="1" customHeight="1" x14ac:dyDescent="0.25">
      <c r="A76" s="628"/>
      <c r="B76" s="629"/>
      <c r="C76" s="629"/>
      <c r="D76" s="629"/>
      <c r="E76" s="629"/>
      <c r="F76" s="629"/>
      <c r="G76" s="629"/>
      <c r="H76" s="629"/>
      <c r="I76" s="629"/>
      <c r="J76" s="629"/>
      <c r="K76" s="629"/>
      <c r="L76" s="630"/>
      <c r="M76" s="630"/>
      <c r="N76" s="631"/>
    </row>
    <row r="77" spans="1:14" s="575" customFormat="1" ht="0" hidden="1" customHeight="1" x14ac:dyDescent="0.25">
      <c r="A77" s="628"/>
      <c r="B77" s="629"/>
      <c r="C77" s="629"/>
      <c r="D77" s="629"/>
      <c r="E77" s="629"/>
      <c r="F77" s="629"/>
      <c r="G77" s="629"/>
      <c r="H77" s="629"/>
      <c r="I77" s="629"/>
      <c r="J77" s="629"/>
      <c r="K77" s="629"/>
      <c r="L77" s="630"/>
      <c r="M77" s="630"/>
      <c r="N77" s="631"/>
    </row>
    <row r="78" spans="1:14" s="575" customFormat="1" ht="0" hidden="1" customHeight="1" x14ac:dyDescent="0.25">
      <c r="A78" s="628"/>
      <c r="B78" s="629"/>
      <c r="C78" s="629"/>
      <c r="D78" s="629"/>
      <c r="E78" s="629"/>
      <c r="F78" s="629"/>
      <c r="G78" s="629"/>
      <c r="H78" s="629"/>
      <c r="I78" s="629"/>
      <c r="J78" s="629"/>
      <c r="K78" s="629"/>
      <c r="L78" s="630"/>
      <c r="M78" s="630"/>
      <c r="N78" s="631"/>
    </row>
    <row r="79" spans="1:14" s="575" customFormat="1" ht="0" hidden="1" customHeight="1" x14ac:dyDescent="0.25">
      <c r="A79" s="628"/>
      <c r="B79" s="629"/>
      <c r="C79" s="629"/>
      <c r="D79" s="629"/>
      <c r="E79" s="629"/>
      <c r="F79" s="629"/>
      <c r="G79" s="629"/>
      <c r="H79" s="629"/>
      <c r="I79" s="629"/>
      <c r="J79" s="629"/>
      <c r="K79" s="629"/>
      <c r="L79" s="630"/>
      <c r="M79" s="630"/>
      <c r="N79" s="631"/>
    </row>
    <row r="80" spans="1:14" s="575" customFormat="1" ht="0" hidden="1" customHeight="1" x14ac:dyDescent="0.25">
      <c r="A80" s="628"/>
      <c r="B80" s="629"/>
      <c r="C80" s="629"/>
      <c r="D80" s="629"/>
      <c r="E80" s="629"/>
      <c r="F80" s="629"/>
      <c r="G80" s="629"/>
      <c r="H80" s="629"/>
      <c r="I80" s="629"/>
      <c r="J80" s="629"/>
      <c r="K80" s="629"/>
      <c r="L80" s="630"/>
      <c r="M80" s="630"/>
      <c r="N80" s="631"/>
    </row>
    <row r="81" spans="1:16145" s="575" customFormat="1" ht="0" hidden="1" customHeight="1" x14ac:dyDescent="0.25">
      <c r="A81" s="628"/>
      <c r="B81" s="629"/>
      <c r="C81" s="629"/>
      <c r="D81" s="629"/>
      <c r="E81" s="629"/>
      <c r="F81" s="629"/>
      <c r="G81" s="629"/>
      <c r="H81" s="629"/>
      <c r="I81" s="629"/>
      <c r="J81" s="629"/>
      <c r="K81" s="629"/>
      <c r="L81" s="632"/>
      <c r="M81" s="632"/>
      <c r="N81" s="633"/>
    </row>
    <row r="82" spans="1:16145" s="575" customFormat="1" ht="15" hidden="1" customHeight="1" x14ac:dyDescent="0.25">
      <c r="A82" s="628"/>
      <c r="B82" s="629"/>
      <c r="C82" s="629"/>
      <c r="D82" s="629"/>
      <c r="E82" s="629"/>
      <c r="F82" s="629"/>
      <c r="G82" s="629"/>
      <c r="H82" s="629"/>
      <c r="I82" s="629"/>
      <c r="J82" s="629"/>
      <c r="K82" s="629"/>
      <c r="L82" s="632"/>
      <c r="M82" s="632"/>
      <c r="N82" s="633"/>
    </row>
    <row r="83" spans="1:16145" s="575" customFormat="1" ht="4.5" customHeight="1" thickBot="1" x14ac:dyDescent="0.3">
      <c r="A83" s="634"/>
      <c r="B83" s="635"/>
      <c r="C83" s="635"/>
      <c r="D83" s="635"/>
      <c r="E83" s="636"/>
      <c r="F83" s="635"/>
      <c r="G83" s="635"/>
      <c r="H83" s="635"/>
      <c r="I83" s="635"/>
      <c r="J83" s="635"/>
      <c r="K83" s="635"/>
      <c r="L83" s="637"/>
      <c r="M83" s="638"/>
      <c r="N83" s="639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</row>
    <row r="84" spans="1:16145" s="575" customFormat="1" ht="15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</row>
    <row r="85" spans="1:16145" x14ac:dyDescent="0.25">
      <c r="A85" s="181" t="s">
        <v>1266</v>
      </c>
    </row>
    <row r="86" spans="1:16145" x14ac:dyDescent="0.25"/>
    <row r="87" spans="1:16145" x14ac:dyDescent="0.25"/>
    <row r="88" spans="1:16145" x14ac:dyDescent="0.25"/>
    <row r="89" spans="1:16145" x14ac:dyDescent="0.25"/>
    <row r="90" spans="1:16145" x14ac:dyDescent="0.25"/>
    <row r="91" spans="1:16145" x14ac:dyDescent="0.25"/>
    <row r="92" spans="1:16145" x14ac:dyDescent="0.25"/>
    <row r="93" spans="1:16145" x14ac:dyDescent="0.25"/>
    <row r="94" spans="1:16145" x14ac:dyDescent="0.25"/>
    <row r="95" spans="1:16145" x14ac:dyDescent="0.25"/>
    <row r="96" spans="1:161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</sheetData>
  <mergeCells count="11">
    <mergeCell ref="O5:O6"/>
    <mergeCell ref="P5:P6"/>
    <mergeCell ref="A7:N7"/>
    <mergeCell ref="A41:N41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97"/>
  <sheetViews>
    <sheetView workbookViewId="0">
      <selection activeCell="A63" sqref="A63:XFD71"/>
    </sheetView>
  </sheetViews>
  <sheetFormatPr baseColWidth="10" defaultColWidth="0" defaultRowHeight="15" zeroHeight="1" x14ac:dyDescent="0.25"/>
  <cols>
    <col min="1" max="8" width="14" customWidth="1"/>
    <col min="9" max="13" width="10.7109375" style="645" hidden="1" customWidth="1"/>
    <col min="14" max="14" width="10.5703125" style="645" hidden="1" customWidth="1"/>
    <col min="15" max="27" width="9.140625" style="645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640" t="s">
        <v>1304</v>
      </c>
      <c r="B1" s="641"/>
      <c r="C1" s="641"/>
      <c r="D1" s="641"/>
      <c r="E1" s="641"/>
      <c r="F1" s="641"/>
      <c r="G1" s="641"/>
      <c r="H1" s="642"/>
      <c r="I1" s="643"/>
      <c r="J1" s="643"/>
      <c r="K1" s="643"/>
      <c r="L1" s="643"/>
      <c r="M1" s="643"/>
      <c r="N1" s="644"/>
    </row>
    <row r="2" spans="1:27" ht="18.75" x14ac:dyDescent="0.25">
      <c r="A2" s="646" t="str">
        <f>'13'!A2:N2</f>
        <v>FEBRERO DE 2022</v>
      </c>
      <c r="B2" s="647"/>
      <c r="C2" s="647"/>
      <c r="D2" s="647"/>
      <c r="E2" s="647"/>
      <c r="F2" s="647"/>
      <c r="G2" s="647"/>
      <c r="H2" s="648"/>
      <c r="I2" s="644"/>
      <c r="J2" s="644"/>
      <c r="K2" s="644"/>
      <c r="L2" s="644"/>
      <c r="M2" s="644"/>
      <c r="N2" s="644"/>
    </row>
    <row r="3" spans="1:27" ht="10.5" customHeight="1" x14ac:dyDescent="0.25">
      <c r="A3" s="649"/>
      <c r="B3" s="650"/>
      <c r="C3" s="650"/>
      <c r="D3" s="650"/>
      <c r="E3" s="650"/>
      <c r="F3" s="650"/>
      <c r="G3" s="650"/>
      <c r="H3" s="651"/>
      <c r="I3" s="643"/>
      <c r="J3" s="643"/>
      <c r="K3" s="643"/>
      <c r="L3" s="643"/>
      <c r="M3" s="643"/>
      <c r="N3" s="644"/>
    </row>
    <row r="4" spans="1:27" ht="5.25" customHeight="1" thickBot="1" x14ac:dyDescent="0.3">
      <c r="A4" s="609"/>
      <c r="B4" s="578"/>
      <c r="C4" s="578"/>
      <c r="D4" s="578"/>
      <c r="E4" s="578"/>
      <c r="F4" s="610"/>
      <c r="G4" s="610"/>
      <c r="H4" s="652"/>
    </row>
    <row r="5" spans="1:27" x14ac:dyDescent="0.25">
      <c r="A5" s="653" t="s">
        <v>1282</v>
      </c>
      <c r="B5" s="654" t="s">
        <v>1283</v>
      </c>
      <c r="C5" s="655" t="s">
        <v>1284</v>
      </c>
      <c r="D5" s="656"/>
      <c r="E5" s="656"/>
      <c r="F5" s="656"/>
      <c r="G5" s="656"/>
      <c r="H5" s="657"/>
      <c r="I5" s="644"/>
      <c r="J5" s="644"/>
      <c r="K5" s="644"/>
      <c r="L5" s="644"/>
      <c r="M5" s="644"/>
      <c r="N5" s="658"/>
      <c r="O5" s="584"/>
      <c r="P5" s="584"/>
    </row>
    <row r="6" spans="1:27" x14ac:dyDescent="0.25">
      <c r="A6" s="659"/>
      <c r="B6" s="660"/>
      <c r="C6" s="661" t="s">
        <v>1305</v>
      </c>
      <c r="D6" s="661" t="s">
        <v>1306</v>
      </c>
      <c r="E6" s="661" t="s">
        <v>1307</v>
      </c>
      <c r="F6" s="661" t="s">
        <v>1308</v>
      </c>
      <c r="G6" s="661" t="s">
        <v>1309</v>
      </c>
      <c r="H6" s="662" t="s">
        <v>1310</v>
      </c>
      <c r="I6" s="663"/>
      <c r="J6" s="663"/>
      <c r="K6" s="663"/>
      <c r="L6" s="663"/>
      <c r="M6" s="663"/>
      <c r="N6" s="663"/>
      <c r="O6" s="584"/>
      <c r="P6" s="584"/>
    </row>
    <row r="7" spans="1:27" ht="15.75" thickBot="1" x14ac:dyDescent="0.3">
      <c r="A7" s="703" t="s">
        <v>1294</v>
      </c>
      <c r="B7" s="704"/>
      <c r="C7" s="704"/>
      <c r="D7" s="704"/>
      <c r="E7" s="704"/>
      <c r="F7" s="704"/>
      <c r="G7" s="704"/>
      <c r="H7" s="714"/>
      <c r="I7" s="664"/>
      <c r="J7" s="664"/>
      <c r="K7" s="664"/>
      <c r="L7" s="664"/>
      <c r="M7" s="664"/>
      <c r="N7" s="665"/>
    </row>
    <row r="8" spans="1:27" x14ac:dyDescent="0.25">
      <c r="A8" s="705" t="s">
        <v>1300</v>
      </c>
      <c r="B8" s="707" t="s">
        <v>929</v>
      </c>
      <c r="C8" s="707"/>
      <c r="D8" s="707">
        <v>3</v>
      </c>
      <c r="E8" s="707"/>
      <c r="F8" s="707"/>
      <c r="G8" s="707"/>
      <c r="H8" s="706">
        <v>1.78</v>
      </c>
      <c r="I8" s="666"/>
      <c r="J8" s="666"/>
      <c r="K8" s="666"/>
      <c r="L8" s="666"/>
      <c r="M8" s="666"/>
      <c r="N8" s="666"/>
      <c r="O8" s="667"/>
      <c r="P8" s="667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</row>
    <row r="9" spans="1:27" x14ac:dyDescent="0.25">
      <c r="A9" s="708" t="s">
        <v>1300</v>
      </c>
      <c r="B9" s="710" t="s">
        <v>933</v>
      </c>
      <c r="C9" s="710"/>
      <c r="D9" s="710"/>
      <c r="E9" s="710">
        <v>3</v>
      </c>
      <c r="F9" s="710">
        <v>3</v>
      </c>
      <c r="G9" s="710"/>
      <c r="H9" s="709">
        <v>2.99</v>
      </c>
      <c r="I9" s="669"/>
      <c r="J9" s="669"/>
      <c r="K9" s="669"/>
      <c r="L9" s="669"/>
      <c r="M9" s="669"/>
      <c r="N9" s="669"/>
      <c r="O9" s="667"/>
      <c r="P9" s="667"/>
      <c r="Q9" s="668"/>
      <c r="R9" s="668"/>
      <c r="S9" s="668"/>
      <c r="T9" s="668"/>
      <c r="U9" s="668"/>
      <c r="V9" s="668"/>
      <c r="W9" s="668"/>
      <c r="X9" s="668"/>
      <c r="Y9" s="668"/>
      <c r="Z9" s="668"/>
      <c r="AA9" s="668"/>
    </row>
    <row r="10" spans="1:27" x14ac:dyDescent="0.25">
      <c r="A10" s="708" t="s">
        <v>1300</v>
      </c>
      <c r="B10" s="710" t="s">
        <v>934</v>
      </c>
      <c r="C10" s="710"/>
      <c r="D10" s="710"/>
      <c r="E10" s="710"/>
      <c r="F10" s="710">
        <v>1.77</v>
      </c>
      <c r="G10" s="710">
        <v>2.48</v>
      </c>
      <c r="H10" s="709">
        <v>2.2000000000000002</v>
      </c>
      <c r="I10" s="669"/>
      <c r="J10" s="669"/>
      <c r="K10" s="669"/>
      <c r="L10" s="669"/>
      <c r="M10" s="669"/>
      <c r="N10" s="669"/>
      <c r="O10" s="667"/>
      <c r="P10" s="667"/>
      <c r="Q10" s="668"/>
      <c r="R10" s="668"/>
      <c r="S10" s="668"/>
      <c r="T10" s="668"/>
      <c r="U10" s="668"/>
      <c r="V10" s="668"/>
      <c r="W10" s="668"/>
      <c r="X10" s="668"/>
      <c r="Y10" s="668"/>
      <c r="Z10" s="668"/>
      <c r="AA10" s="668"/>
    </row>
    <row r="11" spans="1:27" x14ac:dyDescent="0.25">
      <c r="A11" s="708" t="s">
        <v>1300</v>
      </c>
      <c r="B11" s="710" t="s">
        <v>938</v>
      </c>
      <c r="C11" s="710"/>
      <c r="D11" s="710"/>
      <c r="E11" s="710"/>
      <c r="F11" s="710"/>
      <c r="G11" s="710"/>
      <c r="H11" s="709">
        <v>2.72</v>
      </c>
      <c r="I11" s="669"/>
      <c r="J11" s="669"/>
      <c r="K11" s="669"/>
      <c r="L11" s="669"/>
      <c r="M11" s="669"/>
      <c r="N11" s="669"/>
      <c r="O11" s="667"/>
      <c r="P11" s="667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</row>
    <row r="12" spans="1:27" x14ac:dyDescent="0.25">
      <c r="A12" s="708" t="s">
        <v>1300</v>
      </c>
      <c r="B12" s="710" t="s">
        <v>952</v>
      </c>
      <c r="C12" s="710"/>
      <c r="D12" s="710"/>
      <c r="E12" s="710"/>
      <c r="F12" s="710"/>
      <c r="G12" s="710"/>
      <c r="H12" s="709">
        <v>3.32</v>
      </c>
      <c r="I12" s="669"/>
      <c r="J12" s="669"/>
      <c r="K12" s="669"/>
      <c r="L12" s="669"/>
      <c r="M12" s="669"/>
      <c r="N12" s="669"/>
      <c r="O12" s="667"/>
      <c r="P12" s="667"/>
      <c r="Q12" s="668"/>
      <c r="R12" s="668"/>
      <c r="S12" s="668"/>
      <c r="T12" s="668"/>
      <c r="U12" s="668"/>
      <c r="V12" s="668"/>
      <c r="W12" s="668"/>
      <c r="X12" s="668"/>
      <c r="Y12" s="668"/>
      <c r="Z12" s="668"/>
      <c r="AA12" s="668"/>
    </row>
    <row r="13" spans="1:27" x14ac:dyDescent="0.25">
      <c r="A13" s="708" t="s">
        <v>1300</v>
      </c>
      <c r="B13" s="710" t="s">
        <v>953</v>
      </c>
      <c r="C13" s="710"/>
      <c r="D13" s="710"/>
      <c r="E13" s="710"/>
      <c r="F13" s="710"/>
      <c r="G13" s="710"/>
      <c r="H13" s="709">
        <v>4.17</v>
      </c>
      <c r="I13" s="669"/>
      <c r="J13" s="669"/>
      <c r="K13" s="669"/>
      <c r="L13" s="669"/>
      <c r="M13" s="669"/>
      <c r="N13" s="669"/>
      <c r="O13" s="667"/>
      <c r="P13" s="667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</row>
    <row r="14" spans="1:27" x14ac:dyDescent="0.25">
      <c r="A14" s="708" t="s">
        <v>1300</v>
      </c>
      <c r="B14" s="710" t="s">
        <v>954</v>
      </c>
      <c r="C14" s="710"/>
      <c r="D14" s="710"/>
      <c r="E14" s="710"/>
      <c r="F14" s="710"/>
      <c r="G14" s="710">
        <v>3.52</v>
      </c>
      <c r="H14" s="709">
        <v>3</v>
      </c>
      <c r="I14" s="669"/>
      <c r="J14" s="669"/>
      <c r="K14" s="669"/>
      <c r="L14" s="669"/>
      <c r="M14" s="669"/>
      <c r="N14" s="669"/>
      <c r="O14" s="667"/>
      <c r="P14" s="667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</row>
    <row r="15" spans="1:27" x14ac:dyDescent="0.25">
      <c r="A15" s="708" t="s">
        <v>1295</v>
      </c>
      <c r="B15" s="710" t="s">
        <v>931</v>
      </c>
      <c r="C15" s="710">
        <v>2.5</v>
      </c>
      <c r="D15" s="710"/>
      <c r="E15" s="710"/>
      <c r="F15" s="710"/>
      <c r="G15" s="710"/>
      <c r="H15" s="709"/>
      <c r="I15" s="669"/>
      <c r="J15" s="669"/>
      <c r="K15" s="669"/>
      <c r="L15" s="669"/>
      <c r="M15" s="669"/>
      <c r="N15" s="669"/>
      <c r="O15" s="667"/>
      <c r="P15" s="667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</row>
    <row r="16" spans="1:27" x14ac:dyDescent="0.25">
      <c r="A16" s="708" t="s">
        <v>1295</v>
      </c>
      <c r="B16" s="710" t="s">
        <v>936</v>
      </c>
      <c r="C16" s="710"/>
      <c r="D16" s="710"/>
      <c r="E16" s="710"/>
      <c r="F16" s="710"/>
      <c r="G16" s="710"/>
      <c r="H16" s="709">
        <v>3.1</v>
      </c>
      <c r="I16" s="669"/>
      <c r="J16" s="669"/>
      <c r="K16" s="669"/>
      <c r="L16" s="669"/>
      <c r="M16" s="669"/>
      <c r="N16" s="669"/>
      <c r="O16" s="667"/>
      <c r="P16" s="667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</row>
    <row r="17" spans="1:27" x14ac:dyDescent="0.25">
      <c r="A17" s="708" t="s">
        <v>1295</v>
      </c>
      <c r="B17" s="710" t="s">
        <v>943</v>
      </c>
      <c r="C17" s="710"/>
      <c r="D17" s="710"/>
      <c r="E17" s="710"/>
      <c r="F17" s="710"/>
      <c r="G17" s="710">
        <v>4.3600000000000003</v>
      </c>
      <c r="H17" s="709">
        <v>4.4000000000000004</v>
      </c>
      <c r="I17" s="669"/>
      <c r="J17" s="669"/>
      <c r="K17" s="669"/>
      <c r="L17" s="669"/>
      <c r="M17" s="669"/>
      <c r="N17" s="669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</row>
    <row r="18" spans="1:27" x14ac:dyDescent="0.25">
      <c r="A18" s="708" t="s">
        <v>1295</v>
      </c>
      <c r="B18" s="710" t="s">
        <v>946</v>
      </c>
      <c r="C18" s="710"/>
      <c r="D18" s="710"/>
      <c r="E18" s="710"/>
      <c r="F18" s="710"/>
      <c r="G18" s="710"/>
      <c r="H18" s="709">
        <v>3.5</v>
      </c>
      <c r="I18" s="669"/>
      <c r="J18" s="669"/>
      <c r="K18" s="669"/>
      <c r="L18" s="669"/>
      <c r="M18" s="669"/>
      <c r="N18" s="669"/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</row>
    <row r="19" spans="1:27" x14ac:dyDescent="0.25">
      <c r="A19" s="708" t="s">
        <v>1295</v>
      </c>
      <c r="B19" s="710" t="s">
        <v>949</v>
      </c>
      <c r="C19" s="710"/>
      <c r="D19" s="710">
        <v>3</v>
      </c>
      <c r="E19" s="710"/>
      <c r="F19" s="710"/>
      <c r="G19" s="710"/>
      <c r="H19" s="709"/>
      <c r="I19" s="669"/>
      <c r="J19" s="669"/>
      <c r="K19" s="669"/>
      <c r="L19" s="669"/>
      <c r="M19" s="669"/>
      <c r="N19" s="669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667"/>
      <c r="AA19" s="667"/>
    </row>
    <row r="20" spans="1:27" x14ac:dyDescent="0.25">
      <c r="A20" s="708" t="s">
        <v>1295</v>
      </c>
      <c r="B20" s="710" t="s">
        <v>950</v>
      </c>
      <c r="C20" s="710"/>
      <c r="D20" s="710"/>
      <c r="E20" s="710"/>
      <c r="F20" s="710"/>
      <c r="G20" s="710"/>
      <c r="H20" s="709">
        <v>3</v>
      </c>
      <c r="I20" s="669"/>
      <c r="J20" s="669"/>
      <c r="K20" s="669"/>
      <c r="L20" s="669"/>
      <c r="M20" s="669"/>
      <c r="N20" s="669"/>
      <c r="O20" s="667"/>
      <c r="P20" s="667"/>
      <c r="Q20" s="667"/>
      <c r="R20" s="667"/>
      <c r="S20" s="667"/>
      <c r="T20" s="667"/>
      <c r="U20" s="667"/>
      <c r="V20" s="667"/>
      <c r="W20" s="667"/>
      <c r="X20" s="667"/>
      <c r="Y20" s="667"/>
      <c r="Z20" s="667"/>
      <c r="AA20" s="667"/>
    </row>
    <row r="21" spans="1:27" x14ac:dyDescent="0.25">
      <c r="A21" s="708" t="s">
        <v>1295</v>
      </c>
      <c r="B21" s="710" t="s">
        <v>963</v>
      </c>
      <c r="C21" s="710"/>
      <c r="D21" s="710"/>
      <c r="E21" s="710"/>
      <c r="F21" s="710"/>
      <c r="G21" s="710"/>
      <c r="H21" s="709">
        <v>3.1</v>
      </c>
      <c r="I21" s="669"/>
      <c r="J21" s="669"/>
      <c r="K21" s="669"/>
      <c r="L21" s="669"/>
      <c r="M21" s="669"/>
      <c r="N21" s="669"/>
      <c r="O21" s="667"/>
      <c r="P21" s="667"/>
      <c r="Q21" s="667"/>
      <c r="R21" s="667"/>
      <c r="S21" s="667"/>
      <c r="T21" s="667"/>
      <c r="U21" s="667"/>
      <c r="V21" s="667"/>
      <c r="W21" s="667"/>
      <c r="X21" s="667"/>
      <c r="Y21" s="667"/>
      <c r="Z21" s="667"/>
      <c r="AA21" s="667"/>
    </row>
    <row r="22" spans="1:27" x14ac:dyDescent="0.25">
      <c r="A22" s="708" t="s">
        <v>1295</v>
      </c>
      <c r="B22" s="710" t="s">
        <v>970</v>
      </c>
      <c r="C22" s="710"/>
      <c r="D22" s="710"/>
      <c r="E22" s="710"/>
      <c r="F22" s="710"/>
      <c r="G22" s="710"/>
      <c r="H22" s="709">
        <v>3</v>
      </c>
      <c r="I22" s="669"/>
      <c r="J22" s="669"/>
      <c r="K22" s="669"/>
      <c r="L22" s="669"/>
      <c r="M22" s="669"/>
      <c r="N22" s="669"/>
      <c r="O22" s="667"/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7"/>
    </row>
    <row r="23" spans="1:27" x14ac:dyDescent="0.25">
      <c r="A23" s="708" t="s">
        <v>1295</v>
      </c>
      <c r="B23" s="710" t="s">
        <v>971</v>
      </c>
      <c r="C23" s="710"/>
      <c r="D23" s="710"/>
      <c r="E23" s="710"/>
      <c r="F23" s="710"/>
      <c r="G23" s="710"/>
      <c r="H23" s="709">
        <v>3.43</v>
      </c>
      <c r="I23" s="669"/>
      <c r="J23" s="669"/>
      <c r="K23" s="669"/>
      <c r="L23" s="669"/>
      <c r="M23" s="669"/>
      <c r="N23" s="669"/>
      <c r="O23" s="667"/>
      <c r="P23" s="667"/>
      <c r="Q23" s="667"/>
      <c r="R23" s="667"/>
      <c r="S23" s="667"/>
      <c r="T23" s="667"/>
      <c r="U23" s="667"/>
      <c r="V23" s="667"/>
      <c r="W23" s="667"/>
      <c r="X23" s="667"/>
      <c r="Y23" s="667"/>
      <c r="Z23" s="667"/>
      <c r="AA23" s="667"/>
    </row>
    <row r="24" spans="1:27" x14ac:dyDescent="0.25">
      <c r="A24" s="708" t="s">
        <v>1295</v>
      </c>
      <c r="B24" s="710" t="s">
        <v>985</v>
      </c>
      <c r="C24" s="710"/>
      <c r="D24" s="710"/>
      <c r="E24" s="710"/>
      <c r="F24" s="710"/>
      <c r="G24" s="710"/>
      <c r="H24" s="709">
        <v>3.5</v>
      </c>
      <c r="I24" s="669"/>
      <c r="J24" s="669"/>
      <c r="K24" s="669"/>
      <c r="L24" s="669"/>
      <c r="M24" s="669"/>
      <c r="N24" s="669"/>
      <c r="O24" s="667"/>
      <c r="P24" s="667"/>
      <c r="Q24" s="667"/>
      <c r="R24" s="667"/>
      <c r="S24" s="667"/>
      <c r="T24" s="667"/>
      <c r="U24" s="667"/>
      <c r="V24" s="667"/>
      <c r="W24" s="667"/>
      <c r="X24" s="667"/>
      <c r="Y24" s="667"/>
      <c r="Z24" s="667"/>
      <c r="AA24" s="667"/>
    </row>
    <row r="25" spans="1:27" x14ac:dyDescent="0.25">
      <c r="A25" s="708" t="s">
        <v>1295</v>
      </c>
      <c r="B25" s="710" t="s">
        <v>988</v>
      </c>
      <c r="C25" s="710"/>
      <c r="D25" s="710">
        <v>3.5</v>
      </c>
      <c r="E25" s="710"/>
      <c r="F25" s="710"/>
      <c r="G25" s="710">
        <v>3.5</v>
      </c>
      <c r="H25" s="709">
        <v>3</v>
      </c>
      <c r="I25" s="669"/>
      <c r="J25" s="669"/>
      <c r="K25" s="669"/>
      <c r="L25" s="669"/>
      <c r="M25" s="669"/>
      <c r="N25" s="669"/>
      <c r="O25" s="667"/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7"/>
      <c r="AA25" s="667"/>
    </row>
    <row r="26" spans="1:27" x14ac:dyDescent="0.25">
      <c r="A26" s="708" t="s">
        <v>1295</v>
      </c>
      <c r="B26" s="710" t="s">
        <v>992</v>
      </c>
      <c r="C26" s="710">
        <v>3.5</v>
      </c>
      <c r="D26" s="710">
        <v>3.5</v>
      </c>
      <c r="E26" s="710"/>
      <c r="F26" s="710"/>
      <c r="G26" s="710"/>
      <c r="H26" s="709">
        <v>3.99</v>
      </c>
      <c r="I26" s="669"/>
      <c r="J26" s="669"/>
      <c r="K26" s="669"/>
      <c r="L26" s="669"/>
      <c r="M26" s="669"/>
      <c r="N26" s="669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</row>
    <row r="27" spans="1:27" x14ac:dyDescent="0.25">
      <c r="A27" s="708" t="s">
        <v>1311</v>
      </c>
      <c r="B27" s="710" t="s">
        <v>993</v>
      </c>
      <c r="C27" s="710"/>
      <c r="D27" s="710"/>
      <c r="E27" s="710"/>
      <c r="F27" s="710"/>
      <c r="G27" s="710">
        <v>2.34</v>
      </c>
      <c r="H27" s="709">
        <v>2.21</v>
      </c>
      <c r="I27" s="669"/>
      <c r="J27" s="669"/>
      <c r="K27" s="669"/>
      <c r="L27" s="669"/>
      <c r="M27" s="669"/>
      <c r="N27" s="669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</row>
    <row r="28" spans="1:27" x14ac:dyDescent="0.25">
      <c r="A28" s="708" t="s">
        <v>1301</v>
      </c>
      <c r="B28" s="710" t="s">
        <v>993</v>
      </c>
      <c r="C28" s="710"/>
      <c r="D28" s="710"/>
      <c r="E28" s="710">
        <v>1.9</v>
      </c>
      <c r="F28" s="710">
        <v>2</v>
      </c>
      <c r="G28" s="710">
        <v>2.5</v>
      </c>
      <c r="H28" s="709">
        <v>1.99</v>
      </c>
      <c r="I28" s="669"/>
      <c r="J28" s="669"/>
      <c r="K28" s="669"/>
      <c r="L28" s="669"/>
      <c r="M28" s="669"/>
      <c r="N28" s="669"/>
      <c r="O28" s="667"/>
      <c r="P28" s="667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</row>
    <row r="29" spans="1:27" x14ac:dyDescent="0.25">
      <c r="A29" s="708" t="s">
        <v>1302</v>
      </c>
      <c r="B29" s="710" t="s">
        <v>929</v>
      </c>
      <c r="C29" s="710">
        <v>1.59</v>
      </c>
      <c r="D29" s="710">
        <v>1.35</v>
      </c>
      <c r="E29" s="710">
        <v>0.83</v>
      </c>
      <c r="F29" s="710">
        <v>1.68</v>
      </c>
      <c r="G29" s="710">
        <v>0.9</v>
      </c>
      <c r="H29" s="709">
        <v>0.99</v>
      </c>
      <c r="I29" s="669"/>
      <c r="J29" s="669"/>
      <c r="K29" s="669"/>
      <c r="L29" s="669"/>
      <c r="M29" s="669"/>
      <c r="N29" s="669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7"/>
    </row>
    <row r="30" spans="1:27" x14ac:dyDescent="0.25">
      <c r="A30" s="708" t="s">
        <v>1302</v>
      </c>
      <c r="B30" s="710" t="s">
        <v>930</v>
      </c>
      <c r="C30" s="710">
        <v>1.53</v>
      </c>
      <c r="D30" s="710">
        <v>1.74</v>
      </c>
      <c r="E30" s="710">
        <v>0.99</v>
      </c>
      <c r="F30" s="710">
        <v>1.88</v>
      </c>
      <c r="G30" s="710">
        <v>2.2000000000000002</v>
      </c>
      <c r="H30" s="709">
        <v>1.6</v>
      </c>
      <c r="I30" s="669"/>
      <c r="J30" s="669"/>
      <c r="K30" s="669"/>
      <c r="L30" s="669"/>
      <c r="M30" s="669"/>
      <c r="N30" s="669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</row>
    <row r="31" spans="1:27" x14ac:dyDescent="0.25">
      <c r="A31" s="708" t="s">
        <v>1302</v>
      </c>
      <c r="B31" s="710" t="s">
        <v>932</v>
      </c>
      <c r="C31" s="710"/>
      <c r="D31" s="710"/>
      <c r="E31" s="710">
        <v>0.87</v>
      </c>
      <c r="F31" s="710">
        <v>0.8</v>
      </c>
      <c r="G31" s="710">
        <v>1.1200000000000001</v>
      </c>
      <c r="H31" s="709">
        <v>0.97</v>
      </c>
      <c r="I31" s="669"/>
      <c r="J31" s="669"/>
      <c r="K31" s="669"/>
      <c r="L31" s="669"/>
      <c r="M31" s="669"/>
      <c r="N31" s="669"/>
      <c r="O31" s="667"/>
      <c r="P31" s="667"/>
      <c r="Q31" s="667"/>
      <c r="R31" s="667"/>
      <c r="S31" s="667"/>
      <c r="T31" s="667"/>
      <c r="U31" s="667"/>
      <c r="V31" s="667"/>
      <c r="W31" s="667"/>
      <c r="X31" s="667"/>
      <c r="Y31" s="667"/>
      <c r="Z31" s="667"/>
      <c r="AA31" s="667"/>
    </row>
    <row r="32" spans="1:27" x14ac:dyDescent="0.25">
      <c r="A32" s="708" t="s">
        <v>1302</v>
      </c>
      <c r="B32" s="710" t="s">
        <v>933</v>
      </c>
      <c r="C32" s="710">
        <v>3.49</v>
      </c>
      <c r="D32" s="710">
        <v>2.23</v>
      </c>
      <c r="E32" s="710">
        <v>1.59</v>
      </c>
      <c r="F32" s="710">
        <v>1.5</v>
      </c>
      <c r="G32" s="710">
        <v>2.16</v>
      </c>
      <c r="H32" s="709">
        <v>1.87</v>
      </c>
      <c r="I32" s="669"/>
      <c r="J32" s="669"/>
      <c r="K32" s="669"/>
      <c r="L32" s="669"/>
      <c r="M32" s="669"/>
      <c r="N32" s="669"/>
      <c r="O32" s="667"/>
      <c r="P32" s="667"/>
      <c r="Q32" s="667"/>
      <c r="R32" s="667"/>
      <c r="S32" s="667"/>
      <c r="T32" s="667"/>
      <c r="U32" s="667"/>
      <c r="V32" s="667"/>
      <c r="W32" s="667"/>
      <c r="X32" s="667"/>
      <c r="Y32" s="667"/>
      <c r="Z32" s="667"/>
      <c r="AA32" s="667"/>
    </row>
    <row r="33" spans="1:27" x14ac:dyDescent="0.25">
      <c r="A33" s="708" t="s">
        <v>1302</v>
      </c>
      <c r="B33" s="710" t="s">
        <v>934</v>
      </c>
      <c r="C33" s="710">
        <v>1.49</v>
      </c>
      <c r="D33" s="710">
        <v>1.68</v>
      </c>
      <c r="E33" s="710">
        <v>0.89</v>
      </c>
      <c r="F33" s="710">
        <v>0.9</v>
      </c>
      <c r="G33" s="710">
        <v>1.06</v>
      </c>
      <c r="H33" s="709">
        <v>1.18</v>
      </c>
      <c r="I33" s="669"/>
      <c r="J33" s="669"/>
      <c r="K33" s="669"/>
      <c r="L33" s="669"/>
      <c r="M33" s="669"/>
      <c r="N33" s="669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7"/>
      <c r="Z33" s="667"/>
      <c r="AA33" s="667"/>
    </row>
    <row r="34" spans="1:27" x14ac:dyDescent="0.25">
      <c r="A34" s="708" t="s">
        <v>1302</v>
      </c>
      <c r="B34" s="710" t="s">
        <v>937</v>
      </c>
      <c r="C34" s="710">
        <v>2.5</v>
      </c>
      <c r="D34" s="710">
        <v>0.86</v>
      </c>
      <c r="E34" s="710"/>
      <c r="F34" s="710">
        <v>1.45</v>
      </c>
      <c r="G34" s="710">
        <v>1.17</v>
      </c>
      <c r="H34" s="709">
        <v>0.93</v>
      </c>
      <c r="I34" s="669"/>
      <c r="J34" s="669"/>
      <c r="K34" s="669"/>
      <c r="L34" s="669"/>
      <c r="M34" s="669"/>
      <c r="N34" s="669"/>
      <c r="O34" s="667"/>
      <c r="P34" s="667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7"/>
    </row>
    <row r="35" spans="1:27" x14ac:dyDescent="0.25">
      <c r="A35" s="708" t="s">
        <v>1302</v>
      </c>
      <c r="B35" s="710" t="s">
        <v>938</v>
      </c>
      <c r="C35" s="710">
        <v>2.5</v>
      </c>
      <c r="D35" s="710"/>
      <c r="E35" s="710">
        <v>0.83</v>
      </c>
      <c r="F35" s="710">
        <v>0.85</v>
      </c>
      <c r="G35" s="710">
        <v>0.81</v>
      </c>
      <c r="H35" s="709">
        <v>0.89</v>
      </c>
      <c r="I35" s="669"/>
      <c r="J35" s="669"/>
      <c r="K35" s="669"/>
      <c r="L35" s="669"/>
      <c r="M35" s="669"/>
      <c r="N35" s="669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7"/>
      <c r="Z35" s="667"/>
      <c r="AA35" s="667"/>
    </row>
    <row r="36" spans="1:27" x14ac:dyDescent="0.25">
      <c r="A36" s="708" t="s">
        <v>1302</v>
      </c>
      <c r="B36" s="710" t="s">
        <v>939</v>
      </c>
      <c r="C36" s="710">
        <v>2.14</v>
      </c>
      <c r="D36" s="710">
        <v>2.5</v>
      </c>
      <c r="E36" s="710">
        <v>1.65</v>
      </c>
      <c r="F36" s="710">
        <v>0.8</v>
      </c>
      <c r="G36" s="710">
        <v>0.85</v>
      </c>
      <c r="H36" s="709">
        <v>1.73</v>
      </c>
      <c r="I36" s="669"/>
      <c r="J36" s="669"/>
      <c r="K36" s="669"/>
      <c r="L36" s="669"/>
      <c r="M36" s="669"/>
      <c r="N36" s="669"/>
      <c r="O36" s="667"/>
      <c r="P36" s="667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7"/>
    </row>
    <row r="37" spans="1:27" x14ac:dyDescent="0.25">
      <c r="A37" s="708" t="s">
        <v>1302</v>
      </c>
      <c r="B37" s="710" t="s">
        <v>941</v>
      </c>
      <c r="C37" s="710"/>
      <c r="D37" s="710">
        <v>1.66</v>
      </c>
      <c r="E37" s="710"/>
      <c r="F37" s="710"/>
      <c r="G37" s="710">
        <v>2.5</v>
      </c>
      <c r="H37" s="709">
        <v>2</v>
      </c>
      <c r="I37" s="669"/>
      <c r="J37" s="669"/>
      <c r="K37" s="669"/>
      <c r="L37" s="669"/>
      <c r="M37" s="669"/>
      <c r="N37" s="669"/>
      <c r="O37" s="667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7"/>
    </row>
    <row r="38" spans="1:27" x14ac:dyDescent="0.25">
      <c r="A38" s="708" t="s">
        <v>1302</v>
      </c>
      <c r="B38" s="710" t="s">
        <v>952</v>
      </c>
      <c r="C38" s="710">
        <v>2.2400000000000002</v>
      </c>
      <c r="D38" s="710">
        <v>2.77</v>
      </c>
      <c r="E38" s="710">
        <v>1.1599999999999999</v>
      </c>
      <c r="F38" s="710">
        <v>1.6</v>
      </c>
      <c r="G38" s="710">
        <v>2</v>
      </c>
      <c r="H38" s="709">
        <v>2.62</v>
      </c>
      <c r="I38" s="669"/>
      <c r="J38" s="669"/>
      <c r="K38" s="669"/>
      <c r="L38" s="669"/>
      <c r="M38" s="669"/>
      <c r="N38" s="669"/>
      <c r="O38" s="667"/>
      <c r="P38" s="667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7"/>
    </row>
    <row r="39" spans="1:27" x14ac:dyDescent="0.25">
      <c r="A39" s="708" t="s">
        <v>1302</v>
      </c>
      <c r="B39" s="710" t="s">
        <v>953</v>
      </c>
      <c r="C39" s="710">
        <v>2.14</v>
      </c>
      <c r="D39" s="710">
        <v>1.28</v>
      </c>
      <c r="E39" s="710">
        <v>2.91</v>
      </c>
      <c r="F39" s="710">
        <v>3.06</v>
      </c>
      <c r="G39" s="710">
        <v>2</v>
      </c>
      <c r="H39" s="709">
        <v>1.61</v>
      </c>
      <c r="I39" s="669"/>
      <c r="J39" s="669"/>
      <c r="K39" s="669"/>
      <c r="L39" s="669"/>
      <c r="M39" s="669"/>
      <c r="N39" s="669"/>
      <c r="O39" s="667"/>
      <c r="P39" s="667"/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7"/>
    </row>
    <row r="40" spans="1:27" x14ac:dyDescent="0.25">
      <c r="A40" s="708" t="s">
        <v>1302</v>
      </c>
      <c r="B40" s="710" t="s">
        <v>954</v>
      </c>
      <c r="C40" s="710">
        <v>0.87</v>
      </c>
      <c r="D40" s="710">
        <v>2.35</v>
      </c>
      <c r="E40" s="710">
        <v>1.56</v>
      </c>
      <c r="F40" s="710">
        <v>1.36</v>
      </c>
      <c r="G40" s="710">
        <v>0.93</v>
      </c>
      <c r="H40" s="709">
        <v>1.19</v>
      </c>
      <c r="I40" s="669"/>
      <c r="J40" s="669"/>
      <c r="K40" s="669"/>
      <c r="L40" s="669"/>
      <c r="M40" s="669"/>
      <c r="N40" s="669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</row>
    <row r="41" spans="1:27" x14ac:dyDescent="0.25">
      <c r="A41" s="708" t="s">
        <v>1302</v>
      </c>
      <c r="B41" s="710" t="s">
        <v>957</v>
      </c>
      <c r="C41" s="710"/>
      <c r="D41" s="710"/>
      <c r="E41" s="710"/>
      <c r="F41" s="710"/>
      <c r="G41" s="710"/>
      <c r="H41" s="709">
        <v>7.77</v>
      </c>
      <c r="I41" s="669"/>
      <c r="J41" s="669"/>
      <c r="K41" s="669"/>
      <c r="L41" s="669"/>
      <c r="M41" s="669"/>
      <c r="N41" s="669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7"/>
    </row>
    <row r="42" spans="1:27" x14ac:dyDescent="0.25">
      <c r="A42" s="708" t="s">
        <v>1302</v>
      </c>
      <c r="B42" s="710" t="s">
        <v>958</v>
      </c>
      <c r="C42" s="710">
        <v>4</v>
      </c>
      <c r="D42" s="710">
        <v>4</v>
      </c>
      <c r="E42" s="710">
        <v>4.18</v>
      </c>
      <c r="F42" s="710">
        <v>4.07</v>
      </c>
      <c r="G42" s="710"/>
      <c r="H42" s="709">
        <v>3.03</v>
      </c>
      <c r="I42" s="669"/>
      <c r="J42" s="669"/>
      <c r="K42" s="669"/>
      <c r="L42" s="669"/>
      <c r="M42" s="669"/>
      <c r="N42" s="669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</row>
    <row r="43" spans="1:27" x14ac:dyDescent="0.25">
      <c r="A43" s="708" t="s">
        <v>1302</v>
      </c>
      <c r="B43" s="710" t="s">
        <v>968</v>
      </c>
      <c r="C43" s="710">
        <v>2.0299999999999998</v>
      </c>
      <c r="D43" s="710"/>
      <c r="E43" s="710"/>
      <c r="F43" s="710">
        <v>0.82</v>
      </c>
      <c r="G43" s="710">
        <v>0.88</v>
      </c>
      <c r="H43" s="709">
        <v>0.96</v>
      </c>
      <c r="I43" s="669"/>
      <c r="J43" s="669"/>
      <c r="K43" s="669"/>
      <c r="L43" s="669"/>
      <c r="M43" s="669"/>
      <c r="N43" s="669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7"/>
    </row>
    <row r="44" spans="1:27" x14ac:dyDescent="0.25">
      <c r="A44" s="708" t="s">
        <v>1303</v>
      </c>
      <c r="B44" s="710" t="s">
        <v>944</v>
      </c>
      <c r="C44" s="710"/>
      <c r="D44" s="710"/>
      <c r="E44" s="710"/>
      <c r="F44" s="710"/>
      <c r="G44" s="710"/>
      <c r="H44" s="709">
        <v>6.5</v>
      </c>
      <c r="I44" s="669"/>
      <c r="J44" s="669"/>
      <c r="K44" s="669"/>
      <c r="L44" s="669"/>
      <c r="M44" s="669"/>
      <c r="N44" s="669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</row>
    <row r="45" spans="1:27" x14ac:dyDescent="0.25">
      <c r="A45" s="708" t="s">
        <v>1303</v>
      </c>
      <c r="B45" s="710" t="s">
        <v>959</v>
      </c>
      <c r="C45" s="710"/>
      <c r="D45" s="710"/>
      <c r="E45" s="710"/>
      <c r="F45" s="710"/>
      <c r="G45" s="710">
        <v>4.5</v>
      </c>
      <c r="H45" s="709">
        <v>4.41</v>
      </c>
      <c r="I45" s="669"/>
      <c r="J45" s="669"/>
      <c r="K45" s="669"/>
      <c r="L45" s="669"/>
      <c r="M45" s="669"/>
      <c r="N45" s="669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</row>
    <row r="46" spans="1:27" x14ac:dyDescent="0.25">
      <c r="A46" s="708" t="s">
        <v>1303</v>
      </c>
      <c r="B46" s="710" t="s">
        <v>979</v>
      </c>
      <c r="C46" s="710"/>
      <c r="D46" s="710"/>
      <c r="E46" s="710"/>
      <c r="F46" s="710"/>
      <c r="G46" s="710"/>
      <c r="H46" s="709">
        <v>4.5</v>
      </c>
      <c r="I46" s="669"/>
      <c r="J46" s="669"/>
      <c r="K46" s="669"/>
      <c r="L46" s="669"/>
      <c r="M46" s="669"/>
      <c r="N46" s="669"/>
      <c r="O46" s="667"/>
      <c r="P46" s="667"/>
      <c r="Q46" s="667"/>
      <c r="R46" s="667"/>
      <c r="S46" s="667"/>
      <c r="T46" s="667"/>
      <c r="U46" s="667"/>
      <c r="V46" s="667"/>
      <c r="W46" s="667"/>
      <c r="X46" s="667"/>
      <c r="Y46" s="667"/>
      <c r="Z46" s="667"/>
      <c r="AA46" s="667"/>
    </row>
    <row r="47" spans="1:27" x14ac:dyDescent="0.25">
      <c r="A47" s="708" t="s">
        <v>1303</v>
      </c>
      <c r="B47" s="710" t="s">
        <v>980</v>
      </c>
      <c r="C47" s="710"/>
      <c r="D47" s="710">
        <v>3</v>
      </c>
      <c r="E47" s="710"/>
      <c r="F47" s="710">
        <v>3</v>
      </c>
      <c r="G47" s="710">
        <v>3</v>
      </c>
      <c r="H47" s="709">
        <v>3</v>
      </c>
      <c r="I47" s="669"/>
      <c r="J47" s="669"/>
      <c r="K47" s="669"/>
      <c r="L47" s="669"/>
      <c r="M47" s="669"/>
      <c r="N47" s="669"/>
      <c r="O47" s="667"/>
      <c r="P47" s="667"/>
      <c r="Q47" s="667"/>
      <c r="R47" s="667"/>
      <c r="S47" s="667"/>
      <c r="T47" s="667"/>
      <c r="U47" s="667"/>
      <c r="V47" s="667"/>
      <c r="W47" s="667"/>
      <c r="X47" s="667"/>
      <c r="Y47" s="667"/>
      <c r="Z47" s="667"/>
      <c r="AA47" s="667"/>
    </row>
    <row r="48" spans="1:27" x14ac:dyDescent="0.25">
      <c r="A48" s="708" t="s">
        <v>1303</v>
      </c>
      <c r="B48" s="710" t="s">
        <v>1007</v>
      </c>
      <c r="C48" s="710"/>
      <c r="D48" s="710"/>
      <c r="E48" s="710"/>
      <c r="F48" s="710">
        <v>4</v>
      </c>
      <c r="G48" s="710"/>
      <c r="H48" s="709">
        <v>4</v>
      </c>
      <c r="I48" s="669"/>
      <c r="J48" s="669"/>
      <c r="K48" s="669"/>
      <c r="L48" s="669"/>
      <c r="M48" s="669"/>
      <c r="N48" s="669"/>
      <c r="O48" s="667"/>
      <c r="P48" s="667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7"/>
    </row>
    <row r="49" spans="1:27" ht="15.75" thickBot="1" x14ac:dyDescent="0.3">
      <c r="A49" s="711" t="s">
        <v>1303</v>
      </c>
      <c r="B49" s="713" t="s">
        <v>987</v>
      </c>
      <c r="C49" s="713"/>
      <c r="D49" s="713"/>
      <c r="E49" s="713">
        <v>3</v>
      </c>
      <c r="F49" s="713">
        <v>3.5</v>
      </c>
      <c r="G49" s="713"/>
      <c r="H49" s="712">
        <v>3</v>
      </c>
      <c r="I49" s="669"/>
      <c r="J49" s="669"/>
      <c r="K49" s="669"/>
      <c r="L49" s="669"/>
      <c r="M49" s="669"/>
      <c r="N49" s="669"/>
      <c r="O49" s="667"/>
      <c r="P49" s="667"/>
      <c r="Q49" s="667"/>
      <c r="R49" s="667"/>
      <c r="S49" s="667"/>
      <c r="T49" s="667"/>
      <c r="U49" s="667"/>
      <c r="V49" s="667"/>
      <c r="W49" s="667"/>
      <c r="X49" s="667"/>
      <c r="Y49" s="667"/>
      <c r="Z49" s="667"/>
      <c r="AA49" s="667"/>
    </row>
    <row r="50" spans="1:27" ht="15.75" thickBot="1" x14ac:dyDescent="0.3">
      <c r="A50" s="670" t="s">
        <v>1296</v>
      </c>
      <c r="B50" s="671"/>
      <c r="C50" s="671"/>
      <c r="D50" s="671"/>
      <c r="E50" s="671"/>
      <c r="F50" s="671"/>
      <c r="G50" s="671"/>
      <c r="H50" s="672"/>
      <c r="I50" s="673"/>
      <c r="J50" s="673"/>
      <c r="K50" s="673"/>
      <c r="L50" s="673"/>
      <c r="M50" s="673"/>
      <c r="N50" s="665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705" t="s">
        <v>1300</v>
      </c>
      <c r="B51" s="707" t="s">
        <v>933</v>
      </c>
      <c r="C51" s="707"/>
      <c r="D51" s="707"/>
      <c r="E51" s="707"/>
      <c r="F51" s="707"/>
      <c r="G51" s="707">
        <v>0.6</v>
      </c>
      <c r="H51" s="706"/>
      <c r="I51" s="673"/>
      <c r="J51" s="673"/>
      <c r="K51" s="673"/>
      <c r="L51" s="673"/>
      <c r="M51" s="673"/>
      <c r="N51" s="665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708" t="s">
        <v>1300</v>
      </c>
      <c r="B52" s="710" t="s">
        <v>934</v>
      </c>
      <c r="C52" s="710">
        <v>0.1</v>
      </c>
      <c r="D52" s="710"/>
      <c r="E52" s="710"/>
      <c r="F52" s="710">
        <v>0.7</v>
      </c>
      <c r="G52" s="710"/>
      <c r="H52" s="709">
        <v>0.7</v>
      </c>
      <c r="I52" s="673"/>
      <c r="J52" s="673"/>
      <c r="K52" s="673"/>
      <c r="L52" s="673"/>
      <c r="M52" s="673"/>
      <c r="N52" s="665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708" t="s">
        <v>1300</v>
      </c>
      <c r="B53" s="710" t="s">
        <v>954</v>
      </c>
      <c r="C53" s="710"/>
      <c r="D53" s="710"/>
      <c r="E53" s="710"/>
      <c r="F53" s="710"/>
      <c r="G53" s="710"/>
      <c r="H53" s="709">
        <v>0.6</v>
      </c>
      <c r="I53" s="673"/>
      <c r="J53" s="673"/>
      <c r="K53" s="673"/>
      <c r="L53" s="673"/>
      <c r="M53" s="673"/>
      <c r="N53" s="665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708" t="s">
        <v>1300</v>
      </c>
      <c r="B54" s="710" t="s">
        <v>958</v>
      </c>
      <c r="C54" s="710"/>
      <c r="D54" s="710"/>
      <c r="E54" s="710"/>
      <c r="F54" s="710"/>
      <c r="G54" s="710"/>
      <c r="H54" s="709">
        <v>1.8</v>
      </c>
      <c r="I54" s="673"/>
      <c r="J54" s="673"/>
      <c r="K54" s="673"/>
      <c r="L54" s="673"/>
      <c r="M54" s="673"/>
      <c r="N54" s="665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708" t="s">
        <v>1300</v>
      </c>
      <c r="B55" s="710" t="s">
        <v>974</v>
      </c>
      <c r="C55" s="710"/>
      <c r="D55" s="710"/>
      <c r="E55" s="710"/>
      <c r="F55" s="710"/>
      <c r="G55" s="710"/>
      <c r="H55" s="709">
        <v>1.1000000000000001</v>
      </c>
      <c r="I55" s="673"/>
      <c r="J55" s="673"/>
      <c r="K55" s="673"/>
      <c r="L55" s="673"/>
      <c r="M55" s="673"/>
      <c r="N55" s="66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708" t="s">
        <v>1295</v>
      </c>
      <c r="B56" s="710" t="s">
        <v>985</v>
      </c>
      <c r="C56" s="710">
        <v>0.6</v>
      </c>
      <c r="D56" s="710"/>
      <c r="E56" s="710"/>
      <c r="F56" s="710"/>
      <c r="G56" s="710"/>
      <c r="H56" s="709">
        <v>0.6</v>
      </c>
      <c r="I56" s="673"/>
      <c r="J56" s="673"/>
      <c r="K56" s="673"/>
      <c r="L56" s="673"/>
      <c r="M56" s="673"/>
      <c r="N56" s="665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708" t="s">
        <v>1295</v>
      </c>
      <c r="B57" s="710" t="s">
        <v>996</v>
      </c>
      <c r="C57" s="710"/>
      <c r="D57" s="710"/>
      <c r="E57" s="710"/>
      <c r="F57" s="710">
        <v>1.8</v>
      </c>
      <c r="G57" s="710">
        <v>1.8</v>
      </c>
      <c r="H57" s="709"/>
      <c r="I57" s="673"/>
      <c r="J57" s="673"/>
      <c r="K57" s="673"/>
      <c r="L57" s="673"/>
      <c r="M57" s="673"/>
      <c r="N57" s="665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708" t="s">
        <v>1302</v>
      </c>
      <c r="B58" s="710" t="s">
        <v>930</v>
      </c>
      <c r="C58" s="710"/>
      <c r="D58" s="710"/>
      <c r="E58" s="710"/>
      <c r="F58" s="710"/>
      <c r="G58" s="710"/>
      <c r="H58" s="709">
        <v>0.5</v>
      </c>
      <c r="I58" s="673"/>
      <c r="J58" s="673"/>
      <c r="K58" s="673"/>
      <c r="L58" s="673"/>
      <c r="M58" s="673"/>
      <c r="N58" s="665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708" t="s">
        <v>1302</v>
      </c>
      <c r="B59" s="710" t="s">
        <v>933</v>
      </c>
      <c r="C59" s="710">
        <v>0.32</v>
      </c>
      <c r="D59" s="710"/>
      <c r="E59" s="710">
        <v>0.5</v>
      </c>
      <c r="F59" s="710"/>
      <c r="G59" s="710"/>
      <c r="H59" s="709">
        <v>0.56999999999999995</v>
      </c>
      <c r="I59" s="673"/>
      <c r="J59" s="673"/>
      <c r="K59" s="673"/>
      <c r="L59" s="673"/>
      <c r="M59" s="673"/>
      <c r="N59" s="665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708" t="s">
        <v>1302</v>
      </c>
      <c r="B60" s="710" t="s">
        <v>934</v>
      </c>
      <c r="C60" s="710"/>
      <c r="D60" s="710"/>
      <c r="E60" s="710"/>
      <c r="F60" s="710">
        <v>0.6</v>
      </c>
      <c r="G60" s="710">
        <v>0.6</v>
      </c>
      <c r="H60" s="709">
        <v>0.5</v>
      </c>
      <c r="I60" s="673"/>
      <c r="J60" s="673"/>
      <c r="K60" s="673"/>
      <c r="L60" s="673"/>
      <c r="M60" s="673"/>
      <c r="N60" s="665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708" t="s">
        <v>1302</v>
      </c>
      <c r="B61" s="710" t="s">
        <v>937</v>
      </c>
      <c r="C61" s="710"/>
      <c r="D61" s="710"/>
      <c r="E61" s="710"/>
      <c r="F61" s="710"/>
      <c r="G61" s="710"/>
      <c r="H61" s="709">
        <v>0.5</v>
      </c>
      <c r="I61" s="673"/>
      <c r="J61" s="673"/>
      <c r="K61" s="673"/>
      <c r="L61" s="673"/>
      <c r="M61" s="673"/>
      <c r="N61" s="665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5.75" thickBot="1" x14ac:dyDescent="0.3">
      <c r="A62" s="711" t="s">
        <v>1302</v>
      </c>
      <c r="B62" s="713" t="s">
        <v>939</v>
      </c>
      <c r="C62" s="713"/>
      <c r="D62" s="713"/>
      <c r="E62" s="713"/>
      <c r="F62" s="713">
        <v>0.4</v>
      </c>
      <c r="G62" s="713"/>
      <c r="H62" s="712">
        <v>0.5</v>
      </c>
      <c r="I62" s="673"/>
      <c r="J62" s="673"/>
      <c r="K62" s="673"/>
      <c r="L62" s="673"/>
      <c r="M62" s="673"/>
      <c r="N62" s="665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674" t="s">
        <v>1297</v>
      </c>
      <c r="B63" s="675"/>
      <c r="C63" s="675"/>
      <c r="D63" s="675"/>
      <c r="E63" s="675"/>
      <c r="F63" s="675"/>
      <c r="G63" s="675"/>
      <c r="H63" s="676"/>
      <c r="I63" s="673"/>
      <c r="J63" s="673"/>
      <c r="K63" s="673"/>
      <c r="L63" s="673"/>
      <c r="M63" s="673"/>
      <c r="N63" s="665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0" hidden="1" customHeight="1" x14ac:dyDescent="0.25">
      <c r="A64" s="677"/>
      <c r="B64" s="678"/>
      <c r="C64" s="678"/>
      <c r="D64" s="678"/>
      <c r="E64" s="678"/>
      <c r="F64" s="678"/>
      <c r="G64" s="678"/>
      <c r="H64" s="679"/>
      <c r="I64" s="673"/>
      <c r="J64" s="673"/>
      <c r="K64" s="673"/>
      <c r="L64" s="673"/>
      <c r="M64" s="673"/>
      <c r="N64" s="665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0" hidden="1" customHeight="1" x14ac:dyDescent="0.25">
      <c r="A65" s="677"/>
      <c r="B65" s="678"/>
      <c r="C65" s="678"/>
      <c r="D65" s="678"/>
      <c r="E65" s="678"/>
      <c r="F65" s="678"/>
      <c r="G65" s="678"/>
      <c r="H65" s="679"/>
      <c r="I65" s="673"/>
      <c r="J65" s="673"/>
      <c r="K65" s="673"/>
      <c r="L65" s="673"/>
      <c r="M65" s="673"/>
      <c r="N65" s="6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0" hidden="1" customHeight="1" x14ac:dyDescent="0.25">
      <c r="A66" s="677"/>
      <c r="B66" s="678"/>
      <c r="C66" s="678"/>
      <c r="D66" s="678"/>
      <c r="E66" s="678"/>
      <c r="F66" s="678"/>
      <c r="G66" s="678"/>
      <c r="H66" s="679"/>
      <c r="I66" s="673"/>
      <c r="J66" s="673"/>
      <c r="K66" s="673"/>
      <c r="L66" s="673"/>
      <c r="M66" s="673"/>
      <c r="N66" s="665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0" hidden="1" customHeight="1" x14ac:dyDescent="0.25">
      <c r="A67" s="677"/>
      <c r="B67" s="678"/>
      <c r="C67" s="678"/>
      <c r="D67" s="678"/>
      <c r="E67" s="678"/>
      <c r="F67" s="678"/>
      <c r="G67" s="678"/>
      <c r="H67" s="679"/>
      <c r="I67" s="673"/>
      <c r="J67" s="673"/>
      <c r="K67" s="673"/>
      <c r="L67" s="673"/>
      <c r="M67" s="673"/>
      <c r="N67" s="665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0" hidden="1" customHeight="1" x14ac:dyDescent="0.25">
      <c r="A68" s="677"/>
      <c r="B68" s="678"/>
      <c r="C68" s="678"/>
      <c r="D68" s="678"/>
      <c r="E68" s="678"/>
      <c r="F68" s="678"/>
      <c r="G68" s="678"/>
      <c r="H68" s="679"/>
      <c r="I68" s="673"/>
      <c r="J68" s="673"/>
      <c r="K68" s="673"/>
      <c r="L68" s="673"/>
      <c r="M68" s="673"/>
      <c r="N68" s="665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0" hidden="1" customHeight="1" x14ac:dyDescent="0.25">
      <c r="A69" s="677"/>
      <c r="B69" s="678"/>
      <c r="C69" s="678"/>
      <c r="D69" s="678"/>
      <c r="E69" s="678"/>
      <c r="F69" s="678"/>
      <c r="G69" s="678"/>
      <c r="H69" s="679"/>
      <c r="I69" s="673"/>
      <c r="J69" s="673"/>
      <c r="K69" s="673"/>
      <c r="L69" s="673"/>
      <c r="M69" s="673"/>
      <c r="N69" s="665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0" hidden="1" customHeight="1" x14ac:dyDescent="0.25">
      <c r="A70" s="677"/>
      <c r="B70" s="678"/>
      <c r="C70" s="678"/>
      <c r="D70" s="678"/>
      <c r="E70" s="678"/>
      <c r="F70" s="678"/>
      <c r="G70" s="678"/>
      <c r="H70" s="679"/>
      <c r="I70" s="673"/>
      <c r="J70" s="673"/>
      <c r="K70" s="673"/>
      <c r="L70" s="673"/>
      <c r="M70" s="673"/>
      <c r="N70" s="665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0" hidden="1" customHeight="1" x14ac:dyDescent="0.25">
      <c r="A71" s="677"/>
      <c r="B71" s="678"/>
      <c r="C71" s="678"/>
      <c r="D71" s="678"/>
      <c r="E71" s="678"/>
      <c r="F71" s="678"/>
      <c r="G71" s="678"/>
      <c r="H71" s="679"/>
      <c r="I71" s="673"/>
      <c r="J71" s="673"/>
      <c r="K71" s="673"/>
      <c r="L71" s="673"/>
      <c r="M71" s="673"/>
      <c r="N71" s="665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0" hidden="1" customHeight="1" x14ac:dyDescent="0.25">
      <c r="A72" s="677"/>
      <c r="B72" s="678"/>
      <c r="C72" s="678"/>
      <c r="D72" s="678"/>
      <c r="E72" s="678"/>
      <c r="F72" s="678"/>
      <c r="G72" s="678"/>
      <c r="H72" s="679"/>
      <c r="I72" s="673"/>
      <c r="J72" s="673"/>
      <c r="K72" s="673"/>
      <c r="L72" s="673"/>
      <c r="M72" s="673"/>
      <c r="N72" s="665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0" hidden="1" customHeight="1" x14ac:dyDescent="0.25">
      <c r="A73" s="677"/>
      <c r="B73" s="678"/>
      <c r="C73" s="678"/>
      <c r="D73" s="678"/>
      <c r="E73" s="678"/>
      <c r="F73" s="678"/>
      <c r="G73" s="678"/>
      <c r="H73" s="679"/>
      <c r="I73" s="673"/>
      <c r="J73" s="673"/>
      <c r="K73" s="673"/>
      <c r="L73" s="673"/>
      <c r="M73" s="673"/>
      <c r="N73" s="665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0" hidden="1" customHeight="1" x14ac:dyDescent="0.25">
      <c r="A74" s="677"/>
      <c r="B74" s="678"/>
      <c r="C74" s="678"/>
      <c r="D74" s="678"/>
      <c r="E74" s="678"/>
      <c r="F74" s="678"/>
      <c r="G74" s="678"/>
      <c r="H74" s="679"/>
      <c r="I74" s="673"/>
      <c r="J74" s="673"/>
      <c r="K74" s="673"/>
      <c r="L74" s="673"/>
      <c r="M74" s="673"/>
      <c r="N74" s="665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0" hidden="1" customHeight="1" x14ac:dyDescent="0.25">
      <c r="A75" s="677"/>
      <c r="B75" s="678"/>
      <c r="C75" s="678"/>
      <c r="D75" s="678"/>
      <c r="E75" s="678"/>
      <c r="F75" s="678"/>
      <c r="G75" s="678"/>
      <c r="H75" s="679"/>
      <c r="I75" s="673"/>
      <c r="J75" s="673"/>
      <c r="K75" s="673"/>
      <c r="L75" s="673"/>
      <c r="M75" s="673"/>
      <c r="N75" s="66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0" hidden="1" customHeight="1" x14ac:dyDescent="0.25">
      <c r="A76" s="677"/>
      <c r="B76" s="678"/>
      <c r="C76" s="678"/>
      <c r="D76" s="678"/>
      <c r="E76" s="678"/>
      <c r="F76" s="678"/>
      <c r="G76" s="678"/>
      <c r="H76" s="679"/>
      <c r="I76" s="673"/>
      <c r="J76" s="673"/>
      <c r="K76" s="673"/>
      <c r="L76" s="673"/>
      <c r="M76" s="673"/>
      <c r="N76" s="665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0" hidden="1" customHeight="1" x14ac:dyDescent="0.25">
      <c r="A77" s="677"/>
      <c r="B77" s="678"/>
      <c r="C77" s="678"/>
      <c r="D77" s="678"/>
      <c r="E77" s="678"/>
      <c r="F77" s="678"/>
      <c r="G77" s="678"/>
      <c r="H77" s="679"/>
      <c r="I77" s="673"/>
      <c r="J77" s="673"/>
      <c r="K77" s="673"/>
      <c r="L77" s="673"/>
      <c r="M77" s="673"/>
      <c r="N77" s="665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0" hidden="1" customHeight="1" x14ac:dyDescent="0.25">
      <c r="A78" s="677"/>
      <c r="B78" s="678"/>
      <c r="C78" s="678"/>
      <c r="D78" s="678"/>
      <c r="E78" s="678"/>
      <c r="F78" s="678"/>
      <c r="G78" s="678"/>
      <c r="H78" s="679"/>
      <c r="I78" s="673"/>
      <c r="J78" s="673"/>
      <c r="K78" s="673"/>
      <c r="L78" s="673"/>
      <c r="M78" s="673"/>
      <c r="N78" s="665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0" hidden="1" customHeight="1" x14ac:dyDescent="0.25">
      <c r="A79" s="677"/>
      <c r="B79" s="678"/>
      <c r="C79" s="678"/>
      <c r="D79" s="678"/>
      <c r="E79" s="678"/>
      <c r="F79" s="678"/>
      <c r="G79" s="678"/>
      <c r="H79" s="679"/>
      <c r="I79" s="673"/>
      <c r="J79" s="673"/>
      <c r="K79" s="673"/>
      <c r="L79" s="673"/>
      <c r="M79" s="673"/>
      <c r="N79" s="665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0" hidden="1" customHeight="1" x14ac:dyDescent="0.25">
      <c r="A80" s="677"/>
      <c r="B80" s="678"/>
      <c r="C80" s="678"/>
      <c r="D80" s="678"/>
      <c r="E80" s="678"/>
      <c r="F80" s="678"/>
      <c r="G80" s="678"/>
      <c r="H80" s="679"/>
      <c r="I80" s="673"/>
      <c r="J80" s="673"/>
      <c r="K80" s="673"/>
      <c r="L80" s="673"/>
      <c r="M80" s="673"/>
      <c r="N80" s="665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t="0" hidden="1" customHeight="1" x14ac:dyDescent="0.25">
      <c r="A81" s="677"/>
      <c r="B81" s="678"/>
      <c r="C81" s="678"/>
      <c r="D81" s="678"/>
      <c r="E81" s="678"/>
      <c r="F81" s="678"/>
      <c r="G81" s="678"/>
      <c r="H81" s="679"/>
      <c r="I81" s="673"/>
      <c r="J81" s="673"/>
      <c r="K81" s="673"/>
      <c r="L81" s="673"/>
      <c r="M81" s="673"/>
      <c r="N81" s="665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t="0" hidden="1" customHeight="1" x14ac:dyDescent="0.25">
      <c r="A82" s="677"/>
      <c r="B82" s="678"/>
      <c r="C82" s="678"/>
      <c r="D82" s="678"/>
      <c r="E82" s="678"/>
      <c r="F82" s="678"/>
      <c r="G82" s="678"/>
      <c r="H82" s="679"/>
      <c r="I82" s="673"/>
      <c r="J82" s="673"/>
      <c r="K82" s="673"/>
      <c r="L82" s="673"/>
      <c r="M82" s="673"/>
      <c r="N82" s="665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0" hidden="1" customHeight="1" x14ac:dyDescent="0.25">
      <c r="A83" s="677"/>
      <c r="B83" s="678"/>
      <c r="C83" s="678"/>
      <c r="D83" s="678"/>
      <c r="E83" s="678"/>
      <c r="F83" s="678"/>
      <c r="G83" s="678"/>
      <c r="H83" s="679"/>
      <c r="I83" s="673"/>
      <c r="J83" s="673"/>
      <c r="K83" s="673"/>
      <c r="L83" s="673"/>
      <c r="M83" s="673"/>
      <c r="N83" s="665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t="0" hidden="1" customHeight="1" x14ac:dyDescent="0.25">
      <c r="A84" s="677"/>
      <c r="B84" s="678"/>
      <c r="C84" s="678"/>
      <c r="D84" s="678"/>
      <c r="E84" s="678"/>
      <c r="F84" s="678"/>
      <c r="G84" s="678"/>
      <c r="H84" s="679"/>
      <c r="I84" s="673"/>
      <c r="J84" s="673"/>
      <c r="K84" s="673"/>
      <c r="L84" s="673"/>
      <c r="M84" s="673"/>
      <c r="N84" s="665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t="0" hidden="1" customHeight="1" x14ac:dyDescent="0.25">
      <c r="A85" s="677"/>
      <c r="B85" s="678"/>
      <c r="C85" s="678"/>
      <c r="D85" s="678"/>
      <c r="E85" s="678"/>
      <c r="F85" s="678"/>
      <c r="G85" s="678"/>
      <c r="H85" s="679"/>
      <c r="I85" s="673"/>
      <c r="J85" s="673"/>
      <c r="K85" s="673"/>
      <c r="L85" s="673"/>
      <c r="M85" s="673"/>
      <c r="N85" s="66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0" hidden="1" customHeight="1" x14ac:dyDescent="0.25">
      <c r="A86" s="677"/>
      <c r="B86" s="678"/>
      <c r="C86" s="678"/>
      <c r="D86" s="678"/>
      <c r="E86" s="678"/>
      <c r="F86" s="678"/>
      <c r="G86" s="678"/>
      <c r="H86" s="679"/>
      <c r="I86" s="673"/>
      <c r="J86" s="673"/>
      <c r="K86" s="673"/>
      <c r="L86" s="673"/>
      <c r="M86" s="673"/>
      <c r="N86" s="665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0" hidden="1" customHeight="1" x14ac:dyDescent="0.25">
      <c r="A87" s="677"/>
      <c r="B87" s="678"/>
      <c r="C87" s="678"/>
      <c r="D87" s="678"/>
      <c r="E87" s="678"/>
      <c r="F87" s="678"/>
      <c r="G87" s="678"/>
      <c r="H87" s="679"/>
      <c r="I87" s="673"/>
      <c r="J87" s="673"/>
      <c r="K87" s="673"/>
      <c r="L87" s="673"/>
      <c r="M87" s="673"/>
      <c r="N87" s="665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0" hidden="1" customHeight="1" x14ac:dyDescent="0.25">
      <c r="A88" s="677"/>
      <c r="B88" s="678"/>
      <c r="C88" s="678"/>
      <c r="D88" s="678"/>
      <c r="E88" s="678"/>
      <c r="F88" s="678"/>
      <c r="G88" s="678"/>
      <c r="H88" s="679"/>
      <c r="I88" s="673"/>
      <c r="J88" s="673"/>
      <c r="K88" s="673"/>
      <c r="L88" s="673"/>
      <c r="M88" s="673"/>
      <c r="N88" s="665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0" hidden="1" customHeight="1" x14ac:dyDescent="0.25">
      <c r="A89" s="677"/>
      <c r="B89" s="678"/>
      <c r="C89" s="678"/>
      <c r="D89" s="678"/>
      <c r="E89" s="678"/>
      <c r="F89" s="678"/>
      <c r="G89" s="678"/>
      <c r="H89" s="679"/>
      <c r="I89" s="673"/>
      <c r="J89" s="673"/>
      <c r="K89" s="673"/>
      <c r="L89" s="673"/>
      <c r="M89" s="673"/>
      <c r="N89" s="665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0" hidden="1" customHeight="1" x14ac:dyDescent="0.25">
      <c r="A90" s="677"/>
      <c r="B90" s="678"/>
      <c r="C90" s="678"/>
      <c r="D90" s="678"/>
      <c r="E90" s="678"/>
      <c r="F90" s="678"/>
      <c r="G90" s="678"/>
      <c r="H90" s="679"/>
      <c r="I90" s="673"/>
      <c r="J90" s="673"/>
      <c r="K90" s="673"/>
      <c r="L90" s="673"/>
      <c r="M90" s="673"/>
      <c r="N90" s="665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t="0" hidden="1" customHeight="1" x14ac:dyDescent="0.25">
      <c r="A91" s="677"/>
      <c r="B91" s="678"/>
      <c r="C91" s="678"/>
      <c r="D91" s="678"/>
      <c r="E91" s="678"/>
      <c r="F91" s="678"/>
      <c r="G91" s="678"/>
      <c r="H91" s="679"/>
      <c r="I91" s="673"/>
      <c r="J91" s="673"/>
      <c r="K91" s="673"/>
      <c r="L91" s="673"/>
      <c r="M91" s="673"/>
      <c r="N91" s="665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0" hidden="1" customHeight="1" x14ac:dyDescent="0.25">
      <c r="A92" s="677"/>
      <c r="B92" s="678"/>
      <c r="C92" s="678"/>
      <c r="D92" s="678"/>
      <c r="E92" s="678"/>
      <c r="F92" s="678"/>
      <c r="G92" s="678"/>
      <c r="H92" s="679"/>
      <c r="I92" s="673"/>
      <c r="J92" s="673"/>
      <c r="K92" s="673"/>
      <c r="L92" s="673"/>
      <c r="M92" s="673"/>
      <c r="N92" s="665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0" hidden="1" customHeight="1" x14ac:dyDescent="0.25">
      <c r="A93" s="677"/>
      <c r="B93" s="678"/>
      <c r="C93" s="678"/>
      <c r="D93" s="678"/>
      <c r="E93" s="678"/>
      <c r="F93" s="678"/>
      <c r="G93" s="678"/>
      <c r="H93" s="679"/>
      <c r="I93" s="673"/>
      <c r="J93" s="673"/>
      <c r="K93" s="673"/>
      <c r="L93" s="673"/>
      <c r="M93" s="673"/>
      <c r="N93" s="665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t="0" hidden="1" customHeight="1" x14ac:dyDescent="0.25">
      <c r="A94" s="677"/>
      <c r="B94" s="678"/>
      <c r="C94" s="678"/>
      <c r="D94" s="678"/>
      <c r="E94" s="678"/>
      <c r="F94" s="678"/>
      <c r="G94" s="678"/>
      <c r="H94" s="679"/>
      <c r="I94" s="673"/>
      <c r="J94" s="673"/>
      <c r="K94" s="673"/>
      <c r="L94" s="673"/>
      <c r="M94" s="673"/>
      <c r="N94" s="665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0" hidden="1" customHeight="1" x14ac:dyDescent="0.25">
      <c r="A95" s="677"/>
      <c r="B95" s="678"/>
      <c r="C95" s="678"/>
      <c r="D95" s="678"/>
      <c r="E95" s="678"/>
      <c r="F95" s="678"/>
      <c r="G95" s="678"/>
      <c r="H95" s="679"/>
      <c r="I95" s="673"/>
      <c r="J95" s="673"/>
      <c r="K95" s="673"/>
      <c r="L95" s="673"/>
      <c r="M95" s="673"/>
      <c r="N95" s="66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0" hidden="1" customHeight="1" x14ac:dyDescent="0.25">
      <c r="A96" s="677"/>
      <c r="B96" s="678"/>
      <c r="C96" s="678"/>
      <c r="D96" s="678"/>
      <c r="E96" s="678"/>
      <c r="F96" s="678"/>
      <c r="G96" s="678"/>
      <c r="H96" s="679"/>
      <c r="I96" s="673"/>
      <c r="J96" s="673"/>
      <c r="K96" s="673"/>
      <c r="L96" s="673"/>
      <c r="M96" s="673"/>
      <c r="N96" s="665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t="0" hidden="1" customHeight="1" x14ac:dyDescent="0.25">
      <c r="A97" s="677"/>
      <c r="B97" s="678"/>
      <c r="C97" s="678"/>
      <c r="D97" s="678"/>
      <c r="E97" s="678"/>
      <c r="F97" s="678"/>
      <c r="G97" s="678"/>
      <c r="H97" s="679"/>
      <c r="I97" s="680"/>
      <c r="J97" s="680"/>
      <c r="K97" s="680"/>
      <c r="L97" s="680"/>
      <c r="M97" s="680"/>
      <c r="N97" s="680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0" hidden="1" customHeight="1" x14ac:dyDescent="0.25">
      <c r="A98" s="677"/>
      <c r="B98" s="678"/>
      <c r="C98" s="678"/>
      <c r="D98" s="678"/>
      <c r="E98" s="678"/>
      <c r="F98" s="678"/>
      <c r="G98" s="678"/>
      <c r="H98" s="679"/>
      <c r="I98" s="680"/>
      <c r="J98" s="680"/>
      <c r="K98" s="680"/>
      <c r="L98" s="680"/>
      <c r="M98" s="680"/>
      <c r="N98" s="680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0" hidden="1" customHeight="1" x14ac:dyDescent="0.25">
      <c r="A99" s="677"/>
      <c r="B99" s="678"/>
      <c r="C99" s="678"/>
      <c r="D99" s="678"/>
      <c r="E99" s="678"/>
      <c r="F99" s="678"/>
      <c r="G99" s="678"/>
      <c r="H99" s="679"/>
      <c r="I99" s="680"/>
      <c r="J99" s="680"/>
      <c r="K99" s="680"/>
      <c r="L99" s="680"/>
      <c r="M99" s="680"/>
      <c r="N99" s="680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t="0" hidden="1" customHeight="1" x14ac:dyDescent="0.25">
      <c r="A100" s="677"/>
      <c r="B100" s="678"/>
      <c r="C100" s="678"/>
      <c r="D100" s="678"/>
      <c r="E100" s="678"/>
      <c r="F100" s="678"/>
      <c r="G100" s="678"/>
      <c r="H100" s="679"/>
      <c r="I100" s="680"/>
      <c r="J100" s="680"/>
      <c r="K100" s="680"/>
      <c r="L100" s="680"/>
      <c r="M100" s="680"/>
      <c r="N100" s="68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0" hidden="1" customHeight="1" x14ac:dyDescent="0.25">
      <c r="A101" s="677"/>
      <c r="B101" s="678"/>
      <c r="C101" s="678"/>
      <c r="D101" s="678"/>
      <c r="E101" s="678"/>
      <c r="F101" s="678"/>
      <c r="G101" s="678"/>
      <c r="H101" s="679"/>
      <c r="I101" s="680"/>
      <c r="J101" s="680"/>
      <c r="K101" s="680"/>
      <c r="L101" s="680"/>
      <c r="M101" s="680"/>
      <c r="N101" s="680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0" hidden="1" customHeight="1" x14ac:dyDescent="0.25">
      <c r="A102" s="677"/>
      <c r="B102" s="678"/>
      <c r="C102" s="678"/>
      <c r="D102" s="678"/>
      <c r="E102" s="678"/>
      <c r="F102" s="678"/>
      <c r="G102" s="678"/>
      <c r="H102" s="679"/>
      <c r="I102" s="680"/>
      <c r="J102" s="680"/>
      <c r="K102" s="680"/>
      <c r="L102" s="680"/>
      <c r="M102" s="680"/>
      <c r="N102" s="680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t="0" hidden="1" customHeight="1" x14ac:dyDescent="0.25">
      <c r="A103" s="677"/>
      <c r="B103" s="678"/>
      <c r="C103" s="678"/>
      <c r="D103" s="678"/>
      <c r="E103" s="678"/>
      <c r="F103" s="678"/>
      <c r="G103" s="678"/>
      <c r="H103" s="679"/>
      <c r="I103" s="680"/>
      <c r="J103" s="680"/>
      <c r="K103" s="680"/>
      <c r="L103" s="680"/>
      <c r="M103" s="680"/>
      <c r="N103" s="680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0" hidden="1" customHeight="1" x14ac:dyDescent="0.25">
      <c r="A104" s="677"/>
      <c r="B104" s="678"/>
      <c r="C104" s="678"/>
      <c r="D104" s="678"/>
      <c r="E104" s="678"/>
      <c r="F104" s="678"/>
      <c r="G104" s="678"/>
      <c r="H104" s="679"/>
      <c r="I104" s="680"/>
      <c r="J104" s="680"/>
      <c r="K104" s="680"/>
      <c r="L104" s="680"/>
      <c r="M104" s="680"/>
      <c r="N104" s="680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t="0" hidden="1" customHeight="1" x14ac:dyDescent="0.25">
      <c r="A105" s="677"/>
      <c r="B105" s="678"/>
      <c r="C105" s="678"/>
      <c r="D105" s="678"/>
      <c r="E105" s="678"/>
      <c r="F105" s="678"/>
      <c r="G105" s="678"/>
      <c r="H105" s="679"/>
      <c r="I105" s="680"/>
      <c r="J105" s="680"/>
      <c r="K105" s="680"/>
      <c r="L105" s="680"/>
      <c r="M105" s="680"/>
      <c r="N105" s="680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t="0" hidden="1" customHeight="1" x14ac:dyDescent="0.25">
      <c r="A106" s="677"/>
      <c r="B106" s="678"/>
      <c r="C106" s="678"/>
      <c r="D106" s="678"/>
      <c r="E106" s="678"/>
      <c r="F106" s="678"/>
      <c r="G106" s="678"/>
      <c r="H106" s="679"/>
      <c r="I106" s="680"/>
      <c r="J106" s="680"/>
      <c r="K106" s="680"/>
      <c r="L106" s="680"/>
      <c r="M106" s="680"/>
      <c r="N106" s="680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0" hidden="1" customHeight="1" x14ac:dyDescent="0.25">
      <c r="A107" s="677"/>
      <c r="B107" s="678"/>
      <c r="C107" s="678"/>
      <c r="D107" s="678"/>
      <c r="E107" s="678"/>
      <c r="F107" s="678"/>
      <c r="G107" s="678"/>
      <c r="H107" s="679"/>
      <c r="I107" s="680"/>
      <c r="J107" s="680"/>
      <c r="K107" s="680"/>
      <c r="L107" s="680"/>
      <c r="M107" s="680"/>
      <c r="N107" s="680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t="0" hidden="1" customHeight="1" x14ac:dyDescent="0.25">
      <c r="A108" s="677"/>
      <c r="B108" s="678"/>
      <c r="C108" s="678"/>
      <c r="D108" s="678"/>
      <c r="E108" s="678"/>
      <c r="F108" s="678"/>
      <c r="G108" s="678"/>
      <c r="H108" s="679"/>
      <c r="I108" s="680"/>
      <c r="J108" s="680"/>
      <c r="K108" s="680"/>
      <c r="L108" s="680"/>
      <c r="M108" s="680"/>
      <c r="N108" s="680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ht="0" hidden="1" customHeight="1" x14ac:dyDescent="0.25">
      <c r="A109" s="677"/>
      <c r="B109" s="678"/>
      <c r="C109" s="678"/>
      <c r="D109" s="678"/>
      <c r="E109" s="678"/>
      <c r="F109" s="678"/>
      <c r="G109" s="678"/>
      <c r="H109" s="679"/>
      <c r="I109" s="680"/>
      <c r="J109" s="680"/>
      <c r="K109" s="680"/>
      <c r="L109" s="680"/>
      <c r="M109" s="680"/>
      <c r="N109" s="680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0" hidden="1" customHeight="1" x14ac:dyDescent="0.25">
      <c r="A110" s="677"/>
      <c r="B110" s="678"/>
      <c r="C110" s="678"/>
      <c r="D110" s="678"/>
      <c r="E110" s="678"/>
      <c r="F110" s="678"/>
      <c r="G110" s="678"/>
      <c r="H110" s="679"/>
      <c r="I110" s="680"/>
      <c r="J110" s="680"/>
      <c r="K110" s="680"/>
      <c r="L110" s="680"/>
      <c r="M110" s="680"/>
      <c r="N110" s="68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ht="0" hidden="1" customHeight="1" x14ac:dyDescent="0.25">
      <c r="A111" s="677"/>
      <c r="B111" s="678"/>
      <c r="C111" s="678"/>
      <c r="D111" s="678"/>
      <c r="E111" s="678"/>
      <c r="F111" s="678"/>
      <c r="G111" s="678"/>
      <c r="H111" s="679"/>
      <c r="I111" s="680"/>
      <c r="J111" s="680"/>
      <c r="K111" s="680"/>
      <c r="L111" s="680"/>
      <c r="M111" s="680"/>
      <c r="N111" s="680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ht="0" hidden="1" customHeight="1" x14ac:dyDescent="0.25">
      <c r="A112" s="677"/>
      <c r="B112" s="678"/>
      <c r="C112" s="678"/>
      <c r="D112" s="678"/>
      <c r="E112" s="678"/>
      <c r="F112" s="678"/>
      <c r="G112" s="678"/>
      <c r="H112" s="679"/>
      <c r="I112" s="680"/>
      <c r="J112" s="680"/>
      <c r="K112" s="680"/>
      <c r="L112" s="680"/>
      <c r="M112" s="680"/>
      <c r="N112" s="680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0" hidden="1" customHeight="1" x14ac:dyDescent="0.25">
      <c r="A113" s="677"/>
      <c r="B113" s="678"/>
      <c r="C113" s="678"/>
      <c r="D113" s="678"/>
      <c r="E113" s="678"/>
      <c r="F113" s="678"/>
      <c r="G113" s="678"/>
      <c r="H113" s="679"/>
      <c r="I113" s="680"/>
      <c r="J113" s="680"/>
      <c r="K113" s="680"/>
      <c r="L113" s="680"/>
      <c r="M113" s="680"/>
      <c r="N113" s="680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ht="0" hidden="1" customHeight="1" x14ac:dyDescent="0.25">
      <c r="A114" s="677"/>
      <c r="B114" s="678"/>
      <c r="C114" s="678"/>
      <c r="D114" s="678"/>
      <c r="E114" s="678"/>
      <c r="F114" s="678"/>
      <c r="G114" s="678"/>
      <c r="H114" s="679"/>
      <c r="I114" s="680"/>
      <c r="J114" s="680"/>
      <c r="K114" s="680"/>
      <c r="L114" s="680"/>
      <c r="M114" s="680"/>
      <c r="N114" s="680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ht="0" hidden="1" customHeight="1" x14ac:dyDescent="0.25">
      <c r="A115" s="677"/>
      <c r="B115" s="678"/>
      <c r="C115" s="678"/>
      <c r="D115" s="678"/>
      <c r="E115" s="678"/>
      <c r="F115" s="678"/>
      <c r="G115" s="678"/>
      <c r="H115" s="679"/>
      <c r="I115" s="680"/>
      <c r="J115" s="680"/>
      <c r="K115" s="680"/>
      <c r="L115" s="680"/>
      <c r="M115" s="680"/>
      <c r="N115" s="680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0" hidden="1" customHeight="1" x14ac:dyDescent="0.25">
      <c r="A116" s="677"/>
      <c r="B116" s="678"/>
      <c r="C116" s="678"/>
      <c r="D116" s="678"/>
      <c r="E116" s="678"/>
      <c r="F116" s="678"/>
      <c r="G116" s="678"/>
      <c r="H116" s="679"/>
      <c r="I116" s="680"/>
      <c r="J116" s="680"/>
      <c r="K116" s="680"/>
      <c r="L116" s="680"/>
      <c r="M116" s="680"/>
      <c r="N116" s="680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ht="0" hidden="1" customHeight="1" x14ac:dyDescent="0.25">
      <c r="A117" s="677"/>
      <c r="B117" s="678"/>
      <c r="C117" s="678"/>
      <c r="D117" s="678"/>
      <c r="E117" s="678"/>
      <c r="F117" s="678"/>
      <c r="G117" s="678"/>
      <c r="H117" s="679"/>
      <c r="I117" s="680"/>
      <c r="J117" s="680"/>
      <c r="K117" s="680"/>
      <c r="L117" s="680"/>
      <c r="M117" s="680"/>
      <c r="N117" s="680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ht="0" hidden="1" customHeight="1" x14ac:dyDescent="0.25">
      <c r="A118" s="677"/>
      <c r="B118" s="678"/>
      <c r="C118" s="678"/>
      <c r="D118" s="678"/>
      <c r="E118" s="678"/>
      <c r="F118" s="678"/>
      <c r="G118" s="678"/>
      <c r="H118" s="679"/>
      <c r="I118" s="680"/>
      <c r="J118" s="680"/>
      <c r="K118" s="680"/>
      <c r="L118" s="680"/>
      <c r="M118" s="680"/>
      <c r="N118" s="680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0" hidden="1" customHeight="1" x14ac:dyDescent="0.25">
      <c r="A119" s="677"/>
      <c r="B119" s="678"/>
      <c r="C119" s="678"/>
      <c r="D119" s="678"/>
      <c r="E119" s="678"/>
      <c r="F119" s="678"/>
      <c r="G119" s="678"/>
      <c r="H119" s="679"/>
      <c r="I119" s="680"/>
      <c r="J119" s="680"/>
      <c r="K119" s="680"/>
      <c r="L119" s="680"/>
      <c r="M119" s="680"/>
      <c r="N119" s="680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ht="0" hidden="1" customHeight="1" x14ac:dyDescent="0.25">
      <c r="A120" s="677"/>
      <c r="B120" s="678"/>
      <c r="C120" s="678"/>
      <c r="D120" s="678"/>
      <c r="E120" s="678"/>
      <c r="F120" s="678"/>
      <c r="G120" s="678"/>
      <c r="H120" s="679"/>
      <c r="I120" s="680"/>
      <c r="J120" s="680"/>
      <c r="K120" s="680"/>
      <c r="L120" s="680"/>
      <c r="M120" s="680"/>
      <c r="N120" s="68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ht="0" hidden="1" customHeight="1" x14ac:dyDescent="0.25">
      <c r="A121" s="677"/>
      <c r="B121" s="678"/>
      <c r="C121" s="678"/>
      <c r="D121" s="678"/>
      <c r="E121" s="678"/>
      <c r="F121" s="678"/>
      <c r="G121" s="678"/>
      <c r="H121" s="679"/>
      <c r="I121" s="680"/>
      <c r="J121" s="680"/>
      <c r="K121" s="680"/>
      <c r="L121" s="680"/>
      <c r="M121" s="680"/>
      <c r="N121" s="680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0" hidden="1" customHeight="1" x14ac:dyDescent="0.25">
      <c r="A122" s="677"/>
      <c r="B122" s="678"/>
      <c r="C122" s="678"/>
      <c r="D122" s="678"/>
      <c r="E122" s="678"/>
      <c r="F122" s="678"/>
      <c r="G122" s="678"/>
      <c r="H122" s="679"/>
      <c r="I122" s="680"/>
      <c r="J122" s="680"/>
      <c r="K122" s="680"/>
      <c r="L122" s="680"/>
      <c r="M122" s="680"/>
      <c r="N122" s="680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ht="0" hidden="1" customHeight="1" x14ac:dyDescent="0.25">
      <c r="A123" s="677"/>
      <c r="B123" s="678"/>
      <c r="C123" s="678"/>
      <c r="D123" s="678"/>
      <c r="E123" s="678"/>
      <c r="F123" s="678"/>
      <c r="G123" s="678"/>
      <c r="H123" s="679"/>
      <c r="I123" s="680"/>
      <c r="J123" s="680"/>
      <c r="K123" s="680"/>
      <c r="L123" s="680"/>
      <c r="M123" s="680"/>
      <c r="N123" s="680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ht="0" hidden="1" customHeight="1" x14ac:dyDescent="0.25">
      <c r="A124" s="677"/>
      <c r="B124" s="678"/>
      <c r="C124" s="678"/>
      <c r="D124" s="678"/>
      <c r="E124" s="678"/>
      <c r="F124" s="678"/>
      <c r="G124" s="678"/>
      <c r="H124" s="679"/>
      <c r="I124" s="680"/>
      <c r="J124" s="680"/>
      <c r="K124" s="680"/>
      <c r="L124" s="680"/>
      <c r="M124" s="680"/>
      <c r="N124" s="680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0" hidden="1" customHeight="1" x14ac:dyDescent="0.25">
      <c r="A125" s="677"/>
      <c r="B125" s="678"/>
      <c r="C125" s="678"/>
      <c r="D125" s="678"/>
      <c r="E125" s="678"/>
      <c r="F125" s="678"/>
      <c r="G125" s="678"/>
      <c r="H125" s="679"/>
      <c r="I125" s="680"/>
      <c r="J125" s="680"/>
      <c r="K125" s="680"/>
      <c r="L125" s="680"/>
      <c r="M125" s="680"/>
      <c r="N125" s="680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ht="0" hidden="1" customHeight="1" x14ac:dyDescent="0.25">
      <c r="A126" s="677"/>
      <c r="B126" s="678"/>
      <c r="C126" s="678"/>
      <c r="D126" s="678"/>
      <c r="E126" s="678"/>
      <c r="F126" s="678"/>
      <c r="G126" s="678"/>
      <c r="H126" s="679"/>
      <c r="I126" s="680"/>
      <c r="J126" s="680"/>
      <c r="K126" s="680"/>
      <c r="L126" s="680"/>
      <c r="M126" s="680"/>
      <c r="N126" s="680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ht="0" hidden="1" customHeight="1" x14ac:dyDescent="0.25">
      <c r="A127" s="677"/>
      <c r="B127" s="678"/>
      <c r="C127" s="678"/>
      <c r="D127" s="678"/>
      <c r="E127" s="678"/>
      <c r="F127" s="678"/>
      <c r="G127" s="678"/>
      <c r="H127" s="679"/>
      <c r="I127" s="680"/>
      <c r="J127" s="680"/>
      <c r="K127" s="680"/>
      <c r="L127" s="680"/>
      <c r="M127" s="680"/>
      <c r="N127" s="680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0" hidden="1" customHeight="1" x14ac:dyDescent="0.25">
      <c r="A128" s="677"/>
      <c r="B128" s="678"/>
      <c r="C128" s="678"/>
      <c r="D128" s="678"/>
      <c r="E128" s="678"/>
      <c r="F128" s="678"/>
      <c r="G128" s="678"/>
      <c r="H128" s="679"/>
      <c r="I128" s="680"/>
      <c r="J128" s="680"/>
      <c r="K128" s="680"/>
      <c r="L128" s="680"/>
      <c r="M128" s="680"/>
      <c r="N128" s="680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ht="0" hidden="1" customHeight="1" x14ac:dyDescent="0.25">
      <c r="A129" s="677"/>
      <c r="B129" s="678"/>
      <c r="C129" s="678"/>
      <c r="D129" s="678"/>
      <c r="E129" s="678"/>
      <c r="F129" s="678"/>
      <c r="G129" s="678"/>
      <c r="H129" s="679"/>
      <c r="I129" s="680"/>
      <c r="J129" s="680"/>
      <c r="K129" s="680"/>
      <c r="L129" s="680"/>
      <c r="M129" s="680"/>
      <c r="N129" s="680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ht="0" hidden="1" customHeight="1" x14ac:dyDescent="0.25">
      <c r="A130" s="677"/>
      <c r="B130" s="678"/>
      <c r="C130" s="678"/>
      <c r="D130" s="678"/>
      <c r="E130" s="678"/>
      <c r="F130" s="678"/>
      <c r="G130" s="678"/>
      <c r="H130" s="679"/>
      <c r="I130" s="680"/>
      <c r="J130" s="680"/>
      <c r="K130" s="680"/>
      <c r="L130" s="680"/>
      <c r="M130" s="680"/>
      <c r="N130" s="68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0" hidden="1" customHeight="1" x14ac:dyDescent="0.25">
      <c r="A131" s="677"/>
      <c r="B131" s="678"/>
      <c r="C131" s="678"/>
      <c r="D131" s="678"/>
      <c r="E131" s="678"/>
      <c r="F131" s="678"/>
      <c r="G131" s="678"/>
      <c r="H131" s="679"/>
      <c r="I131" s="680"/>
      <c r="J131" s="680"/>
      <c r="K131" s="680"/>
      <c r="L131" s="680"/>
      <c r="M131" s="680"/>
      <c r="N131" s="680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ht="0" hidden="1" customHeight="1" x14ac:dyDescent="0.25">
      <c r="A132" s="677"/>
      <c r="B132" s="678"/>
      <c r="C132" s="678"/>
      <c r="D132" s="678"/>
      <c r="E132" s="678"/>
      <c r="F132" s="678"/>
      <c r="G132" s="678"/>
      <c r="H132" s="679"/>
      <c r="I132" s="680"/>
      <c r="J132" s="680"/>
      <c r="K132" s="680"/>
      <c r="L132" s="680"/>
      <c r="M132" s="680"/>
      <c r="N132" s="680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ht="0" hidden="1" customHeight="1" x14ac:dyDescent="0.25">
      <c r="A133" s="677"/>
      <c r="B133" s="678"/>
      <c r="C133" s="678"/>
      <c r="D133" s="678"/>
      <c r="E133" s="678"/>
      <c r="F133" s="678"/>
      <c r="G133" s="678"/>
      <c r="H133" s="679"/>
      <c r="I133" s="680"/>
      <c r="J133" s="680"/>
      <c r="K133" s="680"/>
      <c r="L133" s="680"/>
      <c r="M133" s="680"/>
      <c r="N133" s="680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0" hidden="1" customHeight="1" x14ac:dyDescent="0.25">
      <c r="A134" s="677"/>
      <c r="B134" s="678"/>
      <c r="C134" s="678"/>
      <c r="D134" s="678"/>
      <c r="E134" s="678"/>
      <c r="F134" s="678"/>
      <c r="G134" s="678"/>
      <c r="H134" s="679"/>
      <c r="I134" s="680"/>
      <c r="J134" s="680"/>
      <c r="K134" s="680"/>
      <c r="L134" s="680"/>
      <c r="M134" s="680"/>
      <c r="N134" s="680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ht="0" hidden="1" customHeight="1" x14ac:dyDescent="0.25">
      <c r="A135" s="677"/>
      <c r="B135" s="678"/>
      <c r="C135" s="678"/>
      <c r="D135" s="678"/>
      <c r="E135" s="678"/>
      <c r="F135" s="678"/>
      <c r="G135" s="678"/>
      <c r="H135" s="679"/>
      <c r="I135" s="680"/>
      <c r="J135" s="680"/>
      <c r="K135" s="680"/>
      <c r="L135" s="680"/>
      <c r="M135" s="680"/>
      <c r="N135" s="680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ht="0" hidden="1" customHeight="1" x14ac:dyDescent="0.25">
      <c r="A136" s="677"/>
      <c r="B136" s="678"/>
      <c r="C136" s="678"/>
      <c r="D136" s="678"/>
      <c r="E136" s="678"/>
      <c r="F136" s="678"/>
      <c r="G136" s="678"/>
      <c r="H136" s="679"/>
      <c r="I136" s="680"/>
      <c r="J136" s="680"/>
      <c r="K136" s="680"/>
      <c r="L136" s="680"/>
      <c r="M136" s="680"/>
      <c r="N136" s="680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0" hidden="1" customHeight="1" x14ac:dyDescent="0.25">
      <c r="A137" s="677"/>
      <c r="B137" s="678"/>
      <c r="C137" s="678"/>
      <c r="D137" s="678"/>
      <c r="E137" s="678"/>
      <c r="F137" s="678"/>
      <c r="G137" s="678"/>
      <c r="H137" s="679"/>
      <c r="I137" s="680"/>
      <c r="J137" s="680"/>
      <c r="K137" s="680"/>
      <c r="L137" s="680"/>
      <c r="M137" s="680"/>
      <c r="N137" s="680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ht="0" hidden="1" customHeight="1" x14ac:dyDescent="0.25">
      <c r="A138" s="677"/>
      <c r="B138" s="678"/>
      <c r="C138" s="678"/>
      <c r="D138" s="678"/>
      <c r="E138" s="678"/>
      <c r="F138" s="678"/>
      <c r="G138" s="678"/>
      <c r="H138" s="679"/>
      <c r="I138" s="680"/>
      <c r="J138" s="680"/>
      <c r="K138" s="680"/>
      <c r="L138" s="680"/>
      <c r="M138" s="680"/>
      <c r="N138" s="680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ht="0" hidden="1" customHeight="1" x14ac:dyDescent="0.25">
      <c r="A139" s="677"/>
      <c r="B139" s="678"/>
      <c r="C139" s="678"/>
      <c r="D139" s="678"/>
      <c r="E139" s="678"/>
      <c r="F139" s="678"/>
      <c r="G139" s="678"/>
      <c r="H139" s="679"/>
      <c r="I139" s="680"/>
      <c r="J139" s="680"/>
      <c r="K139" s="680"/>
      <c r="L139" s="680"/>
      <c r="M139" s="680"/>
      <c r="N139" s="680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0" hidden="1" customHeight="1" x14ac:dyDescent="0.25">
      <c r="A140" s="677"/>
      <c r="B140" s="678"/>
      <c r="C140" s="678"/>
      <c r="D140" s="678"/>
      <c r="E140" s="678"/>
      <c r="F140" s="678"/>
      <c r="G140" s="678"/>
      <c r="H140" s="679"/>
      <c r="I140" s="680"/>
      <c r="J140" s="680"/>
      <c r="K140" s="680"/>
      <c r="L140" s="680"/>
      <c r="M140" s="680"/>
      <c r="N140" s="68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ht="0" hidden="1" customHeight="1" x14ac:dyDescent="0.25">
      <c r="A141" s="677"/>
      <c r="B141" s="678"/>
      <c r="C141" s="678"/>
      <c r="D141" s="678"/>
      <c r="E141" s="678"/>
      <c r="F141" s="678"/>
      <c r="G141" s="678"/>
      <c r="H141" s="679"/>
      <c r="I141" s="680"/>
      <c r="J141" s="680"/>
      <c r="K141" s="680"/>
      <c r="L141" s="680"/>
      <c r="M141" s="680"/>
      <c r="N141" s="680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ht="0" hidden="1" customHeight="1" x14ac:dyDescent="0.25">
      <c r="A142" s="677"/>
      <c r="B142" s="678"/>
      <c r="C142" s="678"/>
      <c r="D142" s="678"/>
      <c r="E142" s="678"/>
      <c r="F142" s="678"/>
      <c r="G142" s="678"/>
      <c r="H142" s="679"/>
      <c r="I142" s="680"/>
      <c r="J142" s="680"/>
      <c r="K142" s="680"/>
      <c r="L142" s="680"/>
      <c r="M142" s="680"/>
      <c r="N142" s="680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0" hidden="1" customHeight="1" x14ac:dyDescent="0.25">
      <c r="A143" s="677"/>
      <c r="B143" s="678"/>
      <c r="C143" s="678"/>
      <c r="D143" s="678"/>
      <c r="E143" s="678"/>
      <c r="F143" s="678"/>
      <c r="G143" s="678"/>
      <c r="H143" s="679"/>
      <c r="I143" s="680"/>
      <c r="J143" s="680"/>
      <c r="K143" s="680"/>
      <c r="L143" s="680"/>
      <c r="M143" s="680"/>
      <c r="N143" s="680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ht="0" hidden="1" customHeight="1" x14ac:dyDescent="0.25">
      <c r="A144" s="677"/>
      <c r="B144" s="678"/>
      <c r="C144" s="678"/>
      <c r="D144" s="678"/>
      <c r="E144" s="678"/>
      <c r="F144" s="678"/>
      <c r="G144" s="678"/>
      <c r="H144" s="679"/>
      <c r="I144" s="680"/>
      <c r="J144" s="680"/>
      <c r="K144" s="680"/>
      <c r="L144" s="680"/>
      <c r="M144" s="680"/>
      <c r="N144" s="680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ht="0" hidden="1" customHeight="1" x14ac:dyDescent="0.25">
      <c r="A145" s="677"/>
      <c r="B145" s="678"/>
      <c r="C145" s="678"/>
      <c r="D145" s="678"/>
      <c r="E145" s="678"/>
      <c r="F145" s="678"/>
      <c r="G145" s="678"/>
      <c r="H145" s="679"/>
      <c r="I145" s="680"/>
      <c r="J145" s="680"/>
      <c r="K145" s="680"/>
      <c r="L145" s="680"/>
      <c r="M145" s="680"/>
      <c r="N145" s="680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0" hidden="1" customHeight="1" x14ac:dyDescent="0.25">
      <c r="A146" s="677"/>
      <c r="B146" s="678"/>
      <c r="C146" s="678"/>
      <c r="D146" s="678"/>
      <c r="E146" s="678"/>
      <c r="F146" s="678"/>
      <c r="G146" s="678"/>
      <c r="H146" s="679"/>
      <c r="I146" s="680"/>
      <c r="J146" s="680"/>
      <c r="K146" s="680"/>
      <c r="L146" s="680"/>
      <c r="M146" s="680"/>
      <c r="N146" s="680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ht="0" hidden="1" customHeight="1" x14ac:dyDescent="0.25">
      <c r="A147" s="678"/>
      <c r="B147" s="678"/>
      <c r="C147" s="678"/>
      <c r="D147" s="678"/>
      <c r="E147" s="678"/>
      <c r="F147" s="678"/>
      <c r="G147" s="678"/>
      <c r="H147" s="678"/>
      <c r="I147" s="673"/>
      <c r="J147" s="673"/>
      <c r="K147" s="673"/>
      <c r="L147" s="673"/>
      <c r="M147" s="673"/>
      <c r="N147" s="665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ht="0" hidden="1" customHeight="1" x14ac:dyDescent="0.25">
      <c r="A148" s="678"/>
      <c r="B148" s="678"/>
      <c r="C148" s="678"/>
      <c r="D148" s="678"/>
      <c r="E148" s="678"/>
      <c r="F148" s="678"/>
      <c r="G148" s="678"/>
      <c r="H148" s="678"/>
      <c r="I148" s="673"/>
      <c r="J148" s="673"/>
      <c r="K148" s="673"/>
      <c r="L148" s="673"/>
      <c r="M148" s="673"/>
      <c r="N148" s="665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0" hidden="1" customHeight="1" x14ac:dyDescent="0.25">
      <c r="A149" s="678"/>
      <c r="B149" s="678"/>
      <c r="C149" s="678"/>
      <c r="D149" s="678"/>
      <c r="E149" s="678"/>
      <c r="F149" s="678"/>
      <c r="G149" s="678"/>
      <c r="H149" s="678"/>
      <c r="I149" s="673"/>
      <c r="J149" s="673"/>
      <c r="K149" s="673"/>
      <c r="L149" s="673"/>
      <c r="M149" s="673"/>
      <c r="N149" s="665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ht="0" hidden="1" customHeight="1" x14ac:dyDescent="0.25">
      <c r="A150" s="678"/>
      <c r="B150" s="678"/>
      <c r="C150" s="678"/>
      <c r="D150" s="678"/>
      <c r="E150" s="678"/>
      <c r="F150" s="678"/>
      <c r="G150" s="678"/>
      <c r="H150" s="678"/>
      <c r="I150" s="673"/>
      <c r="J150" s="673"/>
      <c r="K150" s="673"/>
      <c r="L150" s="673"/>
      <c r="M150" s="673"/>
      <c r="N150" s="665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ht="0" hidden="1" customHeight="1" x14ac:dyDescent="0.25">
      <c r="A151" s="678"/>
      <c r="B151" s="678"/>
      <c r="C151" s="678"/>
      <c r="D151" s="678"/>
      <c r="E151" s="678"/>
      <c r="F151" s="678"/>
      <c r="G151" s="678"/>
      <c r="H151" s="678"/>
      <c r="I151" s="673"/>
      <c r="J151" s="673"/>
      <c r="K151" s="673"/>
      <c r="L151" s="673"/>
      <c r="M151" s="673"/>
      <c r="N151" s="665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0" hidden="1" customHeight="1" x14ac:dyDescent="0.25">
      <c r="A152" s="678"/>
      <c r="B152" s="678"/>
      <c r="C152" s="678"/>
      <c r="D152" s="678"/>
      <c r="E152" s="678"/>
      <c r="F152" s="678"/>
      <c r="G152" s="678"/>
      <c r="H152" s="678"/>
      <c r="I152" s="673"/>
      <c r="J152" s="673"/>
      <c r="K152" s="673"/>
      <c r="L152" s="673"/>
      <c r="M152" s="673"/>
      <c r="N152" s="665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ht="0" hidden="1" customHeight="1" x14ac:dyDescent="0.25">
      <c r="A153" s="678"/>
      <c r="B153" s="678"/>
      <c r="C153" s="678"/>
      <c r="D153" s="678"/>
      <c r="E153" s="678"/>
      <c r="F153" s="678"/>
      <c r="G153" s="678"/>
      <c r="H153" s="678"/>
      <c r="I153" s="673"/>
      <c r="J153" s="673"/>
      <c r="K153" s="673"/>
      <c r="L153" s="673"/>
      <c r="M153" s="673"/>
      <c r="N153" s="665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ht="0" hidden="1" customHeight="1" x14ac:dyDescent="0.25">
      <c r="A154" s="678"/>
      <c r="B154" s="678"/>
      <c r="C154" s="678"/>
      <c r="D154" s="678"/>
      <c r="E154" s="678"/>
      <c r="F154" s="678"/>
      <c r="G154" s="678"/>
      <c r="H154" s="678"/>
      <c r="I154" s="673"/>
      <c r="J154" s="673"/>
      <c r="K154" s="673"/>
      <c r="L154" s="673"/>
      <c r="M154" s="673"/>
      <c r="N154" s="665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0" hidden="1" customHeight="1" x14ac:dyDescent="0.25">
      <c r="A155" s="678"/>
      <c r="B155" s="678"/>
      <c r="C155" s="678"/>
      <c r="D155" s="678"/>
      <c r="E155" s="678"/>
      <c r="F155" s="678"/>
      <c r="G155" s="678"/>
      <c r="H155" s="678"/>
      <c r="I155" s="673"/>
      <c r="J155" s="673"/>
      <c r="K155" s="673"/>
      <c r="L155" s="673"/>
      <c r="M155" s="673"/>
      <c r="N155" s="66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ht="0" hidden="1" customHeight="1" x14ac:dyDescent="0.25">
      <c r="A156" s="678"/>
      <c r="B156" s="678"/>
      <c r="C156" s="678"/>
      <c r="D156" s="678"/>
      <c r="E156" s="678"/>
      <c r="F156" s="678"/>
      <c r="G156" s="678"/>
      <c r="H156" s="678"/>
      <c r="I156" s="673"/>
      <c r="J156" s="673"/>
      <c r="K156" s="673"/>
      <c r="L156" s="673"/>
      <c r="M156" s="673"/>
      <c r="N156" s="665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ht="0" hidden="1" customHeight="1" x14ac:dyDescent="0.25">
      <c r="A157" s="678"/>
      <c r="B157" s="678"/>
      <c r="C157" s="678"/>
      <c r="D157" s="678"/>
      <c r="E157" s="678"/>
      <c r="F157" s="678"/>
      <c r="G157" s="678"/>
      <c r="H157" s="678"/>
      <c r="I157" s="673"/>
      <c r="J157" s="673"/>
      <c r="K157" s="673"/>
      <c r="L157" s="673"/>
      <c r="M157" s="673"/>
      <c r="N157" s="665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0" hidden="1" customHeight="1" x14ac:dyDescent="0.25">
      <c r="A158" s="678"/>
      <c r="B158" s="678"/>
      <c r="C158" s="678"/>
      <c r="D158" s="678"/>
      <c r="E158" s="678"/>
      <c r="F158" s="678"/>
      <c r="G158" s="678"/>
      <c r="H158" s="678"/>
      <c r="I158" s="673"/>
      <c r="J158" s="673"/>
      <c r="K158" s="673"/>
      <c r="L158" s="673"/>
      <c r="M158" s="673"/>
      <c r="N158" s="665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ht="0" hidden="1" customHeight="1" x14ac:dyDescent="0.25">
      <c r="A159" s="678"/>
      <c r="B159" s="678"/>
      <c r="C159" s="678"/>
      <c r="D159" s="678"/>
      <c r="E159" s="678"/>
      <c r="F159" s="678"/>
      <c r="G159" s="678"/>
      <c r="H159" s="678"/>
      <c r="I159" s="673"/>
      <c r="J159" s="673"/>
      <c r="K159" s="673"/>
      <c r="L159" s="673"/>
      <c r="M159" s="673"/>
      <c r="N159" s="665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ht="0" hidden="1" customHeight="1" x14ac:dyDescent="0.25">
      <c r="A160" s="678"/>
      <c r="B160" s="678"/>
      <c r="C160" s="678"/>
      <c r="D160" s="678"/>
      <c r="E160" s="678"/>
      <c r="F160" s="678"/>
      <c r="G160" s="678"/>
      <c r="H160" s="678"/>
      <c r="I160" s="673"/>
      <c r="J160" s="673"/>
      <c r="K160" s="673"/>
      <c r="L160" s="673"/>
      <c r="M160" s="673"/>
      <c r="N160" s="665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0" hidden="1" customHeight="1" x14ac:dyDescent="0.25">
      <c r="A161" s="678"/>
      <c r="B161" s="678"/>
      <c r="C161" s="678"/>
      <c r="D161" s="678"/>
      <c r="E161" s="678"/>
      <c r="F161" s="678"/>
      <c r="G161" s="678"/>
      <c r="H161" s="678"/>
      <c r="I161" s="673"/>
      <c r="J161" s="673"/>
      <c r="K161" s="673"/>
      <c r="L161" s="673"/>
      <c r="M161" s="673"/>
      <c r="N161" s="665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ht="0" hidden="1" customHeight="1" x14ac:dyDescent="0.25">
      <c r="A162" s="678"/>
      <c r="B162" s="678"/>
      <c r="C162" s="678"/>
      <c r="D162" s="678"/>
      <c r="E162" s="678"/>
      <c r="F162" s="678"/>
      <c r="G162" s="678"/>
      <c r="H162" s="678"/>
      <c r="I162" s="673"/>
      <c r="J162" s="673"/>
      <c r="K162" s="673"/>
      <c r="L162" s="673"/>
      <c r="M162" s="673"/>
      <c r="N162" s="665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0" hidden="1" customHeight="1" x14ac:dyDescent="0.25">
      <c r="A163" s="678"/>
      <c r="B163" s="678"/>
      <c r="C163" s="678"/>
      <c r="D163" s="678"/>
      <c r="E163" s="678"/>
      <c r="F163" s="678"/>
      <c r="G163" s="678"/>
      <c r="H163" s="678"/>
      <c r="I163" s="673"/>
      <c r="J163" s="673"/>
      <c r="K163" s="673"/>
      <c r="L163" s="673"/>
      <c r="M163" s="673"/>
      <c r="N163" s="665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0" hidden="1" customHeight="1" x14ac:dyDescent="0.25">
      <c r="A164" s="678"/>
      <c r="B164" s="678"/>
      <c r="C164" s="678"/>
      <c r="D164" s="678"/>
      <c r="E164" s="678"/>
      <c r="F164" s="678"/>
      <c r="G164" s="678"/>
      <c r="H164" s="678"/>
      <c r="I164" s="673"/>
      <c r="J164" s="673"/>
      <c r="K164" s="673"/>
      <c r="L164" s="673"/>
      <c r="M164" s="673"/>
      <c r="N164" s="665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ht="0" hidden="1" customHeight="1" x14ac:dyDescent="0.25">
      <c r="A165" s="678"/>
      <c r="B165" s="678"/>
      <c r="C165" s="678"/>
      <c r="D165" s="678"/>
      <c r="E165" s="678"/>
      <c r="F165" s="678"/>
      <c r="G165" s="678"/>
      <c r="H165" s="678"/>
      <c r="I165" s="673"/>
      <c r="J165" s="673"/>
      <c r="K165" s="673"/>
      <c r="L165" s="673"/>
      <c r="M165" s="673"/>
      <c r="N165" s="6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0" hidden="1" customHeight="1" x14ac:dyDescent="0.25">
      <c r="A166" s="678"/>
      <c r="B166" s="678"/>
      <c r="C166" s="678"/>
      <c r="D166" s="678"/>
      <c r="E166" s="678"/>
      <c r="F166" s="678"/>
      <c r="G166" s="678"/>
      <c r="H166" s="678"/>
      <c r="I166" s="673"/>
      <c r="J166" s="673"/>
      <c r="K166" s="673"/>
      <c r="L166" s="673"/>
      <c r="M166" s="673"/>
      <c r="N166" s="665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0" hidden="1" customHeight="1" x14ac:dyDescent="0.25">
      <c r="A167" s="678"/>
      <c r="B167" s="678"/>
      <c r="C167" s="678"/>
      <c r="D167" s="678"/>
      <c r="E167" s="678"/>
      <c r="F167" s="678"/>
      <c r="G167" s="678"/>
      <c r="H167" s="678"/>
      <c r="I167" s="673"/>
      <c r="J167" s="673"/>
      <c r="K167" s="673"/>
      <c r="L167" s="673"/>
      <c r="M167" s="673"/>
      <c r="N167" s="665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ht="0" hidden="1" customHeight="1" x14ac:dyDescent="0.25">
      <c r="A168" s="678"/>
      <c r="B168" s="678"/>
      <c r="C168" s="678"/>
      <c r="D168" s="678"/>
      <c r="E168" s="678"/>
      <c r="F168" s="678"/>
      <c r="G168" s="678"/>
      <c r="H168" s="678"/>
      <c r="I168" s="673"/>
      <c r="J168" s="673"/>
      <c r="K168" s="673"/>
      <c r="L168" s="673"/>
      <c r="M168" s="673"/>
      <c r="N168" s="665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0" hidden="1" customHeight="1" x14ac:dyDescent="0.25">
      <c r="A169" s="678"/>
      <c r="B169" s="678"/>
      <c r="C169" s="678"/>
      <c r="D169" s="678"/>
      <c r="E169" s="678"/>
      <c r="F169" s="678"/>
      <c r="G169" s="678"/>
      <c r="H169" s="678"/>
      <c r="I169" s="673"/>
      <c r="J169" s="673"/>
      <c r="K169" s="673"/>
      <c r="L169" s="673"/>
      <c r="M169" s="673"/>
      <c r="N169" s="665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0" hidden="1" customHeight="1" x14ac:dyDescent="0.25">
      <c r="A170" s="678"/>
      <c r="B170" s="678"/>
      <c r="C170" s="678"/>
      <c r="D170" s="678"/>
      <c r="E170" s="678"/>
      <c r="F170" s="678"/>
      <c r="G170" s="678"/>
      <c r="H170" s="678"/>
      <c r="I170" s="673"/>
      <c r="J170" s="673"/>
      <c r="K170" s="673"/>
      <c r="L170" s="673"/>
      <c r="M170" s="673"/>
      <c r="N170" s="665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ht="0" hidden="1" customHeight="1" x14ac:dyDescent="0.25">
      <c r="A171" s="678"/>
      <c r="B171" s="678"/>
      <c r="C171" s="678"/>
      <c r="D171" s="678"/>
      <c r="E171" s="678"/>
      <c r="F171" s="678"/>
      <c r="G171" s="678"/>
      <c r="H171" s="678"/>
      <c r="I171" s="673"/>
      <c r="J171" s="673"/>
      <c r="K171" s="673"/>
      <c r="L171" s="673"/>
      <c r="M171" s="673"/>
      <c r="N171" s="665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0" hidden="1" customHeight="1" x14ac:dyDescent="0.25">
      <c r="A172" s="678"/>
      <c r="B172" s="678"/>
      <c r="C172" s="678"/>
      <c r="D172" s="678"/>
      <c r="E172" s="678"/>
      <c r="F172" s="678"/>
      <c r="G172" s="678"/>
      <c r="H172" s="678"/>
      <c r="I172" s="673"/>
      <c r="J172" s="673"/>
      <c r="K172" s="673"/>
      <c r="L172" s="673"/>
      <c r="M172" s="673"/>
      <c r="N172" s="665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0" hidden="1" customHeight="1" x14ac:dyDescent="0.25">
      <c r="A173" s="678"/>
      <c r="B173" s="678"/>
      <c r="C173" s="678"/>
      <c r="D173" s="678"/>
      <c r="E173" s="678"/>
      <c r="F173" s="678"/>
      <c r="G173" s="678"/>
      <c r="H173" s="678"/>
      <c r="I173" s="673"/>
      <c r="J173" s="673"/>
      <c r="K173" s="673"/>
      <c r="L173" s="673"/>
      <c r="M173" s="673"/>
      <c r="N173" s="665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ht="0" hidden="1" customHeight="1" x14ac:dyDescent="0.25">
      <c r="A174" s="678"/>
      <c r="B174" s="678"/>
      <c r="C174" s="678"/>
      <c r="D174" s="678"/>
      <c r="E174" s="678"/>
      <c r="F174" s="678"/>
      <c r="G174" s="678"/>
      <c r="H174" s="678"/>
      <c r="I174" s="673"/>
      <c r="J174" s="673"/>
      <c r="K174" s="673"/>
      <c r="L174" s="673"/>
      <c r="M174" s="673"/>
      <c r="N174" s="665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0" hidden="1" customHeight="1" x14ac:dyDescent="0.25">
      <c r="A175" s="678"/>
      <c r="B175" s="678"/>
      <c r="C175" s="678"/>
      <c r="D175" s="678"/>
      <c r="E175" s="678"/>
      <c r="F175" s="678"/>
      <c r="G175" s="678"/>
      <c r="H175" s="678"/>
      <c r="I175" s="673"/>
      <c r="J175" s="673"/>
      <c r="K175" s="673"/>
      <c r="L175" s="673"/>
      <c r="M175" s="673"/>
      <c r="N175" s="66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0" hidden="1" customHeight="1" x14ac:dyDescent="0.25">
      <c r="A176" s="678"/>
      <c r="B176" s="678"/>
      <c r="C176" s="678"/>
      <c r="D176" s="678"/>
      <c r="E176" s="678"/>
      <c r="F176" s="678"/>
      <c r="G176" s="678"/>
      <c r="H176" s="678"/>
      <c r="I176" s="673"/>
      <c r="J176" s="673"/>
      <c r="K176" s="673"/>
      <c r="L176" s="673"/>
      <c r="M176" s="673"/>
      <c r="N176" s="665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ht="0" hidden="1" customHeight="1" x14ac:dyDescent="0.25">
      <c r="A177" s="678"/>
      <c r="B177" s="678"/>
      <c r="C177" s="678"/>
      <c r="D177" s="678"/>
      <c r="E177" s="678"/>
      <c r="F177" s="678"/>
      <c r="G177" s="678"/>
      <c r="H177" s="678"/>
      <c r="I177" s="673"/>
      <c r="J177" s="673"/>
      <c r="K177" s="673"/>
      <c r="L177" s="673"/>
      <c r="M177" s="673"/>
      <c r="N177" s="665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0" hidden="1" customHeight="1" x14ac:dyDescent="0.25">
      <c r="A178" s="678"/>
      <c r="B178" s="678"/>
      <c r="C178" s="678"/>
      <c r="D178" s="678"/>
      <c r="E178" s="678"/>
      <c r="F178" s="678"/>
      <c r="G178" s="678"/>
      <c r="H178" s="678"/>
      <c r="I178" s="673"/>
      <c r="J178" s="673"/>
      <c r="K178" s="673"/>
      <c r="L178" s="673"/>
      <c r="M178" s="673"/>
      <c r="N178" s="665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0" hidden="1" customHeight="1" x14ac:dyDescent="0.25">
      <c r="A179" s="678"/>
      <c r="B179" s="678"/>
      <c r="C179" s="678"/>
      <c r="D179" s="678"/>
      <c r="E179" s="678"/>
      <c r="F179" s="678"/>
      <c r="G179" s="678"/>
      <c r="H179" s="678"/>
      <c r="I179" s="673"/>
      <c r="J179" s="673"/>
      <c r="K179" s="673"/>
      <c r="L179" s="673"/>
      <c r="M179" s="673"/>
      <c r="N179" s="665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ht="0" hidden="1" customHeight="1" x14ac:dyDescent="0.25">
      <c r="A180" s="678"/>
      <c r="B180" s="678"/>
      <c r="C180" s="678"/>
      <c r="D180" s="678"/>
      <c r="E180" s="678"/>
      <c r="F180" s="678"/>
      <c r="G180" s="678"/>
      <c r="H180" s="678"/>
      <c r="I180" s="673"/>
      <c r="J180" s="673"/>
      <c r="K180" s="673"/>
      <c r="L180" s="673"/>
      <c r="M180" s="673"/>
      <c r="N180" s="665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0" hidden="1" customHeight="1" x14ac:dyDescent="0.25">
      <c r="A181" s="678"/>
      <c r="B181" s="678"/>
      <c r="C181" s="678"/>
      <c r="D181" s="678"/>
      <c r="E181" s="678"/>
      <c r="F181" s="678"/>
      <c r="G181" s="678"/>
      <c r="H181" s="678"/>
      <c r="I181" s="673"/>
      <c r="J181" s="673"/>
      <c r="K181" s="673"/>
      <c r="L181" s="673"/>
      <c r="M181" s="673"/>
      <c r="N181" s="665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0" hidden="1" customHeight="1" x14ac:dyDescent="0.25">
      <c r="A182" s="678"/>
      <c r="B182" s="678"/>
      <c r="C182" s="678"/>
      <c r="D182" s="678"/>
      <c r="E182" s="678"/>
      <c r="F182" s="678"/>
      <c r="G182" s="678"/>
      <c r="H182" s="678"/>
      <c r="I182" s="673"/>
      <c r="J182" s="673"/>
      <c r="K182" s="673"/>
      <c r="L182" s="673"/>
      <c r="M182" s="673"/>
      <c r="N182" s="665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ht="0" hidden="1" customHeight="1" x14ac:dyDescent="0.25">
      <c r="A183" s="678"/>
      <c r="B183" s="678"/>
      <c r="C183" s="678"/>
      <c r="D183" s="678"/>
      <c r="E183" s="678"/>
      <c r="F183" s="678"/>
      <c r="G183" s="678"/>
      <c r="H183" s="678"/>
      <c r="I183" s="673"/>
      <c r="J183" s="673"/>
      <c r="K183" s="673"/>
      <c r="L183" s="673"/>
      <c r="M183" s="673"/>
      <c r="N183" s="665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0" hidden="1" customHeight="1" x14ac:dyDescent="0.25">
      <c r="A184" s="678"/>
      <c r="B184" s="678"/>
      <c r="C184" s="678"/>
      <c r="D184" s="678"/>
      <c r="E184" s="678"/>
      <c r="F184" s="678"/>
      <c r="G184" s="678"/>
      <c r="H184" s="678"/>
      <c r="I184" s="673"/>
      <c r="J184" s="673"/>
      <c r="K184" s="673"/>
      <c r="L184" s="673"/>
      <c r="M184" s="673"/>
      <c r="N184" s="665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0" hidden="1" customHeight="1" x14ac:dyDescent="0.25">
      <c r="A185" s="678"/>
      <c r="B185" s="678"/>
      <c r="C185" s="678"/>
      <c r="D185" s="678"/>
      <c r="E185" s="678"/>
      <c r="F185" s="678"/>
      <c r="G185" s="678"/>
      <c r="H185" s="678"/>
      <c r="I185" s="673"/>
      <c r="J185" s="673"/>
      <c r="K185" s="673"/>
      <c r="L185" s="673"/>
      <c r="M185" s="673"/>
      <c r="N185" s="66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ht="0" hidden="1" customHeight="1" x14ac:dyDescent="0.25">
      <c r="A186" s="678"/>
      <c r="B186" s="678"/>
      <c r="C186" s="678"/>
      <c r="D186" s="678"/>
      <c r="E186" s="678"/>
      <c r="F186" s="678"/>
      <c r="G186" s="678"/>
      <c r="H186" s="678"/>
      <c r="I186" s="673"/>
      <c r="J186" s="673"/>
      <c r="K186" s="673"/>
      <c r="L186" s="673"/>
      <c r="M186" s="673"/>
      <c r="N186" s="665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0" hidden="1" customHeight="1" x14ac:dyDescent="0.25">
      <c r="A187" s="678"/>
      <c r="B187" s="678"/>
      <c r="C187" s="678"/>
      <c r="D187" s="678"/>
      <c r="E187" s="678"/>
      <c r="F187" s="678"/>
      <c r="G187" s="678"/>
      <c r="H187" s="678"/>
      <c r="I187" s="673"/>
      <c r="J187" s="673"/>
      <c r="K187" s="673"/>
      <c r="L187" s="673"/>
      <c r="M187" s="673"/>
      <c r="N187" s="665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0" hidden="1" customHeight="1" x14ac:dyDescent="0.25">
      <c r="A188" s="678"/>
      <c r="B188" s="678"/>
      <c r="C188" s="678"/>
      <c r="D188" s="678"/>
      <c r="E188" s="678"/>
      <c r="F188" s="678"/>
      <c r="G188" s="678"/>
      <c r="H188" s="678"/>
      <c r="I188" s="673"/>
      <c r="J188" s="673"/>
      <c r="K188" s="673"/>
      <c r="L188" s="673"/>
      <c r="M188" s="673"/>
      <c r="N188" s="665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ht="0" hidden="1" customHeight="1" x14ac:dyDescent="0.25">
      <c r="A189" s="678"/>
      <c r="B189" s="678"/>
      <c r="C189" s="678"/>
      <c r="D189" s="678"/>
      <c r="E189" s="678"/>
      <c r="F189" s="678"/>
      <c r="G189" s="678"/>
      <c r="H189" s="678"/>
      <c r="I189" s="673"/>
      <c r="J189" s="673"/>
      <c r="K189" s="673"/>
      <c r="L189" s="673"/>
      <c r="M189" s="673"/>
      <c r="N189" s="665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0" hidden="1" customHeight="1" x14ac:dyDescent="0.25">
      <c r="A190" s="678"/>
      <c r="B190" s="678"/>
      <c r="C190" s="678"/>
      <c r="D190" s="678"/>
      <c r="E190" s="678"/>
      <c r="F190" s="678"/>
      <c r="G190" s="678"/>
      <c r="H190" s="678"/>
      <c r="I190" s="673"/>
      <c r="J190" s="673"/>
      <c r="K190" s="673"/>
      <c r="L190" s="673"/>
      <c r="M190" s="673"/>
      <c r="N190" s="665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0" hidden="1" customHeight="1" x14ac:dyDescent="0.25">
      <c r="A191" s="678"/>
      <c r="B191" s="678"/>
      <c r="C191" s="678"/>
      <c r="D191" s="678"/>
      <c r="E191" s="678"/>
      <c r="F191" s="678"/>
      <c r="G191" s="678"/>
      <c r="H191" s="678"/>
      <c r="I191" s="673"/>
      <c r="J191" s="673"/>
      <c r="K191" s="673"/>
      <c r="L191" s="673"/>
      <c r="M191" s="673"/>
      <c r="N191" s="665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ht="0" hidden="1" customHeight="1" x14ac:dyDescent="0.25">
      <c r="A192" s="678"/>
      <c r="B192" s="678"/>
      <c r="C192" s="678"/>
      <c r="D192" s="678"/>
      <c r="E192" s="678"/>
      <c r="F192" s="678"/>
      <c r="G192" s="678"/>
      <c r="H192" s="678"/>
      <c r="I192" s="673"/>
      <c r="J192" s="673"/>
      <c r="K192" s="673"/>
      <c r="L192" s="673"/>
      <c r="M192" s="673"/>
      <c r="N192" s="665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0" hidden="1" customHeight="1" x14ac:dyDescent="0.25">
      <c r="A193" s="678"/>
      <c r="B193" s="678"/>
      <c r="C193" s="678"/>
      <c r="D193" s="678"/>
      <c r="E193" s="678"/>
      <c r="F193" s="678"/>
      <c r="G193" s="678"/>
      <c r="H193" s="678"/>
      <c r="I193" s="680"/>
      <c r="J193" s="680"/>
      <c r="K193" s="680"/>
      <c r="L193" s="680"/>
      <c r="M193" s="680"/>
      <c r="N193" s="680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0" hidden="1" customHeight="1" x14ac:dyDescent="0.25">
      <c r="A194" s="678"/>
      <c r="B194" s="678"/>
      <c r="C194" s="678"/>
      <c r="D194" s="678"/>
      <c r="E194" s="678"/>
      <c r="F194" s="678"/>
      <c r="G194" s="678"/>
      <c r="H194" s="678"/>
      <c r="I194" s="680"/>
      <c r="J194" s="680"/>
      <c r="K194" s="680"/>
      <c r="L194" s="680"/>
      <c r="M194" s="680"/>
      <c r="N194" s="680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ht="0" hidden="1" customHeight="1" x14ac:dyDescent="0.25">
      <c r="A195" s="678"/>
      <c r="B195" s="678"/>
      <c r="C195" s="678"/>
      <c r="D195" s="678"/>
      <c r="E195" s="678"/>
      <c r="F195" s="678"/>
      <c r="G195" s="678"/>
      <c r="H195" s="678"/>
      <c r="I195" s="680"/>
      <c r="J195" s="680"/>
      <c r="K195" s="680"/>
      <c r="L195" s="680"/>
      <c r="M195" s="680"/>
      <c r="N195" s="680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0" hidden="1" customHeight="1" x14ac:dyDescent="0.25">
      <c r="A196" s="678"/>
      <c r="B196" s="678"/>
      <c r="C196" s="678"/>
      <c r="D196" s="678"/>
      <c r="E196" s="678"/>
      <c r="F196" s="678"/>
      <c r="G196" s="678"/>
      <c r="H196" s="678"/>
      <c r="I196" s="680"/>
      <c r="J196" s="680"/>
      <c r="K196" s="680"/>
      <c r="L196" s="680"/>
      <c r="M196" s="680"/>
      <c r="N196" s="680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0" hidden="1" customHeight="1" x14ac:dyDescent="0.25">
      <c r="A197" s="678"/>
      <c r="B197" s="678"/>
      <c r="C197" s="678"/>
      <c r="D197" s="678"/>
      <c r="E197" s="678"/>
      <c r="F197" s="678"/>
      <c r="G197" s="678"/>
      <c r="H197" s="678"/>
      <c r="I197" s="680"/>
      <c r="J197" s="680"/>
      <c r="K197" s="680"/>
      <c r="L197" s="680"/>
      <c r="M197" s="680"/>
      <c r="N197" s="680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0" hidden="1" customHeight="1" x14ac:dyDescent="0.25">
      <c r="A198" s="678"/>
      <c r="B198" s="678"/>
      <c r="C198" s="678"/>
      <c r="D198" s="678"/>
      <c r="E198" s="678"/>
      <c r="F198" s="678"/>
      <c r="G198" s="678"/>
      <c r="H198" s="678"/>
      <c r="I198" s="680"/>
      <c r="J198" s="680"/>
      <c r="K198" s="680"/>
      <c r="L198" s="680"/>
      <c r="M198" s="680"/>
      <c r="N198" s="680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0" hidden="1" customHeight="1" x14ac:dyDescent="0.25">
      <c r="A199" s="678"/>
      <c r="B199" s="678"/>
      <c r="C199" s="678"/>
      <c r="D199" s="678"/>
      <c r="E199" s="678"/>
      <c r="F199" s="678"/>
      <c r="G199" s="678"/>
      <c r="H199" s="678"/>
      <c r="I199" s="680"/>
      <c r="J199" s="680"/>
      <c r="K199" s="680"/>
      <c r="L199" s="680"/>
      <c r="M199" s="680"/>
      <c r="N199" s="680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0" hidden="1" customHeight="1" x14ac:dyDescent="0.25">
      <c r="A200" s="678"/>
      <c r="B200" s="678"/>
      <c r="C200" s="678"/>
      <c r="D200" s="678"/>
      <c r="E200" s="678"/>
      <c r="F200" s="678"/>
      <c r="G200" s="678"/>
      <c r="H200" s="678"/>
      <c r="I200" s="680"/>
      <c r="J200" s="680"/>
      <c r="K200" s="680"/>
      <c r="L200" s="680"/>
      <c r="M200" s="680"/>
      <c r="N200" s="68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ht="0" hidden="1" customHeight="1" x14ac:dyDescent="0.25">
      <c r="A201" s="678"/>
      <c r="B201" s="678"/>
      <c r="C201" s="678"/>
      <c r="D201" s="678"/>
      <c r="E201" s="678"/>
      <c r="F201" s="678"/>
      <c r="G201" s="678"/>
      <c r="H201" s="678"/>
      <c r="I201" s="680"/>
      <c r="J201" s="680"/>
      <c r="K201" s="680"/>
      <c r="L201" s="680"/>
      <c r="M201" s="680"/>
      <c r="N201" s="680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0" hidden="1" customHeight="1" x14ac:dyDescent="0.25">
      <c r="A202" s="678"/>
      <c r="B202" s="678"/>
      <c r="C202" s="678"/>
      <c r="D202" s="678"/>
      <c r="E202" s="678"/>
      <c r="F202" s="678"/>
      <c r="G202" s="678"/>
      <c r="H202" s="678"/>
      <c r="I202" s="680"/>
      <c r="J202" s="680"/>
      <c r="K202" s="680"/>
      <c r="L202" s="680"/>
      <c r="M202" s="680"/>
      <c r="N202" s="680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0" hidden="1" customHeight="1" x14ac:dyDescent="0.25">
      <c r="A203" s="678"/>
      <c r="B203" s="678"/>
      <c r="C203" s="678"/>
      <c r="D203" s="678"/>
      <c r="E203" s="678"/>
      <c r="F203" s="678"/>
      <c r="G203" s="678"/>
      <c r="H203" s="678"/>
      <c r="I203" s="680"/>
      <c r="J203" s="680"/>
      <c r="K203" s="680"/>
      <c r="L203" s="680"/>
      <c r="M203" s="680"/>
      <c r="N203" s="680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ht="0" hidden="1" customHeight="1" x14ac:dyDescent="0.25">
      <c r="A204" s="678"/>
      <c r="B204" s="678"/>
      <c r="C204" s="678"/>
      <c r="D204" s="678"/>
      <c r="E204" s="678"/>
      <c r="F204" s="678"/>
      <c r="G204" s="678"/>
      <c r="H204" s="678"/>
      <c r="I204" s="680"/>
      <c r="J204" s="680"/>
      <c r="K204" s="680"/>
      <c r="L204" s="680"/>
      <c r="M204" s="680"/>
      <c r="N204" s="680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0" hidden="1" customHeight="1" x14ac:dyDescent="0.25">
      <c r="A205" s="678"/>
      <c r="B205" s="678"/>
      <c r="C205" s="678"/>
      <c r="D205" s="678"/>
      <c r="E205" s="678"/>
      <c r="F205" s="678"/>
      <c r="G205" s="678"/>
      <c r="H205" s="678"/>
      <c r="I205" s="680"/>
      <c r="J205" s="680"/>
      <c r="K205" s="680"/>
      <c r="L205" s="680"/>
      <c r="M205" s="680"/>
      <c r="N205" s="680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0" hidden="1" customHeight="1" x14ac:dyDescent="0.25">
      <c r="A206" s="678"/>
      <c r="B206" s="678"/>
      <c r="C206" s="678"/>
      <c r="D206" s="678"/>
      <c r="E206" s="678"/>
      <c r="F206" s="678"/>
      <c r="G206" s="678"/>
      <c r="H206" s="678"/>
      <c r="I206" s="680"/>
      <c r="J206" s="680"/>
      <c r="K206" s="680"/>
      <c r="L206" s="680"/>
      <c r="M206" s="680"/>
      <c r="N206" s="680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ht="0" hidden="1" customHeight="1" x14ac:dyDescent="0.25">
      <c r="A207" s="678"/>
      <c r="B207" s="678"/>
      <c r="C207" s="678"/>
      <c r="D207" s="678"/>
      <c r="E207" s="678"/>
      <c r="F207" s="678"/>
      <c r="G207" s="678"/>
      <c r="H207" s="678"/>
      <c r="I207" s="680"/>
      <c r="J207" s="680"/>
      <c r="K207" s="680"/>
      <c r="L207" s="680"/>
      <c r="M207" s="680"/>
      <c r="N207" s="680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0" hidden="1" customHeight="1" x14ac:dyDescent="0.25">
      <c r="A208" s="678"/>
      <c r="B208" s="678"/>
      <c r="C208" s="678"/>
      <c r="D208" s="678"/>
      <c r="E208" s="678"/>
      <c r="F208" s="678"/>
      <c r="G208" s="678"/>
      <c r="H208" s="678"/>
      <c r="I208" s="680"/>
      <c r="J208" s="680"/>
      <c r="K208" s="680"/>
      <c r="L208" s="680"/>
      <c r="M208" s="680"/>
      <c r="N208" s="680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0" hidden="1" customHeight="1" x14ac:dyDescent="0.25">
      <c r="A209" s="678"/>
      <c r="B209" s="678"/>
      <c r="C209" s="678"/>
      <c r="D209" s="678"/>
      <c r="E209" s="678"/>
      <c r="F209" s="678"/>
      <c r="G209" s="678"/>
      <c r="H209" s="678"/>
      <c r="I209" s="680"/>
      <c r="J209" s="680"/>
      <c r="K209" s="680"/>
      <c r="L209" s="680"/>
      <c r="M209" s="680"/>
      <c r="N209" s="680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ht="0" hidden="1" customHeight="1" x14ac:dyDescent="0.25">
      <c r="A210" s="678"/>
      <c r="B210" s="678"/>
      <c r="C210" s="678"/>
      <c r="D210" s="678"/>
      <c r="E210" s="678"/>
      <c r="F210" s="678"/>
      <c r="G210" s="678"/>
      <c r="H210" s="678"/>
      <c r="I210" s="680"/>
      <c r="J210" s="680"/>
      <c r="K210" s="680"/>
      <c r="L210" s="680"/>
      <c r="M210" s="680"/>
      <c r="N210" s="68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0" hidden="1" customHeight="1" x14ac:dyDescent="0.25">
      <c r="A211" s="678"/>
      <c r="B211" s="678"/>
      <c r="C211" s="678"/>
      <c r="D211" s="678"/>
      <c r="E211" s="678"/>
      <c r="F211" s="678"/>
      <c r="G211" s="678"/>
      <c r="H211" s="678"/>
      <c r="I211" s="680"/>
      <c r="J211" s="680"/>
      <c r="K211" s="680"/>
      <c r="L211" s="680"/>
      <c r="M211" s="680"/>
      <c r="N211" s="680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0" hidden="1" customHeight="1" x14ac:dyDescent="0.25">
      <c r="A212" s="678"/>
      <c r="B212" s="678"/>
      <c r="C212" s="678"/>
      <c r="D212" s="678"/>
      <c r="E212" s="678"/>
      <c r="F212" s="678"/>
      <c r="G212" s="678"/>
      <c r="H212" s="678"/>
      <c r="I212" s="680"/>
      <c r="J212" s="680"/>
      <c r="K212" s="680"/>
      <c r="L212" s="680"/>
      <c r="M212" s="680"/>
      <c r="N212" s="680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ht="0" hidden="1" customHeight="1" x14ac:dyDescent="0.25">
      <c r="A213" s="678"/>
      <c r="B213" s="678"/>
      <c r="C213" s="678"/>
      <c r="D213" s="678"/>
      <c r="E213" s="678"/>
      <c r="F213" s="678"/>
      <c r="G213" s="678"/>
      <c r="H213" s="678"/>
      <c r="I213" s="680"/>
      <c r="J213" s="680"/>
      <c r="K213" s="680"/>
      <c r="L213" s="680"/>
      <c r="M213" s="680"/>
      <c r="N213" s="680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0" hidden="1" customHeight="1" x14ac:dyDescent="0.25">
      <c r="A214" s="678"/>
      <c r="B214" s="678"/>
      <c r="C214" s="678"/>
      <c r="D214" s="678"/>
      <c r="E214" s="678"/>
      <c r="F214" s="678"/>
      <c r="G214" s="678"/>
      <c r="H214" s="678"/>
      <c r="I214" s="680"/>
      <c r="J214" s="680"/>
      <c r="K214" s="680"/>
      <c r="L214" s="680"/>
      <c r="M214" s="680"/>
      <c r="N214" s="680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0" hidden="1" customHeight="1" x14ac:dyDescent="0.25">
      <c r="A215" s="678"/>
      <c r="B215" s="678"/>
      <c r="C215" s="678"/>
      <c r="D215" s="678"/>
      <c r="E215" s="678"/>
      <c r="F215" s="678"/>
      <c r="G215" s="678"/>
      <c r="H215" s="678"/>
      <c r="I215" s="680"/>
      <c r="J215" s="680"/>
      <c r="K215" s="680"/>
      <c r="L215" s="680"/>
      <c r="M215" s="680"/>
      <c r="N215" s="680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ht="0" hidden="1" customHeight="1" x14ac:dyDescent="0.25">
      <c r="A216" s="678"/>
      <c r="B216" s="678"/>
      <c r="C216" s="678"/>
      <c r="D216" s="678"/>
      <c r="E216" s="678"/>
      <c r="F216" s="678"/>
      <c r="G216" s="678"/>
      <c r="H216" s="678"/>
      <c r="I216" s="680"/>
      <c r="J216" s="680"/>
      <c r="K216" s="680"/>
      <c r="L216" s="680"/>
      <c r="M216" s="680"/>
      <c r="N216" s="680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0" hidden="1" customHeight="1" x14ac:dyDescent="0.25">
      <c r="A217" s="678"/>
      <c r="B217" s="678"/>
      <c r="C217" s="678"/>
      <c r="D217" s="678"/>
      <c r="E217" s="678"/>
      <c r="F217" s="678"/>
      <c r="G217" s="678"/>
      <c r="H217" s="678"/>
      <c r="I217" s="680"/>
      <c r="J217" s="680"/>
      <c r="K217" s="680"/>
      <c r="L217" s="680"/>
      <c r="M217" s="680"/>
      <c r="N217" s="680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0" hidden="1" customHeight="1" x14ac:dyDescent="0.25">
      <c r="A218" s="678"/>
      <c r="B218" s="678"/>
      <c r="C218" s="678"/>
      <c r="D218" s="678"/>
      <c r="E218" s="678"/>
      <c r="F218" s="678"/>
      <c r="G218" s="678"/>
      <c r="H218" s="678"/>
      <c r="I218" s="680"/>
      <c r="J218" s="680"/>
      <c r="K218" s="680"/>
      <c r="L218" s="680"/>
      <c r="M218" s="680"/>
      <c r="N218" s="680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ht="0" hidden="1" customHeight="1" x14ac:dyDescent="0.25">
      <c r="A219" s="678"/>
      <c r="B219" s="678"/>
      <c r="C219" s="678"/>
      <c r="D219" s="678"/>
      <c r="E219" s="678"/>
      <c r="F219" s="678"/>
      <c r="G219" s="678"/>
      <c r="H219" s="678"/>
      <c r="I219" s="680"/>
      <c r="J219" s="680"/>
      <c r="K219" s="680"/>
      <c r="L219" s="680"/>
      <c r="M219" s="680"/>
      <c r="N219" s="680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0" hidden="1" customHeight="1" x14ac:dyDescent="0.25">
      <c r="A220" s="678"/>
      <c r="B220" s="678"/>
      <c r="C220" s="678"/>
      <c r="D220" s="678"/>
      <c r="E220" s="678"/>
      <c r="F220" s="678"/>
      <c r="G220" s="678"/>
      <c r="H220" s="678"/>
      <c r="I220" s="680"/>
      <c r="J220" s="680"/>
      <c r="K220" s="680"/>
      <c r="L220" s="680"/>
      <c r="M220" s="680"/>
      <c r="N220" s="68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0" hidden="1" customHeight="1" x14ac:dyDescent="0.25">
      <c r="A221" s="678"/>
      <c r="B221" s="678"/>
      <c r="C221" s="678"/>
      <c r="D221" s="678"/>
      <c r="E221" s="678"/>
      <c r="F221" s="678"/>
      <c r="G221" s="678"/>
      <c r="H221" s="678"/>
      <c r="I221" s="680"/>
      <c r="J221" s="680"/>
      <c r="K221" s="680"/>
      <c r="L221" s="680"/>
      <c r="M221" s="680"/>
      <c r="N221" s="680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ht="0" hidden="1" customHeight="1" x14ac:dyDescent="0.25">
      <c r="A222" s="678"/>
      <c r="B222" s="678"/>
      <c r="C222" s="678"/>
      <c r="D222" s="678"/>
      <c r="E222" s="678"/>
      <c r="F222" s="678"/>
      <c r="G222" s="678"/>
      <c r="H222" s="678"/>
      <c r="I222" s="680"/>
      <c r="J222" s="680"/>
      <c r="K222" s="680"/>
      <c r="L222" s="680"/>
      <c r="M222" s="680"/>
      <c r="N222" s="680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0" hidden="1" customHeight="1" x14ac:dyDescent="0.25">
      <c r="A223" s="678"/>
      <c r="B223" s="678"/>
      <c r="C223" s="678"/>
      <c r="D223" s="678"/>
      <c r="E223" s="678"/>
      <c r="F223" s="678"/>
      <c r="G223" s="678"/>
      <c r="H223" s="678"/>
      <c r="I223" s="680"/>
      <c r="J223" s="680"/>
      <c r="K223" s="680"/>
      <c r="L223" s="680"/>
      <c r="M223" s="680"/>
      <c r="N223" s="680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0" hidden="1" customHeight="1" x14ac:dyDescent="0.25">
      <c r="A224" s="678"/>
      <c r="B224" s="678"/>
      <c r="C224" s="678"/>
      <c r="D224" s="678"/>
      <c r="E224" s="678"/>
      <c r="F224" s="678"/>
      <c r="G224" s="678"/>
      <c r="H224" s="678"/>
      <c r="I224" s="680"/>
      <c r="J224" s="680"/>
      <c r="K224" s="680"/>
      <c r="L224" s="680"/>
      <c r="M224" s="680"/>
      <c r="N224" s="680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ht="0" hidden="1" customHeight="1" x14ac:dyDescent="0.25">
      <c r="A225" s="678"/>
      <c r="B225" s="678"/>
      <c r="C225" s="678"/>
      <c r="D225" s="678"/>
      <c r="E225" s="678"/>
      <c r="F225" s="678"/>
      <c r="G225" s="678"/>
      <c r="H225" s="678"/>
      <c r="I225" s="680"/>
      <c r="J225" s="680"/>
      <c r="K225" s="680"/>
      <c r="L225" s="680"/>
      <c r="M225" s="680"/>
      <c r="N225" s="680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0" hidden="1" customHeight="1" x14ac:dyDescent="0.25">
      <c r="A226" s="678"/>
      <c r="B226" s="678"/>
      <c r="C226" s="678"/>
      <c r="D226" s="678"/>
      <c r="E226" s="678"/>
      <c r="F226" s="678"/>
      <c r="G226" s="678"/>
      <c r="H226" s="678"/>
      <c r="I226" s="680"/>
      <c r="J226" s="680"/>
      <c r="K226" s="680"/>
      <c r="L226" s="680"/>
      <c r="M226" s="680"/>
      <c r="N226" s="680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0" hidden="1" customHeight="1" x14ac:dyDescent="0.25">
      <c r="A227" s="678"/>
      <c r="B227" s="678"/>
      <c r="C227" s="678"/>
      <c r="D227" s="678"/>
      <c r="E227" s="678"/>
      <c r="F227" s="678"/>
      <c r="G227" s="678"/>
      <c r="H227" s="678"/>
      <c r="I227" s="680"/>
      <c r="J227" s="680"/>
      <c r="K227" s="680"/>
      <c r="L227" s="680"/>
      <c r="M227" s="680"/>
      <c r="N227" s="680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ht="0" hidden="1" customHeight="1" x14ac:dyDescent="0.25">
      <c r="A228" s="678"/>
      <c r="B228" s="678"/>
      <c r="C228" s="678"/>
      <c r="D228" s="678"/>
      <c r="E228" s="678"/>
      <c r="F228" s="678"/>
      <c r="G228" s="678"/>
      <c r="H228" s="678"/>
      <c r="I228" s="680"/>
      <c r="J228" s="680"/>
      <c r="K228" s="680"/>
      <c r="L228" s="680"/>
      <c r="M228" s="680"/>
      <c r="N228" s="680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0" hidden="1" customHeight="1" x14ac:dyDescent="0.25">
      <c r="A229" s="678"/>
      <c r="B229" s="678"/>
      <c r="C229" s="678"/>
      <c r="D229" s="678"/>
      <c r="E229" s="678"/>
      <c r="F229" s="678"/>
      <c r="G229" s="678"/>
      <c r="H229" s="678"/>
      <c r="I229" s="680"/>
      <c r="J229" s="680"/>
      <c r="K229" s="680"/>
      <c r="L229" s="680"/>
      <c r="M229" s="680"/>
      <c r="N229" s="680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0" hidden="1" customHeight="1" x14ac:dyDescent="0.25">
      <c r="A230" s="678"/>
      <c r="B230" s="678"/>
      <c r="C230" s="678"/>
      <c r="D230" s="678"/>
      <c r="E230" s="678"/>
      <c r="F230" s="678"/>
      <c r="G230" s="678"/>
      <c r="H230" s="678"/>
      <c r="I230" s="680"/>
      <c r="J230" s="680"/>
      <c r="K230" s="680"/>
      <c r="L230" s="680"/>
      <c r="M230" s="680"/>
      <c r="N230" s="68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ht="0" hidden="1" customHeight="1" x14ac:dyDescent="0.25">
      <c r="A231" s="678"/>
      <c r="B231" s="678"/>
      <c r="C231" s="678"/>
      <c r="D231" s="678"/>
      <c r="E231" s="678"/>
      <c r="F231" s="678"/>
      <c r="G231" s="678"/>
      <c r="H231" s="678"/>
      <c r="I231" s="680"/>
      <c r="J231" s="680"/>
      <c r="K231" s="680"/>
      <c r="L231" s="680"/>
      <c r="M231" s="680"/>
      <c r="N231" s="680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0" hidden="1" customHeight="1" x14ac:dyDescent="0.25">
      <c r="A232" s="678"/>
      <c r="B232" s="678"/>
      <c r="C232" s="678"/>
      <c r="D232" s="678"/>
      <c r="E232" s="678"/>
      <c r="F232" s="678"/>
      <c r="G232" s="678"/>
      <c r="H232" s="678"/>
      <c r="I232" s="680"/>
      <c r="J232" s="680"/>
      <c r="K232" s="680"/>
      <c r="L232" s="680"/>
      <c r="M232" s="680"/>
      <c r="N232" s="680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0" hidden="1" customHeight="1" x14ac:dyDescent="0.25">
      <c r="A233" s="678"/>
      <c r="B233" s="678"/>
      <c r="C233" s="678"/>
      <c r="D233" s="678"/>
      <c r="E233" s="678"/>
      <c r="F233" s="678"/>
      <c r="G233" s="678"/>
      <c r="H233" s="678"/>
      <c r="I233" s="680"/>
      <c r="J233" s="680"/>
      <c r="K233" s="680"/>
      <c r="L233" s="680"/>
      <c r="M233" s="680"/>
      <c r="N233" s="680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ht="0" hidden="1" customHeight="1" x14ac:dyDescent="0.25">
      <c r="A234" s="678"/>
      <c r="B234" s="678"/>
      <c r="C234" s="678"/>
      <c r="D234" s="678"/>
      <c r="E234" s="678"/>
      <c r="F234" s="678"/>
      <c r="G234" s="678"/>
      <c r="H234" s="678"/>
      <c r="I234" s="680"/>
      <c r="J234" s="680"/>
      <c r="K234" s="680"/>
      <c r="L234" s="680"/>
      <c r="M234" s="680"/>
      <c r="N234" s="680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0" hidden="1" customHeight="1" x14ac:dyDescent="0.25">
      <c r="A235" s="678"/>
      <c r="B235" s="678"/>
      <c r="C235" s="678"/>
      <c r="D235" s="678"/>
      <c r="E235" s="678"/>
      <c r="F235" s="678"/>
      <c r="G235" s="678"/>
      <c r="H235" s="678"/>
      <c r="I235" s="680"/>
      <c r="J235" s="680"/>
      <c r="K235" s="680"/>
      <c r="L235" s="680"/>
      <c r="M235" s="680"/>
      <c r="N235" s="680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0" hidden="1" customHeight="1" x14ac:dyDescent="0.25">
      <c r="A236" s="678"/>
      <c r="B236" s="678"/>
      <c r="C236" s="678"/>
      <c r="D236" s="678"/>
      <c r="E236" s="678"/>
      <c r="F236" s="678"/>
      <c r="G236" s="678"/>
      <c r="H236" s="678"/>
      <c r="I236" s="680"/>
      <c r="J236" s="680"/>
      <c r="K236" s="680"/>
      <c r="L236" s="680"/>
      <c r="M236" s="680"/>
      <c r="N236" s="680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ht="0" hidden="1" customHeight="1" x14ac:dyDescent="0.25">
      <c r="A237" s="678"/>
      <c r="B237" s="678"/>
      <c r="C237" s="678"/>
      <c r="D237" s="678"/>
      <c r="E237" s="678"/>
      <c r="F237" s="678"/>
      <c r="G237" s="678"/>
      <c r="H237" s="678"/>
      <c r="I237" s="680"/>
      <c r="J237" s="680"/>
      <c r="K237" s="680"/>
      <c r="L237" s="680"/>
      <c r="M237" s="680"/>
      <c r="N237" s="680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0" hidden="1" customHeight="1" x14ac:dyDescent="0.25">
      <c r="A238" s="678"/>
      <c r="B238" s="678"/>
      <c r="C238" s="678"/>
      <c r="D238" s="678"/>
      <c r="E238" s="678"/>
      <c r="F238" s="678"/>
      <c r="G238" s="678"/>
      <c r="H238" s="678"/>
      <c r="I238" s="680"/>
      <c r="J238" s="680"/>
      <c r="K238" s="680"/>
      <c r="L238" s="680"/>
      <c r="M238" s="680"/>
      <c r="N238" s="680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0" hidden="1" customHeight="1" x14ac:dyDescent="0.25">
      <c r="A239" s="678"/>
      <c r="B239" s="678"/>
      <c r="C239" s="678"/>
      <c r="D239" s="678"/>
      <c r="E239" s="678"/>
      <c r="F239" s="678"/>
      <c r="G239" s="678"/>
      <c r="H239" s="678"/>
      <c r="I239" s="680"/>
      <c r="J239" s="680"/>
      <c r="K239" s="680"/>
      <c r="L239" s="680"/>
      <c r="M239" s="680"/>
      <c r="N239" s="680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ht="0" hidden="1" customHeight="1" x14ac:dyDescent="0.25">
      <c r="A240" s="678"/>
      <c r="B240" s="678"/>
      <c r="C240" s="678"/>
      <c r="D240" s="678"/>
      <c r="E240" s="678"/>
      <c r="F240" s="678"/>
      <c r="G240" s="678"/>
      <c r="H240" s="678"/>
      <c r="I240" s="680"/>
      <c r="J240" s="680"/>
      <c r="K240" s="680"/>
      <c r="L240" s="680"/>
      <c r="M240" s="680"/>
      <c r="N240" s="68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0" hidden="1" customHeight="1" x14ac:dyDescent="0.25">
      <c r="A241" s="678"/>
      <c r="B241" s="678"/>
      <c r="C241" s="678"/>
      <c r="D241" s="678"/>
      <c r="E241" s="678"/>
      <c r="F241" s="678"/>
      <c r="G241" s="678"/>
      <c r="H241" s="678"/>
      <c r="I241" s="680"/>
      <c r="J241" s="680"/>
      <c r="K241" s="680"/>
      <c r="L241" s="680"/>
      <c r="M241" s="680"/>
      <c r="N241" s="680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0" hidden="1" customHeight="1" x14ac:dyDescent="0.25">
      <c r="A242" s="678"/>
      <c r="B242" s="678"/>
      <c r="C242" s="678"/>
      <c r="D242" s="678"/>
      <c r="E242" s="678"/>
      <c r="F242" s="678"/>
      <c r="G242" s="678"/>
      <c r="H242" s="678"/>
      <c r="I242" s="680"/>
      <c r="J242" s="680"/>
      <c r="K242" s="680"/>
      <c r="L242" s="680"/>
      <c r="M242" s="680"/>
      <c r="N242" s="680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ht="0" hidden="1" customHeight="1" x14ac:dyDescent="0.25">
      <c r="A243" s="678"/>
      <c r="B243" s="678"/>
      <c r="C243" s="678"/>
      <c r="D243" s="678"/>
      <c r="E243" s="678"/>
      <c r="F243" s="678"/>
      <c r="G243" s="678"/>
      <c r="H243" s="678"/>
      <c r="I243" s="680"/>
      <c r="J243" s="680"/>
      <c r="K243" s="680"/>
      <c r="L243" s="680"/>
      <c r="M243" s="680"/>
      <c r="N243" s="680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4.25" customHeight="1" x14ac:dyDescent="0.25">
      <c r="A244" s="678"/>
      <c r="B244" s="678"/>
      <c r="C244" s="678"/>
      <c r="D244" s="678"/>
      <c r="E244" s="678"/>
      <c r="F244" s="678"/>
      <c r="G244" s="678"/>
      <c r="H244" s="678"/>
      <c r="I244" s="680"/>
      <c r="J244" s="680"/>
      <c r="K244" s="680"/>
      <c r="L244" s="680"/>
      <c r="M244" s="680"/>
      <c r="N244" s="680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6.75" customHeight="1" x14ac:dyDescent="0.25">
      <c r="A245" s="681"/>
      <c r="B245" s="681"/>
      <c r="C245" s="682"/>
      <c r="D245" s="681"/>
      <c r="E245" s="683"/>
      <c r="F245" s="681"/>
      <c r="G245" s="681"/>
      <c r="H245" s="681"/>
      <c r="I245" s="684"/>
      <c r="J245" s="684"/>
      <c r="K245" s="684"/>
      <c r="L245" s="684"/>
      <c r="M245" s="685"/>
      <c r="N245" s="68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25">
      <c r="A246" s="686"/>
      <c r="B246" s="686"/>
      <c r="C246" s="686"/>
      <c r="D246" s="686"/>
      <c r="E246" s="686"/>
      <c r="F246" s="686"/>
      <c r="G246" s="686"/>
      <c r="H246" s="68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25">
      <c r="A247" s="687"/>
      <c r="B247" s="686"/>
      <c r="C247" s="686"/>
      <c r="D247" s="686"/>
      <c r="E247" s="686"/>
      <c r="F247" s="686"/>
      <c r="G247" s="686"/>
      <c r="H247" s="686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5">
      <c r="A248" s="686"/>
      <c r="B248" s="686"/>
      <c r="C248" s="686"/>
      <c r="D248" s="686"/>
      <c r="E248" s="686"/>
      <c r="F248" s="686"/>
      <c r="G248" s="686"/>
      <c r="H248" s="686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hidden="1" x14ac:dyDescent="0.25">
      <c r="A249" s="686"/>
      <c r="B249" s="686"/>
      <c r="C249" s="686"/>
      <c r="D249" s="686"/>
      <c r="E249" s="686"/>
      <c r="F249" s="686"/>
      <c r="G249" s="686"/>
      <c r="H249" s="686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idden="1" x14ac:dyDescent="0.25">
      <c r="A250" s="686"/>
      <c r="B250" s="686"/>
      <c r="C250" s="686"/>
      <c r="D250" s="686"/>
      <c r="E250" s="686"/>
      <c r="F250" s="686"/>
      <c r="G250" s="686"/>
      <c r="H250" s="686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idden="1" x14ac:dyDescent="0.25">
      <c r="A251" s="686"/>
      <c r="B251" s="686"/>
      <c r="C251" s="686"/>
      <c r="D251" s="686"/>
      <c r="E251" s="686"/>
      <c r="F251" s="686"/>
      <c r="G251" s="686"/>
      <c r="H251" s="686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hidden="1" x14ac:dyDescent="0.25">
      <c r="A252" s="686"/>
      <c r="B252" s="686"/>
      <c r="C252" s="686"/>
      <c r="D252" s="686"/>
      <c r="E252" s="686"/>
      <c r="F252" s="686"/>
      <c r="G252" s="686"/>
      <c r="H252" s="686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idden="1" x14ac:dyDescent="0.25">
      <c r="A253" s="686"/>
      <c r="B253" s="686"/>
      <c r="C253" s="686"/>
      <c r="D253" s="686"/>
      <c r="E253" s="686"/>
      <c r="F253" s="686"/>
      <c r="G253" s="686"/>
      <c r="H253" s="686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idden="1" x14ac:dyDescent="0.25">
      <c r="A254" s="686"/>
      <c r="B254" s="686"/>
      <c r="C254" s="686"/>
      <c r="D254" s="686"/>
      <c r="E254" s="686"/>
      <c r="F254" s="686"/>
      <c r="G254" s="686"/>
      <c r="H254" s="686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hidden="1" x14ac:dyDescent="0.25">
      <c r="A255" s="686"/>
      <c r="B255" s="686"/>
      <c r="C255" s="686"/>
      <c r="D255" s="686"/>
      <c r="E255" s="686"/>
      <c r="F255" s="686"/>
      <c r="G255" s="686"/>
      <c r="H255" s="686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idden="1" x14ac:dyDescent="0.25">
      <c r="A256" s="686"/>
      <c r="B256" s="686"/>
      <c r="C256" s="686"/>
      <c r="D256" s="686"/>
      <c r="E256" s="686"/>
      <c r="F256" s="686"/>
      <c r="G256" s="686"/>
      <c r="H256" s="68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idden="1" x14ac:dyDescent="0.25">
      <c r="A257" s="686"/>
      <c r="B257" s="686"/>
      <c r="C257" s="686"/>
      <c r="D257" s="686"/>
      <c r="E257" s="686"/>
      <c r="F257" s="686"/>
      <c r="G257" s="686"/>
      <c r="H257" s="686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hidden="1" x14ac:dyDescent="0.25">
      <c r="A258" s="686"/>
      <c r="B258" s="686"/>
      <c r="C258" s="686"/>
      <c r="D258" s="686"/>
      <c r="E258" s="686"/>
      <c r="F258" s="686"/>
      <c r="G258" s="686"/>
      <c r="H258" s="686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idden="1" x14ac:dyDescent="0.25">
      <c r="A259" s="686"/>
      <c r="B259" s="686"/>
      <c r="C259" s="686"/>
      <c r="D259" s="686"/>
      <c r="E259" s="686"/>
      <c r="F259" s="686"/>
      <c r="G259" s="686"/>
      <c r="H259" s="686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idden="1" x14ac:dyDescent="0.25">
      <c r="A260" s="686"/>
      <c r="B260" s="686"/>
      <c r="C260" s="686"/>
      <c r="D260" s="686"/>
      <c r="E260" s="686"/>
      <c r="F260" s="686"/>
      <c r="G260" s="686"/>
      <c r="H260" s="686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hidden="1" x14ac:dyDescent="0.25">
      <c r="A261" s="686"/>
      <c r="B261" s="686"/>
      <c r="C261" s="686"/>
      <c r="D261" s="686"/>
      <c r="E261" s="686"/>
      <c r="F261" s="686"/>
      <c r="G261" s="686"/>
      <c r="H261" s="686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idden="1" x14ac:dyDescent="0.25">
      <c r="A262" s="686"/>
      <c r="B262" s="686"/>
      <c r="C262" s="686"/>
      <c r="D262" s="686"/>
      <c r="E262" s="686"/>
      <c r="F262" s="686"/>
      <c r="G262" s="686"/>
      <c r="H262" s="686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idden="1" x14ac:dyDescent="0.25">
      <c r="A263" s="686"/>
      <c r="B263" s="686"/>
      <c r="C263" s="686"/>
      <c r="D263" s="686"/>
      <c r="E263" s="686"/>
      <c r="F263" s="686"/>
      <c r="G263" s="686"/>
      <c r="H263" s="686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hidden="1" x14ac:dyDescent="0.25">
      <c r="A264" s="686"/>
      <c r="B264" s="686"/>
      <c r="C264" s="686"/>
      <c r="D264" s="686"/>
      <c r="E264" s="686"/>
      <c r="F264" s="686"/>
      <c r="G264" s="686"/>
      <c r="H264" s="686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idden="1" x14ac:dyDescent="0.25">
      <c r="A265" s="686"/>
      <c r="B265" s="686"/>
      <c r="C265" s="686"/>
      <c r="D265" s="686"/>
      <c r="E265" s="686"/>
      <c r="F265" s="686"/>
      <c r="G265" s="686"/>
      <c r="H265" s="686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idden="1" x14ac:dyDescent="0.25">
      <c r="A266" s="686"/>
      <c r="B266" s="686"/>
      <c r="C266" s="686"/>
      <c r="D266" s="686"/>
      <c r="E266" s="686"/>
      <c r="F266" s="686"/>
      <c r="G266" s="686"/>
      <c r="H266" s="68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hidden="1" x14ac:dyDescent="0.25">
      <c r="A267" s="686"/>
      <c r="B267" s="686"/>
      <c r="C267" s="686"/>
      <c r="D267" s="686"/>
      <c r="E267" s="686"/>
      <c r="F267" s="686"/>
      <c r="G267" s="686"/>
      <c r="H267" s="686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idden="1" x14ac:dyDescent="0.25">
      <c r="A268" s="686"/>
      <c r="B268" s="686"/>
      <c r="C268" s="686"/>
      <c r="D268" s="686"/>
      <c r="E268" s="686"/>
      <c r="F268" s="686"/>
      <c r="G268" s="686"/>
      <c r="H268" s="686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idden="1" x14ac:dyDescent="0.25">
      <c r="A269" s="686"/>
      <c r="B269" s="686"/>
      <c r="C269" s="686"/>
      <c r="D269" s="686"/>
      <c r="E269" s="686"/>
      <c r="F269" s="686"/>
      <c r="G269" s="686"/>
      <c r="H269" s="686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hidden="1" x14ac:dyDescent="0.25">
      <c r="A270" s="686"/>
      <c r="B270" s="686"/>
      <c r="C270" s="686"/>
      <c r="D270" s="686"/>
      <c r="E270" s="686"/>
      <c r="F270" s="686"/>
      <c r="G270" s="686"/>
      <c r="H270" s="686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idden="1" x14ac:dyDescent="0.25">
      <c r="A271" s="686"/>
      <c r="B271" s="686"/>
      <c r="C271" s="686"/>
      <c r="D271" s="686"/>
      <c r="E271" s="686"/>
      <c r="F271" s="686"/>
      <c r="G271" s="686"/>
      <c r="H271" s="686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idden="1" x14ac:dyDescent="0.25">
      <c r="A272" s="686"/>
      <c r="B272" s="686"/>
      <c r="C272" s="686"/>
      <c r="D272" s="686"/>
      <c r="E272" s="686"/>
      <c r="F272" s="686"/>
      <c r="G272" s="686"/>
      <c r="H272" s="686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hidden="1" x14ac:dyDescent="0.25">
      <c r="A273" s="686"/>
      <c r="B273" s="686"/>
      <c r="C273" s="686"/>
      <c r="D273" s="686"/>
      <c r="E273" s="686"/>
      <c r="F273" s="686"/>
      <c r="G273" s="686"/>
      <c r="H273" s="686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idden="1" x14ac:dyDescent="0.25">
      <c r="A274" s="686"/>
      <c r="B274" s="686"/>
      <c r="C274" s="686"/>
      <c r="D274" s="686"/>
      <c r="E274" s="686"/>
      <c r="F274" s="686"/>
      <c r="G274" s="686"/>
      <c r="H274" s="686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idden="1" x14ac:dyDescent="0.25">
      <c r="A275" s="686"/>
      <c r="B275" s="686"/>
      <c r="C275" s="686"/>
      <c r="D275" s="686"/>
      <c r="E275" s="686"/>
      <c r="F275" s="686"/>
      <c r="G275" s="686"/>
      <c r="H275" s="686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hidden="1" x14ac:dyDescent="0.25">
      <c r="A276" s="686"/>
      <c r="B276" s="686"/>
      <c r="C276" s="686"/>
      <c r="D276" s="686"/>
      <c r="E276" s="686"/>
      <c r="F276" s="686"/>
      <c r="G276" s="686"/>
      <c r="H276" s="68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idden="1" x14ac:dyDescent="0.25">
      <c r="A277" s="686"/>
      <c r="B277" s="686"/>
      <c r="C277" s="686"/>
      <c r="D277" s="686"/>
      <c r="E277" s="686"/>
      <c r="F277" s="686"/>
      <c r="G277" s="686"/>
      <c r="H277" s="686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idden="1" x14ac:dyDescent="0.25">
      <c r="A278" s="686"/>
      <c r="B278" s="686"/>
      <c r="C278" s="686"/>
      <c r="D278" s="686"/>
      <c r="E278" s="686"/>
      <c r="F278" s="686"/>
      <c r="G278" s="686"/>
      <c r="H278" s="686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hidden="1" x14ac:dyDescent="0.25">
      <c r="A279" s="686"/>
      <c r="B279" s="686"/>
      <c r="C279" s="686"/>
      <c r="D279" s="686"/>
      <c r="E279" s="686"/>
      <c r="F279" s="686"/>
      <c r="G279" s="686"/>
      <c r="H279" s="686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idden="1" x14ac:dyDescent="0.25">
      <c r="A280" s="686"/>
      <c r="B280" s="686"/>
      <c r="C280" s="686"/>
      <c r="D280" s="686"/>
      <c r="E280" s="686"/>
      <c r="F280" s="686"/>
      <c r="G280" s="686"/>
      <c r="H280" s="686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idden="1" x14ac:dyDescent="0.25">
      <c r="A281" s="686"/>
      <c r="B281" s="686"/>
      <c r="C281" s="686"/>
      <c r="D281" s="686"/>
      <c r="E281" s="686"/>
      <c r="F281" s="686"/>
      <c r="G281" s="686"/>
      <c r="H281" s="686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hidden="1" x14ac:dyDescent="0.25">
      <c r="A282" s="686"/>
      <c r="B282" s="686"/>
      <c r="C282" s="686"/>
      <c r="D282" s="686"/>
      <c r="E282" s="686"/>
      <c r="F282" s="686"/>
      <c r="G282" s="686"/>
      <c r="H282" s="686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idden="1" x14ac:dyDescent="0.25">
      <c r="A283" s="686"/>
      <c r="B283" s="686"/>
      <c r="C283" s="686"/>
      <c r="D283" s="686"/>
      <c r="E283" s="686"/>
      <c r="F283" s="686"/>
      <c r="G283" s="686"/>
      <c r="H283" s="686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idden="1" x14ac:dyDescent="0.25">
      <c r="A284" s="686"/>
      <c r="B284" s="686"/>
      <c r="C284" s="686"/>
      <c r="D284" s="686"/>
      <c r="E284" s="686"/>
      <c r="F284" s="686"/>
      <c r="G284" s="686"/>
      <c r="H284" s="686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hidden="1" x14ac:dyDescent="0.25">
      <c r="A285" s="686"/>
      <c r="B285" s="686"/>
      <c r="C285" s="686"/>
      <c r="D285" s="686"/>
      <c r="E285" s="686"/>
      <c r="F285" s="686"/>
      <c r="G285" s="686"/>
      <c r="H285" s="686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25">
      <c r="A286" s="686"/>
      <c r="B286" s="686"/>
      <c r="C286" s="686"/>
      <c r="D286" s="686"/>
      <c r="E286" s="686"/>
      <c r="F286" s="686"/>
      <c r="G286" s="686"/>
      <c r="H286" s="6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5">
      <c r="A287" s="686"/>
      <c r="B287" s="686"/>
      <c r="C287" s="686"/>
      <c r="D287" s="686"/>
      <c r="E287" s="686"/>
      <c r="F287" s="686"/>
      <c r="G287" s="686"/>
      <c r="H287" s="686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25">
      <c r="A288" s="686"/>
      <c r="B288" s="686"/>
      <c r="C288" s="686"/>
      <c r="D288" s="686"/>
      <c r="E288" s="686"/>
      <c r="F288" s="686"/>
      <c r="G288" s="686"/>
      <c r="H288" s="686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25">
      <c r="A289" s="686"/>
      <c r="B289" s="686"/>
      <c r="C289" s="686"/>
      <c r="D289" s="686"/>
      <c r="E289" s="686"/>
      <c r="F289" s="686"/>
      <c r="G289" s="686"/>
      <c r="H289" s="686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5">
      <c r="A290" s="686"/>
      <c r="B290" s="686"/>
      <c r="C290" s="686"/>
      <c r="D290" s="686"/>
      <c r="E290" s="686"/>
      <c r="F290" s="686"/>
      <c r="G290" s="686"/>
      <c r="H290" s="686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25">
      <c r="A291" s="686"/>
      <c r="B291" s="686"/>
      <c r="C291" s="686"/>
      <c r="D291" s="686"/>
      <c r="E291" s="686"/>
      <c r="F291" s="686"/>
      <c r="G291" s="686"/>
      <c r="H291" s="686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25">
      <c r="A292" s="686"/>
      <c r="B292" s="686"/>
      <c r="C292" s="686"/>
      <c r="D292" s="686"/>
      <c r="E292" s="686"/>
      <c r="F292" s="686"/>
      <c r="G292" s="686"/>
      <c r="H292" s="686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5">
      <c r="A293" s="686"/>
      <c r="B293" s="686"/>
      <c r="C293" s="686"/>
      <c r="D293" s="686"/>
      <c r="E293" s="686"/>
      <c r="F293" s="686"/>
      <c r="G293" s="686"/>
      <c r="H293" s="686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25">
      <c r="A294" s="686"/>
      <c r="B294" s="686"/>
      <c r="C294" s="686"/>
      <c r="D294" s="686"/>
      <c r="E294" s="686"/>
      <c r="F294" s="686"/>
      <c r="G294" s="686"/>
      <c r="H294" s="686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25">
      <c r="A295" s="686"/>
      <c r="B295" s="686"/>
      <c r="C295" s="686"/>
      <c r="D295" s="686"/>
      <c r="E295" s="686"/>
      <c r="F295" s="686"/>
      <c r="G295" s="686"/>
      <c r="H295" s="686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5">
      <c r="A296" s="686"/>
      <c r="B296" s="686"/>
      <c r="C296" s="686"/>
      <c r="D296" s="686"/>
      <c r="E296" s="686"/>
      <c r="F296" s="686"/>
      <c r="G296" s="686"/>
      <c r="H296" s="68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25">
      <c r="A297" s="686"/>
      <c r="B297" s="686"/>
      <c r="C297" s="686"/>
      <c r="D297" s="686"/>
      <c r="E297" s="686"/>
      <c r="F297" s="686"/>
      <c r="G297" s="686"/>
      <c r="H297" s="686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25">
      <c r="A298" s="686"/>
      <c r="B298" s="686"/>
      <c r="C298" s="686"/>
      <c r="D298" s="686"/>
      <c r="E298" s="686"/>
      <c r="F298" s="686"/>
      <c r="G298" s="686"/>
      <c r="H298" s="686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5">
      <c r="A299" s="686"/>
      <c r="B299" s="686"/>
      <c r="C299" s="686"/>
      <c r="D299" s="686"/>
      <c r="E299" s="686"/>
      <c r="F299" s="686"/>
      <c r="G299" s="686"/>
      <c r="H299" s="686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25">
      <c r="A300" s="686"/>
      <c r="B300" s="686"/>
      <c r="C300" s="686"/>
      <c r="D300" s="686"/>
      <c r="E300" s="686"/>
      <c r="F300" s="686"/>
      <c r="G300" s="686"/>
      <c r="H300" s="686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25">
      <c r="A301" s="686"/>
      <c r="B301" s="686"/>
      <c r="C301" s="686"/>
      <c r="D301" s="686"/>
      <c r="E301" s="686"/>
      <c r="F301" s="686"/>
      <c r="G301" s="686"/>
      <c r="H301" s="686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5">
      <c r="A302" s="686"/>
      <c r="B302" s="686"/>
      <c r="C302" s="686"/>
      <c r="D302" s="686"/>
      <c r="E302" s="686"/>
      <c r="F302" s="686"/>
      <c r="G302" s="686"/>
      <c r="H302" s="686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25">
      <c r="A303" s="686"/>
      <c r="B303" s="686"/>
      <c r="C303" s="686"/>
      <c r="D303" s="686"/>
      <c r="E303" s="686"/>
      <c r="F303" s="686"/>
      <c r="G303" s="686"/>
      <c r="H303" s="686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25">
      <c r="A304" s="686"/>
      <c r="B304" s="686"/>
      <c r="C304" s="686"/>
      <c r="D304" s="686"/>
      <c r="E304" s="686"/>
      <c r="F304" s="686"/>
      <c r="G304" s="686"/>
      <c r="H304" s="686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5">
      <c r="A305" s="686"/>
      <c r="B305" s="686"/>
      <c r="C305" s="686"/>
      <c r="D305" s="686"/>
      <c r="E305" s="686"/>
      <c r="F305" s="686"/>
      <c r="G305" s="686"/>
      <c r="H305" s="686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25">
      <c r="A306" s="686"/>
      <c r="B306" s="686"/>
      <c r="C306" s="686"/>
      <c r="D306" s="686"/>
      <c r="E306" s="686"/>
      <c r="F306" s="686"/>
      <c r="G306" s="686"/>
      <c r="H306" s="68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25">
      <c r="A307" s="686"/>
      <c r="B307" s="686"/>
      <c r="C307" s="686"/>
      <c r="D307" s="686"/>
      <c r="E307" s="686"/>
      <c r="F307" s="686"/>
      <c r="G307" s="686"/>
      <c r="H307" s="686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5">
      <c r="A308" s="686"/>
      <c r="B308" s="686"/>
      <c r="C308" s="686"/>
      <c r="D308" s="686"/>
      <c r="E308" s="686"/>
      <c r="F308" s="686"/>
      <c r="G308" s="686"/>
      <c r="H308" s="686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25">
      <c r="A309" s="686"/>
      <c r="B309" s="686"/>
      <c r="C309" s="686"/>
      <c r="D309" s="686"/>
      <c r="E309" s="686"/>
      <c r="F309" s="686"/>
      <c r="G309" s="686"/>
      <c r="H309" s="686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25">
      <c r="A310" s="686"/>
      <c r="B310" s="686"/>
      <c r="C310" s="686"/>
      <c r="D310" s="686"/>
      <c r="E310" s="686"/>
      <c r="F310" s="686"/>
      <c r="G310" s="686"/>
      <c r="H310" s="686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5">
      <c r="A311" s="686"/>
      <c r="B311" s="686"/>
      <c r="C311" s="686"/>
      <c r="D311" s="686"/>
      <c r="E311" s="686"/>
      <c r="F311" s="686"/>
      <c r="G311" s="686"/>
      <c r="H311" s="686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25">
      <c r="A312" s="686"/>
      <c r="B312" s="686"/>
      <c r="C312" s="686"/>
      <c r="D312" s="686"/>
      <c r="E312" s="686"/>
      <c r="F312" s="686"/>
      <c r="G312" s="686"/>
      <c r="H312" s="686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25">
      <c r="A313" s="686"/>
      <c r="B313" s="686"/>
      <c r="C313" s="686"/>
      <c r="D313" s="686"/>
      <c r="E313" s="686"/>
      <c r="F313" s="686"/>
      <c r="G313" s="686"/>
      <c r="H313" s="686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5">
      <c r="A314" s="686"/>
      <c r="B314" s="686"/>
      <c r="C314" s="686"/>
      <c r="D314" s="686"/>
      <c r="E314" s="686"/>
      <c r="F314" s="686"/>
      <c r="G314" s="686"/>
      <c r="H314" s="686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25">
      <c r="A315" s="686"/>
      <c r="B315" s="686"/>
      <c r="C315" s="686"/>
      <c r="D315" s="686"/>
      <c r="E315" s="686"/>
      <c r="F315" s="686"/>
      <c r="G315" s="686"/>
      <c r="H315" s="686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25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5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25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25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5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9:27" x14ac:dyDescent="0.25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9:27" x14ac:dyDescent="0.25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9:27" x14ac:dyDescent="0.25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9:27" x14ac:dyDescent="0.25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9:27" x14ac:dyDescent="0.25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9:27" x14ac:dyDescent="0.25"/>
    <row r="327" spans="9:27" x14ac:dyDescent="0.25"/>
    <row r="328" spans="9:27" x14ac:dyDescent="0.25"/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</sheetData>
  <mergeCells count="10"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:F2"/>
    </sheetView>
  </sheetViews>
  <sheetFormatPr baseColWidth="10" defaultRowHeight="15" x14ac:dyDescent="0.25"/>
  <cols>
    <col min="1" max="1" width="18.85546875" style="667" customWidth="1"/>
    <col min="2" max="2" width="18.7109375" style="667" customWidth="1"/>
    <col min="3" max="3" width="2" style="667" bestFit="1" customWidth="1"/>
    <col min="4" max="4" width="19.5703125" style="667" bestFit="1" customWidth="1"/>
    <col min="5" max="5" width="2" style="667" bestFit="1" customWidth="1"/>
    <col min="6" max="6" width="18.85546875" style="667" customWidth="1"/>
    <col min="7" max="7" width="11.42578125" style="667"/>
    <col min="8" max="8" width="13.140625" style="667" bestFit="1" customWidth="1"/>
    <col min="9" max="16384" width="11.42578125" style="667"/>
  </cols>
  <sheetData>
    <row r="1" spans="1:6" ht="18.75" x14ac:dyDescent="0.3">
      <c r="A1" s="715" t="s">
        <v>1313</v>
      </c>
      <c r="B1" s="716"/>
      <c r="C1" s="716"/>
      <c r="D1" s="716"/>
      <c r="E1" s="716"/>
      <c r="F1" s="717"/>
    </row>
    <row r="2" spans="1:6" ht="15.75" x14ac:dyDescent="0.25">
      <c r="A2" s="718" t="s">
        <v>1204</v>
      </c>
      <c r="B2" s="719"/>
      <c r="C2" s="719"/>
      <c r="D2" s="719"/>
      <c r="E2" s="719"/>
      <c r="F2" s="720"/>
    </row>
    <row r="3" spans="1:6" x14ac:dyDescent="0.25">
      <c r="A3" s="721" t="s">
        <v>1280</v>
      </c>
      <c r="B3" s="722"/>
      <c r="C3" s="722"/>
      <c r="D3" s="722"/>
      <c r="E3" s="722"/>
      <c r="F3" s="723"/>
    </row>
    <row r="4" spans="1:6" ht="8.25" customHeight="1" x14ac:dyDescent="0.25">
      <c r="A4" s="724"/>
      <c r="B4" s="725"/>
      <c r="C4" s="725"/>
      <c r="D4" s="726"/>
      <c r="E4" s="726"/>
      <c r="F4" s="727"/>
    </row>
    <row r="5" spans="1:6" x14ac:dyDescent="0.25">
      <c r="A5" s="728" t="s">
        <v>1314</v>
      </c>
      <c r="B5" s="729" t="s">
        <v>1315</v>
      </c>
      <c r="C5" s="730"/>
      <c r="D5" s="729" t="s">
        <v>1316</v>
      </c>
      <c r="E5" s="731"/>
      <c r="F5" s="732" t="s">
        <v>1241</v>
      </c>
    </row>
    <row r="6" spans="1:6" x14ac:dyDescent="0.25">
      <c r="A6" s="733" t="s">
        <v>1009</v>
      </c>
      <c r="B6" s="734">
        <v>33079.350876599994</v>
      </c>
      <c r="C6" s="735"/>
      <c r="D6" s="734">
        <v>1008924.5950518</v>
      </c>
      <c r="E6" s="735" t="s">
        <v>1317</v>
      </c>
      <c r="F6" s="736">
        <f>B6+D6</f>
        <v>1042003.9459284</v>
      </c>
    </row>
    <row r="7" spans="1:6" x14ac:dyDescent="0.25">
      <c r="A7" s="733" t="s">
        <v>1013</v>
      </c>
      <c r="B7" s="734">
        <v>8394.7462283999994</v>
      </c>
      <c r="C7" s="737" t="s">
        <v>1317</v>
      </c>
      <c r="D7" s="734">
        <v>490760.615681</v>
      </c>
      <c r="E7" s="735"/>
      <c r="F7" s="736">
        <f t="shared" ref="F7:F17" si="0">B7+D7</f>
        <v>499155.36190939997</v>
      </c>
    </row>
    <row r="8" spans="1:6" x14ac:dyDescent="0.25">
      <c r="A8" s="733" t="s">
        <v>1015</v>
      </c>
      <c r="B8" s="734">
        <v>3104.999268</v>
      </c>
      <c r="C8" s="738"/>
      <c r="D8" s="734">
        <v>3978200.1497322</v>
      </c>
      <c r="E8" s="738"/>
      <c r="F8" s="736">
        <f t="shared" si="0"/>
        <v>3981305.1490002</v>
      </c>
    </row>
    <row r="9" spans="1:6" x14ac:dyDescent="0.25">
      <c r="A9" s="733" t="s">
        <v>1028</v>
      </c>
      <c r="B9" s="734">
        <v>9019.8622192000003</v>
      </c>
      <c r="C9" s="735"/>
      <c r="D9" s="734">
        <v>217104.25614500002</v>
      </c>
      <c r="E9" s="735" t="s">
        <v>1317</v>
      </c>
      <c r="F9" s="736">
        <f t="shared" si="0"/>
        <v>226124.11836420003</v>
      </c>
    </row>
    <row r="10" spans="1:6" x14ac:dyDescent="0.25">
      <c r="A10" s="733" t="s">
        <v>1017</v>
      </c>
      <c r="B10" s="734">
        <v>5808.0905498000011</v>
      </c>
      <c r="C10" s="735"/>
      <c r="D10" s="734">
        <v>1079907.0945922001</v>
      </c>
      <c r="E10" s="739"/>
      <c r="F10" s="736">
        <f t="shared" si="0"/>
        <v>1085715.1851420002</v>
      </c>
    </row>
    <row r="11" spans="1:6" x14ac:dyDescent="0.25">
      <c r="A11" s="733" t="s">
        <v>1030</v>
      </c>
      <c r="B11" s="734">
        <v>2223.1863304000003</v>
      </c>
      <c r="C11" s="735"/>
      <c r="D11" s="734">
        <v>17711.856569400003</v>
      </c>
      <c r="E11" s="739"/>
      <c r="F11" s="736">
        <f t="shared" si="0"/>
        <v>19935.042899800002</v>
      </c>
    </row>
    <row r="12" spans="1:6" x14ac:dyDescent="0.25">
      <c r="A12" s="733" t="s">
        <v>1019</v>
      </c>
      <c r="B12" s="734">
        <v>15473.505454400001</v>
      </c>
      <c r="C12" s="735" t="s">
        <v>1317</v>
      </c>
      <c r="D12" s="734">
        <v>3470283.1961658001</v>
      </c>
      <c r="E12" s="735"/>
      <c r="F12" s="736">
        <f t="shared" si="0"/>
        <v>3485756.7016202002</v>
      </c>
    </row>
    <row r="13" spans="1:6" x14ac:dyDescent="0.25">
      <c r="A13" s="733" t="s">
        <v>1011</v>
      </c>
      <c r="B13" s="734">
        <v>14905.613319800003</v>
      </c>
      <c r="C13" s="735"/>
      <c r="D13" s="734">
        <v>3640775.2436748003</v>
      </c>
      <c r="E13" s="735"/>
      <c r="F13" s="736">
        <f t="shared" si="0"/>
        <v>3655680.8569946</v>
      </c>
    </row>
    <row r="14" spans="1:6" x14ac:dyDescent="0.25">
      <c r="A14" s="733" t="s">
        <v>1021</v>
      </c>
      <c r="B14" s="734">
        <v>9454.4389659999997</v>
      </c>
      <c r="C14" s="735" t="s">
        <v>1317</v>
      </c>
      <c r="D14" s="734">
        <v>1047074.6899956004</v>
      </c>
      <c r="E14" s="735" t="s">
        <v>1317</v>
      </c>
      <c r="F14" s="736">
        <f t="shared" si="0"/>
        <v>1056529.1289616004</v>
      </c>
    </row>
    <row r="15" spans="1:6" x14ac:dyDescent="0.25">
      <c r="A15" s="733" t="s">
        <v>1025</v>
      </c>
      <c r="B15" s="734">
        <v>1434.2142318000001</v>
      </c>
      <c r="C15" s="735"/>
      <c r="D15" s="734">
        <v>2461710.0199118005</v>
      </c>
      <c r="E15" s="739"/>
      <c r="F15" s="736">
        <f t="shared" si="0"/>
        <v>2463144.2341436003</v>
      </c>
    </row>
    <row r="16" spans="1:6" x14ac:dyDescent="0.25">
      <c r="A16" s="733" t="s">
        <v>1023</v>
      </c>
      <c r="B16" s="734">
        <v>499.96997120000003</v>
      </c>
      <c r="C16" s="735"/>
      <c r="D16" s="734">
        <v>4966925.308223201</v>
      </c>
      <c r="E16" s="735" t="s">
        <v>1317</v>
      </c>
      <c r="F16" s="736">
        <f t="shared" si="0"/>
        <v>4967425.2781944014</v>
      </c>
    </row>
    <row r="17" spans="1:6" ht="15.75" thickBot="1" x14ac:dyDescent="0.3">
      <c r="A17" s="733" t="s">
        <v>1027</v>
      </c>
      <c r="B17" s="734">
        <v>56687.835899800004</v>
      </c>
      <c r="C17" s="735"/>
      <c r="D17" s="734">
        <v>5990926.4817206003</v>
      </c>
      <c r="E17" s="735"/>
      <c r="F17" s="736">
        <f t="shared" si="0"/>
        <v>6047614.3176204003</v>
      </c>
    </row>
    <row r="18" spans="1:6" ht="15.75" thickBot="1" x14ac:dyDescent="0.3">
      <c r="A18" s="762" t="s">
        <v>1241</v>
      </c>
      <c r="B18" s="765">
        <v>160085.81331540004</v>
      </c>
      <c r="C18" s="765"/>
      <c r="D18" s="765">
        <v>28370303.507463399</v>
      </c>
      <c r="E18" s="765"/>
      <c r="F18" s="766">
        <f>B18+D18</f>
        <v>28530389.320778798</v>
      </c>
    </row>
    <row r="19" spans="1:6" ht="6.75" customHeight="1" x14ac:dyDescent="0.25">
      <c r="A19" s="740"/>
      <c r="B19" s="740"/>
      <c r="C19" s="740"/>
      <c r="D19" s="740"/>
      <c r="E19" s="740"/>
      <c r="F19" s="741"/>
    </row>
    <row r="20" spans="1:6" x14ac:dyDescent="0.25">
      <c r="A20" s="742" t="s">
        <v>1318</v>
      </c>
      <c r="B20" s="742"/>
      <c r="C20" s="742"/>
      <c r="D20" s="742"/>
      <c r="E20" s="742"/>
      <c r="F20" s="742"/>
    </row>
    <row r="21" spans="1:6" x14ac:dyDescent="0.25">
      <c r="A21" s="742" t="s">
        <v>1319</v>
      </c>
      <c r="B21" s="742"/>
      <c r="C21" s="742"/>
      <c r="D21" s="742"/>
      <c r="E21" s="742"/>
      <c r="F21" s="742"/>
    </row>
    <row r="22" spans="1:6" x14ac:dyDescent="0.25">
      <c r="A22" s="742" t="s">
        <v>1266</v>
      </c>
      <c r="B22" s="742"/>
      <c r="C22" s="742"/>
    </row>
    <row r="23" spans="1:6" x14ac:dyDescent="0.25">
      <c r="A23" s="742"/>
      <c r="B23" s="742"/>
      <c r="C23" s="74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E29" sqref="E29"/>
    </sheetView>
  </sheetViews>
  <sheetFormatPr baseColWidth="10" defaultColWidth="11.42578125" defaultRowHeight="15" x14ac:dyDescent="0.25"/>
  <cols>
    <col min="1" max="1" width="44.140625" customWidth="1"/>
    <col min="2" max="3" width="24.85546875" customWidth="1"/>
    <col min="4" max="4" width="12.7109375" style="575" bestFit="1" customWidth="1"/>
    <col min="5" max="16384" width="11.42578125" style="575"/>
  </cols>
  <sheetData>
    <row r="1" spans="1:255" ht="15.75" x14ac:dyDescent="0.25">
      <c r="A1" s="743" t="s">
        <v>1320</v>
      </c>
      <c r="B1" s="744"/>
      <c r="C1" s="745"/>
    </row>
    <row r="2" spans="1:255" ht="15.75" x14ac:dyDescent="0.25">
      <c r="A2" s="718" t="s">
        <v>1321</v>
      </c>
      <c r="B2" s="719"/>
      <c r="C2" s="720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746"/>
      <c r="AI2" s="746"/>
      <c r="AJ2" s="746"/>
      <c r="AK2" s="746"/>
      <c r="AL2" s="746"/>
      <c r="AM2" s="74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746"/>
      <c r="AY2" s="746"/>
      <c r="AZ2" s="746"/>
      <c r="BA2" s="746"/>
      <c r="BB2" s="746"/>
      <c r="BC2" s="746"/>
      <c r="BD2" s="746"/>
      <c r="BE2" s="746"/>
      <c r="BF2" s="746"/>
      <c r="BG2" s="746"/>
      <c r="BH2" s="746"/>
      <c r="BI2" s="746"/>
      <c r="BJ2" s="746"/>
      <c r="BK2" s="746"/>
      <c r="BL2" s="746"/>
      <c r="BM2" s="746"/>
      <c r="BN2" s="746"/>
      <c r="BO2" s="746"/>
      <c r="BP2" s="746"/>
      <c r="BQ2" s="746"/>
      <c r="BR2" s="746"/>
      <c r="BS2" s="746"/>
      <c r="BT2" s="746"/>
      <c r="BU2" s="746"/>
      <c r="BV2" s="746"/>
      <c r="BW2" s="746"/>
      <c r="BX2" s="746"/>
      <c r="BY2" s="746"/>
      <c r="BZ2" s="746"/>
      <c r="CA2" s="746"/>
      <c r="CB2" s="746"/>
      <c r="CC2" s="746"/>
      <c r="CD2" s="746"/>
      <c r="CE2" s="746"/>
      <c r="CF2" s="746"/>
      <c r="CG2" s="746"/>
      <c r="CH2" s="746"/>
      <c r="CI2" s="746"/>
      <c r="CJ2" s="746"/>
      <c r="CK2" s="746"/>
      <c r="CL2" s="746"/>
      <c r="CM2" s="746"/>
      <c r="CN2" s="746"/>
      <c r="CO2" s="746"/>
      <c r="CP2" s="746"/>
      <c r="CQ2" s="746"/>
      <c r="CR2" s="746"/>
      <c r="CS2" s="746"/>
      <c r="CT2" s="746"/>
      <c r="CU2" s="746"/>
      <c r="CV2" s="746"/>
      <c r="CW2" s="746"/>
      <c r="CX2" s="746"/>
      <c r="CY2" s="746"/>
      <c r="CZ2" s="746"/>
      <c r="DA2" s="746"/>
      <c r="DB2" s="746"/>
      <c r="DC2" s="746"/>
      <c r="DD2" s="746"/>
      <c r="DE2" s="746"/>
      <c r="DF2" s="746"/>
      <c r="DG2" s="746"/>
      <c r="DH2" s="746"/>
      <c r="DI2" s="746"/>
      <c r="DJ2" s="746"/>
      <c r="DK2" s="746"/>
      <c r="DL2" s="746"/>
      <c r="DM2" s="746"/>
      <c r="DN2" s="746"/>
      <c r="DO2" s="746"/>
      <c r="DP2" s="746"/>
      <c r="DQ2" s="746"/>
      <c r="DR2" s="746"/>
      <c r="DS2" s="746"/>
      <c r="DT2" s="746"/>
      <c r="DU2" s="746"/>
      <c r="DV2" s="746"/>
      <c r="DW2" s="746"/>
      <c r="DX2" s="746"/>
      <c r="DY2" s="746"/>
      <c r="DZ2" s="746"/>
      <c r="EA2" s="746"/>
      <c r="EB2" s="746"/>
      <c r="EC2" s="746"/>
      <c r="ED2" s="746"/>
      <c r="EE2" s="746"/>
      <c r="EF2" s="746"/>
      <c r="EG2" s="746"/>
      <c r="EH2" s="746"/>
      <c r="EI2" s="746"/>
      <c r="EJ2" s="746"/>
      <c r="EK2" s="746"/>
      <c r="EL2" s="746"/>
      <c r="EM2" s="746"/>
      <c r="EN2" s="746"/>
      <c r="EO2" s="746"/>
      <c r="EP2" s="746"/>
      <c r="EQ2" s="746"/>
      <c r="ER2" s="746"/>
      <c r="ES2" s="746"/>
      <c r="ET2" s="746"/>
      <c r="EU2" s="746"/>
      <c r="EV2" s="746"/>
      <c r="EW2" s="746"/>
      <c r="EX2" s="746"/>
      <c r="EY2" s="746"/>
      <c r="EZ2" s="746"/>
      <c r="FA2" s="746"/>
      <c r="FB2" s="746"/>
      <c r="FC2" s="746"/>
      <c r="FD2" s="746"/>
      <c r="FE2" s="746"/>
      <c r="FF2" s="746"/>
      <c r="FG2" s="746"/>
      <c r="FH2" s="746"/>
      <c r="FI2" s="746"/>
      <c r="FJ2" s="746"/>
      <c r="FK2" s="746"/>
      <c r="FL2" s="746"/>
      <c r="FM2" s="746"/>
      <c r="FN2" s="746"/>
      <c r="FO2" s="746"/>
      <c r="FP2" s="746"/>
      <c r="FQ2" s="746"/>
      <c r="FR2" s="746"/>
      <c r="FS2" s="746"/>
      <c r="FT2" s="746"/>
      <c r="FU2" s="746"/>
      <c r="FV2" s="746"/>
      <c r="FW2" s="746"/>
      <c r="FX2" s="746"/>
      <c r="FY2" s="746"/>
      <c r="FZ2" s="746"/>
      <c r="GA2" s="746"/>
      <c r="GB2" s="746"/>
      <c r="GC2" s="746"/>
      <c r="GD2" s="746"/>
      <c r="GE2" s="746"/>
      <c r="GF2" s="746"/>
      <c r="GG2" s="746"/>
      <c r="GH2" s="746"/>
      <c r="GI2" s="746"/>
      <c r="GJ2" s="746"/>
      <c r="GK2" s="746"/>
      <c r="GL2" s="746"/>
      <c r="GM2" s="746"/>
      <c r="GN2" s="746"/>
      <c r="GO2" s="746"/>
      <c r="GP2" s="746"/>
      <c r="GQ2" s="746"/>
      <c r="GR2" s="746"/>
      <c r="GS2" s="746"/>
      <c r="GT2" s="746"/>
      <c r="GU2" s="746"/>
      <c r="GV2" s="746"/>
      <c r="GW2" s="746"/>
      <c r="GX2" s="746"/>
      <c r="GY2" s="746"/>
      <c r="GZ2" s="746"/>
      <c r="HA2" s="746"/>
      <c r="HB2" s="746"/>
      <c r="HC2" s="746"/>
      <c r="HD2" s="746"/>
      <c r="HE2" s="746"/>
      <c r="HF2" s="746"/>
      <c r="HG2" s="746"/>
      <c r="HH2" s="746"/>
      <c r="HI2" s="746"/>
      <c r="HJ2" s="746"/>
      <c r="HK2" s="746"/>
      <c r="HL2" s="746"/>
      <c r="HM2" s="746"/>
      <c r="HN2" s="746"/>
      <c r="HO2" s="746"/>
      <c r="HP2" s="746"/>
      <c r="HQ2" s="746"/>
      <c r="HR2" s="746"/>
      <c r="HS2" s="746"/>
      <c r="HT2" s="746"/>
      <c r="HU2" s="746"/>
      <c r="HV2" s="746"/>
      <c r="HW2" s="746"/>
      <c r="HX2" s="746"/>
      <c r="HY2" s="746"/>
      <c r="HZ2" s="746"/>
      <c r="IA2" s="746"/>
      <c r="IB2" s="746"/>
      <c r="IC2" s="746"/>
      <c r="ID2" s="746"/>
      <c r="IE2" s="746"/>
      <c r="IF2" s="746"/>
      <c r="IG2" s="746"/>
      <c r="IH2" s="746"/>
      <c r="II2" s="746"/>
      <c r="IJ2" s="746"/>
      <c r="IK2" s="746"/>
      <c r="IL2" s="746"/>
      <c r="IM2" s="746"/>
      <c r="IN2" s="746"/>
      <c r="IO2" s="746"/>
      <c r="IP2" s="746"/>
      <c r="IQ2" s="746"/>
      <c r="IR2" s="746"/>
      <c r="IS2" s="746"/>
      <c r="IT2" s="746"/>
      <c r="IU2" s="746"/>
    </row>
    <row r="3" spans="1:255" ht="15.75" x14ac:dyDescent="0.25">
      <c r="A3" s="718" t="s">
        <v>1204</v>
      </c>
      <c r="B3" s="719"/>
      <c r="C3" s="720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746"/>
      <c r="EI3" s="746"/>
      <c r="EJ3" s="746"/>
      <c r="EK3" s="746"/>
      <c r="EL3" s="746"/>
      <c r="EM3" s="746"/>
      <c r="EN3" s="746"/>
      <c r="EO3" s="746"/>
      <c r="EP3" s="746"/>
      <c r="EQ3" s="746"/>
      <c r="ER3" s="746"/>
      <c r="ES3" s="746"/>
      <c r="ET3" s="746"/>
      <c r="EU3" s="746"/>
      <c r="EV3" s="746"/>
      <c r="EW3" s="746"/>
      <c r="EX3" s="746"/>
      <c r="EY3" s="746"/>
      <c r="EZ3" s="746"/>
      <c r="FA3" s="746"/>
      <c r="FB3" s="746"/>
      <c r="FC3" s="746"/>
      <c r="FD3" s="746"/>
      <c r="FE3" s="746"/>
      <c r="FF3" s="746"/>
      <c r="FG3" s="746"/>
      <c r="FH3" s="746"/>
      <c r="FI3" s="746"/>
      <c r="FJ3" s="746"/>
      <c r="FK3" s="746"/>
      <c r="FL3" s="746"/>
      <c r="FM3" s="746"/>
      <c r="FN3" s="746"/>
      <c r="FO3" s="746"/>
      <c r="FP3" s="746"/>
      <c r="FQ3" s="746"/>
      <c r="FR3" s="746"/>
      <c r="FS3" s="746"/>
      <c r="FT3" s="746"/>
      <c r="FU3" s="746"/>
      <c r="FV3" s="746"/>
      <c r="FW3" s="746"/>
      <c r="FX3" s="746"/>
      <c r="FY3" s="746"/>
      <c r="FZ3" s="746"/>
      <c r="GA3" s="746"/>
      <c r="GB3" s="746"/>
      <c r="GC3" s="746"/>
      <c r="GD3" s="746"/>
      <c r="GE3" s="746"/>
      <c r="GF3" s="746"/>
      <c r="GG3" s="746"/>
      <c r="GH3" s="746"/>
      <c r="GI3" s="746"/>
      <c r="GJ3" s="746"/>
      <c r="GK3" s="746"/>
      <c r="GL3" s="746"/>
      <c r="GM3" s="746"/>
      <c r="GN3" s="746"/>
      <c r="GO3" s="746"/>
      <c r="GP3" s="746"/>
      <c r="GQ3" s="746"/>
      <c r="GR3" s="746"/>
      <c r="GS3" s="746"/>
      <c r="GT3" s="746"/>
      <c r="GU3" s="746"/>
      <c r="GV3" s="746"/>
      <c r="GW3" s="746"/>
      <c r="GX3" s="746"/>
      <c r="GY3" s="746"/>
      <c r="GZ3" s="746"/>
      <c r="HA3" s="746"/>
      <c r="HB3" s="746"/>
      <c r="HC3" s="746"/>
      <c r="HD3" s="746"/>
      <c r="HE3" s="746"/>
      <c r="HF3" s="746"/>
      <c r="HG3" s="746"/>
      <c r="HH3" s="746"/>
      <c r="HI3" s="746"/>
      <c r="HJ3" s="746"/>
      <c r="HK3" s="746"/>
      <c r="HL3" s="746"/>
      <c r="HM3" s="746"/>
      <c r="HN3" s="746"/>
      <c r="HO3" s="746"/>
      <c r="HP3" s="746"/>
      <c r="HQ3" s="746"/>
      <c r="HR3" s="746"/>
      <c r="HS3" s="746"/>
      <c r="HT3" s="746"/>
      <c r="HU3" s="746"/>
      <c r="HV3" s="746"/>
      <c r="HW3" s="746"/>
      <c r="HX3" s="746"/>
      <c r="HY3" s="746"/>
      <c r="HZ3" s="746"/>
      <c r="IA3" s="746"/>
      <c r="IB3" s="746"/>
      <c r="IC3" s="746"/>
      <c r="ID3" s="746"/>
      <c r="IE3" s="746"/>
      <c r="IF3" s="746"/>
      <c r="IG3" s="746"/>
      <c r="IH3" s="746"/>
      <c r="II3" s="746"/>
      <c r="IJ3" s="746"/>
      <c r="IK3" s="746"/>
      <c r="IL3" s="746"/>
      <c r="IM3" s="746"/>
      <c r="IN3" s="746"/>
      <c r="IO3" s="746"/>
      <c r="IP3" s="746"/>
      <c r="IQ3" s="746"/>
      <c r="IR3" s="746"/>
      <c r="IS3" s="746"/>
      <c r="IT3" s="746"/>
      <c r="IU3" s="746"/>
    </row>
    <row r="4" spans="1:255" ht="15.75" x14ac:dyDescent="0.25">
      <c r="A4" s="718" t="s">
        <v>819</v>
      </c>
      <c r="B4" s="719"/>
      <c r="C4" s="720"/>
    </row>
    <row r="5" spans="1:255" ht="6" customHeight="1" x14ac:dyDescent="0.25">
      <c r="A5" s="747"/>
      <c r="B5" s="610"/>
      <c r="C5" s="652"/>
    </row>
    <row r="6" spans="1:255" x14ac:dyDescent="0.25">
      <c r="A6" s="728" t="s">
        <v>1322</v>
      </c>
      <c r="B6" s="729" t="s">
        <v>1323</v>
      </c>
      <c r="C6" s="732" t="s">
        <v>1324</v>
      </c>
    </row>
    <row r="7" spans="1:255" x14ac:dyDescent="0.25">
      <c r="A7" s="748" t="s">
        <v>1245</v>
      </c>
      <c r="B7" s="749">
        <v>4378.5034566000004</v>
      </c>
      <c r="C7" s="750">
        <f>B7/$B$18</f>
        <v>2.7350977365954977E-2</v>
      </c>
      <c r="D7" s="748"/>
      <c r="E7" s="748"/>
      <c r="F7" s="749"/>
    </row>
    <row r="8" spans="1:255" x14ac:dyDescent="0.25">
      <c r="A8" s="748" t="s">
        <v>1325</v>
      </c>
      <c r="B8" s="749">
        <v>6020.9660223999999</v>
      </c>
      <c r="C8" s="750">
        <f t="shared" ref="C8:C17" si="0">B8/$B$18</f>
        <v>3.7610865683254092E-2</v>
      </c>
      <c r="D8" s="748"/>
      <c r="E8" s="748"/>
      <c r="F8" s="749"/>
    </row>
    <row r="9" spans="1:255" x14ac:dyDescent="0.25">
      <c r="A9" s="748" t="s">
        <v>1246</v>
      </c>
      <c r="B9" s="749">
        <v>1857.2481368000001</v>
      </c>
      <c r="C9" s="750">
        <f t="shared" si="0"/>
        <v>1.1601578543008442E-2</v>
      </c>
      <c r="D9" s="748"/>
      <c r="E9" s="748"/>
      <c r="F9" s="749"/>
    </row>
    <row r="10" spans="1:255" x14ac:dyDescent="0.25">
      <c r="A10" s="748" t="s">
        <v>1247</v>
      </c>
      <c r="B10" s="749">
        <v>19069.452901800003</v>
      </c>
      <c r="C10" s="750">
        <f t="shared" si="0"/>
        <v>0.11912019251967999</v>
      </c>
      <c r="D10" s="748"/>
      <c r="E10" s="748"/>
      <c r="F10" s="749"/>
    </row>
    <row r="11" spans="1:255" x14ac:dyDescent="0.25">
      <c r="A11" s="748" t="s">
        <v>1326</v>
      </c>
      <c r="B11" s="749">
        <v>13.421247000000001</v>
      </c>
      <c r="C11" s="750">
        <f t="shared" si="0"/>
        <v>8.383782873725073E-5</v>
      </c>
      <c r="D11" s="748"/>
      <c r="E11" s="748"/>
      <c r="F11" s="749"/>
    </row>
    <row r="12" spans="1:255" x14ac:dyDescent="0.25">
      <c r="A12" s="751" t="s">
        <v>1327</v>
      </c>
      <c r="B12" s="749">
        <v>8460.6160170000003</v>
      </c>
      <c r="C12" s="750">
        <f t="shared" si="0"/>
        <v>5.2850504624859851E-2</v>
      </c>
      <c r="D12" s="748"/>
      <c r="E12" s="748"/>
      <c r="F12" s="749"/>
    </row>
    <row r="13" spans="1:255" x14ac:dyDescent="0.25">
      <c r="A13" s="748" t="s">
        <v>1251</v>
      </c>
      <c r="B13" s="749">
        <v>81478.634239800012</v>
      </c>
      <c r="C13" s="750">
        <f t="shared" si="0"/>
        <v>0.50896848729044675</v>
      </c>
      <c r="D13" s="748"/>
      <c r="E13" s="748"/>
      <c r="F13" s="749"/>
    </row>
    <row r="14" spans="1:255" ht="26.25" x14ac:dyDescent="0.25">
      <c r="A14" s="751" t="s">
        <v>1270</v>
      </c>
      <c r="B14" s="749">
        <v>499.96997120000003</v>
      </c>
      <c r="C14" s="750">
        <f t="shared" si="0"/>
        <v>3.1231372777234321E-3</v>
      </c>
      <c r="D14" s="748"/>
      <c r="E14" s="748"/>
      <c r="F14" s="749"/>
    </row>
    <row r="15" spans="1:255" x14ac:dyDescent="0.25">
      <c r="A15" s="752" t="s">
        <v>1252</v>
      </c>
      <c r="B15" s="749">
        <v>2074.2999774</v>
      </c>
      <c r="C15" s="750">
        <f t="shared" si="0"/>
        <v>1.2957425361066989E-2</v>
      </c>
      <c r="D15" s="748"/>
      <c r="E15" s="748"/>
      <c r="F15" s="749"/>
    </row>
    <row r="16" spans="1:255" x14ac:dyDescent="0.25">
      <c r="A16" s="748" t="s">
        <v>1253</v>
      </c>
      <c r="B16" s="749">
        <v>33249.153849800001</v>
      </c>
      <c r="C16" s="750">
        <f t="shared" si="0"/>
        <v>0.20769581739446663</v>
      </c>
      <c r="D16" s="748"/>
      <c r="E16" s="748"/>
      <c r="F16" s="749"/>
    </row>
    <row r="17" spans="1:15" x14ac:dyDescent="0.25">
      <c r="A17" s="748" t="s">
        <v>1328</v>
      </c>
      <c r="B17" s="749">
        <v>2983.5474956000003</v>
      </c>
      <c r="C17" s="750">
        <f t="shared" si="0"/>
        <v>1.8637176110801488E-2</v>
      </c>
      <c r="D17" s="748"/>
      <c r="E17" s="748"/>
      <c r="F17" s="749"/>
    </row>
    <row r="18" spans="1:15" x14ac:dyDescent="0.25">
      <c r="A18" s="728" t="s">
        <v>1241</v>
      </c>
      <c r="B18" s="753">
        <f>SUM(B7:B17)</f>
        <v>160085.81331540004</v>
      </c>
      <c r="C18" s="767">
        <f>SUM(C7:C17)</f>
        <v>0.99999999999999989</v>
      </c>
    </row>
    <row r="19" spans="1:15" ht="5.25" customHeight="1" thickBot="1" x14ac:dyDescent="0.3">
      <c r="A19" s="754"/>
      <c r="B19" s="755"/>
      <c r="C19" s="756"/>
    </row>
    <row r="20" spans="1:15" x14ac:dyDescent="0.25">
      <c r="A20" s="181"/>
      <c r="B20" s="181"/>
      <c r="C20" s="181"/>
    </row>
    <row r="21" spans="1:15" x14ac:dyDescent="0.25">
      <c r="A21" s="748"/>
      <c r="B21" s="757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49"/>
    </row>
    <row r="22" spans="1:15" x14ac:dyDescent="0.25">
      <c r="A22" s="748"/>
      <c r="B22" s="757"/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49"/>
    </row>
    <row r="23" spans="1:15" x14ac:dyDescent="0.25">
      <c r="A23" s="748"/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49"/>
    </row>
    <row r="24" spans="1:15" x14ac:dyDescent="0.25">
      <c r="A24" s="748"/>
      <c r="B24" s="757"/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49"/>
    </row>
    <row r="25" spans="1:15" x14ac:dyDescent="0.25">
      <c r="A25" s="748"/>
      <c r="B25" s="757"/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49"/>
    </row>
    <row r="26" spans="1:15" x14ac:dyDescent="0.25">
      <c r="A26" s="748"/>
      <c r="B26" s="757"/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49"/>
    </row>
    <row r="27" spans="1:15" x14ac:dyDescent="0.25">
      <c r="A27" s="748"/>
      <c r="B27" s="757"/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49"/>
    </row>
    <row r="28" spans="1:15" x14ac:dyDescent="0.25">
      <c r="A28" s="748"/>
      <c r="B28" s="757"/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49"/>
    </row>
    <row r="29" spans="1:15" x14ac:dyDescent="0.25">
      <c r="A29" s="748"/>
      <c r="B29" s="757"/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49"/>
    </row>
    <row r="30" spans="1:15" x14ac:dyDescent="0.25">
      <c r="A30" s="748"/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49"/>
    </row>
    <row r="31" spans="1:15" x14ac:dyDescent="0.25">
      <c r="A31" s="748"/>
      <c r="B31" s="748"/>
      <c r="C31" s="748"/>
      <c r="D31" s="748"/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</row>
    <row r="32" spans="1:15" x14ac:dyDescent="0.25">
      <c r="A32" s="748"/>
      <c r="B32" s="748"/>
      <c r="C32" s="748"/>
      <c r="D32" s="748"/>
      <c r="E32" s="748"/>
      <c r="F32" s="748"/>
      <c r="G32" s="748"/>
      <c r="H32" s="748"/>
      <c r="I32" s="748"/>
      <c r="J32" s="748"/>
      <c r="K32" s="748"/>
      <c r="L32" s="748"/>
      <c r="M32" s="748"/>
      <c r="N32" s="748"/>
      <c r="O32" s="748"/>
    </row>
    <row r="33" spans="1:3" x14ac:dyDescent="0.25">
      <c r="A33" s="575"/>
      <c r="B33" s="575"/>
      <c r="C33" s="575"/>
    </row>
    <row r="34" spans="1:3" x14ac:dyDescent="0.25">
      <c r="A34" s="575"/>
      <c r="B34" s="575"/>
      <c r="C34" s="575"/>
    </row>
    <row r="35" spans="1:3" x14ac:dyDescent="0.25">
      <c r="A35" s="686"/>
      <c r="B35" s="686"/>
    </row>
    <row r="36" spans="1:3" x14ac:dyDescent="0.25">
      <c r="A36" s="686"/>
      <c r="B36" s="686"/>
    </row>
    <row r="37" spans="1:3" x14ac:dyDescent="0.25">
      <c r="A37" s="686"/>
      <c r="B37" s="686"/>
    </row>
    <row r="38" spans="1:3" x14ac:dyDescent="0.25">
      <c r="A38" s="686"/>
      <c r="B38" s="686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B7" sqref="B7:B21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575" bestFit="1" customWidth="1"/>
    <col min="5" max="5" width="12.7109375" style="575" bestFit="1" customWidth="1"/>
    <col min="6" max="6" width="16.85546875" style="575" bestFit="1" customWidth="1"/>
    <col min="7" max="13" width="11.42578125" style="575"/>
    <col min="14" max="14" width="14" style="575" customWidth="1"/>
    <col min="15" max="16384" width="11.42578125" style="575"/>
  </cols>
  <sheetData>
    <row r="1" spans="1:255" ht="15.75" x14ac:dyDescent="0.25">
      <c r="A1" s="743" t="s">
        <v>1320</v>
      </c>
      <c r="B1" s="744"/>
      <c r="C1" s="745"/>
    </row>
    <row r="2" spans="1:255" ht="15.75" x14ac:dyDescent="0.25">
      <c r="A2" s="718" t="s">
        <v>1329</v>
      </c>
      <c r="B2" s="719"/>
      <c r="C2" s="720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746"/>
      <c r="AI2" s="746"/>
      <c r="AJ2" s="746"/>
      <c r="AK2" s="746"/>
      <c r="AL2" s="746"/>
      <c r="AM2" s="74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746"/>
      <c r="AY2" s="746"/>
      <c r="AZ2" s="746"/>
      <c r="BA2" s="746"/>
      <c r="BB2" s="746"/>
      <c r="BC2" s="746"/>
      <c r="BD2" s="746"/>
      <c r="BE2" s="746"/>
      <c r="BF2" s="746"/>
      <c r="BG2" s="746"/>
      <c r="BH2" s="746"/>
      <c r="BI2" s="746"/>
      <c r="BJ2" s="746"/>
      <c r="BK2" s="746"/>
      <c r="BL2" s="746"/>
      <c r="BM2" s="746"/>
      <c r="BN2" s="746"/>
      <c r="BO2" s="746"/>
      <c r="BP2" s="746"/>
      <c r="BQ2" s="746"/>
      <c r="BR2" s="746"/>
      <c r="BS2" s="746"/>
      <c r="BT2" s="746"/>
      <c r="BU2" s="746"/>
      <c r="BV2" s="746"/>
      <c r="BW2" s="746"/>
      <c r="BX2" s="746"/>
      <c r="BY2" s="746"/>
      <c r="BZ2" s="746"/>
      <c r="CA2" s="746"/>
      <c r="CB2" s="746"/>
      <c r="CC2" s="746"/>
      <c r="CD2" s="746"/>
      <c r="CE2" s="746"/>
      <c r="CF2" s="746"/>
      <c r="CG2" s="746"/>
      <c r="CH2" s="746"/>
      <c r="CI2" s="746"/>
      <c r="CJ2" s="746"/>
      <c r="CK2" s="746"/>
      <c r="CL2" s="746"/>
      <c r="CM2" s="746"/>
      <c r="CN2" s="746"/>
      <c r="CO2" s="746"/>
      <c r="CP2" s="746"/>
      <c r="CQ2" s="746"/>
      <c r="CR2" s="746"/>
      <c r="CS2" s="746"/>
      <c r="CT2" s="746"/>
      <c r="CU2" s="746"/>
      <c r="CV2" s="746"/>
      <c r="CW2" s="746"/>
      <c r="CX2" s="746"/>
      <c r="CY2" s="746"/>
      <c r="CZ2" s="746"/>
      <c r="DA2" s="746"/>
      <c r="DB2" s="746"/>
      <c r="DC2" s="746"/>
      <c r="DD2" s="746"/>
      <c r="DE2" s="746"/>
      <c r="DF2" s="746"/>
      <c r="DG2" s="746"/>
      <c r="DH2" s="746"/>
      <c r="DI2" s="746"/>
      <c r="DJ2" s="746"/>
      <c r="DK2" s="746"/>
      <c r="DL2" s="746"/>
      <c r="DM2" s="746"/>
      <c r="DN2" s="746"/>
      <c r="DO2" s="746"/>
      <c r="DP2" s="746"/>
      <c r="DQ2" s="746"/>
      <c r="DR2" s="746"/>
      <c r="DS2" s="746"/>
      <c r="DT2" s="746"/>
      <c r="DU2" s="746"/>
      <c r="DV2" s="746"/>
      <c r="DW2" s="746"/>
      <c r="DX2" s="746"/>
      <c r="DY2" s="746"/>
      <c r="DZ2" s="746"/>
      <c r="EA2" s="746"/>
      <c r="EB2" s="746"/>
      <c r="EC2" s="746"/>
      <c r="ED2" s="746"/>
      <c r="EE2" s="746"/>
      <c r="EF2" s="746"/>
      <c r="EG2" s="746"/>
      <c r="EH2" s="746"/>
      <c r="EI2" s="746"/>
      <c r="EJ2" s="746"/>
      <c r="EK2" s="746"/>
      <c r="EL2" s="746"/>
      <c r="EM2" s="746"/>
      <c r="EN2" s="746"/>
      <c r="EO2" s="746"/>
      <c r="EP2" s="746"/>
      <c r="EQ2" s="746"/>
      <c r="ER2" s="746"/>
      <c r="ES2" s="746"/>
      <c r="ET2" s="746"/>
      <c r="EU2" s="746"/>
      <c r="EV2" s="746"/>
      <c r="EW2" s="746"/>
      <c r="EX2" s="746"/>
      <c r="EY2" s="746"/>
      <c r="EZ2" s="746"/>
      <c r="FA2" s="746"/>
      <c r="FB2" s="746"/>
      <c r="FC2" s="746"/>
      <c r="FD2" s="746"/>
      <c r="FE2" s="746"/>
      <c r="FF2" s="746"/>
      <c r="FG2" s="746"/>
      <c r="FH2" s="746"/>
      <c r="FI2" s="746"/>
      <c r="FJ2" s="746"/>
      <c r="FK2" s="746"/>
      <c r="FL2" s="746"/>
      <c r="FM2" s="746"/>
      <c r="FN2" s="746"/>
      <c r="FO2" s="746"/>
      <c r="FP2" s="746"/>
      <c r="FQ2" s="746"/>
      <c r="FR2" s="746"/>
      <c r="FS2" s="746"/>
      <c r="FT2" s="746"/>
      <c r="FU2" s="746"/>
      <c r="FV2" s="746"/>
      <c r="FW2" s="746"/>
      <c r="FX2" s="746"/>
      <c r="FY2" s="746"/>
      <c r="FZ2" s="746"/>
      <c r="GA2" s="746"/>
      <c r="GB2" s="746"/>
      <c r="GC2" s="746"/>
      <c r="GD2" s="746"/>
      <c r="GE2" s="746"/>
      <c r="GF2" s="746"/>
      <c r="GG2" s="746"/>
      <c r="GH2" s="746"/>
      <c r="GI2" s="746"/>
      <c r="GJ2" s="746"/>
      <c r="GK2" s="746"/>
      <c r="GL2" s="746"/>
      <c r="GM2" s="746"/>
      <c r="GN2" s="746"/>
      <c r="GO2" s="746"/>
      <c r="GP2" s="746"/>
      <c r="GQ2" s="746"/>
      <c r="GR2" s="746"/>
      <c r="GS2" s="746"/>
      <c r="GT2" s="746"/>
      <c r="GU2" s="746"/>
      <c r="GV2" s="746"/>
      <c r="GW2" s="746"/>
      <c r="GX2" s="746"/>
      <c r="GY2" s="746"/>
      <c r="GZ2" s="746"/>
      <c r="HA2" s="746"/>
      <c r="HB2" s="746"/>
      <c r="HC2" s="746"/>
      <c r="HD2" s="746"/>
      <c r="HE2" s="746"/>
      <c r="HF2" s="746"/>
      <c r="HG2" s="746"/>
      <c r="HH2" s="746"/>
      <c r="HI2" s="746"/>
      <c r="HJ2" s="746"/>
      <c r="HK2" s="746"/>
      <c r="HL2" s="746"/>
      <c r="HM2" s="746"/>
      <c r="HN2" s="746"/>
      <c r="HO2" s="746"/>
      <c r="HP2" s="746"/>
      <c r="HQ2" s="746"/>
      <c r="HR2" s="746"/>
      <c r="HS2" s="746"/>
      <c r="HT2" s="746"/>
      <c r="HU2" s="746"/>
      <c r="HV2" s="746"/>
      <c r="HW2" s="746"/>
      <c r="HX2" s="746"/>
      <c r="HY2" s="746"/>
      <c r="HZ2" s="746"/>
      <c r="IA2" s="746"/>
      <c r="IB2" s="746"/>
      <c r="IC2" s="746"/>
      <c r="ID2" s="746"/>
      <c r="IE2" s="746"/>
      <c r="IF2" s="746"/>
      <c r="IG2" s="746"/>
      <c r="IH2" s="746"/>
      <c r="II2" s="746"/>
      <c r="IJ2" s="746"/>
      <c r="IK2" s="746"/>
      <c r="IL2" s="746"/>
      <c r="IM2" s="746"/>
      <c r="IN2" s="746"/>
      <c r="IO2" s="746"/>
      <c r="IP2" s="746"/>
      <c r="IQ2" s="746"/>
      <c r="IR2" s="746"/>
      <c r="IS2" s="746"/>
      <c r="IT2" s="746"/>
      <c r="IU2" s="746"/>
    </row>
    <row r="3" spans="1:255" ht="15.75" x14ac:dyDescent="0.25">
      <c r="A3" s="718" t="str">
        <f>'16'!A3:C3</f>
        <v>AL 28 DE FEBRERO DE 2022</v>
      </c>
      <c r="B3" s="719"/>
      <c r="C3" s="720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746"/>
      <c r="EI3" s="746"/>
      <c r="EJ3" s="746"/>
      <c r="EK3" s="746"/>
      <c r="EL3" s="746"/>
      <c r="EM3" s="746"/>
      <c r="EN3" s="746"/>
      <c r="EO3" s="746"/>
      <c r="EP3" s="746"/>
      <c r="EQ3" s="746"/>
      <c r="ER3" s="746"/>
      <c r="ES3" s="746"/>
      <c r="ET3" s="746"/>
      <c r="EU3" s="746"/>
      <c r="EV3" s="746"/>
      <c r="EW3" s="746"/>
      <c r="EX3" s="746"/>
      <c r="EY3" s="746"/>
      <c r="EZ3" s="746"/>
      <c r="FA3" s="746"/>
      <c r="FB3" s="746"/>
      <c r="FC3" s="746"/>
      <c r="FD3" s="746"/>
      <c r="FE3" s="746"/>
      <c r="FF3" s="746"/>
      <c r="FG3" s="746"/>
      <c r="FH3" s="746"/>
      <c r="FI3" s="746"/>
      <c r="FJ3" s="746"/>
      <c r="FK3" s="746"/>
      <c r="FL3" s="746"/>
      <c r="FM3" s="746"/>
      <c r="FN3" s="746"/>
      <c r="FO3" s="746"/>
      <c r="FP3" s="746"/>
      <c r="FQ3" s="746"/>
      <c r="FR3" s="746"/>
      <c r="FS3" s="746"/>
      <c r="FT3" s="746"/>
      <c r="FU3" s="746"/>
      <c r="FV3" s="746"/>
      <c r="FW3" s="746"/>
      <c r="FX3" s="746"/>
      <c r="FY3" s="746"/>
      <c r="FZ3" s="746"/>
      <c r="GA3" s="746"/>
      <c r="GB3" s="746"/>
      <c r="GC3" s="746"/>
      <c r="GD3" s="746"/>
      <c r="GE3" s="746"/>
      <c r="GF3" s="746"/>
      <c r="GG3" s="746"/>
      <c r="GH3" s="746"/>
      <c r="GI3" s="746"/>
      <c r="GJ3" s="746"/>
      <c r="GK3" s="746"/>
      <c r="GL3" s="746"/>
      <c r="GM3" s="746"/>
      <c r="GN3" s="746"/>
      <c r="GO3" s="746"/>
      <c r="GP3" s="746"/>
      <c r="GQ3" s="746"/>
      <c r="GR3" s="746"/>
      <c r="GS3" s="746"/>
      <c r="GT3" s="746"/>
      <c r="GU3" s="746"/>
      <c r="GV3" s="746"/>
      <c r="GW3" s="746"/>
      <c r="GX3" s="746"/>
      <c r="GY3" s="746"/>
      <c r="GZ3" s="746"/>
      <c r="HA3" s="746"/>
      <c r="HB3" s="746"/>
      <c r="HC3" s="746"/>
      <c r="HD3" s="746"/>
      <c r="HE3" s="746"/>
      <c r="HF3" s="746"/>
      <c r="HG3" s="746"/>
      <c r="HH3" s="746"/>
      <c r="HI3" s="746"/>
      <c r="HJ3" s="746"/>
      <c r="HK3" s="746"/>
      <c r="HL3" s="746"/>
      <c r="HM3" s="746"/>
      <c r="HN3" s="746"/>
      <c r="HO3" s="746"/>
      <c r="HP3" s="746"/>
      <c r="HQ3" s="746"/>
      <c r="HR3" s="746"/>
      <c r="HS3" s="746"/>
      <c r="HT3" s="746"/>
      <c r="HU3" s="746"/>
      <c r="HV3" s="746"/>
      <c r="HW3" s="746"/>
      <c r="HX3" s="746"/>
      <c r="HY3" s="746"/>
      <c r="HZ3" s="746"/>
      <c r="IA3" s="746"/>
      <c r="IB3" s="746"/>
      <c r="IC3" s="746"/>
      <c r="ID3" s="746"/>
      <c r="IE3" s="746"/>
      <c r="IF3" s="746"/>
      <c r="IG3" s="746"/>
      <c r="IH3" s="746"/>
      <c r="II3" s="746"/>
      <c r="IJ3" s="746"/>
      <c r="IK3" s="746"/>
      <c r="IL3" s="746"/>
      <c r="IM3" s="746"/>
      <c r="IN3" s="746"/>
      <c r="IO3" s="746"/>
      <c r="IP3" s="746"/>
      <c r="IQ3" s="746"/>
      <c r="IR3" s="746"/>
      <c r="IS3" s="746"/>
      <c r="IT3" s="746"/>
      <c r="IU3" s="746"/>
    </row>
    <row r="4" spans="1:255" ht="15.75" x14ac:dyDescent="0.25">
      <c r="A4" s="718" t="s">
        <v>819</v>
      </c>
      <c r="B4" s="719"/>
      <c r="C4" s="720"/>
    </row>
    <row r="5" spans="1:255" ht="5.25" customHeight="1" x14ac:dyDescent="0.25">
      <c r="A5" s="747"/>
      <c r="B5" s="610"/>
      <c r="C5" s="652"/>
    </row>
    <row r="6" spans="1:255" x14ac:dyDescent="0.25">
      <c r="A6" s="728" t="s">
        <v>1322</v>
      </c>
      <c r="B6" s="729" t="s">
        <v>1323</v>
      </c>
      <c r="C6" s="732" t="s">
        <v>1324</v>
      </c>
    </row>
    <row r="7" spans="1:255" x14ac:dyDescent="0.25">
      <c r="A7" s="752" t="s">
        <v>1245</v>
      </c>
      <c r="B7" s="749">
        <v>4588968.966267</v>
      </c>
      <c r="C7" s="758">
        <f t="shared" ref="C7:C21" si="0">B7/$B$22</f>
        <v>0.16175255104548938</v>
      </c>
      <c r="D7" s="748"/>
      <c r="E7" s="748"/>
      <c r="F7" s="759"/>
    </row>
    <row r="8" spans="1:255" x14ac:dyDescent="0.25">
      <c r="A8" s="752" t="s">
        <v>1325</v>
      </c>
      <c r="B8" s="749">
        <v>288795.52903319994</v>
      </c>
      <c r="C8" s="758">
        <f t="shared" si="0"/>
        <v>1.0179500862838012E-2</v>
      </c>
      <c r="D8" s="748"/>
      <c r="E8" s="748"/>
      <c r="F8" s="759"/>
    </row>
    <row r="9" spans="1:255" x14ac:dyDescent="0.25">
      <c r="A9" s="752" t="s">
        <v>1246</v>
      </c>
      <c r="B9" s="749">
        <v>491086.04975920002</v>
      </c>
      <c r="C9" s="758">
        <f t="shared" si="0"/>
        <v>1.7309862392907063E-2</v>
      </c>
      <c r="D9" s="748"/>
      <c r="E9" s="748"/>
      <c r="F9" s="759"/>
    </row>
    <row r="10" spans="1:255" x14ac:dyDescent="0.25">
      <c r="A10" s="752" t="s">
        <v>1247</v>
      </c>
      <c r="B10" s="749">
        <v>1214968.0120675997</v>
      </c>
      <c r="C10" s="758">
        <f t="shared" si="0"/>
        <v>4.2825344175397247E-2</v>
      </c>
      <c r="D10" s="748"/>
      <c r="E10" s="748"/>
      <c r="F10" s="759"/>
    </row>
    <row r="11" spans="1:255" x14ac:dyDescent="0.25">
      <c r="A11" s="752" t="s">
        <v>1248</v>
      </c>
      <c r="B11" s="749">
        <v>45045.981456000001</v>
      </c>
      <c r="C11" s="758">
        <f t="shared" si="0"/>
        <v>1.5877863782511074E-3</v>
      </c>
      <c r="D11" s="748"/>
      <c r="E11" s="748"/>
      <c r="F11" s="759"/>
    </row>
    <row r="12" spans="1:255" ht="25.5" x14ac:dyDescent="0.25">
      <c r="A12" s="760" t="s">
        <v>1330</v>
      </c>
      <c r="B12" s="749">
        <v>867.4992046000001</v>
      </c>
      <c r="C12" s="758">
        <f t="shared" si="0"/>
        <v>3.0577720269075952E-5</v>
      </c>
      <c r="D12" s="748"/>
      <c r="E12" s="748"/>
      <c r="F12" s="759"/>
    </row>
    <row r="13" spans="1:255" x14ac:dyDescent="0.25">
      <c r="A13" s="752" t="s">
        <v>1326</v>
      </c>
      <c r="B13" s="749">
        <v>743431.93420020002</v>
      </c>
      <c r="C13" s="758">
        <f t="shared" si="0"/>
        <v>2.6204581632502617E-2</v>
      </c>
      <c r="D13" s="748"/>
      <c r="E13" s="748"/>
      <c r="F13" s="759"/>
    </row>
    <row r="14" spans="1:255" x14ac:dyDescent="0.25">
      <c r="A14" s="760" t="s">
        <v>1327</v>
      </c>
      <c r="B14" s="749">
        <v>1879894.6338704</v>
      </c>
      <c r="C14" s="758">
        <f t="shared" si="0"/>
        <v>6.6262760755303685E-2</v>
      </c>
      <c r="D14" s="748"/>
      <c r="E14" s="748"/>
      <c r="F14" s="759"/>
    </row>
    <row r="15" spans="1:255" x14ac:dyDescent="0.25">
      <c r="A15" s="752" t="s">
        <v>1250</v>
      </c>
      <c r="B15" s="749">
        <v>532725.72428319999</v>
      </c>
      <c r="C15" s="758">
        <f t="shared" si="0"/>
        <v>1.877758283914923E-2</v>
      </c>
      <c r="D15" s="748"/>
      <c r="E15" s="748"/>
      <c r="F15" s="759"/>
    </row>
    <row r="16" spans="1:255" x14ac:dyDescent="0.25">
      <c r="A16" s="752" t="s">
        <v>1251</v>
      </c>
      <c r="B16" s="749">
        <v>17325762.155386999</v>
      </c>
      <c r="C16" s="758">
        <f t="shared" si="0"/>
        <v>0.61070062753572929</v>
      </c>
      <c r="D16" s="748"/>
      <c r="E16" s="748"/>
      <c r="F16" s="759"/>
    </row>
    <row r="17" spans="1:14" x14ac:dyDescent="0.25">
      <c r="A17" s="752" t="s">
        <v>1270</v>
      </c>
      <c r="B17" s="749">
        <v>599.89403460000005</v>
      </c>
      <c r="C17" s="761">
        <f>B17/$B$22</f>
        <v>2.114513982700909E-5</v>
      </c>
      <c r="D17" s="748"/>
      <c r="E17" s="748"/>
      <c r="F17" s="759"/>
    </row>
    <row r="18" spans="1:14" x14ac:dyDescent="0.25">
      <c r="A18" s="752" t="s">
        <v>1252</v>
      </c>
      <c r="B18" s="749">
        <v>75564.926512599995</v>
      </c>
      <c r="C18" s="758">
        <f t="shared" si="0"/>
        <v>2.6635219638281651E-3</v>
      </c>
      <c r="D18" s="748"/>
      <c r="E18" s="748"/>
      <c r="F18" s="759"/>
    </row>
    <row r="19" spans="1:14" x14ac:dyDescent="0.25">
      <c r="A19" s="752" t="s">
        <v>1331</v>
      </c>
      <c r="B19" s="749">
        <v>3292.8442470000005</v>
      </c>
      <c r="C19" s="758">
        <f t="shared" si="0"/>
        <v>1.1606658512249434E-4</v>
      </c>
      <c r="D19" s="748"/>
      <c r="E19" s="748"/>
      <c r="F19" s="759"/>
    </row>
    <row r="20" spans="1:14" x14ac:dyDescent="0.25">
      <c r="A20" s="752" t="s">
        <v>1253</v>
      </c>
      <c r="B20" s="749">
        <v>181089.826554</v>
      </c>
      <c r="C20" s="758">
        <f t="shared" si="0"/>
        <v>6.3830768150351493E-3</v>
      </c>
      <c r="D20" s="748"/>
      <c r="E20" s="748"/>
      <c r="F20" s="759"/>
    </row>
    <row r="21" spans="1:14" ht="15.75" thickBot="1" x14ac:dyDescent="0.3">
      <c r="A21" s="752" t="s">
        <v>1328</v>
      </c>
      <c r="B21" s="749">
        <v>998209.53058680019</v>
      </c>
      <c r="C21" s="758">
        <f t="shared" si="0"/>
        <v>3.5185014158350486E-2</v>
      </c>
      <c r="D21" s="748"/>
      <c r="E21" s="748"/>
    </row>
    <row r="22" spans="1:14" ht="15.75" customHeight="1" thickBot="1" x14ac:dyDescent="0.3">
      <c r="A22" s="762" t="s">
        <v>1241</v>
      </c>
      <c r="B22" s="763">
        <f>SUM(B7:B21)</f>
        <v>28370303.507463399</v>
      </c>
      <c r="C22" s="764">
        <f>SUM(C7:C21)</f>
        <v>0.99999999999999989</v>
      </c>
      <c r="E22" s="748"/>
    </row>
    <row r="23" spans="1:14" ht="5.25" customHeight="1" x14ac:dyDescent="0.25">
      <c r="A23" s="740"/>
      <c r="B23" s="740"/>
      <c r="C23" s="740"/>
    </row>
    <row r="24" spans="1:14" x14ac:dyDescent="0.25">
      <c r="A24" s="181" t="s">
        <v>1332</v>
      </c>
      <c r="B24" s="181"/>
      <c r="C24" s="181"/>
    </row>
    <row r="25" spans="1:14" x14ac:dyDescent="0.25">
      <c r="A25" s="181"/>
    </row>
    <row r="26" spans="1:14" x14ac:dyDescent="0.25">
      <c r="A26" s="748"/>
    </row>
    <row r="27" spans="1:14" x14ac:dyDescent="0.25">
      <c r="A27" s="748"/>
      <c r="B27" s="757"/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49"/>
    </row>
    <row r="28" spans="1:14" x14ac:dyDescent="0.25">
      <c r="A28" s="748"/>
      <c r="B28" s="757"/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49"/>
    </row>
    <row r="29" spans="1:14" x14ac:dyDescent="0.25">
      <c r="A29" s="748"/>
      <c r="B29" s="757"/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49"/>
    </row>
    <row r="30" spans="1:14" x14ac:dyDescent="0.25">
      <c r="A30" s="748"/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49"/>
    </row>
    <row r="31" spans="1:14" x14ac:dyDescent="0.25">
      <c r="A31" s="748"/>
      <c r="B31" s="757"/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49"/>
    </row>
    <row r="32" spans="1:14" x14ac:dyDescent="0.25">
      <c r="A32" s="748"/>
      <c r="B32" s="757"/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49"/>
    </row>
    <row r="33" spans="1:15" x14ac:dyDescent="0.25">
      <c r="A33" s="748"/>
      <c r="B33" s="757"/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49"/>
    </row>
    <row r="34" spans="1:15" x14ac:dyDescent="0.25">
      <c r="A34" s="748"/>
      <c r="B34" s="757"/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49"/>
    </row>
    <row r="35" spans="1:15" x14ac:dyDescent="0.25">
      <c r="A35" s="748"/>
      <c r="B35" s="757"/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49"/>
    </row>
    <row r="36" spans="1:15" x14ac:dyDescent="0.25">
      <c r="A36" s="748"/>
      <c r="B36" s="757"/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49"/>
    </row>
    <row r="37" spans="1:15" x14ac:dyDescent="0.25">
      <c r="A37" s="748"/>
      <c r="B37" s="757"/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49"/>
    </row>
    <row r="38" spans="1:15" x14ac:dyDescent="0.25">
      <c r="A38" s="748"/>
      <c r="B38" s="757"/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49"/>
    </row>
    <row r="39" spans="1:15" x14ac:dyDescent="0.25">
      <c r="A39" s="748"/>
      <c r="B39" s="757"/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49"/>
    </row>
    <row r="40" spans="1:15" x14ac:dyDescent="0.25">
      <c r="A40" s="748"/>
      <c r="B40" s="757"/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49"/>
    </row>
    <row r="41" spans="1:15" x14ac:dyDescent="0.25">
      <c r="A41" s="748"/>
      <c r="B41" s="757"/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49"/>
    </row>
    <row r="42" spans="1:15" x14ac:dyDescent="0.25">
      <c r="A42" s="748"/>
      <c r="B42" s="757"/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49"/>
    </row>
    <row r="43" spans="1: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activeCell="SS119" sqref="SS119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768" t="s">
        <v>1333</v>
      </c>
      <c r="B1" s="769"/>
    </row>
    <row r="2" spans="1:259" x14ac:dyDescent="0.25">
      <c r="A2" s="328" t="s">
        <v>1204</v>
      </c>
      <c r="B2" s="451"/>
    </row>
    <row r="3" spans="1:259" ht="6" customHeight="1" x14ac:dyDescent="0.25">
      <c r="A3" s="770"/>
      <c r="B3" s="771"/>
    </row>
    <row r="4" spans="1:259" x14ac:dyDescent="0.25">
      <c r="A4" s="772" t="s">
        <v>1334</v>
      </c>
      <c r="B4" s="773" t="s">
        <v>1335</v>
      </c>
    </row>
    <row r="5" spans="1:259" ht="15.75" thickBot="1" x14ac:dyDescent="0.3">
      <c r="A5" s="772"/>
      <c r="B5" s="773"/>
    </row>
    <row r="6" spans="1:259" x14ac:dyDescent="0.25">
      <c r="A6" s="774" t="s">
        <v>75</v>
      </c>
      <c r="B6" s="775">
        <v>91</v>
      </c>
      <c r="IW6" s="776"/>
      <c r="IX6" s="776"/>
      <c r="IY6" s="777">
        <v>92</v>
      </c>
    </row>
    <row r="7" spans="1:259" x14ac:dyDescent="0.25">
      <c r="A7" s="778" t="s">
        <v>106</v>
      </c>
      <c r="B7" s="779">
        <v>1301</v>
      </c>
      <c r="IW7" s="776"/>
      <c r="IX7" s="776"/>
      <c r="IY7" s="777">
        <v>1285</v>
      </c>
    </row>
    <row r="8" spans="1:259" x14ac:dyDescent="0.25">
      <c r="A8" s="778" t="s">
        <v>126</v>
      </c>
      <c r="B8" s="779">
        <v>116</v>
      </c>
      <c r="IW8" s="776"/>
      <c r="IX8" s="776"/>
      <c r="IY8" s="777">
        <v>120</v>
      </c>
    </row>
    <row r="9" spans="1:259" x14ac:dyDescent="0.25">
      <c r="A9" s="778" t="s">
        <v>97</v>
      </c>
      <c r="B9" s="779">
        <v>22</v>
      </c>
      <c r="IW9" s="776"/>
      <c r="IX9" s="776"/>
      <c r="IY9" s="777">
        <v>21</v>
      </c>
    </row>
    <row r="10" spans="1:259" x14ac:dyDescent="0.25">
      <c r="A10" s="778" t="s">
        <v>133</v>
      </c>
      <c r="B10" s="779">
        <v>38</v>
      </c>
      <c r="IW10" s="776"/>
      <c r="IX10" s="776"/>
      <c r="IY10" s="777">
        <v>32</v>
      </c>
    </row>
    <row r="11" spans="1:259" x14ac:dyDescent="0.25">
      <c r="A11" s="778" t="s">
        <v>1336</v>
      </c>
      <c r="B11" s="779">
        <v>12</v>
      </c>
      <c r="IW11" s="776"/>
      <c r="IX11" s="776"/>
      <c r="IY11" s="777">
        <v>14</v>
      </c>
    </row>
    <row r="12" spans="1:259" x14ac:dyDescent="0.25">
      <c r="A12" s="778" t="s">
        <v>1337</v>
      </c>
      <c r="B12" s="779">
        <v>50</v>
      </c>
      <c r="IW12" s="776"/>
      <c r="IX12" s="776"/>
      <c r="IY12" s="777">
        <v>47</v>
      </c>
    </row>
    <row r="13" spans="1:259" x14ac:dyDescent="0.25">
      <c r="A13" s="778" t="s">
        <v>1338</v>
      </c>
      <c r="B13" s="779">
        <v>18</v>
      </c>
      <c r="IW13" s="776"/>
      <c r="IX13" s="776"/>
      <c r="IY13" s="777">
        <v>23</v>
      </c>
    </row>
    <row r="14" spans="1:259" x14ac:dyDescent="0.25">
      <c r="A14" s="778" t="s">
        <v>71</v>
      </c>
      <c r="B14" s="779">
        <v>102</v>
      </c>
      <c r="IW14" s="776"/>
      <c r="IX14" s="776"/>
      <c r="IY14" s="777">
        <v>100</v>
      </c>
    </row>
    <row r="15" spans="1:259" x14ac:dyDescent="0.25">
      <c r="A15" s="778" t="s">
        <v>748</v>
      </c>
      <c r="B15" s="779">
        <v>18</v>
      </c>
      <c r="IW15" s="776"/>
      <c r="IX15" s="776"/>
      <c r="IY15" s="777">
        <v>17</v>
      </c>
    </row>
    <row r="16" spans="1:259" x14ac:dyDescent="0.25">
      <c r="A16" s="778" t="s">
        <v>66</v>
      </c>
      <c r="B16" s="779">
        <v>24</v>
      </c>
      <c r="IW16" s="776"/>
      <c r="IX16" s="776"/>
      <c r="IY16" s="777">
        <v>24</v>
      </c>
    </row>
    <row r="17" spans="1:259" ht="15.75" thickBot="1" x14ac:dyDescent="0.3">
      <c r="A17" s="780" t="s">
        <v>531</v>
      </c>
      <c r="B17" s="781">
        <v>40</v>
      </c>
      <c r="IW17" s="776"/>
      <c r="IX17" s="776"/>
      <c r="IY17" s="777">
        <v>41</v>
      </c>
    </row>
    <row r="18" spans="1:259" ht="0" hidden="1" customHeight="1" x14ac:dyDescent="0.25">
      <c r="A18" s="782"/>
      <c r="B18" s="783"/>
    </row>
    <row r="19" spans="1:259" ht="0" hidden="1" customHeight="1" x14ac:dyDescent="0.25">
      <c r="A19" s="782"/>
      <c r="B19" s="783"/>
    </row>
    <row r="20" spans="1:259" ht="0" hidden="1" customHeight="1" x14ac:dyDescent="0.25">
      <c r="A20" s="782"/>
      <c r="B20" s="783"/>
    </row>
    <row r="21" spans="1:259" ht="0" hidden="1" customHeight="1" x14ac:dyDescent="0.25">
      <c r="A21" s="782"/>
      <c r="B21" s="783"/>
    </row>
    <row r="22" spans="1:259" ht="0" hidden="1" customHeight="1" x14ac:dyDescent="0.25">
      <c r="A22" s="782"/>
      <c r="B22" s="783"/>
    </row>
    <row r="23" spans="1:259" ht="0" hidden="1" customHeight="1" x14ac:dyDescent="0.25">
      <c r="A23" s="782"/>
      <c r="B23" s="783"/>
    </row>
    <row r="24" spans="1:259" ht="0" hidden="1" customHeight="1" x14ac:dyDescent="0.25">
      <c r="A24" s="782"/>
      <c r="B24" s="783"/>
    </row>
    <row r="25" spans="1:259" ht="0" hidden="1" customHeight="1" x14ac:dyDescent="0.25">
      <c r="A25" s="782"/>
      <c r="B25" s="783"/>
    </row>
    <row r="26" spans="1:259" ht="0" hidden="1" customHeight="1" x14ac:dyDescent="0.25">
      <c r="A26" s="782"/>
      <c r="B26" s="783"/>
    </row>
    <row r="27" spans="1:259" ht="0" hidden="1" customHeight="1" x14ac:dyDescent="0.25">
      <c r="A27" s="782"/>
      <c r="B27" s="783"/>
    </row>
    <row r="28" spans="1:259" ht="0" hidden="1" customHeight="1" x14ac:dyDescent="0.25">
      <c r="A28" s="782"/>
      <c r="B28" s="783"/>
    </row>
    <row r="29" spans="1:259" ht="0" hidden="1" customHeight="1" x14ac:dyDescent="0.25">
      <c r="A29" s="782"/>
      <c r="B29" s="783"/>
    </row>
    <row r="30" spans="1:259" ht="0" hidden="1" customHeight="1" x14ac:dyDescent="0.25">
      <c r="A30" s="782"/>
      <c r="B30" s="783"/>
    </row>
    <row r="31" spans="1:259" ht="0" hidden="1" customHeight="1" x14ac:dyDescent="0.25">
      <c r="A31" s="782"/>
      <c r="B31" s="783"/>
    </row>
    <row r="32" spans="1:259" ht="0" hidden="1" customHeight="1" x14ac:dyDescent="0.25">
      <c r="A32" s="782"/>
      <c r="B32" s="783"/>
    </row>
    <row r="33" spans="1:2" ht="0" hidden="1" customHeight="1" x14ac:dyDescent="0.25">
      <c r="A33" s="782"/>
      <c r="B33" s="783"/>
    </row>
    <row r="34" spans="1:2" ht="0" hidden="1" customHeight="1" x14ac:dyDescent="0.25">
      <c r="A34" s="782"/>
      <c r="B34" s="783"/>
    </row>
    <row r="35" spans="1:2" ht="0" hidden="1" customHeight="1" x14ac:dyDescent="0.25">
      <c r="A35" s="782"/>
      <c r="B35" s="783"/>
    </row>
    <row r="36" spans="1:2" ht="0" hidden="1" customHeight="1" x14ac:dyDescent="0.25">
      <c r="A36" s="782"/>
      <c r="B36" s="783"/>
    </row>
    <row r="37" spans="1:2" ht="0" hidden="1" customHeight="1" x14ac:dyDescent="0.25">
      <c r="A37" s="782"/>
      <c r="B37" s="783"/>
    </row>
    <row r="38" spans="1:2" ht="0" hidden="1" customHeight="1" x14ac:dyDescent="0.25">
      <c r="A38" s="782"/>
      <c r="B38" s="783"/>
    </row>
    <row r="39" spans="1:2" ht="0" hidden="1" customHeight="1" x14ac:dyDescent="0.25">
      <c r="A39" s="782"/>
      <c r="B39" s="783"/>
    </row>
    <row r="40" spans="1:2" ht="0" hidden="1" customHeight="1" x14ac:dyDescent="0.25">
      <c r="A40" s="782"/>
      <c r="B40" s="783"/>
    </row>
    <row r="41" spans="1:2" ht="0" hidden="1" customHeight="1" x14ac:dyDescent="0.25">
      <c r="A41" s="782"/>
      <c r="B41" s="783"/>
    </row>
    <row r="42" spans="1:2" ht="0" hidden="1" customHeight="1" x14ac:dyDescent="0.25">
      <c r="A42" s="782"/>
      <c r="B42" s="783"/>
    </row>
    <row r="43" spans="1:2" ht="0" hidden="1" customHeight="1" x14ac:dyDescent="0.25">
      <c r="A43" s="782"/>
      <c r="B43" s="783"/>
    </row>
    <row r="44" spans="1:2" ht="0" hidden="1" customHeight="1" x14ac:dyDescent="0.25">
      <c r="A44" s="782"/>
      <c r="B44" s="783"/>
    </row>
    <row r="45" spans="1:2" ht="0" hidden="1" customHeight="1" x14ac:dyDescent="0.25">
      <c r="A45" s="782"/>
      <c r="B45" s="783"/>
    </row>
    <row r="46" spans="1:2" ht="0" hidden="1" customHeight="1" x14ac:dyDescent="0.25">
      <c r="A46" s="782"/>
      <c r="B46" s="783"/>
    </row>
    <row r="47" spans="1:2" ht="0" hidden="1" customHeight="1" x14ac:dyDescent="0.25">
      <c r="A47" s="782"/>
      <c r="B47" s="783"/>
    </row>
    <row r="48" spans="1:2" ht="0" hidden="1" customHeight="1" x14ac:dyDescent="0.25">
      <c r="A48" s="782"/>
      <c r="B48" s="783"/>
    </row>
    <row r="49" spans="1:2" ht="0" hidden="1" customHeight="1" x14ac:dyDescent="0.25">
      <c r="A49" s="782"/>
      <c r="B49" s="783"/>
    </row>
    <row r="50" spans="1:2" ht="0" hidden="1" customHeight="1" x14ac:dyDescent="0.25">
      <c r="A50" s="782"/>
      <c r="B50" s="783"/>
    </row>
    <row r="51" spans="1:2" ht="0" hidden="1" customHeight="1" x14ac:dyDescent="0.25">
      <c r="A51" s="782"/>
      <c r="B51" s="783"/>
    </row>
    <row r="52" spans="1:2" ht="0" hidden="1" customHeight="1" x14ac:dyDescent="0.25">
      <c r="A52" s="782"/>
      <c r="B52" s="783"/>
    </row>
    <row r="53" spans="1:2" ht="0" hidden="1" customHeight="1" x14ac:dyDescent="0.25">
      <c r="A53" s="782"/>
      <c r="B53" s="783"/>
    </row>
    <row r="54" spans="1:2" ht="0" hidden="1" customHeight="1" x14ac:dyDescent="0.25">
      <c r="A54" s="782"/>
      <c r="B54" s="783"/>
    </row>
    <row r="55" spans="1:2" ht="0" hidden="1" customHeight="1" x14ac:dyDescent="0.25">
      <c r="A55" s="782"/>
      <c r="B55" s="783"/>
    </row>
    <row r="56" spans="1:2" ht="0" hidden="1" customHeight="1" x14ac:dyDescent="0.25">
      <c r="A56" s="782"/>
      <c r="B56" s="783"/>
    </row>
    <row r="57" spans="1:2" ht="0" hidden="1" customHeight="1" x14ac:dyDescent="0.25">
      <c r="A57" s="782"/>
      <c r="B57" s="783"/>
    </row>
    <row r="58" spans="1:2" ht="0" hidden="1" customHeight="1" x14ac:dyDescent="0.25">
      <c r="A58" s="782"/>
      <c r="B58" s="783"/>
    </row>
    <row r="59" spans="1:2" ht="0" hidden="1" customHeight="1" x14ac:dyDescent="0.25">
      <c r="A59" s="782"/>
      <c r="B59" s="783"/>
    </row>
    <row r="60" spans="1:2" ht="0" hidden="1" customHeight="1" x14ac:dyDescent="0.25">
      <c r="A60" s="95"/>
      <c r="B60" s="783"/>
    </row>
    <row r="61" spans="1:2" ht="0" hidden="1" customHeight="1" x14ac:dyDescent="0.25">
      <c r="A61" s="95"/>
      <c r="B61" s="783"/>
    </row>
    <row r="62" spans="1:2" ht="0" hidden="1" customHeight="1" x14ac:dyDescent="0.25">
      <c r="A62" s="95"/>
      <c r="B62" s="783"/>
    </row>
    <row r="63" spans="1:2" ht="0" hidden="1" customHeight="1" x14ac:dyDescent="0.25">
      <c r="A63" s="95"/>
      <c r="B63" s="783"/>
    </row>
    <row r="64" spans="1:2" ht="0" hidden="1" customHeight="1" x14ac:dyDescent="0.25">
      <c r="A64" s="95"/>
      <c r="B64" s="783"/>
    </row>
    <row r="65" spans="1:2" ht="0" hidden="1" customHeight="1" x14ac:dyDescent="0.25">
      <c r="A65" s="95"/>
      <c r="B65" s="783"/>
    </row>
    <row r="66" spans="1:2" ht="0" hidden="1" customHeight="1" x14ac:dyDescent="0.25">
      <c r="A66" s="95"/>
      <c r="B66" s="783"/>
    </row>
    <row r="67" spans="1:2" ht="0" hidden="1" customHeight="1" x14ac:dyDescent="0.25">
      <c r="A67" s="95"/>
      <c r="B67" s="783"/>
    </row>
    <row r="68" spans="1:2" ht="0" hidden="1" customHeight="1" x14ac:dyDescent="0.25">
      <c r="A68" s="95"/>
      <c r="B68" s="783"/>
    </row>
    <row r="69" spans="1:2" ht="0" hidden="1" customHeight="1" x14ac:dyDescent="0.25">
      <c r="A69" s="95"/>
      <c r="B69" s="783"/>
    </row>
    <row r="70" spans="1:2" ht="0" hidden="1" customHeight="1" x14ac:dyDescent="0.25">
      <c r="A70" s="95"/>
      <c r="B70" s="783"/>
    </row>
    <row r="71" spans="1:2" ht="0" hidden="1" customHeight="1" x14ac:dyDescent="0.25">
      <c r="A71" s="95"/>
      <c r="B71" s="783"/>
    </row>
    <row r="72" spans="1:2" ht="0" hidden="1" customHeight="1" x14ac:dyDescent="0.25">
      <c r="A72" s="95"/>
      <c r="B72" s="783"/>
    </row>
    <row r="73" spans="1:2" ht="0" hidden="1" customHeight="1" x14ac:dyDescent="0.25">
      <c r="A73" s="95"/>
      <c r="B73" s="783"/>
    </row>
    <row r="74" spans="1:2" ht="0" hidden="1" customHeight="1" x14ac:dyDescent="0.25">
      <c r="A74" s="95"/>
      <c r="B74" s="783"/>
    </row>
    <row r="75" spans="1:2" ht="0" hidden="1" customHeight="1" x14ac:dyDescent="0.25">
      <c r="A75" s="95"/>
      <c r="B75" s="783"/>
    </row>
    <row r="76" spans="1:2" ht="0" hidden="1" customHeight="1" x14ac:dyDescent="0.25">
      <c r="A76" s="784"/>
      <c r="B76" s="785"/>
    </row>
    <row r="77" spans="1:2" ht="0" hidden="1" customHeight="1" x14ac:dyDescent="0.25">
      <c r="A77" s="784"/>
      <c r="B77" s="785"/>
    </row>
    <row r="78" spans="1:2" ht="0" hidden="1" customHeight="1" x14ac:dyDescent="0.25">
      <c r="A78" s="784"/>
      <c r="B78" s="785"/>
    </row>
    <row r="79" spans="1:2" ht="0" hidden="1" customHeight="1" x14ac:dyDescent="0.25">
      <c r="A79" s="784"/>
      <c r="B79" s="785"/>
    </row>
    <row r="80" spans="1:2" ht="0" hidden="1" customHeight="1" x14ac:dyDescent="0.25">
      <c r="A80" s="784"/>
      <c r="B80" s="785"/>
    </row>
    <row r="81" spans="1:2" ht="0" hidden="1" customHeight="1" x14ac:dyDescent="0.25">
      <c r="A81" s="784"/>
      <c r="B81" s="785"/>
    </row>
    <row r="82" spans="1:2" ht="0" hidden="1" customHeight="1" x14ac:dyDescent="0.25">
      <c r="A82" s="784"/>
      <c r="B82" s="785"/>
    </row>
    <row r="83" spans="1:2" ht="0" hidden="1" customHeight="1" x14ac:dyDescent="0.25">
      <c r="A83" s="784"/>
      <c r="B83" s="785"/>
    </row>
    <row r="84" spans="1:2" ht="0" hidden="1" customHeight="1" x14ac:dyDescent="0.25">
      <c r="A84" s="784"/>
      <c r="B84" s="785"/>
    </row>
    <row r="85" spans="1:2" ht="0" hidden="1" customHeight="1" x14ac:dyDescent="0.25">
      <c r="A85" s="784"/>
      <c r="B85" s="785"/>
    </row>
    <row r="86" spans="1:2" ht="0" hidden="1" customHeight="1" x14ac:dyDescent="0.25">
      <c r="A86" s="784"/>
      <c r="B86" s="785"/>
    </row>
    <row r="87" spans="1:2" ht="0" hidden="1" customHeight="1" x14ac:dyDescent="0.25">
      <c r="A87" s="784"/>
      <c r="B87" s="785"/>
    </row>
    <row r="88" spans="1:2" ht="0" hidden="1" customHeight="1" x14ac:dyDescent="0.25">
      <c r="A88" s="784"/>
      <c r="B88" s="785"/>
    </row>
    <row r="89" spans="1:2" ht="0" hidden="1" customHeight="1" x14ac:dyDescent="0.25">
      <c r="A89" s="784"/>
      <c r="B89" s="785"/>
    </row>
    <row r="90" spans="1:2" ht="0" hidden="1" customHeight="1" x14ac:dyDescent="0.25">
      <c r="A90" s="784"/>
      <c r="B90" s="785"/>
    </row>
    <row r="91" spans="1:2" ht="0" hidden="1" customHeight="1" x14ac:dyDescent="0.25">
      <c r="A91" s="784"/>
      <c r="B91" s="785"/>
    </row>
    <row r="92" spans="1:2" ht="0" hidden="1" customHeight="1" x14ac:dyDescent="0.25">
      <c r="A92" s="784"/>
      <c r="B92" s="785"/>
    </row>
    <row r="93" spans="1:2" ht="0" hidden="1" customHeight="1" x14ac:dyDescent="0.25">
      <c r="A93" s="784"/>
      <c r="B93" s="785"/>
    </row>
    <row r="94" spans="1:2" ht="0" hidden="1" customHeight="1" x14ac:dyDescent="0.25">
      <c r="A94" s="784"/>
      <c r="B94" s="785"/>
    </row>
    <row r="95" spans="1:2" ht="0" hidden="1" customHeight="1" x14ac:dyDescent="0.25">
      <c r="A95" s="784"/>
      <c r="B95" s="785"/>
    </row>
    <row r="96" spans="1:2" ht="0" hidden="1" customHeight="1" x14ac:dyDescent="0.25">
      <c r="A96" s="784"/>
      <c r="B96" s="785"/>
    </row>
    <row r="97" spans="1:2" ht="0" hidden="1" customHeight="1" x14ac:dyDescent="0.25">
      <c r="A97" s="784"/>
      <c r="B97" s="785"/>
    </row>
    <row r="98" spans="1:2" ht="0" hidden="1" customHeight="1" x14ac:dyDescent="0.25">
      <c r="A98" s="784"/>
      <c r="B98" s="785"/>
    </row>
    <row r="99" spans="1:2" ht="0" hidden="1" customHeight="1" x14ac:dyDescent="0.25">
      <c r="A99" s="784"/>
      <c r="B99" s="785"/>
    </row>
    <row r="100" spans="1:2" ht="3.75" customHeight="1" x14ac:dyDescent="0.25">
      <c r="A100" s="786"/>
      <c r="B100" s="787"/>
    </row>
    <row r="101" spans="1:2" ht="15.75" thickBot="1" x14ac:dyDescent="0.3">
      <c r="A101" s="788" t="s">
        <v>1264</v>
      </c>
      <c r="B101" s="368">
        <v>1832</v>
      </c>
    </row>
    <row r="102" spans="1:2" ht="5.25" customHeight="1" x14ac:dyDescent="0.25">
      <c r="A102" s="579"/>
      <c r="B102" s="579"/>
    </row>
    <row r="103" spans="1:2" x14ac:dyDescent="0.25">
      <c r="A103" s="181"/>
    </row>
    <row r="108" spans="1:2" x14ac:dyDescent="0.25"/>
    <row r="109" spans="1:2" x14ac:dyDescent="0.25"/>
    <row r="110" spans="1:2" x14ac:dyDescent="0.25"/>
    <row r="111" spans="1:2" x14ac:dyDescent="0.25">
      <c r="A111" s="776"/>
      <c r="B111" s="397"/>
    </row>
    <row r="112" spans="1:2" x14ac:dyDescent="0.25">
      <c r="A112" s="776"/>
      <c r="B112" s="397"/>
    </row>
    <row r="113" spans="1:2" x14ac:dyDescent="0.25">
      <c r="A113" s="776"/>
      <c r="B113" s="397"/>
    </row>
    <row r="114" spans="1:2" x14ac:dyDescent="0.25">
      <c r="A114" s="776"/>
      <c r="B114" s="397"/>
    </row>
    <row r="115" spans="1:2" x14ac:dyDescent="0.25">
      <c r="A115" s="776"/>
      <c r="B115" s="397"/>
    </row>
    <row r="116" spans="1:2" x14ac:dyDescent="0.25">
      <c r="A116" s="776"/>
      <c r="B116" s="397"/>
    </row>
    <row r="117" spans="1:2" x14ac:dyDescent="0.25">
      <c r="A117" s="776"/>
      <c r="B117" s="397"/>
    </row>
    <row r="118" spans="1:2" x14ac:dyDescent="0.25">
      <c r="A118" s="776"/>
      <c r="B118" s="397"/>
    </row>
    <row r="119" spans="1:2" x14ac:dyDescent="0.25">
      <c r="A119" s="776"/>
      <c r="B119" s="397"/>
    </row>
    <row r="120" spans="1:2" x14ac:dyDescent="0.25">
      <c r="A120" s="776"/>
      <c r="B120" s="397"/>
    </row>
    <row r="121" spans="1:2" x14ac:dyDescent="0.25">
      <c r="A121" s="776"/>
      <c r="B121" s="397"/>
    </row>
    <row r="122" spans="1:2" x14ac:dyDescent="0.25">
      <c r="A122" s="776"/>
      <c r="B122" s="397"/>
    </row>
    <row r="123" spans="1:2" x14ac:dyDescent="0.25">
      <c r="A123" s="776"/>
      <c r="B123" s="397"/>
    </row>
    <row r="124" spans="1:2" x14ac:dyDescent="0.25">
      <c r="A124" s="776"/>
      <c r="B124" s="397"/>
    </row>
    <row r="125" spans="1:2" x14ac:dyDescent="0.25">
      <c r="A125" s="776"/>
      <c r="B125" s="397"/>
    </row>
    <row r="126" spans="1:2" x14ac:dyDescent="0.25">
      <c r="A126" s="776"/>
      <c r="B126" s="397"/>
    </row>
    <row r="127" spans="1:2" x14ac:dyDescent="0.25">
      <c r="A127" s="776"/>
      <c r="B127" s="397"/>
    </row>
    <row r="128" spans="1:2" x14ac:dyDescent="0.25">
      <c r="A128" s="776"/>
      <c r="B128" s="397"/>
    </row>
    <row r="129" spans="1:2" x14ac:dyDescent="0.25">
      <c r="A129" s="776"/>
      <c r="B129" s="397"/>
    </row>
    <row r="130" spans="1:2" x14ac:dyDescent="0.25">
      <c r="A130" s="776"/>
      <c r="B130" s="397"/>
    </row>
    <row r="131" spans="1:2" x14ac:dyDescent="0.25">
      <c r="A131" s="776"/>
      <c r="B131" s="397"/>
    </row>
    <row r="132" spans="1:2" x14ac:dyDescent="0.25">
      <c r="A132" s="776"/>
      <c r="B132" s="397"/>
    </row>
    <row r="133" spans="1:2" x14ac:dyDescent="0.25">
      <c r="A133" s="776"/>
      <c r="B133" s="397"/>
    </row>
    <row r="134" spans="1:2" x14ac:dyDescent="0.25">
      <c r="A134" s="776"/>
      <c r="B134" s="397"/>
    </row>
    <row r="135" spans="1:2" x14ac:dyDescent="0.25">
      <c r="A135" s="776"/>
      <c r="B135" s="397"/>
    </row>
    <row r="136" spans="1:2" x14ac:dyDescent="0.25">
      <c r="A136" s="776"/>
      <c r="B136" s="397"/>
    </row>
    <row r="137" spans="1:2" x14ac:dyDescent="0.25">
      <c r="A137" s="776"/>
      <c r="B137" s="397"/>
    </row>
    <row r="138" spans="1:2" x14ac:dyDescent="0.25">
      <c r="A138" s="776"/>
      <c r="B138" s="397"/>
    </row>
    <row r="139" spans="1:2" x14ac:dyDescent="0.25">
      <c r="A139" s="776"/>
      <c r="B139" s="397"/>
    </row>
    <row r="140" spans="1:2" x14ac:dyDescent="0.25">
      <c r="A140" s="776"/>
      <c r="B140" s="397"/>
    </row>
    <row r="141" spans="1:2" x14ac:dyDescent="0.25">
      <c r="A141" s="776"/>
      <c r="B141" s="397"/>
    </row>
    <row r="142" spans="1:2" x14ac:dyDescent="0.25">
      <c r="A142" s="776"/>
      <c r="B142" s="397"/>
    </row>
    <row r="143" spans="1:2" x14ac:dyDescent="0.25">
      <c r="A143" s="776"/>
      <c r="B143" s="397"/>
    </row>
    <row r="144" spans="1:2" x14ac:dyDescent="0.25">
      <c r="A144" s="776"/>
      <c r="B144" s="397"/>
    </row>
    <row r="145" spans="1:2" x14ac:dyDescent="0.25">
      <c r="A145" s="776"/>
      <c r="B145" s="397"/>
    </row>
    <row r="146" spans="1:2" x14ac:dyDescent="0.25">
      <c r="A146" s="776"/>
      <c r="B146" s="397"/>
    </row>
    <row r="147" spans="1:2" x14ac:dyDescent="0.25">
      <c r="A147" s="776"/>
      <c r="B147" s="397"/>
    </row>
    <row r="148" spans="1:2" hidden="1" x14ac:dyDescent="0.25">
      <c r="A148" s="776"/>
      <c r="B148" s="397"/>
    </row>
    <row r="149" spans="1:2" hidden="1" x14ac:dyDescent="0.25">
      <c r="A149" s="776"/>
      <c r="B149" s="397"/>
    </row>
    <row r="150" spans="1:2" hidden="1" x14ac:dyDescent="0.25">
      <c r="A150" s="776"/>
      <c r="B150" s="397"/>
    </row>
    <row r="151" spans="1:2" hidden="1" x14ac:dyDescent="0.25">
      <c r="A151" s="776"/>
      <c r="B151" s="397"/>
    </row>
    <row r="152" spans="1:2" hidden="1" x14ac:dyDescent="0.25">
      <c r="A152" s="776"/>
      <c r="B152" s="397"/>
    </row>
    <row r="153" spans="1:2" hidden="1" x14ac:dyDescent="0.25">
      <c r="A153" s="776"/>
      <c r="B153" s="397"/>
    </row>
    <row r="154" spans="1:2" hidden="1" x14ac:dyDescent="0.25">
      <c r="A154" s="776"/>
      <c r="B154" s="397"/>
    </row>
    <row r="155" spans="1:2" hidden="1" x14ac:dyDescent="0.25">
      <c r="A155" s="776"/>
      <c r="B155" s="397"/>
    </row>
    <row r="156" spans="1:2" hidden="1" x14ac:dyDescent="0.25">
      <c r="A156" s="776"/>
      <c r="B156" s="397"/>
    </row>
    <row r="157" spans="1:2" hidden="1" x14ac:dyDescent="0.25">
      <c r="A157" s="776"/>
      <c r="B157" s="397"/>
    </row>
    <row r="158" spans="1:2" hidden="1" x14ac:dyDescent="0.25">
      <c r="A158" s="776"/>
      <c r="B158" s="397"/>
    </row>
    <row r="159" spans="1:2" hidden="1" x14ac:dyDescent="0.25">
      <c r="A159" s="776"/>
      <c r="B159" s="397"/>
    </row>
    <row r="160" spans="1:2" hidden="1" x14ac:dyDescent="0.25">
      <c r="A160" s="776"/>
      <c r="B160" s="397"/>
    </row>
    <row r="161" spans="1:2" hidden="1" x14ac:dyDescent="0.25">
      <c r="A161" s="776"/>
      <c r="B161" s="397"/>
    </row>
    <row r="162" spans="1:2" hidden="1" x14ac:dyDescent="0.25">
      <c r="A162" s="776"/>
      <c r="B162" s="397"/>
    </row>
    <row r="163" spans="1:2" hidden="1" x14ac:dyDescent="0.25">
      <c r="A163" s="776"/>
      <c r="B163" s="397"/>
    </row>
    <row r="164" spans="1:2" hidden="1" x14ac:dyDescent="0.25">
      <c r="A164" s="776"/>
      <c r="B164" s="397"/>
    </row>
    <row r="165" spans="1:2" hidden="1" x14ac:dyDescent="0.25">
      <c r="A165" s="789"/>
      <c r="B165" s="397"/>
    </row>
    <row r="166" spans="1:2" hidden="1" x14ac:dyDescent="0.25">
      <c r="A166" s="789"/>
      <c r="B166" s="397"/>
    </row>
    <row r="167" spans="1:2" hidden="1" x14ac:dyDescent="0.25">
      <c r="A167" s="789"/>
      <c r="B167" s="397"/>
    </row>
    <row r="168" spans="1:2" hidden="1" x14ac:dyDescent="0.25">
      <c r="A168" s="789"/>
      <c r="B168" s="397"/>
    </row>
    <row r="169" spans="1:2" hidden="1" x14ac:dyDescent="0.25">
      <c r="A169" s="789"/>
      <c r="B169" s="397"/>
    </row>
    <row r="170" spans="1:2" hidden="1" x14ac:dyDescent="0.25">
      <c r="A170" s="789"/>
      <c r="B170" s="397"/>
    </row>
    <row r="171" spans="1:2" hidden="1" x14ac:dyDescent="0.25">
      <c r="A171" s="789"/>
      <c r="B171" s="397"/>
    </row>
    <row r="172" spans="1:2" hidden="1" x14ac:dyDescent="0.25">
      <c r="A172" s="789"/>
      <c r="B172" s="397"/>
    </row>
    <row r="173" spans="1:2" hidden="1" x14ac:dyDescent="0.25">
      <c r="A173" s="789"/>
      <c r="B173" s="397"/>
    </row>
    <row r="174" spans="1:2" hidden="1" x14ac:dyDescent="0.25">
      <c r="A174" s="789"/>
      <c r="B174" s="397"/>
    </row>
    <row r="175" spans="1:2" hidden="1" x14ac:dyDescent="0.25">
      <c r="A175" s="789"/>
      <c r="B175" s="397"/>
    </row>
    <row r="176" spans="1:2" hidden="1" x14ac:dyDescent="0.25">
      <c r="A176" s="789"/>
      <c r="B176" s="397"/>
    </row>
    <row r="177" spans="1:2" hidden="1" x14ac:dyDescent="0.25">
      <c r="A177" s="789"/>
      <c r="B177" s="397"/>
    </row>
    <row r="178" spans="1:2" hidden="1" x14ac:dyDescent="0.25">
      <c r="A178" s="789"/>
      <c r="B178" s="397"/>
    </row>
    <row r="179" spans="1:2" hidden="1" x14ac:dyDescent="0.25">
      <c r="A179" s="789"/>
      <c r="B179" s="397"/>
    </row>
    <row r="180" spans="1:2" hidden="1" x14ac:dyDescent="0.25">
      <c r="A180" s="789"/>
      <c r="B180" s="397"/>
    </row>
    <row r="181" spans="1:2" hidden="1" x14ac:dyDescent="0.25">
      <c r="A181" s="370"/>
      <c r="B181" s="372"/>
    </row>
    <row r="182" spans="1:2" hidden="1" x14ac:dyDescent="0.25">
      <c r="A182" s="370"/>
      <c r="B182" s="372"/>
    </row>
    <row r="183" spans="1:2" hidden="1" x14ac:dyDescent="0.25">
      <c r="A183" s="370"/>
      <c r="B183" s="372"/>
    </row>
    <row r="184" spans="1:2" hidden="1" x14ac:dyDescent="0.25">
      <c r="A184" s="370"/>
      <c r="B184" s="372"/>
    </row>
    <row r="185" spans="1:2" hidden="1" x14ac:dyDescent="0.25">
      <c r="A185" s="370"/>
      <c r="B185" s="372"/>
    </row>
    <row r="186" spans="1:2" hidden="1" x14ac:dyDescent="0.25">
      <c r="A186" s="370"/>
      <c r="B186" s="372"/>
    </row>
    <row r="187" spans="1:2" hidden="1" x14ac:dyDescent="0.25">
      <c r="A187" s="370"/>
      <c r="B187" s="372"/>
    </row>
    <row r="188" spans="1:2" hidden="1" x14ac:dyDescent="0.25">
      <c r="A188" s="370"/>
      <c r="B188" s="372"/>
    </row>
    <row r="189" spans="1:2" hidden="1" x14ac:dyDescent="0.25">
      <c r="A189" s="370"/>
      <c r="B189" s="372"/>
    </row>
    <row r="190" spans="1:2" hidden="1" x14ac:dyDescent="0.25">
      <c r="A190" s="370"/>
      <c r="B190" s="372"/>
    </row>
    <row r="191" spans="1:2" hidden="1" x14ac:dyDescent="0.25">
      <c r="A191" s="370"/>
      <c r="B191" s="372"/>
    </row>
    <row r="192" spans="1:2" hidden="1" x14ac:dyDescent="0.25">
      <c r="A192" s="370"/>
      <c r="B192" s="372"/>
    </row>
    <row r="193" spans="1:2" hidden="1" x14ac:dyDescent="0.25">
      <c r="A193" s="370"/>
      <c r="B193" s="372"/>
    </row>
    <row r="194" spans="1:2" hidden="1" x14ac:dyDescent="0.25">
      <c r="A194" s="370"/>
      <c r="B194" s="372"/>
    </row>
    <row r="195" spans="1:2" hidden="1" x14ac:dyDescent="0.25">
      <c r="A195" s="370"/>
      <c r="B195" s="372"/>
    </row>
    <row r="196" spans="1:2" hidden="1" x14ac:dyDescent="0.25">
      <c r="A196" s="370"/>
      <c r="B196" s="372"/>
    </row>
    <row r="197" spans="1:2" hidden="1" x14ac:dyDescent="0.25">
      <c r="A197" s="370"/>
      <c r="B197" s="372"/>
    </row>
    <row r="198" spans="1:2" hidden="1" x14ac:dyDescent="0.25">
      <c r="A198" s="370"/>
      <c r="B198" s="372"/>
    </row>
    <row r="199" spans="1:2" hidden="1" x14ac:dyDescent="0.25">
      <c r="A199" s="370"/>
      <c r="B199" s="372"/>
    </row>
    <row r="200" spans="1:2" hidden="1" x14ac:dyDescent="0.25">
      <c r="A200" s="370"/>
      <c r="B200" s="372"/>
    </row>
    <row r="201" spans="1:2" hidden="1" x14ac:dyDescent="0.25">
      <c r="A201" s="370"/>
      <c r="B201" s="372"/>
    </row>
    <row r="202" spans="1:2" hidden="1" x14ac:dyDescent="0.25">
      <c r="A202" s="370"/>
      <c r="B202" s="372"/>
    </row>
    <row r="203" spans="1:2" hidden="1" x14ac:dyDescent="0.25">
      <c r="A203" s="370"/>
      <c r="B203" s="372"/>
    </row>
    <row r="204" spans="1:2" hidden="1" x14ac:dyDescent="0.25">
      <c r="A204" s="370"/>
      <c r="B204" s="372"/>
    </row>
    <row r="205" spans="1:2" hidden="1" x14ac:dyDescent="0.25">
      <c r="A205" s="790"/>
      <c r="B205" s="791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activeCell="F33" sqref="F33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234" t="s">
        <v>26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</row>
    <row r="2" spans="1:11" ht="15.75" x14ac:dyDescent="0.25">
      <c r="A2" s="237" t="s">
        <v>1205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1" ht="15.75" x14ac:dyDescent="0.25">
      <c r="A3" s="240" t="s">
        <v>27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243" t="s">
        <v>28</v>
      </c>
      <c r="B5" s="245" t="s">
        <v>29</v>
      </c>
      <c r="C5" s="245"/>
      <c r="D5" s="245"/>
      <c r="E5" s="246"/>
      <c r="F5" s="247" t="s">
        <v>30</v>
      </c>
      <c r="G5" s="245"/>
      <c r="H5" s="245"/>
      <c r="I5" s="245"/>
      <c r="J5" s="248" t="s">
        <v>31</v>
      </c>
      <c r="K5" s="248" t="s">
        <v>32</v>
      </c>
    </row>
    <row r="6" spans="1:11" s="22" customFormat="1" ht="27" customHeight="1" thickBot="1" x14ac:dyDescent="0.3">
      <c r="A6" s="244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249"/>
      <c r="K6" s="249"/>
    </row>
    <row r="7" spans="1:11" s="28" customFormat="1" x14ac:dyDescent="0.25">
      <c r="A7" s="205" t="s">
        <v>37</v>
      </c>
      <c r="B7" s="29">
        <v>1589</v>
      </c>
      <c r="C7" s="29">
        <v>390</v>
      </c>
      <c r="D7" s="29">
        <v>0</v>
      </c>
      <c r="E7" s="29">
        <v>0</v>
      </c>
      <c r="F7" s="23">
        <v>32387783.859999999</v>
      </c>
      <c r="G7" s="24">
        <v>32459382.149999999</v>
      </c>
      <c r="H7" s="24">
        <v>0</v>
      </c>
      <c r="I7" s="25">
        <v>0</v>
      </c>
      <c r="J7" s="26">
        <v>1979</v>
      </c>
      <c r="K7" s="27">
        <v>64847166.009999998</v>
      </c>
    </row>
    <row r="8" spans="1:11" s="28" customFormat="1" x14ac:dyDescent="0.25">
      <c r="A8" s="205" t="s">
        <v>38</v>
      </c>
      <c r="B8" s="29">
        <v>2460</v>
      </c>
      <c r="C8" s="29">
        <v>142</v>
      </c>
      <c r="D8" s="29">
        <v>0</v>
      </c>
      <c r="E8" s="29">
        <v>0</v>
      </c>
      <c r="F8" s="30">
        <v>117762548.09</v>
      </c>
      <c r="G8" s="31">
        <v>13250194.77</v>
      </c>
      <c r="H8" s="31">
        <v>0</v>
      </c>
      <c r="I8" s="32">
        <v>0</v>
      </c>
      <c r="J8" s="33">
        <v>2602</v>
      </c>
      <c r="K8" s="34">
        <v>131012742.86</v>
      </c>
    </row>
    <row r="9" spans="1:11" s="28" customFormat="1" x14ac:dyDescent="0.25">
      <c r="A9" s="205" t="s">
        <v>39</v>
      </c>
      <c r="B9" s="29">
        <v>1152</v>
      </c>
      <c r="C9" s="29">
        <v>55</v>
      </c>
      <c r="D9" s="29">
        <v>0</v>
      </c>
      <c r="E9" s="29">
        <v>0</v>
      </c>
      <c r="F9" s="30">
        <v>222039839.71000001</v>
      </c>
      <c r="G9" s="31">
        <v>18179000</v>
      </c>
      <c r="H9" s="31">
        <v>0</v>
      </c>
      <c r="I9" s="32">
        <v>0</v>
      </c>
      <c r="J9" s="33">
        <v>1207</v>
      </c>
      <c r="K9" s="34">
        <v>240218839.71000001</v>
      </c>
    </row>
    <row r="10" spans="1:11" s="28" customFormat="1" x14ac:dyDescent="0.25">
      <c r="A10" s="205" t="s">
        <v>40</v>
      </c>
      <c r="B10" s="29">
        <v>1617</v>
      </c>
      <c r="C10" s="29">
        <v>136</v>
      </c>
      <c r="D10" s="29">
        <v>0</v>
      </c>
      <c r="E10" s="29">
        <v>0</v>
      </c>
      <c r="F10" s="30">
        <v>58408049.07</v>
      </c>
      <c r="G10" s="31">
        <v>11392740.09</v>
      </c>
      <c r="H10" s="31">
        <v>0</v>
      </c>
      <c r="I10" s="32">
        <v>0</v>
      </c>
      <c r="J10" s="33">
        <v>1753</v>
      </c>
      <c r="K10" s="34">
        <v>69800789.159999996</v>
      </c>
    </row>
    <row r="11" spans="1:11" s="28" customFormat="1" x14ac:dyDescent="0.25">
      <c r="A11" s="205" t="s">
        <v>41</v>
      </c>
      <c r="B11" s="29">
        <v>15335</v>
      </c>
      <c r="C11" s="29">
        <v>1598</v>
      </c>
      <c r="D11" s="29">
        <v>0</v>
      </c>
      <c r="E11" s="29">
        <v>0</v>
      </c>
      <c r="F11" s="30">
        <v>622495092.52999997</v>
      </c>
      <c r="G11" s="31">
        <v>82863844.269999996</v>
      </c>
      <c r="H11" s="31">
        <v>0</v>
      </c>
      <c r="I11" s="32">
        <v>0</v>
      </c>
      <c r="J11" s="33">
        <v>16933</v>
      </c>
      <c r="K11" s="34">
        <v>705358936.79999995</v>
      </c>
    </row>
    <row r="12" spans="1:11" s="28" customFormat="1" x14ac:dyDescent="0.25">
      <c r="A12" s="205" t="s">
        <v>42</v>
      </c>
      <c r="B12" s="29">
        <v>1664</v>
      </c>
      <c r="C12" s="29">
        <v>114</v>
      </c>
      <c r="D12" s="29">
        <v>0</v>
      </c>
      <c r="E12" s="29">
        <v>0</v>
      </c>
      <c r="F12" s="30">
        <v>140154865.55000001</v>
      </c>
      <c r="G12" s="31">
        <v>13152876.15</v>
      </c>
      <c r="H12" s="31">
        <v>0</v>
      </c>
      <c r="I12" s="32">
        <v>0</v>
      </c>
      <c r="J12" s="33">
        <v>1778</v>
      </c>
      <c r="K12" s="34">
        <v>153307741.69999999</v>
      </c>
    </row>
    <row r="13" spans="1:11" s="28" customFormat="1" x14ac:dyDescent="0.25">
      <c r="A13" s="205" t="s">
        <v>43</v>
      </c>
      <c r="B13" s="29">
        <v>1314</v>
      </c>
      <c r="C13" s="29">
        <v>204</v>
      </c>
      <c r="D13" s="29">
        <v>0</v>
      </c>
      <c r="E13" s="29">
        <v>0</v>
      </c>
      <c r="F13" s="30">
        <v>129328812.81999999</v>
      </c>
      <c r="G13" s="31">
        <v>58936949.380000003</v>
      </c>
      <c r="H13" s="31">
        <v>0</v>
      </c>
      <c r="I13" s="32">
        <v>0</v>
      </c>
      <c r="J13" s="33">
        <v>1518</v>
      </c>
      <c r="K13" s="34">
        <v>188265762.19999999</v>
      </c>
    </row>
    <row r="14" spans="1:11" s="28" customFormat="1" x14ac:dyDescent="0.25">
      <c r="A14" s="205" t="s">
        <v>44</v>
      </c>
      <c r="B14" s="29">
        <v>5869</v>
      </c>
      <c r="C14" s="29">
        <v>1086</v>
      </c>
      <c r="D14" s="29">
        <v>0</v>
      </c>
      <c r="E14" s="29">
        <v>2</v>
      </c>
      <c r="F14" s="30">
        <v>106072829.45999999</v>
      </c>
      <c r="G14" s="31">
        <v>51914422</v>
      </c>
      <c r="H14" s="31">
        <v>0</v>
      </c>
      <c r="I14" s="32">
        <v>0</v>
      </c>
      <c r="J14" s="33">
        <v>6957</v>
      </c>
      <c r="K14" s="34">
        <v>157987251.46000001</v>
      </c>
    </row>
    <row r="15" spans="1:11" s="28" customFormat="1" x14ac:dyDescent="0.25">
      <c r="A15" s="205" t="s">
        <v>45</v>
      </c>
      <c r="B15" s="29">
        <v>3719</v>
      </c>
      <c r="C15" s="29">
        <v>841</v>
      </c>
      <c r="D15" s="29">
        <v>0</v>
      </c>
      <c r="E15" s="29">
        <v>0</v>
      </c>
      <c r="F15" s="30">
        <v>294257113.49000001</v>
      </c>
      <c r="G15" s="31">
        <v>47236489.93</v>
      </c>
      <c r="H15" s="31">
        <v>0</v>
      </c>
      <c r="I15" s="32">
        <v>0</v>
      </c>
      <c r="J15" s="33">
        <v>4560</v>
      </c>
      <c r="K15" s="34">
        <v>341493603.42000002</v>
      </c>
    </row>
    <row r="16" spans="1:11" s="28" customFormat="1" x14ac:dyDescent="0.25">
      <c r="A16" s="205" t="s">
        <v>46</v>
      </c>
      <c r="B16" s="29">
        <v>18269</v>
      </c>
      <c r="C16" s="29">
        <v>772</v>
      </c>
      <c r="D16" s="29">
        <v>0</v>
      </c>
      <c r="E16" s="29">
        <v>3</v>
      </c>
      <c r="F16" s="30">
        <v>166957018.88999999</v>
      </c>
      <c r="G16" s="31">
        <v>17771198.809999999</v>
      </c>
      <c r="H16" s="31">
        <v>0</v>
      </c>
      <c r="I16" s="32">
        <v>1070383.1000000001</v>
      </c>
      <c r="J16" s="33">
        <v>19044</v>
      </c>
      <c r="K16" s="34">
        <v>185798600.80000001</v>
      </c>
    </row>
    <row r="17" spans="1:256" s="28" customFormat="1" x14ac:dyDescent="0.25">
      <c r="A17" s="205" t="s">
        <v>47</v>
      </c>
      <c r="B17" s="29">
        <v>24741</v>
      </c>
      <c r="C17" s="29">
        <v>411</v>
      </c>
      <c r="D17" s="29">
        <v>0</v>
      </c>
      <c r="E17" s="29">
        <v>0</v>
      </c>
      <c r="F17" s="30">
        <v>229774616.09999999</v>
      </c>
      <c r="G17" s="31">
        <v>10581557.83</v>
      </c>
      <c r="H17" s="31">
        <v>0</v>
      </c>
      <c r="I17" s="32">
        <v>0</v>
      </c>
      <c r="J17" s="33">
        <v>25152</v>
      </c>
      <c r="K17" s="34">
        <v>240356173.93000001</v>
      </c>
    </row>
    <row r="18" spans="1:256" s="28" customFormat="1" x14ac:dyDescent="0.25">
      <c r="A18" s="205" t="s">
        <v>48</v>
      </c>
      <c r="B18" s="29">
        <v>356</v>
      </c>
      <c r="C18" s="29">
        <v>201</v>
      </c>
      <c r="D18" s="29">
        <v>0</v>
      </c>
      <c r="E18" s="29">
        <v>0</v>
      </c>
      <c r="F18" s="30">
        <v>6219203.25</v>
      </c>
      <c r="G18" s="31">
        <v>3569675.58</v>
      </c>
      <c r="H18" s="31">
        <v>0</v>
      </c>
      <c r="I18" s="32">
        <v>0</v>
      </c>
      <c r="J18" s="33">
        <v>557</v>
      </c>
      <c r="K18" s="34">
        <v>9788878.8300000001</v>
      </c>
    </row>
    <row r="19" spans="1:256" s="28" customFormat="1" x14ac:dyDescent="0.25">
      <c r="A19" s="205" t="s">
        <v>49</v>
      </c>
      <c r="B19" s="29">
        <v>14560</v>
      </c>
      <c r="C19" s="29">
        <v>60</v>
      </c>
      <c r="D19" s="29">
        <v>0</v>
      </c>
      <c r="E19" s="29">
        <v>0</v>
      </c>
      <c r="F19" s="30">
        <v>113269004.22</v>
      </c>
      <c r="G19" s="31">
        <v>331282.28999999998</v>
      </c>
      <c r="H19" s="31">
        <v>0</v>
      </c>
      <c r="I19" s="32">
        <v>0</v>
      </c>
      <c r="J19" s="33">
        <v>14620</v>
      </c>
      <c r="K19" s="34">
        <v>113600286.51000001</v>
      </c>
    </row>
    <row r="20" spans="1:256" s="28" customFormat="1" x14ac:dyDescent="0.25">
      <c r="A20" s="205" t="s">
        <v>50</v>
      </c>
      <c r="B20" s="29">
        <v>40614</v>
      </c>
      <c r="C20" s="29">
        <v>314</v>
      </c>
      <c r="D20" s="29">
        <v>0</v>
      </c>
      <c r="E20" s="29">
        <v>0</v>
      </c>
      <c r="F20" s="30">
        <v>423551789.30000001</v>
      </c>
      <c r="G20" s="31">
        <v>3152721.46</v>
      </c>
      <c r="H20" s="31">
        <v>0</v>
      </c>
      <c r="I20" s="32">
        <v>0</v>
      </c>
      <c r="J20" s="33">
        <v>40928</v>
      </c>
      <c r="K20" s="34">
        <v>426704510.75999999</v>
      </c>
    </row>
    <row r="21" spans="1:256" s="28" customFormat="1" x14ac:dyDescent="0.25">
      <c r="A21" s="205" t="s">
        <v>51</v>
      </c>
      <c r="B21" s="29">
        <v>20573</v>
      </c>
      <c r="C21" s="29">
        <v>548</v>
      </c>
      <c r="D21" s="29">
        <v>0</v>
      </c>
      <c r="E21" s="29">
        <v>0</v>
      </c>
      <c r="F21" s="30">
        <v>358935906.30000001</v>
      </c>
      <c r="G21" s="31">
        <v>138947657.52000001</v>
      </c>
      <c r="H21" s="31">
        <v>0</v>
      </c>
      <c r="I21" s="32">
        <v>0</v>
      </c>
      <c r="J21" s="33">
        <v>21121</v>
      </c>
      <c r="K21" s="34">
        <v>497883563.81999999</v>
      </c>
    </row>
    <row r="22" spans="1:256" s="28" customFormat="1" x14ac:dyDescent="0.25">
      <c r="A22" s="205" t="s">
        <v>52</v>
      </c>
      <c r="B22" s="29">
        <v>2406</v>
      </c>
      <c r="C22" s="29">
        <v>1211</v>
      </c>
      <c r="D22" s="29">
        <v>0</v>
      </c>
      <c r="E22" s="29">
        <v>0</v>
      </c>
      <c r="F22" s="30">
        <v>40329768.909999996</v>
      </c>
      <c r="G22" s="31">
        <v>63534852.609999999</v>
      </c>
      <c r="H22" s="31">
        <v>0</v>
      </c>
      <c r="I22" s="32">
        <v>0</v>
      </c>
      <c r="J22" s="33">
        <v>3617</v>
      </c>
      <c r="K22" s="34">
        <v>103864621.52</v>
      </c>
    </row>
    <row r="23" spans="1:256" s="28" customFormat="1" x14ac:dyDescent="0.25">
      <c r="A23" s="205" t="s">
        <v>53</v>
      </c>
      <c r="B23" s="29">
        <v>183</v>
      </c>
      <c r="C23" s="29">
        <v>110</v>
      </c>
      <c r="D23" s="29">
        <v>0</v>
      </c>
      <c r="E23" s="29">
        <v>0</v>
      </c>
      <c r="F23" s="30">
        <v>48474592.43</v>
      </c>
      <c r="G23" s="31">
        <v>7262704.0899999999</v>
      </c>
      <c r="H23" s="31">
        <v>0</v>
      </c>
      <c r="I23" s="32">
        <v>0</v>
      </c>
      <c r="J23" s="33">
        <v>293</v>
      </c>
      <c r="K23" s="34">
        <v>55737296.520000003</v>
      </c>
    </row>
    <row r="24" spans="1:256" s="28" customFormat="1" ht="15.75" thickBot="1" x14ac:dyDescent="0.3">
      <c r="A24" s="205" t="s">
        <v>54</v>
      </c>
      <c r="B24" s="29">
        <v>522</v>
      </c>
      <c r="C24" s="29">
        <v>0</v>
      </c>
      <c r="D24" s="29">
        <v>0</v>
      </c>
      <c r="E24" s="29">
        <v>0</v>
      </c>
      <c r="F24" s="30">
        <v>76118860.480000004</v>
      </c>
      <c r="G24" s="31">
        <v>0</v>
      </c>
      <c r="H24" s="31">
        <v>0</v>
      </c>
      <c r="I24" s="32">
        <v>0</v>
      </c>
      <c r="J24" s="35">
        <v>522</v>
      </c>
      <c r="K24" s="36">
        <v>76118860.480000004</v>
      </c>
    </row>
    <row r="25" spans="1:256" s="28" customFormat="1" ht="15.75" thickBot="1" x14ac:dyDescent="0.3">
      <c r="A25" s="37" t="s">
        <v>55</v>
      </c>
      <c r="B25" s="38">
        <f>SUM(B7:B24)</f>
        <v>156943</v>
      </c>
      <c r="C25" s="38">
        <f t="shared" ref="C25:BN25" si="0">SUM(C7:C24)</f>
        <v>8193</v>
      </c>
      <c r="D25" s="38">
        <f t="shared" si="0"/>
        <v>0</v>
      </c>
      <c r="E25" s="38">
        <f t="shared" si="0"/>
        <v>5</v>
      </c>
      <c r="F25" s="38">
        <f t="shared" si="0"/>
        <v>3186537694.4599996</v>
      </c>
      <c r="G25" s="39">
        <f t="shared" si="0"/>
        <v>574537548.93000007</v>
      </c>
      <c r="H25" s="40">
        <f t="shared" si="0"/>
        <v>0</v>
      </c>
      <c r="I25" s="41">
        <f t="shared" si="0"/>
        <v>1070383.1000000001</v>
      </c>
      <c r="J25" s="42">
        <f t="shared" si="0"/>
        <v>165141</v>
      </c>
      <c r="K25" s="43">
        <f t="shared" si="0"/>
        <v>3762145626.4900007</v>
      </c>
      <c r="L25" s="39">
        <f t="shared" si="0"/>
        <v>0</v>
      </c>
      <c r="M25" s="38">
        <f t="shared" si="0"/>
        <v>0</v>
      </c>
      <c r="N25" s="38">
        <f t="shared" si="0"/>
        <v>0</v>
      </c>
      <c r="O25" s="38">
        <f t="shared" si="0"/>
        <v>0</v>
      </c>
      <c r="P25" s="38">
        <f t="shared" si="0"/>
        <v>0</v>
      </c>
      <c r="Q25" s="38">
        <f t="shared" si="0"/>
        <v>0</v>
      </c>
      <c r="R25" s="38">
        <f t="shared" si="0"/>
        <v>0</v>
      </c>
      <c r="S25" s="38">
        <f t="shared" si="0"/>
        <v>0</v>
      </c>
      <c r="T25" s="38">
        <f t="shared" si="0"/>
        <v>0</v>
      </c>
      <c r="U25" s="38">
        <f t="shared" si="0"/>
        <v>0</v>
      </c>
      <c r="V25" s="38">
        <f t="shared" si="0"/>
        <v>0</v>
      </c>
      <c r="W25" s="38">
        <f t="shared" si="0"/>
        <v>0</v>
      </c>
      <c r="X25" s="38">
        <f t="shared" si="0"/>
        <v>0</v>
      </c>
      <c r="Y25" s="38">
        <f t="shared" si="0"/>
        <v>0</v>
      </c>
      <c r="Z25" s="38">
        <f t="shared" si="0"/>
        <v>0</v>
      </c>
      <c r="AA25" s="38">
        <f t="shared" si="0"/>
        <v>0</v>
      </c>
      <c r="AB25" s="38">
        <f t="shared" si="0"/>
        <v>0</v>
      </c>
      <c r="AC25" s="38">
        <f t="shared" si="0"/>
        <v>0</v>
      </c>
      <c r="AD25" s="38">
        <f t="shared" si="0"/>
        <v>0</v>
      </c>
      <c r="AE25" s="38">
        <f t="shared" si="0"/>
        <v>0</v>
      </c>
      <c r="AF25" s="38">
        <f t="shared" si="0"/>
        <v>0</v>
      </c>
      <c r="AG25" s="38">
        <f t="shared" si="0"/>
        <v>0</v>
      </c>
      <c r="AH25" s="38">
        <f t="shared" si="0"/>
        <v>0</v>
      </c>
      <c r="AI25" s="38">
        <f t="shared" si="0"/>
        <v>0</v>
      </c>
      <c r="AJ25" s="38">
        <f t="shared" si="0"/>
        <v>0</v>
      </c>
      <c r="AK25" s="38">
        <f t="shared" si="0"/>
        <v>0</v>
      </c>
      <c r="AL25" s="38">
        <f t="shared" si="0"/>
        <v>0</v>
      </c>
      <c r="AM25" s="38">
        <f t="shared" si="0"/>
        <v>0</v>
      </c>
      <c r="AN25" s="38">
        <f t="shared" si="0"/>
        <v>0</v>
      </c>
      <c r="AO25" s="38">
        <f t="shared" si="0"/>
        <v>0</v>
      </c>
      <c r="AP25" s="38">
        <f t="shared" si="0"/>
        <v>0</v>
      </c>
      <c r="AQ25" s="38">
        <f t="shared" si="0"/>
        <v>0</v>
      </c>
      <c r="AR25" s="38">
        <f t="shared" si="0"/>
        <v>0</v>
      </c>
      <c r="AS25" s="38">
        <f t="shared" si="0"/>
        <v>0</v>
      </c>
      <c r="AT25" s="38">
        <f t="shared" si="0"/>
        <v>0</v>
      </c>
      <c r="AU25" s="38">
        <f t="shared" si="0"/>
        <v>0</v>
      </c>
      <c r="AV25" s="38">
        <f t="shared" si="0"/>
        <v>0</v>
      </c>
      <c r="AW25" s="38">
        <f t="shared" si="0"/>
        <v>0</v>
      </c>
      <c r="AX25" s="38">
        <f t="shared" si="0"/>
        <v>0</v>
      </c>
      <c r="AY25" s="38">
        <f t="shared" si="0"/>
        <v>0</v>
      </c>
      <c r="AZ25" s="38">
        <f t="shared" si="0"/>
        <v>0</v>
      </c>
      <c r="BA25" s="38">
        <f t="shared" si="0"/>
        <v>0</v>
      </c>
      <c r="BB25" s="38">
        <f t="shared" si="0"/>
        <v>0</v>
      </c>
      <c r="BC25" s="38">
        <f t="shared" si="0"/>
        <v>0</v>
      </c>
      <c r="BD25" s="38">
        <f t="shared" si="0"/>
        <v>0</v>
      </c>
      <c r="BE25" s="38">
        <f t="shared" si="0"/>
        <v>0</v>
      </c>
      <c r="BF25" s="38">
        <f t="shared" si="0"/>
        <v>0</v>
      </c>
      <c r="BG25" s="38">
        <f t="shared" si="0"/>
        <v>0</v>
      </c>
      <c r="BH25" s="38">
        <f t="shared" si="0"/>
        <v>0</v>
      </c>
      <c r="BI25" s="38">
        <f t="shared" si="0"/>
        <v>0</v>
      </c>
      <c r="BJ25" s="38">
        <f t="shared" si="0"/>
        <v>0</v>
      </c>
      <c r="BK25" s="38">
        <f t="shared" si="0"/>
        <v>0</v>
      </c>
      <c r="BL25" s="38">
        <f t="shared" si="0"/>
        <v>0</v>
      </c>
      <c r="BM25" s="38">
        <f t="shared" si="0"/>
        <v>0</v>
      </c>
      <c r="BN25" s="38">
        <f t="shared" si="0"/>
        <v>0</v>
      </c>
      <c r="BO25" s="38">
        <f t="shared" ref="BO25:DZ25" si="1">SUM(BO7:BO24)</f>
        <v>0</v>
      </c>
      <c r="BP25" s="38">
        <f t="shared" si="1"/>
        <v>0</v>
      </c>
      <c r="BQ25" s="38">
        <f t="shared" si="1"/>
        <v>0</v>
      </c>
      <c r="BR25" s="38">
        <f t="shared" si="1"/>
        <v>0</v>
      </c>
      <c r="BS25" s="38">
        <f t="shared" si="1"/>
        <v>0</v>
      </c>
      <c r="BT25" s="38">
        <f t="shared" si="1"/>
        <v>0</v>
      </c>
      <c r="BU25" s="38">
        <f t="shared" si="1"/>
        <v>0</v>
      </c>
      <c r="BV25" s="38">
        <f t="shared" si="1"/>
        <v>0</v>
      </c>
      <c r="BW25" s="38">
        <f t="shared" si="1"/>
        <v>0</v>
      </c>
      <c r="BX25" s="38">
        <f t="shared" si="1"/>
        <v>0</v>
      </c>
      <c r="BY25" s="38">
        <f t="shared" si="1"/>
        <v>0</v>
      </c>
      <c r="BZ25" s="38">
        <f t="shared" si="1"/>
        <v>0</v>
      </c>
      <c r="CA25" s="38">
        <f t="shared" si="1"/>
        <v>0</v>
      </c>
      <c r="CB25" s="38">
        <f t="shared" si="1"/>
        <v>0</v>
      </c>
      <c r="CC25" s="38">
        <f t="shared" si="1"/>
        <v>0</v>
      </c>
      <c r="CD25" s="38">
        <f t="shared" si="1"/>
        <v>0</v>
      </c>
      <c r="CE25" s="38">
        <f t="shared" si="1"/>
        <v>0</v>
      </c>
      <c r="CF25" s="38">
        <f t="shared" si="1"/>
        <v>0</v>
      </c>
      <c r="CG25" s="38">
        <f t="shared" si="1"/>
        <v>0</v>
      </c>
      <c r="CH25" s="38">
        <f t="shared" si="1"/>
        <v>0</v>
      </c>
      <c r="CI25" s="38">
        <f t="shared" si="1"/>
        <v>0</v>
      </c>
      <c r="CJ25" s="38">
        <f t="shared" si="1"/>
        <v>0</v>
      </c>
      <c r="CK25" s="38">
        <f t="shared" si="1"/>
        <v>0</v>
      </c>
      <c r="CL25" s="38">
        <f t="shared" si="1"/>
        <v>0</v>
      </c>
      <c r="CM25" s="38">
        <f t="shared" si="1"/>
        <v>0</v>
      </c>
      <c r="CN25" s="38">
        <f t="shared" si="1"/>
        <v>0</v>
      </c>
      <c r="CO25" s="38">
        <f t="shared" si="1"/>
        <v>0</v>
      </c>
      <c r="CP25" s="38">
        <f t="shared" si="1"/>
        <v>0</v>
      </c>
      <c r="CQ25" s="38">
        <f t="shared" si="1"/>
        <v>0</v>
      </c>
      <c r="CR25" s="38">
        <f t="shared" si="1"/>
        <v>0</v>
      </c>
      <c r="CS25" s="38">
        <f t="shared" si="1"/>
        <v>0</v>
      </c>
      <c r="CT25" s="38">
        <f t="shared" si="1"/>
        <v>0</v>
      </c>
      <c r="CU25" s="38">
        <f t="shared" si="1"/>
        <v>0</v>
      </c>
      <c r="CV25" s="38">
        <f t="shared" si="1"/>
        <v>0</v>
      </c>
      <c r="CW25" s="38">
        <f t="shared" si="1"/>
        <v>0</v>
      </c>
      <c r="CX25" s="38">
        <f t="shared" si="1"/>
        <v>0</v>
      </c>
      <c r="CY25" s="38">
        <f t="shared" si="1"/>
        <v>0</v>
      </c>
      <c r="CZ25" s="38">
        <f t="shared" si="1"/>
        <v>0</v>
      </c>
      <c r="DA25" s="38">
        <f t="shared" si="1"/>
        <v>0</v>
      </c>
      <c r="DB25" s="38">
        <f t="shared" si="1"/>
        <v>0</v>
      </c>
      <c r="DC25" s="38">
        <f t="shared" si="1"/>
        <v>0</v>
      </c>
      <c r="DD25" s="38">
        <f t="shared" si="1"/>
        <v>0</v>
      </c>
      <c r="DE25" s="38">
        <f t="shared" si="1"/>
        <v>0</v>
      </c>
      <c r="DF25" s="38">
        <f t="shared" si="1"/>
        <v>0</v>
      </c>
      <c r="DG25" s="38">
        <f t="shared" si="1"/>
        <v>0</v>
      </c>
      <c r="DH25" s="38">
        <f t="shared" si="1"/>
        <v>0</v>
      </c>
      <c r="DI25" s="38">
        <f t="shared" si="1"/>
        <v>0</v>
      </c>
      <c r="DJ25" s="38">
        <f t="shared" si="1"/>
        <v>0</v>
      </c>
      <c r="DK25" s="38">
        <f t="shared" si="1"/>
        <v>0</v>
      </c>
      <c r="DL25" s="38">
        <f t="shared" si="1"/>
        <v>0</v>
      </c>
      <c r="DM25" s="38">
        <f t="shared" si="1"/>
        <v>0</v>
      </c>
      <c r="DN25" s="38">
        <f t="shared" si="1"/>
        <v>0</v>
      </c>
      <c r="DO25" s="38">
        <f t="shared" si="1"/>
        <v>0</v>
      </c>
      <c r="DP25" s="38">
        <f t="shared" si="1"/>
        <v>0</v>
      </c>
      <c r="DQ25" s="38">
        <f t="shared" si="1"/>
        <v>0</v>
      </c>
      <c r="DR25" s="38">
        <f t="shared" si="1"/>
        <v>0</v>
      </c>
      <c r="DS25" s="38">
        <f t="shared" si="1"/>
        <v>0</v>
      </c>
      <c r="DT25" s="38">
        <f t="shared" si="1"/>
        <v>0</v>
      </c>
      <c r="DU25" s="38">
        <f t="shared" si="1"/>
        <v>0</v>
      </c>
      <c r="DV25" s="38">
        <f t="shared" si="1"/>
        <v>0</v>
      </c>
      <c r="DW25" s="38">
        <f t="shared" si="1"/>
        <v>0</v>
      </c>
      <c r="DX25" s="38">
        <f t="shared" si="1"/>
        <v>0</v>
      </c>
      <c r="DY25" s="38">
        <f t="shared" si="1"/>
        <v>0</v>
      </c>
      <c r="DZ25" s="38">
        <f t="shared" si="1"/>
        <v>0</v>
      </c>
      <c r="EA25" s="38">
        <f t="shared" ref="EA25:GL25" si="2">SUM(EA7:EA24)</f>
        <v>0</v>
      </c>
      <c r="EB25" s="38">
        <f t="shared" si="2"/>
        <v>0</v>
      </c>
      <c r="EC25" s="38">
        <f t="shared" si="2"/>
        <v>0</v>
      </c>
      <c r="ED25" s="38">
        <f t="shared" si="2"/>
        <v>0</v>
      </c>
      <c r="EE25" s="38">
        <f t="shared" si="2"/>
        <v>0</v>
      </c>
      <c r="EF25" s="38">
        <f t="shared" si="2"/>
        <v>0</v>
      </c>
      <c r="EG25" s="38">
        <f t="shared" si="2"/>
        <v>0</v>
      </c>
      <c r="EH25" s="38">
        <f t="shared" si="2"/>
        <v>0</v>
      </c>
      <c r="EI25" s="38">
        <f t="shared" si="2"/>
        <v>0</v>
      </c>
      <c r="EJ25" s="38">
        <f t="shared" si="2"/>
        <v>0</v>
      </c>
      <c r="EK25" s="38">
        <f t="shared" si="2"/>
        <v>0</v>
      </c>
      <c r="EL25" s="38">
        <f t="shared" si="2"/>
        <v>0</v>
      </c>
      <c r="EM25" s="38">
        <f t="shared" si="2"/>
        <v>0</v>
      </c>
      <c r="EN25" s="38">
        <f t="shared" si="2"/>
        <v>0</v>
      </c>
      <c r="EO25" s="38">
        <f t="shared" si="2"/>
        <v>0</v>
      </c>
      <c r="EP25" s="38">
        <f t="shared" si="2"/>
        <v>0</v>
      </c>
      <c r="EQ25" s="38">
        <f t="shared" si="2"/>
        <v>0</v>
      </c>
      <c r="ER25" s="38">
        <f t="shared" si="2"/>
        <v>0</v>
      </c>
      <c r="ES25" s="38">
        <f t="shared" si="2"/>
        <v>0</v>
      </c>
      <c r="ET25" s="38">
        <f t="shared" si="2"/>
        <v>0</v>
      </c>
      <c r="EU25" s="38">
        <f t="shared" si="2"/>
        <v>0</v>
      </c>
      <c r="EV25" s="38">
        <f t="shared" si="2"/>
        <v>0</v>
      </c>
      <c r="EW25" s="38">
        <f t="shared" si="2"/>
        <v>0</v>
      </c>
      <c r="EX25" s="38">
        <f t="shared" si="2"/>
        <v>0</v>
      </c>
      <c r="EY25" s="38">
        <f t="shared" si="2"/>
        <v>0</v>
      </c>
      <c r="EZ25" s="38">
        <f t="shared" si="2"/>
        <v>0</v>
      </c>
      <c r="FA25" s="38">
        <f t="shared" si="2"/>
        <v>0</v>
      </c>
      <c r="FB25" s="38">
        <f t="shared" si="2"/>
        <v>0</v>
      </c>
      <c r="FC25" s="38">
        <f t="shared" si="2"/>
        <v>0</v>
      </c>
      <c r="FD25" s="38">
        <f t="shared" si="2"/>
        <v>0</v>
      </c>
      <c r="FE25" s="38">
        <f t="shared" si="2"/>
        <v>0</v>
      </c>
      <c r="FF25" s="38">
        <f t="shared" si="2"/>
        <v>0</v>
      </c>
      <c r="FG25" s="38">
        <f t="shared" si="2"/>
        <v>0</v>
      </c>
      <c r="FH25" s="38">
        <f t="shared" si="2"/>
        <v>0</v>
      </c>
      <c r="FI25" s="38">
        <f t="shared" si="2"/>
        <v>0</v>
      </c>
      <c r="FJ25" s="38">
        <f t="shared" si="2"/>
        <v>0</v>
      </c>
      <c r="FK25" s="38">
        <f t="shared" si="2"/>
        <v>0</v>
      </c>
      <c r="FL25" s="38">
        <f t="shared" si="2"/>
        <v>0</v>
      </c>
      <c r="FM25" s="38">
        <f t="shared" si="2"/>
        <v>0</v>
      </c>
      <c r="FN25" s="38">
        <f t="shared" si="2"/>
        <v>0</v>
      </c>
      <c r="FO25" s="38">
        <f t="shared" si="2"/>
        <v>0</v>
      </c>
      <c r="FP25" s="38">
        <f t="shared" si="2"/>
        <v>0</v>
      </c>
      <c r="FQ25" s="38">
        <f t="shared" si="2"/>
        <v>0</v>
      </c>
      <c r="FR25" s="38">
        <f t="shared" si="2"/>
        <v>0</v>
      </c>
      <c r="FS25" s="38">
        <f t="shared" si="2"/>
        <v>0</v>
      </c>
      <c r="FT25" s="38">
        <f t="shared" si="2"/>
        <v>0</v>
      </c>
      <c r="FU25" s="38">
        <f t="shared" si="2"/>
        <v>0</v>
      </c>
      <c r="FV25" s="38">
        <f t="shared" si="2"/>
        <v>0</v>
      </c>
      <c r="FW25" s="38">
        <f t="shared" si="2"/>
        <v>0</v>
      </c>
      <c r="FX25" s="38">
        <f t="shared" si="2"/>
        <v>0</v>
      </c>
      <c r="FY25" s="38">
        <f t="shared" si="2"/>
        <v>0</v>
      </c>
      <c r="FZ25" s="38">
        <f t="shared" si="2"/>
        <v>0</v>
      </c>
      <c r="GA25" s="38">
        <f t="shared" si="2"/>
        <v>0</v>
      </c>
      <c r="GB25" s="38">
        <f t="shared" si="2"/>
        <v>0</v>
      </c>
      <c r="GC25" s="38">
        <f t="shared" si="2"/>
        <v>0</v>
      </c>
      <c r="GD25" s="38">
        <f t="shared" si="2"/>
        <v>0</v>
      </c>
      <c r="GE25" s="38">
        <f t="shared" si="2"/>
        <v>0</v>
      </c>
      <c r="GF25" s="38">
        <f t="shared" si="2"/>
        <v>0</v>
      </c>
      <c r="GG25" s="38">
        <f t="shared" si="2"/>
        <v>0</v>
      </c>
      <c r="GH25" s="38">
        <f t="shared" si="2"/>
        <v>0</v>
      </c>
      <c r="GI25" s="38">
        <f t="shared" si="2"/>
        <v>0</v>
      </c>
      <c r="GJ25" s="38">
        <f t="shared" si="2"/>
        <v>0</v>
      </c>
      <c r="GK25" s="38">
        <f t="shared" si="2"/>
        <v>0</v>
      </c>
      <c r="GL25" s="38">
        <f t="shared" si="2"/>
        <v>0</v>
      </c>
      <c r="GM25" s="38">
        <f t="shared" ref="GM25:IV25" si="3">SUM(GM7:GM24)</f>
        <v>0</v>
      </c>
      <c r="GN25" s="38">
        <f t="shared" si="3"/>
        <v>0</v>
      </c>
      <c r="GO25" s="38">
        <f t="shared" si="3"/>
        <v>0</v>
      </c>
      <c r="GP25" s="38">
        <f t="shared" si="3"/>
        <v>0</v>
      </c>
      <c r="GQ25" s="38">
        <f t="shared" si="3"/>
        <v>0</v>
      </c>
      <c r="GR25" s="38">
        <f t="shared" si="3"/>
        <v>0</v>
      </c>
      <c r="GS25" s="38">
        <f t="shared" si="3"/>
        <v>0</v>
      </c>
      <c r="GT25" s="38">
        <f t="shared" si="3"/>
        <v>0</v>
      </c>
      <c r="GU25" s="38">
        <f t="shared" si="3"/>
        <v>0</v>
      </c>
      <c r="GV25" s="38">
        <f t="shared" si="3"/>
        <v>0</v>
      </c>
      <c r="GW25" s="38">
        <f t="shared" si="3"/>
        <v>0</v>
      </c>
      <c r="GX25" s="38">
        <f t="shared" si="3"/>
        <v>0</v>
      </c>
      <c r="GY25" s="38">
        <f t="shared" si="3"/>
        <v>0</v>
      </c>
      <c r="GZ25" s="38">
        <f t="shared" si="3"/>
        <v>0</v>
      </c>
      <c r="HA25" s="38">
        <f t="shared" si="3"/>
        <v>0</v>
      </c>
      <c r="HB25" s="38">
        <f t="shared" si="3"/>
        <v>0</v>
      </c>
      <c r="HC25" s="38">
        <f t="shared" si="3"/>
        <v>0</v>
      </c>
      <c r="HD25" s="38">
        <f t="shared" si="3"/>
        <v>0</v>
      </c>
      <c r="HE25" s="38">
        <f t="shared" si="3"/>
        <v>0</v>
      </c>
      <c r="HF25" s="38">
        <f t="shared" si="3"/>
        <v>0</v>
      </c>
      <c r="HG25" s="38">
        <f t="shared" si="3"/>
        <v>0</v>
      </c>
      <c r="HH25" s="38">
        <f t="shared" si="3"/>
        <v>0</v>
      </c>
      <c r="HI25" s="38">
        <f t="shared" si="3"/>
        <v>0</v>
      </c>
      <c r="HJ25" s="38">
        <f t="shared" si="3"/>
        <v>0</v>
      </c>
      <c r="HK25" s="38">
        <f t="shared" si="3"/>
        <v>0</v>
      </c>
      <c r="HL25" s="38">
        <f t="shared" si="3"/>
        <v>0</v>
      </c>
      <c r="HM25" s="38">
        <f t="shared" si="3"/>
        <v>0</v>
      </c>
      <c r="HN25" s="38">
        <f t="shared" si="3"/>
        <v>0</v>
      </c>
      <c r="HO25" s="38">
        <f t="shared" si="3"/>
        <v>0</v>
      </c>
      <c r="HP25" s="38">
        <f t="shared" si="3"/>
        <v>0</v>
      </c>
      <c r="HQ25" s="38">
        <f t="shared" si="3"/>
        <v>0</v>
      </c>
      <c r="HR25" s="38">
        <f t="shared" si="3"/>
        <v>0</v>
      </c>
      <c r="HS25" s="38">
        <f t="shared" si="3"/>
        <v>0</v>
      </c>
      <c r="HT25" s="38">
        <f t="shared" si="3"/>
        <v>0</v>
      </c>
      <c r="HU25" s="38">
        <f t="shared" si="3"/>
        <v>0</v>
      </c>
      <c r="HV25" s="38">
        <f t="shared" si="3"/>
        <v>0</v>
      </c>
      <c r="HW25" s="38">
        <f t="shared" si="3"/>
        <v>0</v>
      </c>
      <c r="HX25" s="38">
        <f t="shared" si="3"/>
        <v>0</v>
      </c>
      <c r="HY25" s="38">
        <f t="shared" si="3"/>
        <v>0</v>
      </c>
      <c r="HZ25" s="38">
        <f t="shared" si="3"/>
        <v>0</v>
      </c>
      <c r="IA25" s="38">
        <f t="shared" si="3"/>
        <v>0</v>
      </c>
      <c r="IB25" s="38">
        <f t="shared" si="3"/>
        <v>0</v>
      </c>
      <c r="IC25" s="38">
        <f t="shared" si="3"/>
        <v>0</v>
      </c>
      <c r="ID25" s="38">
        <f t="shared" si="3"/>
        <v>0</v>
      </c>
      <c r="IE25" s="38">
        <f t="shared" si="3"/>
        <v>0</v>
      </c>
      <c r="IF25" s="38">
        <f t="shared" si="3"/>
        <v>0</v>
      </c>
      <c r="IG25" s="38">
        <f t="shared" si="3"/>
        <v>0</v>
      </c>
      <c r="IH25" s="38">
        <f t="shared" si="3"/>
        <v>0</v>
      </c>
      <c r="II25" s="38">
        <f t="shared" si="3"/>
        <v>0</v>
      </c>
      <c r="IJ25" s="38">
        <f t="shared" si="3"/>
        <v>0</v>
      </c>
      <c r="IK25" s="38">
        <f t="shared" si="3"/>
        <v>0</v>
      </c>
      <c r="IL25" s="38">
        <f t="shared" si="3"/>
        <v>0</v>
      </c>
      <c r="IM25" s="38">
        <f t="shared" si="3"/>
        <v>0</v>
      </c>
      <c r="IN25" s="38">
        <f t="shared" si="3"/>
        <v>0</v>
      </c>
      <c r="IO25" s="38">
        <f t="shared" si="3"/>
        <v>0</v>
      </c>
      <c r="IP25" s="38">
        <f t="shared" si="3"/>
        <v>0</v>
      </c>
      <c r="IQ25" s="38">
        <f t="shared" si="3"/>
        <v>0</v>
      </c>
      <c r="IR25" s="38">
        <f t="shared" si="3"/>
        <v>0</v>
      </c>
      <c r="IS25" s="38">
        <f t="shared" si="3"/>
        <v>0</v>
      </c>
      <c r="IT25" s="38">
        <f t="shared" si="3"/>
        <v>0</v>
      </c>
      <c r="IU25" s="38">
        <f t="shared" si="3"/>
        <v>0</v>
      </c>
      <c r="IV25" s="38">
        <f t="shared" si="3"/>
        <v>0</v>
      </c>
    </row>
    <row r="26" spans="1:256" ht="3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256" ht="4.5" customHeigh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256" ht="5.25" customHeight="1" x14ac:dyDescent="0.25">
      <c r="A28" s="233"/>
      <c r="B28" s="233"/>
      <c r="C28" s="233"/>
      <c r="D28" s="233"/>
      <c r="E28" s="233"/>
      <c r="F28" s="233"/>
      <c r="G28" s="233"/>
    </row>
    <row r="29" spans="1:256" ht="14.25" customHeight="1" x14ac:dyDescent="0.25">
      <c r="A29" s="45"/>
      <c r="B29" s="45"/>
      <c r="C29" s="45"/>
      <c r="D29" s="45"/>
      <c r="E29" s="45"/>
      <c r="F29" s="45"/>
      <c r="G29" s="45"/>
    </row>
    <row r="30" spans="1:256" x14ac:dyDescent="0.25">
      <c r="A30" s="45"/>
      <c r="B30" s="45"/>
      <c r="C30" s="45"/>
      <c r="D30" s="45"/>
      <c r="E30" s="45"/>
      <c r="F30" s="45"/>
      <c r="G30" s="45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32" sqref="D32"/>
    </sheetView>
  </sheetViews>
  <sheetFormatPr baseColWidth="10" defaultColWidth="11.42578125" defaultRowHeight="15" x14ac:dyDescent="0.25"/>
  <cols>
    <col min="1" max="1" width="19.140625" style="795" customWidth="1"/>
    <col min="2" max="2" width="28.5703125" style="795" customWidth="1"/>
    <col min="3" max="3" width="22.7109375" style="795" customWidth="1"/>
    <col min="4" max="4" width="28" style="795" customWidth="1"/>
    <col min="5" max="5" width="17.7109375" style="795" customWidth="1"/>
    <col min="6" max="16384" width="11.42578125" style="795"/>
  </cols>
  <sheetData>
    <row r="1" spans="1:8" ht="15.75" x14ac:dyDescent="0.25">
      <c r="A1" s="792" t="s">
        <v>1339</v>
      </c>
      <c r="B1" s="793"/>
      <c r="C1" s="793"/>
      <c r="D1" s="793"/>
      <c r="E1" s="794"/>
    </row>
    <row r="2" spans="1:8" x14ac:dyDescent="0.25">
      <c r="A2" s="796" t="s">
        <v>1205</v>
      </c>
      <c r="B2" s="797"/>
      <c r="C2" s="797"/>
      <c r="D2" s="797"/>
      <c r="E2" s="798"/>
    </row>
    <row r="3" spans="1:8" x14ac:dyDescent="0.25">
      <c r="A3" s="796" t="s">
        <v>1340</v>
      </c>
      <c r="B3" s="797"/>
      <c r="C3" s="797"/>
      <c r="D3" s="797"/>
      <c r="E3" s="798"/>
    </row>
    <row r="4" spans="1:8" ht="3.75" customHeight="1" x14ac:dyDescent="0.25">
      <c r="A4" s="799"/>
      <c r="B4" s="800"/>
      <c r="C4" s="800"/>
      <c r="D4" s="800"/>
      <c r="E4" s="801"/>
    </row>
    <row r="5" spans="1:8" ht="15.75" thickBot="1" x14ac:dyDescent="0.3">
      <c r="A5" s="802" t="s">
        <v>1341</v>
      </c>
      <c r="B5" s="803" t="s">
        <v>1342</v>
      </c>
      <c r="C5" s="803" t="s">
        <v>1343</v>
      </c>
      <c r="D5" s="803" t="s">
        <v>1344</v>
      </c>
      <c r="E5" s="804" t="s">
        <v>1264</v>
      </c>
    </row>
    <row r="6" spans="1:8" x14ac:dyDescent="0.25">
      <c r="A6" s="805">
        <v>44593</v>
      </c>
      <c r="B6" s="806">
        <v>62302.548194599985</v>
      </c>
      <c r="C6" s="806">
        <v>0</v>
      </c>
      <c r="D6" s="806">
        <v>130647.37121800001</v>
      </c>
      <c r="E6" s="807">
        <v>192949.91941259999</v>
      </c>
      <c r="G6" s="808"/>
      <c r="H6" s="809"/>
    </row>
    <row r="7" spans="1:8" x14ac:dyDescent="0.25">
      <c r="A7" s="810">
        <v>44594</v>
      </c>
      <c r="B7" s="811">
        <v>82208.752957799996</v>
      </c>
      <c r="C7" s="811">
        <v>2021.0879864000001</v>
      </c>
      <c r="D7" s="811">
        <v>252572.59543599997</v>
      </c>
      <c r="E7" s="812">
        <v>336802.43638019997</v>
      </c>
      <c r="G7" s="808"/>
      <c r="H7" s="809"/>
    </row>
    <row r="8" spans="1:8" x14ac:dyDescent="0.25">
      <c r="A8" s="810">
        <v>44595</v>
      </c>
      <c r="B8" s="811">
        <v>159716.47695220003</v>
      </c>
      <c r="C8" s="811">
        <v>0</v>
      </c>
      <c r="D8" s="811">
        <v>240404.21801899999</v>
      </c>
      <c r="E8" s="812">
        <v>400120.69497120002</v>
      </c>
      <c r="G8" s="808"/>
      <c r="H8" s="809"/>
    </row>
    <row r="9" spans="1:8" x14ac:dyDescent="0.25">
      <c r="A9" s="810">
        <v>44596</v>
      </c>
      <c r="B9" s="811">
        <v>139648.68447740001</v>
      </c>
      <c r="C9" s="811">
        <v>0</v>
      </c>
      <c r="D9" s="811">
        <v>242972.60009819994</v>
      </c>
      <c r="E9" s="812">
        <v>382621.28457559994</v>
      </c>
      <c r="G9" s="808"/>
      <c r="H9" s="809"/>
    </row>
    <row r="10" spans="1:8" x14ac:dyDescent="0.25">
      <c r="A10" s="810">
        <v>44599</v>
      </c>
      <c r="B10" s="811">
        <v>164151.4758016</v>
      </c>
      <c r="C10" s="811">
        <v>0</v>
      </c>
      <c r="D10" s="811">
        <v>157689.8858052</v>
      </c>
      <c r="E10" s="812">
        <v>321841.3616068</v>
      </c>
      <c r="G10" s="808"/>
      <c r="H10" s="809"/>
    </row>
    <row r="11" spans="1:8" x14ac:dyDescent="0.25">
      <c r="A11" s="810">
        <v>44600</v>
      </c>
      <c r="B11" s="811">
        <v>193766.0781714</v>
      </c>
      <c r="C11" s="811">
        <v>0</v>
      </c>
      <c r="D11" s="811">
        <v>196258.40466539998</v>
      </c>
      <c r="E11" s="812">
        <v>390024.48283679999</v>
      </c>
      <c r="G11" s="808"/>
      <c r="H11" s="809"/>
    </row>
    <row r="12" spans="1:8" x14ac:dyDescent="0.25">
      <c r="A12" s="810">
        <v>44601</v>
      </c>
      <c r="B12" s="811">
        <v>60508.665397600002</v>
      </c>
      <c r="C12" s="811">
        <v>0</v>
      </c>
      <c r="D12" s="811">
        <v>122143.50770300001</v>
      </c>
      <c r="E12" s="812">
        <v>182652.17310060002</v>
      </c>
      <c r="G12" s="808"/>
      <c r="H12" s="809"/>
    </row>
    <row r="13" spans="1:8" x14ac:dyDescent="0.25">
      <c r="A13" s="810">
        <v>44602</v>
      </c>
      <c r="B13" s="811">
        <v>66964.429333199994</v>
      </c>
      <c r="C13" s="811">
        <v>0</v>
      </c>
      <c r="D13" s="811">
        <v>164603.53669899999</v>
      </c>
      <c r="E13" s="812">
        <v>231567.96603219997</v>
      </c>
      <c r="G13" s="808"/>
      <c r="H13" s="809"/>
    </row>
    <row r="14" spans="1:8" x14ac:dyDescent="0.25">
      <c r="A14" s="810">
        <v>44603</v>
      </c>
      <c r="B14" s="811">
        <v>130120.00425899999</v>
      </c>
      <c r="C14" s="811">
        <v>37096.237047800001</v>
      </c>
      <c r="D14" s="811">
        <v>242241.74152920002</v>
      </c>
      <c r="E14" s="812">
        <v>409457.98283600004</v>
      </c>
      <c r="G14" s="808"/>
      <c r="H14" s="809"/>
    </row>
    <row r="15" spans="1:8" x14ac:dyDescent="0.25">
      <c r="A15" s="810">
        <v>44606</v>
      </c>
      <c r="B15" s="811">
        <v>75670.826870800025</v>
      </c>
      <c r="C15" s="811">
        <v>5015.7999948000006</v>
      </c>
      <c r="D15" s="811">
        <v>187962.36389000001</v>
      </c>
      <c r="E15" s="812">
        <v>268648.99075560004</v>
      </c>
      <c r="G15" s="808"/>
      <c r="H15" s="809"/>
    </row>
    <row r="16" spans="1:8" x14ac:dyDescent="0.25">
      <c r="A16" s="810">
        <v>44607</v>
      </c>
      <c r="B16" s="811">
        <v>159346.00457299998</v>
      </c>
      <c r="C16" s="811">
        <v>0</v>
      </c>
      <c r="D16" s="811">
        <v>287533.29973480006</v>
      </c>
      <c r="E16" s="812">
        <v>446879.30430780002</v>
      </c>
      <c r="G16" s="808"/>
      <c r="H16" s="809"/>
    </row>
    <row r="17" spans="1:8" x14ac:dyDescent="0.25">
      <c r="A17" s="810">
        <v>44608</v>
      </c>
      <c r="B17" s="811">
        <v>152219.94050200001</v>
      </c>
      <c r="C17" s="811">
        <v>0</v>
      </c>
      <c r="D17" s="811">
        <v>323584.29676160001</v>
      </c>
      <c r="E17" s="812">
        <v>475804.23726359999</v>
      </c>
      <c r="G17" s="808"/>
      <c r="H17" s="809"/>
    </row>
    <row r="18" spans="1:8" x14ac:dyDescent="0.25">
      <c r="A18" s="810">
        <v>44609</v>
      </c>
      <c r="B18" s="811">
        <v>123781.69196120002</v>
      </c>
      <c r="C18" s="811">
        <v>0</v>
      </c>
      <c r="D18" s="811">
        <v>224100.3094274</v>
      </c>
      <c r="E18" s="812">
        <v>347882.00138860004</v>
      </c>
      <c r="G18" s="808"/>
      <c r="H18" s="809"/>
    </row>
    <row r="19" spans="1:8" x14ac:dyDescent="0.25">
      <c r="A19" s="810">
        <v>44610</v>
      </c>
      <c r="B19" s="811">
        <v>156885.4008456</v>
      </c>
      <c r="C19" s="811">
        <v>75.459999999999994</v>
      </c>
      <c r="D19" s="811">
        <v>217391.57887580001</v>
      </c>
      <c r="E19" s="812">
        <v>374352.43972140003</v>
      </c>
      <c r="G19" s="808"/>
      <c r="H19" s="809"/>
    </row>
    <row r="20" spans="1:8" x14ac:dyDescent="0.25">
      <c r="A20" s="810">
        <v>44613</v>
      </c>
      <c r="B20" s="811">
        <v>161545.06442060001</v>
      </c>
      <c r="C20" s="811">
        <v>0</v>
      </c>
      <c r="D20" s="811">
        <v>236081.32089919999</v>
      </c>
      <c r="E20" s="812">
        <v>397626.3853198</v>
      </c>
      <c r="G20" s="808"/>
      <c r="H20" s="809"/>
    </row>
    <row r="21" spans="1:8" x14ac:dyDescent="0.25">
      <c r="A21" s="810">
        <v>44614</v>
      </c>
      <c r="B21" s="811">
        <v>110552.583134</v>
      </c>
      <c r="C21" s="811">
        <v>0</v>
      </c>
      <c r="D21" s="811">
        <v>205684.57727579999</v>
      </c>
      <c r="E21" s="812">
        <v>316237.16040980001</v>
      </c>
      <c r="G21" s="808"/>
      <c r="H21" s="809"/>
    </row>
    <row r="22" spans="1:8" x14ac:dyDescent="0.25">
      <c r="A22" s="810">
        <v>44615</v>
      </c>
      <c r="B22" s="811">
        <v>159686.06938480001</v>
      </c>
      <c r="C22" s="811">
        <v>0</v>
      </c>
      <c r="D22" s="811">
        <v>230735.35280879994</v>
      </c>
      <c r="E22" s="812">
        <v>390421.42219359998</v>
      </c>
      <c r="G22" s="808"/>
      <c r="H22" s="809"/>
    </row>
    <row r="23" spans="1:8" x14ac:dyDescent="0.25">
      <c r="A23" s="810">
        <v>44616</v>
      </c>
      <c r="B23" s="811">
        <v>64266.692350000005</v>
      </c>
      <c r="C23" s="811">
        <v>0</v>
      </c>
      <c r="D23" s="811">
        <v>233853.72893960003</v>
      </c>
      <c r="E23" s="812">
        <v>298120.42128960002</v>
      </c>
      <c r="G23" s="808"/>
      <c r="H23" s="809"/>
    </row>
    <row r="24" spans="1:8" ht="15.75" thickBot="1" x14ac:dyDescent="0.3">
      <c r="A24" s="813">
        <v>44617</v>
      </c>
      <c r="B24" s="814">
        <v>386386.84874720016</v>
      </c>
      <c r="C24" s="814">
        <v>0</v>
      </c>
      <c r="D24" s="814">
        <v>201680.77250720005</v>
      </c>
      <c r="E24" s="815">
        <v>588067.62125440023</v>
      </c>
      <c r="G24" s="808"/>
      <c r="H24" s="809"/>
    </row>
    <row r="25" spans="1:8" ht="15.75" thickBot="1" x14ac:dyDescent="0.3">
      <c r="A25" s="816" t="s">
        <v>1264</v>
      </c>
      <c r="B25" s="817">
        <f>SUM(B6:B24)</f>
        <v>2609728.2383340006</v>
      </c>
      <c r="C25" s="817">
        <f>SUM(C6:C24)</f>
        <v>44208.585029000002</v>
      </c>
      <c r="D25" s="817">
        <f>SUM(D6:D24)</f>
        <v>4098141.4622932002</v>
      </c>
      <c r="E25" s="818">
        <f>SUM(E6:E24)</f>
        <v>6752078.2856561998</v>
      </c>
      <c r="F25" s="819"/>
      <c r="G25" s="809"/>
      <c r="H25" s="809"/>
    </row>
    <row r="26" spans="1:8" ht="6" customHeight="1" thickBot="1" x14ac:dyDescent="0.3">
      <c r="A26" s="820"/>
      <c r="B26" s="820"/>
      <c r="C26" s="820"/>
      <c r="D26" s="820"/>
      <c r="E26" s="820"/>
    </row>
    <row r="27" spans="1:8" ht="15.75" thickTop="1" x14ac:dyDescent="0.25">
      <c r="A27" s="821" t="s">
        <v>1266</v>
      </c>
      <c r="B27" s="822"/>
      <c r="C27" s="822"/>
      <c r="D27" s="822"/>
      <c r="E27" s="822"/>
    </row>
    <row r="30" spans="1:8" x14ac:dyDescent="0.25">
      <c r="E30" s="823"/>
    </row>
  </sheetData>
  <mergeCells count="4">
    <mergeCell ref="A1:E1"/>
    <mergeCell ref="A2:E2"/>
    <mergeCell ref="A3:E3"/>
    <mergeCell ref="A26:E2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showGridLines="0" topLeftCell="A55" workbookViewId="0"/>
  </sheetViews>
  <sheetFormatPr baseColWidth="10" defaultColWidth="11.42578125" defaultRowHeight="12.75" zeroHeight="1" x14ac:dyDescent="0.2"/>
  <cols>
    <col min="1" max="1" width="93.7109375" style="184" bestFit="1" customWidth="1"/>
    <col min="2" max="2" width="11.28515625" style="184" customWidth="1"/>
    <col min="3" max="16384" width="11.42578125" style="184"/>
  </cols>
  <sheetData>
    <row r="1" spans="1:3" ht="20.25" x14ac:dyDescent="0.3">
      <c r="A1" s="182" t="s">
        <v>25</v>
      </c>
      <c r="B1" s="183"/>
    </row>
    <row r="2" spans="1:3" x14ac:dyDescent="0.2">
      <c r="B2" s="185"/>
    </row>
    <row r="3" spans="1:3" ht="15.75" x14ac:dyDescent="0.25">
      <c r="A3" s="186" t="s">
        <v>1008</v>
      </c>
      <c r="B3" s="185"/>
    </row>
    <row r="4" spans="1:3" x14ac:dyDescent="0.2">
      <c r="A4" s="187" t="s">
        <v>75</v>
      </c>
      <c r="B4" s="188" t="s">
        <v>1009</v>
      </c>
      <c r="C4" s="188"/>
    </row>
    <row r="5" spans="1:3" x14ac:dyDescent="0.2">
      <c r="A5" s="187" t="s">
        <v>1010</v>
      </c>
      <c r="B5" s="188" t="s">
        <v>1011</v>
      </c>
      <c r="C5" s="188"/>
    </row>
    <row r="6" spans="1:3" x14ac:dyDescent="0.2">
      <c r="A6" s="187" t="s">
        <v>1012</v>
      </c>
      <c r="B6" s="188" t="s">
        <v>1013</v>
      </c>
      <c r="C6" s="188"/>
    </row>
    <row r="7" spans="1:3" x14ac:dyDescent="0.2">
      <c r="A7" s="187" t="s">
        <v>1014</v>
      </c>
      <c r="B7" s="188" t="s">
        <v>1015</v>
      </c>
      <c r="C7" s="188"/>
    </row>
    <row r="8" spans="1:3" x14ac:dyDescent="0.2">
      <c r="A8" s="187" t="s">
        <v>1016</v>
      </c>
      <c r="B8" s="188" t="s">
        <v>1017</v>
      </c>
      <c r="C8" s="188"/>
    </row>
    <row r="9" spans="1:3" x14ac:dyDescent="0.2">
      <c r="A9" s="187" t="s">
        <v>1018</v>
      </c>
      <c r="B9" s="188" t="s">
        <v>1019</v>
      </c>
      <c r="C9" s="188"/>
    </row>
    <row r="10" spans="1:3" x14ac:dyDescent="0.2">
      <c r="A10" s="187" t="s">
        <v>1020</v>
      </c>
      <c r="B10" s="188" t="s">
        <v>1021</v>
      </c>
      <c r="C10" s="188"/>
    </row>
    <row r="11" spans="1:3" x14ac:dyDescent="0.2">
      <c r="A11" s="187" t="s">
        <v>1022</v>
      </c>
      <c r="B11" s="188" t="s">
        <v>1023</v>
      </c>
      <c r="C11" s="188"/>
    </row>
    <row r="12" spans="1:3" x14ac:dyDescent="0.2">
      <c r="A12" s="187" t="s">
        <v>1024</v>
      </c>
      <c r="B12" s="188" t="s">
        <v>1025</v>
      </c>
      <c r="C12" s="188"/>
    </row>
    <row r="13" spans="1:3" x14ac:dyDescent="0.2">
      <c r="A13" s="187" t="s">
        <v>1026</v>
      </c>
      <c r="B13" s="188" t="s">
        <v>1027</v>
      </c>
      <c r="C13" s="188"/>
    </row>
    <row r="14" spans="1:3" x14ac:dyDescent="0.2">
      <c r="A14" s="187" t="s">
        <v>133</v>
      </c>
      <c r="B14" s="188" t="s">
        <v>1028</v>
      </c>
      <c r="C14" s="188"/>
    </row>
    <row r="15" spans="1:3" x14ac:dyDescent="0.2">
      <c r="A15" s="189" t="s">
        <v>1029</v>
      </c>
      <c r="B15" s="188" t="s">
        <v>1030</v>
      </c>
      <c r="C15" s="188"/>
    </row>
    <row r="16" spans="1:3" x14ac:dyDescent="0.2">
      <c r="A16" s="187"/>
      <c r="B16" s="188"/>
      <c r="C16" s="188"/>
    </row>
    <row r="17" spans="1:3" ht="15.75" x14ac:dyDescent="0.25">
      <c r="A17" s="190" t="s">
        <v>1031</v>
      </c>
      <c r="B17" s="188"/>
      <c r="C17" s="188"/>
    </row>
    <row r="18" spans="1:3" x14ac:dyDescent="0.2">
      <c r="A18" s="187" t="s">
        <v>1032</v>
      </c>
      <c r="B18" s="188" t="s">
        <v>1033</v>
      </c>
      <c r="C18" s="188"/>
    </row>
    <row r="19" spans="1:3" x14ac:dyDescent="0.2">
      <c r="A19" s="187"/>
      <c r="B19" s="188"/>
      <c r="C19" s="188"/>
    </row>
    <row r="20" spans="1:3" ht="15.75" x14ac:dyDescent="0.25">
      <c r="A20" s="190" t="s">
        <v>1034</v>
      </c>
      <c r="B20" s="188"/>
      <c r="C20" s="188"/>
    </row>
    <row r="21" spans="1:3" x14ac:dyDescent="0.2">
      <c r="A21" s="187" t="s">
        <v>828</v>
      </c>
      <c r="B21" s="188" t="s">
        <v>1035</v>
      </c>
      <c r="C21" s="188"/>
    </row>
    <row r="22" spans="1:3" x14ac:dyDescent="0.2">
      <c r="A22" s="187" t="s">
        <v>833</v>
      </c>
      <c r="B22" s="188" t="s">
        <v>1036</v>
      </c>
      <c r="C22" s="188"/>
    </row>
    <row r="23" spans="1:3" x14ac:dyDescent="0.2">
      <c r="A23" s="187" t="s">
        <v>893</v>
      </c>
      <c r="B23" s="188" t="s">
        <v>1037</v>
      </c>
      <c r="C23" s="188"/>
    </row>
    <row r="24" spans="1:3" x14ac:dyDescent="0.2">
      <c r="A24" s="187" t="s">
        <v>838</v>
      </c>
      <c r="B24" s="188" t="s">
        <v>1038</v>
      </c>
      <c r="C24" s="188"/>
    </row>
    <row r="25" spans="1:3" x14ac:dyDescent="0.2">
      <c r="A25" s="187" t="s">
        <v>843</v>
      </c>
      <c r="B25" s="188" t="s">
        <v>1039</v>
      </c>
      <c r="C25" s="188"/>
    </row>
    <row r="26" spans="1:3" x14ac:dyDescent="0.2">
      <c r="A26" s="187" t="s">
        <v>1040</v>
      </c>
      <c r="B26" s="188" t="s">
        <v>1041</v>
      </c>
      <c r="C26" s="188"/>
    </row>
    <row r="27" spans="1:3" x14ac:dyDescent="0.2">
      <c r="A27" s="187" t="s">
        <v>1042</v>
      </c>
      <c r="B27" s="188" t="s">
        <v>1043</v>
      </c>
      <c r="C27" s="188"/>
    </row>
    <row r="28" spans="1:3" x14ac:dyDescent="0.2">
      <c r="A28" s="187" t="s">
        <v>858</v>
      </c>
      <c r="B28" s="188" t="s">
        <v>1044</v>
      </c>
      <c r="C28" s="188"/>
    </row>
    <row r="29" spans="1:3" x14ac:dyDescent="0.2">
      <c r="A29" s="187" t="s">
        <v>1045</v>
      </c>
      <c r="B29" s="188" t="s">
        <v>1046</v>
      </c>
      <c r="C29" s="188"/>
    </row>
    <row r="30" spans="1:3" x14ac:dyDescent="0.2">
      <c r="A30" s="191" t="s">
        <v>910</v>
      </c>
      <c r="B30" s="188" t="s">
        <v>1047</v>
      </c>
      <c r="C30" s="188"/>
    </row>
    <row r="31" spans="1:3" x14ac:dyDescent="0.2">
      <c r="A31" s="189" t="s">
        <v>891</v>
      </c>
      <c r="B31" s="188" t="s">
        <v>1048</v>
      </c>
      <c r="C31" s="188"/>
    </row>
    <row r="32" spans="1:3" x14ac:dyDescent="0.2">
      <c r="A32" s="189" t="s">
        <v>904</v>
      </c>
      <c r="B32" s="188" t="s">
        <v>1049</v>
      </c>
      <c r="C32" s="188"/>
    </row>
    <row r="33" spans="1:3" x14ac:dyDescent="0.2">
      <c r="A33" s="189" t="s">
        <v>1050</v>
      </c>
      <c r="B33" s="188" t="s">
        <v>1051</v>
      </c>
      <c r="C33" s="188"/>
    </row>
    <row r="34" spans="1:3" x14ac:dyDescent="0.2">
      <c r="A34" s="189" t="s">
        <v>1052</v>
      </c>
      <c r="B34" s="188" t="s">
        <v>1053</v>
      </c>
      <c r="C34" s="188"/>
    </row>
    <row r="35" spans="1:3" x14ac:dyDescent="0.2">
      <c r="A35" s="189" t="s">
        <v>1054</v>
      </c>
      <c r="B35" s="192" t="s">
        <v>1055</v>
      </c>
      <c r="C35" s="192"/>
    </row>
    <row r="36" spans="1:3" x14ac:dyDescent="0.2">
      <c r="A36" s="187"/>
      <c r="B36" s="188"/>
      <c r="C36" s="188"/>
    </row>
    <row r="37" spans="1:3" ht="15.75" x14ac:dyDescent="0.25">
      <c r="A37" s="190" t="s">
        <v>1056</v>
      </c>
      <c r="B37" s="188"/>
      <c r="C37" s="188"/>
    </row>
    <row r="38" spans="1:3" x14ac:dyDescent="0.2">
      <c r="A38" s="187" t="s">
        <v>1057</v>
      </c>
      <c r="B38" s="188" t="s">
        <v>1058</v>
      </c>
      <c r="C38" s="188"/>
    </row>
    <row r="39" spans="1:3" x14ac:dyDescent="0.2">
      <c r="A39" s="187" t="s">
        <v>1059</v>
      </c>
      <c r="B39" s="188" t="s">
        <v>1060</v>
      </c>
      <c r="C39" s="188"/>
    </row>
    <row r="40" spans="1:3" x14ac:dyDescent="0.2">
      <c r="A40" s="187" t="s">
        <v>1061</v>
      </c>
      <c r="B40" s="188" t="s">
        <v>1062</v>
      </c>
      <c r="C40" s="188"/>
    </row>
    <row r="41" spans="1:3" x14ac:dyDescent="0.2">
      <c r="A41" s="187"/>
      <c r="B41" s="188"/>
      <c r="C41" s="188"/>
    </row>
    <row r="42" spans="1:3" ht="15.75" x14ac:dyDescent="0.25">
      <c r="A42" s="190" t="s">
        <v>1063</v>
      </c>
      <c r="B42" s="188"/>
      <c r="C42" s="188"/>
    </row>
    <row r="43" spans="1:3" x14ac:dyDescent="0.2">
      <c r="A43" s="187" t="s">
        <v>23</v>
      </c>
      <c r="B43" s="188" t="s">
        <v>1064</v>
      </c>
      <c r="C43" s="188"/>
    </row>
    <row r="44" spans="1:3" x14ac:dyDescent="0.2">
      <c r="A44" s="187"/>
      <c r="B44" s="188"/>
      <c r="C44" s="188"/>
    </row>
    <row r="45" spans="1:3" ht="15.75" x14ac:dyDescent="0.25">
      <c r="A45" s="190" t="s">
        <v>1065</v>
      </c>
      <c r="B45" s="188"/>
      <c r="C45" s="188"/>
    </row>
    <row r="46" spans="1:3" x14ac:dyDescent="0.2">
      <c r="A46" s="187" t="s">
        <v>1066</v>
      </c>
      <c r="B46" s="188" t="s">
        <v>1067</v>
      </c>
      <c r="C46" s="188"/>
    </row>
    <row r="47" spans="1:3" x14ac:dyDescent="0.2">
      <c r="A47" s="187" t="s">
        <v>1068</v>
      </c>
      <c r="B47" s="188" t="s">
        <v>1069</v>
      </c>
      <c r="C47" s="188"/>
    </row>
    <row r="48" spans="1:3" x14ac:dyDescent="0.2">
      <c r="A48" s="187" t="s">
        <v>1070</v>
      </c>
      <c r="B48" s="188" t="s">
        <v>1071</v>
      </c>
      <c r="C48" s="188"/>
    </row>
    <row r="49" spans="1:3" x14ac:dyDescent="0.2">
      <c r="A49" s="187" t="s">
        <v>1072</v>
      </c>
      <c r="B49" s="188" t="s">
        <v>932</v>
      </c>
      <c r="C49" s="188"/>
    </row>
    <row r="50" spans="1:3" x14ac:dyDescent="0.2">
      <c r="A50" s="187" t="s">
        <v>83</v>
      </c>
      <c r="B50" s="188" t="s">
        <v>1000</v>
      </c>
      <c r="C50" s="188"/>
    </row>
    <row r="51" spans="1:3" x14ac:dyDescent="0.2">
      <c r="A51" s="187" t="s">
        <v>38</v>
      </c>
      <c r="B51" s="188" t="s">
        <v>938</v>
      </c>
      <c r="C51" s="188"/>
    </row>
    <row r="52" spans="1:3" x14ac:dyDescent="0.2">
      <c r="A52" s="187" t="s">
        <v>1073</v>
      </c>
      <c r="B52" s="188" t="s">
        <v>968</v>
      </c>
      <c r="C52" s="188"/>
    </row>
    <row r="53" spans="1:3" x14ac:dyDescent="0.2">
      <c r="A53" s="187" t="s">
        <v>1074</v>
      </c>
      <c r="B53" s="188" t="s">
        <v>1075</v>
      </c>
      <c r="C53" s="188"/>
    </row>
    <row r="54" spans="1:3" x14ac:dyDescent="0.2">
      <c r="A54" s="187" t="s">
        <v>40</v>
      </c>
      <c r="B54" s="188" t="s">
        <v>929</v>
      </c>
      <c r="C54" s="188"/>
    </row>
    <row r="55" spans="1:3" x14ac:dyDescent="0.2">
      <c r="A55" s="187" t="s">
        <v>43</v>
      </c>
      <c r="B55" s="188" t="s">
        <v>930</v>
      </c>
      <c r="C55" s="188"/>
    </row>
    <row r="56" spans="1:3" x14ac:dyDescent="0.2">
      <c r="A56" s="187" t="s">
        <v>44</v>
      </c>
      <c r="B56" s="188" t="s">
        <v>933</v>
      </c>
      <c r="C56" s="188"/>
    </row>
    <row r="57" spans="1:3" x14ac:dyDescent="0.2">
      <c r="A57" s="187" t="s">
        <v>45</v>
      </c>
      <c r="B57" s="188" t="s">
        <v>934</v>
      </c>
      <c r="C57" s="188"/>
    </row>
    <row r="58" spans="1:3" x14ac:dyDescent="0.2">
      <c r="A58" s="187" t="s">
        <v>46</v>
      </c>
      <c r="B58" s="188" t="s">
        <v>954</v>
      </c>
      <c r="C58" s="188"/>
    </row>
    <row r="59" spans="1:3" x14ac:dyDescent="0.2">
      <c r="A59" s="187" t="s">
        <v>50</v>
      </c>
      <c r="B59" s="188" t="s">
        <v>937</v>
      </c>
      <c r="C59" s="188"/>
    </row>
    <row r="60" spans="1:3" x14ac:dyDescent="0.2">
      <c r="A60" s="187" t="s">
        <v>51</v>
      </c>
      <c r="B60" s="188" t="s">
        <v>939</v>
      </c>
      <c r="C60" s="188"/>
    </row>
    <row r="61" spans="1:3" x14ac:dyDescent="0.2">
      <c r="A61" s="187" t="s">
        <v>41</v>
      </c>
      <c r="B61" s="188" t="s">
        <v>958</v>
      </c>
      <c r="C61" s="188"/>
    </row>
    <row r="62" spans="1:3" x14ac:dyDescent="0.2">
      <c r="A62" s="187" t="s">
        <v>42</v>
      </c>
      <c r="B62" s="188" t="s">
        <v>953</v>
      </c>
      <c r="C62" s="188"/>
    </row>
    <row r="63" spans="1:3" x14ac:dyDescent="0.2">
      <c r="A63" s="187" t="s">
        <v>47</v>
      </c>
      <c r="B63" s="188" t="s">
        <v>957</v>
      </c>
      <c r="C63" s="188"/>
    </row>
    <row r="64" spans="1:3" x14ac:dyDescent="0.2">
      <c r="A64" s="187" t="s">
        <v>257</v>
      </c>
      <c r="B64" s="188" t="s">
        <v>951</v>
      </c>
      <c r="C64" s="188"/>
    </row>
    <row r="65" spans="1:3" x14ac:dyDescent="0.2">
      <c r="A65" s="187" t="s">
        <v>1076</v>
      </c>
      <c r="B65" s="188" t="s">
        <v>952</v>
      </c>
      <c r="C65" s="188"/>
    </row>
    <row r="66" spans="1:3" x14ac:dyDescent="0.2">
      <c r="A66" s="187" t="s">
        <v>1077</v>
      </c>
      <c r="B66" s="188" t="s">
        <v>941</v>
      </c>
      <c r="C66" s="188"/>
    </row>
    <row r="67" spans="1:3" x14ac:dyDescent="0.2">
      <c r="A67" s="187" t="s">
        <v>257</v>
      </c>
      <c r="B67" s="188" t="s">
        <v>974</v>
      </c>
      <c r="C67" s="188"/>
    </row>
    <row r="68" spans="1:3" x14ac:dyDescent="0.2">
      <c r="A68" s="187" t="s">
        <v>1078</v>
      </c>
      <c r="B68" s="188" t="s">
        <v>931</v>
      </c>
      <c r="C68" s="188"/>
    </row>
    <row r="69" spans="1:3" x14ac:dyDescent="0.2">
      <c r="A69" s="187" t="s">
        <v>1079</v>
      </c>
      <c r="B69" s="188" t="s">
        <v>1080</v>
      </c>
      <c r="C69" s="188"/>
    </row>
    <row r="70" spans="1:3" x14ac:dyDescent="0.2">
      <c r="A70" s="187" t="s">
        <v>309</v>
      </c>
      <c r="B70" s="188" t="s">
        <v>935</v>
      </c>
      <c r="C70" s="188"/>
    </row>
    <row r="71" spans="1:3" x14ac:dyDescent="0.2">
      <c r="A71" s="187" t="s">
        <v>1081</v>
      </c>
      <c r="B71" s="188" t="s">
        <v>993</v>
      </c>
      <c r="C71" s="188"/>
    </row>
    <row r="72" spans="1:3" x14ac:dyDescent="0.2">
      <c r="A72" s="187" t="s">
        <v>1082</v>
      </c>
      <c r="B72" s="188" t="s">
        <v>1083</v>
      </c>
      <c r="C72" s="188"/>
    </row>
    <row r="73" spans="1:3" x14ac:dyDescent="0.2">
      <c r="A73" s="187" t="s">
        <v>1084</v>
      </c>
      <c r="B73" s="188" t="s">
        <v>1085</v>
      </c>
      <c r="C73" s="188"/>
    </row>
    <row r="74" spans="1:3" x14ac:dyDescent="0.2">
      <c r="A74" s="187" t="s">
        <v>1086</v>
      </c>
      <c r="B74" s="188" t="s">
        <v>1087</v>
      </c>
      <c r="C74" s="188"/>
    </row>
    <row r="75" spans="1:3" x14ac:dyDescent="0.2">
      <c r="A75" s="187" t="s">
        <v>1088</v>
      </c>
      <c r="B75" s="188" t="s">
        <v>936</v>
      </c>
      <c r="C75" s="188"/>
    </row>
    <row r="76" spans="1:3" x14ac:dyDescent="0.2">
      <c r="A76" s="187" t="s">
        <v>1089</v>
      </c>
      <c r="B76" s="188" t="s">
        <v>1090</v>
      </c>
      <c r="C76" s="188"/>
    </row>
    <row r="77" spans="1:3" x14ac:dyDescent="0.2">
      <c r="A77" s="187" t="s">
        <v>1091</v>
      </c>
      <c r="B77" s="188" t="s">
        <v>1092</v>
      </c>
      <c r="C77" s="188"/>
    </row>
    <row r="78" spans="1:3" x14ac:dyDescent="0.2">
      <c r="A78" s="187" t="s">
        <v>1093</v>
      </c>
      <c r="B78" s="188" t="s">
        <v>940</v>
      </c>
      <c r="C78" s="188"/>
    </row>
    <row r="79" spans="1:3" x14ac:dyDescent="0.2">
      <c r="A79" s="187" t="s">
        <v>1094</v>
      </c>
      <c r="B79" s="188" t="s">
        <v>1095</v>
      </c>
      <c r="C79" s="188"/>
    </row>
    <row r="80" spans="1:3" x14ac:dyDescent="0.2">
      <c r="A80" s="187" t="s">
        <v>1096</v>
      </c>
      <c r="B80" s="188" t="s">
        <v>946</v>
      </c>
      <c r="C80" s="188"/>
    </row>
    <row r="81" spans="1:3" x14ac:dyDescent="0.2">
      <c r="A81" s="187" t="s">
        <v>1097</v>
      </c>
      <c r="B81" s="188" t="s">
        <v>999</v>
      </c>
      <c r="C81" s="188"/>
    </row>
    <row r="82" spans="1:3" x14ac:dyDescent="0.2">
      <c r="A82" s="187" t="s">
        <v>1098</v>
      </c>
      <c r="B82" s="188" t="s">
        <v>948</v>
      </c>
      <c r="C82" s="188"/>
    </row>
    <row r="83" spans="1:3" x14ac:dyDescent="0.2">
      <c r="A83" s="187" t="s">
        <v>1099</v>
      </c>
      <c r="B83" s="188" t="s">
        <v>1100</v>
      </c>
      <c r="C83" s="188"/>
    </row>
    <row r="84" spans="1:3" x14ac:dyDescent="0.2">
      <c r="A84" s="187" t="s">
        <v>1101</v>
      </c>
      <c r="B84" s="188" t="s">
        <v>1102</v>
      </c>
      <c r="C84" s="188"/>
    </row>
    <row r="85" spans="1:3" x14ac:dyDescent="0.2">
      <c r="A85" s="187" t="s">
        <v>1103</v>
      </c>
      <c r="B85" s="188" t="s">
        <v>942</v>
      </c>
      <c r="C85" s="188"/>
    </row>
    <row r="86" spans="1:3" x14ac:dyDescent="0.2">
      <c r="A86" s="187" t="s">
        <v>1104</v>
      </c>
      <c r="B86" s="188" t="s">
        <v>1105</v>
      </c>
      <c r="C86" s="188"/>
    </row>
    <row r="87" spans="1:3" x14ac:dyDescent="0.2">
      <c r="A87" s="187" t="s">
        <v>1106</v>
      </c>
      <c r="B87" s="188" t="s">
        <v>998</v>
      </c>
      <c r="C87" s="188"/>
    </row>
    <row r="88" spans="1:3" x14ac:dyDescent="0.2">
      <c r="A88" s="187" t="s">
        <v>1107</v>
      </c>
      <c r="B88" s="188" t="s">
        <v>1108</v>
      </c>
      <c r="C88" s="188"/>
    </row>
    <row r="89" spans="1:3" x14ac:dyDescent="0.2">
      <c r="A89" s="187" t="s">
        <v>1109</v>
      </c>
      <c r="B89" s="188" t="s">
        <v>1110</v>
      </c>
      <c r="C89" s="188"/>
    </row>
    <row r="90" spans="1:3" x14ac:dyDescent="0.2">
      <c r="A90" s="187" t="s">
        <v>419</v>
      </c>
      <c r="B90" s="188" t="s">
        <v>949</v>
      </c>
      <c r="C90" s="188"/>
    </row>
    <row r="91" spans="1:3" x14ac:dyDescent="0.2">
      <c r="A91" s="187" t="s">
        <v>1111</v>
      </c>
      <c r="B91" s="188" t="s">
        <v>950</v>
      </c>
      <c r="C91" s="188"/>
    </row>
    <row r="92" spans="1:3" x14ac:dyDescent="0.2">
      <c r="A92" s="187" t="s">
        <v>1112</v>
      </c>
      <c r="B92" s="188" t="s">
        <v>947</v>
      </c>
      <c r="C92" s="188"/>
    </row>
    <row r="93" spans="1:3" x14ac:dyDescent="0.2">
      <c r="A93" s="187" t="s">
        <v>465</v>
      </c>
      <c r="B93" s="188" t="s">
        <v>956</v>
      </c>
      <c r="C93" s="188"/>
    </row>
    <row r="94" spans="1:3" x14ac:dyDescent="0.2">
      <c r="A94" s="187" t="s">
        <v>470</v>
      </c>
      <c r="B94" s="188" t="s">
        <v>961</v>
      </c>
      <c r="C94" s="188"/>
    </row>
    <row r="95" spans="1:3" x14ac:dyDescent="0.2">
      <c r="A95" s="187" t="s">
        <v>487</v>
      </c>
      <c r="B95" s="188" t="s">
        <v>967</v>
      </c>
      <c r="C95" s="188"/>
    </row>
    <row r="96" spans="1:3" x14ac:dyDescent="0.2">
      <c r="A96" s="187" t="s">
        <v>1113</v>
      </c>
      <c r="B96" s="188" t="s">
        <v>1114</v>
      </c>
      <c r="C96" s="188"/>
    </row>
    <row r="97" spans="1:3" x14ac:dyDescent="0.2">
      <c r="A97" s="187" t="s">
        <v>491</v>
      </c>
      <c r="B97" s="188" t="s">
        <v>991</v>
      </c>
      <c r="C97" s="188"/>
    </row>
    <row r="98" spans="1:3" x14ac:dyDescent="0.2">
      <c r="A98" s="187" t="s">
        <v>1115</v>
      </c>
      <c r="B98" s="188" t="s">
        <v>1002</v>
      </c>
      <c r="C98" s="188"/>
    </row>
    <row r="99" spans="1:3" x14ac:dyDescent="0.2">
      <c r="A99" s="187" t="s">
        <v>1116</v>
      </c>
      <c r="B99" s="188" t="s">
        <v>1117</v>
      </c>
      <c r="C99" s="188"/>
    </row>
    <row r="100" spans="1:3" x14ac:dyDescent="0.2">
      <c r="A100" s="187" t="s">
        <v>1118</v>
      </c>
      <c r="B100" s="188" t="s">
        <v>955</v>
      </c>
      <c r="C100" s="188"/>
    </row>
    <row r="101" spans="1:3" x14ac:dyDescent="0.2">
      <c r="A101" s="187" t="s">
        <v>516</v>
      </c>
      <c r="B101" s="188" t="s">
        <v>964</v>
      </c>
      <c r="C101" s="188"/>
    </row>
    <row r="102" spans="1:3" x14ac:dyDescent="0.2">
      <c r="A102" s="187" t="s">
        <v>527</v>
      </c>
      <c r="B102" s="188" t="s">
        <v>1119</v>
      </c>
      <c r="C102" s="188"/>
    </row>
    <row r="103" spans="1:3" x14ac:dyDescent="0.2">
      <c r="A103" s="187" t="s">
        <v>1120</v>
      </c>
      <c r="B103" s="188" t="s">
        <v>1121</v>
      </c>
      <c r="C103" s="188"/>
    </row>
    <row r="104" spans="1:3" x14ac:dyDescent="0.2">
      <c r="A104" s="187" t="s">
        <v>1122</v>
      </c>
      <c r="B104" s="188" t="s">
        <v>1123</v>
      </c>
      <c r="C104" s="188"/>
    </row>
    <row r="105" spans="1:3" x14ac:dyDescent="0.2">
      <c r="A105" s="187" t="s">
        <v>1124</v>
      </c>
      <c r="B105" s="188" t="s">
        <v>1125</v>
      </c>
      <c r="C105" s="188"/>
    </row>
    <row r="106" spans="1:3" x14ac:dyDescent="0.2">
      <c r="A106" s="187" t="s">
        <v>1126</v>
      </c>
      <c r="B106" s="188" t="s">
        <v>1127</v>
      </c>
      <c r="C106" s="188"/>
    </row>
    <row r="107" spans="1:3" x14ac:dyDescent="0.2">
      <c r="A107" s="187" t="s">
        <v>1128</v>
      </c>
      <c r="B107" s="188" t="s">
        <v>1129</v>
      </c>
      <c r="C107" s="188"/>
    </row>
    <row r="108" spans="1:3" x14ac:dyDescent="0.2">
      <c r="A108" s="187" t="s">
        <v>1130</v>
      </c>
      <c r="B108" s="188" t="s">
        <v>1131</v>
      </c>
      <c r="C108" s="188"/>
    </row>
    <row r="109" spans="1:3" x14ac:dyDescent="0.2">
      <c r="A109" s="187" t="s">
        <v>1132</v>
      </c>
      <c r="B109" s="188" t="s">
        <v>1133</v>
      </c>
      <c r="C109" s="188"/>
    </row>
    <row r="110" spans="1:3" x14ac:dyDescent="0.2">
      <c r="A110" s="187" t="s">
        <v>1134</v>
      </c>
      <c r="B110" s="188" t="s">
        <v>1135</v>
      </c>
      <c r="C110" s="188"/>
    </row>
    <row r="111" spans="1:3" x14ac:dyDescent="0.2">
      <c r="A111" s="187" t="s">
        <v>566</v>
      </c>
      <c r="B111" s="188" t="s">
        <v>977</v>
      </c>
      <c r="C111" s="188"/>
    </row>
    <row r="112" spans="1:3" x14ac:dyDescent="0.2">
      <c r="A112" s="187" t="s">
        <v>1136</v>
      </c>
      <c r="B112" s="188" t="s">
        <v>1137</v>
      </c>
      <c r="C112" s="188"/>
    </row>
    <row r="113" spans="1:3" x14ac:dyDescent="0.2">
      <c r="A113" s="187" t="s">
        <v>1138</v>
      </c>
      <c r="B113" s="188" t="s">
        <v>978</v>
      </c>
      <c r="C113" s="188"/>
    </row>
    <row r="114" spans="1:3" x14ac:dyDescent="0.2">
      <c r="A114" s="187" t="s">
        <v>1139</v>
      </c>
      <c r="B114" s="188" t="s">
        <v>985</v>
      </c>
      <c r="C114" s="188"/>
    </row>
    <row r="115" spans="1:3" x14ac:dyDescent="0.2">
      <c r="A115" s="187" t="s">
        <v>1140</v>
      </c>
      <c r="B115" s="188" t="s">
        <v>1141</v>
      </c>
      <c r="C115" s="188"/>
    </row>
    <row r="116" spans="1:3" x14ac:dyDescent="0.2">
      <c r="A116" s="187" t="s">
        <v>1142</v>
      </c>
      <c r="B116" s="188" t="s">
        <v>1143</v>
      </c>
      <c r="C116" s="188"/>
    </row>
    <row r="117" spans="1:3" x14ac:dyDescent="0.2">
      <c r="A117" s="187" t="s">
        <v>1144</v>
      </c>
      <c r="B117" s="188" t="s">
        <v>989</v>
      </c>
      <c r="C117" s="188"/>
    </row>
    <row r="118" spans="1:3" x14ac:dyDescent="0.2">
      <c r="A118" s="187" t="s">
        <v>1145</v>
      </c>
      <c r="B118" s="188" t="s">
        <v>1146</v>
      </c>
      <c r="C118" s="188"/>
    </row>
    <row r="119" spans="1:3" x14ac:dyDescent="0.2">
      <c r="A119" s="187" t="s">
        <v>1147</v>
      </c>
      <c r="B119" s="188" t="s">
        <v>970</v>
      </c>
      <c r="C119" s="188"/>
    </row>
    <row r="120" spans="1:3" x14ac:dyDescent="0.2">
      <c r="A120" s="187" t="s">
        <v>1148</v>
      </c>
      <c r="B120" s="188" t="s">
        <v>988</v>
      </c>
      <c r="C120" s="188"/>
    </row>
    <row r="121" spans="1:3" x14ac:dyDescent="0.2">
      <c r="A121" s="187" t="s">
        <v>1149</v>
      </c>
      <c r="B121" s="188" t="s">
        <v>962</v>
      </c>
      <c r="C121" s="188"/>
    </row>
    <row r="122" spans="1:3" x14ac:dyDescent="0.2">
      <c r="A122" s="187" t="s">
        <v>1150</v>
      </c>
      <c r="B122" s="188" t="s">
        <v>1151</v>
      </c>
      <c r="C122" s="188"/>
    </row>
    <row r="123" spans="1:3" x14ac:dyDescent="0.2">
      <c r="A123" s="187" t="s">
        <v>1152</v>
      </c>
      <c r="B123" s="188" t="s">
        <v>992</v>
      </c>
      <c r="C123" s="188"/>
    </row>
    <row r="124" spans="1:3" x14ac:dyDescent="0.2">
      <c r="A124" s="187" t="s">
        <v>790</v>
      </c>
      <c r="B124" s="188" t="s">
        <v>997</v>
      </c>
      <c r="C124" s="188"/>
    </row>
    <row r="125" spans="1:3" x14ac:dyDescent="0.2">
      <c r="A125" s="187" t="s">
        <v>376</v>
      </c>
      <c r="B125" s="188" t="s">
        <v>1005</v>
      </c>
      <c r="C125" s="188"/>
    </row>
    <row r="126" spans="1:3" x14ac:dyDescent="0.2">
      <c r="A126" s="187" t="s">
        <v>1153</v>
      </c>
      <c r="B126" s="188" t="s">
        <v>1154</v>
      </c>
      <c r="C126" s="188"/>
    </row>
    <row r="127" spans="1:3" x14ac:dyDescent="0.2">
      <c r="A127" s="187" t="s">
        <v>1155</v>
      </c>
      <c r="B127" s="188" t="s">
        <v>972</v>
      </c>
      <c r="C127" s="188"/>
    </row>
    <row r="128" spans="1:3" x14ac:dyDescent="0.2">
      <c r="A128" s="187" t="s">
        <v>1156</v>
      </c>
      <c r="B128" s="188" t="s">
        <v>994</v>
      </c>
      <c r="C128" s="188"/>
    </row>
    <row r="129" spans="1:3" x14ac:dyDescent="0.2">
      <c r="A129" s="187" t="s">
        <v>1157</v>
      </c>
      <c r="B129" s="188" t="s">
        <v>995</v>
      </c>
      <c r="C129" s="188"/>
    </row>
    <row r="130" spans="1:3" x14ac:dyDescent="0.2">
      <c r="A130" s="187" t="s">
        <v>1158</v>
      </c>
      <c r="B130" s="188" t="s">
        <v>1159</v>
      </c>
      <c r="C130" s="188"/>
    </row>
    <row r="131" spans="1:3" x14ac:dyDescent="0.2">
      <c r="A131" s="187" t="s">
        <v>1160</v>
      </c>
      <c r="B131" s="188" t="s">
        <v>969</v>
      </c>
      <c r="C131" s="188"/>
    </row>
    <row r="132" spans="1:3" x14ac:dyDescent="0.2">
      <c r="A132" s="187" t="s">
        <v>1161</v>
      </c>
      <c r="B132" s="188" t="s">
        <v>996</v>
      </c>
      <c r="C132" s="188"/>
    </row>
    <row r="133" spans="1:3" x14ac:dyDescent="0.2">
      <c r="A133" s="187" t="s">
        <v>765</v>
      </c>
      <c r="B133" s="188" t="s">
        <v>990</v>
      </c>
      <c r="C133" s="188"/>
    </row>
    <row r="134" spans="1:3" x14ac:dyDescent="0.2">
      <c r="A134" s="187" t="s">
        <v>1162</v>
      </c>
      <c r="B134" s="188" t="s">
        <v>963</v>
      </c>
      <c r="C134" s="188"/>
    </row>
    <row r="135" spans="1:3" x14ac:dyDescent="0.2">
      <c r="A135" s="187" t="s">
        <v>1163</v>
      </c>
      <c r="B135" s="188" t="s">
        <v>1164</v>
      </c>
      <c r="C135" s="188"/>
    </row>
    <row r="136" spans="1:3" x14ac:dyDescent="0.2">
      <c r="A136" s="187" t="s">
        <v>1165</v>
      </c>
      <c r="B136" s="188" t="s">
        <v>1166</v>
      </c>
      <c r="C136" s="188"/>
    </row>
    <row r="137" spans="1:3" x14ac:dyDescent="0.2">
      <c r="A137" s="187" t="s">
        <v>1167</v>
      </c>
      <c r="B137" s="188" t="s">
        <v>1003</v>
      </c>
      <c r="C137" s="188"/>
    </row>
    <row r="138" spans="1:3" x14ac:dyDescent="0.2">
      <c r="A138" s="187" t="s">
        <v>1168</v>
      </c>
      <c r="B138" s="188" t="s">
        <v>1169</v>
      </c>
      <c r="C138" s="188"/>
    </row>
    <row r="139" spans="1:3" x14ac:dyDescent="0.2">
      <c r="A139" s="187" t="s">
        <v>1170</v>
      </c>
      <c r="B139" s="188" t="s">
        <v>1001</v>
      </c>
      <c r="C139" s="188"/>
    </row>
    <row r="140" spans="1:3" x14ac:dyDescent="0.2">
      <c r="A140" s="187" t="s">
        <v>351</v>
      </c>
      <c r="B140" s="188" t="s">
        <v>1006</v>
      </c>
      <c r="C140" s="188"/>
    </row>
    <row r="141" spans="1:3" x14ac:dyDescent="0.2">
      <c r="A141" s="187" t="s">
        <v>547</v>
      </c>
      <c r="B141" s="188" t="s">
        <v>966</v>
      </c>
      <c r="C141" s="188"/>
    </row>
    <row r="142" spans="1:3" x14ac:dyDescent="0.2">
      <c r="A142" s="187" t="s">
        <v>1171</v>
      </c>
      <c r="B142" s="188" t="s">
        <v>1172</v>
      </c>
      <c r="C142" s="188"/>
    </row>
    <row r="143" spans="1:3" x14ac:dyDescent="0.2">
      <c r="A143" s="187" t="s">
        <v>1173</v>
      </c>
      <c r="B143" s="188" t="s">
        <v>1174</v>
      </c>
      <c r="C143" s="188"/>
    </row>
    <row r="144" spans="1:3" x14ac:dyDescent="0.2">
      <c r="A144" s="187" t="s">
        <v>1175</v>
      </c>
      <c r="B144" s="188" t="s">
        <v>986</v>
      </c>
      <c r="C144" s="188"/>
    </row>
    <row r="145" spans="1:3" x14ac:dyDescent="0.2">
      <c r="A145" s="187" t="s">
        <v>1176</v>
      </c>
      <c r="B145" s="188" t="s">
        <v>971</v>
      </c>
      <c r="C145" s="188"/>
    </row>
    <row r="146" spans="1:3" x14ac:dyDescent="0.2">
      <c r="A146" s="187" t="s">
        <v>540</v>
      </c>
      <c r="B146" s="188" t="s">
        <v>965</v>
      </c>
      <c r="C146" s="188"/>
    </row>
    <row r="147" spans="1:3" x14ac:dyDescent="0.2">
      <c r="A147" s="187" t="s">
        <v>494</v>
      </c>
      <c r="B147" s="188" t="s">
        <v>960</v>
      </c>
      <c r="C147" s="188"/>
    </row>
    <row r="148" spans="1:3" x14ac:dyDescent="0.2">
      <c r="A148" s="187" t="s">
        <v>53</v>
      </c>
      <c r="B148" s="188" t="s">
        <v>943</v>
      </c>
      <c r="C148" s="188"/>
    </row>
    <row r="149" spans="1:3" x14ac:dyDescent="0.2">
      <c r="A149" s="187" t="s">
        <v>54</v>
      </c>
      <c r="B149" s="188" t="s">
        <v>1004</v>
      </c>
      <c r="C149" s="188"/>
    </row>
    <row r="150" spans="1:3" x14ac:dyDescent="0.2">
      <c r="A150" s="187" t="s">
        <v>1177</v>
      </c>
      <c r="B150" s="188" t="s">
        <v>1178</v>
      </c>
      <c r="C150" s="188"/>
    </row>
    <row r="151" spans="1:3" x14ac:dyDescent="0.2"/>
    <row r="152" spans="1:3" ht="15.75" x14ac:dyDescent="0.25">
      <c r="A152" s="190" t="s">
        <v>1179</v>
      </c>
    </row>
    <row r="153" spans="1:3" x14ac:dyDescent="0.2"/>
    <row r="154" spans="1:3" x14ac:dyDescent="0.2">
      <c r="A154" s="184" t="s">
        <v>573</v>
      </c>
      <c r="B154" s="188" t="s">
        <v>1180</v>
      </c>
      <c r="C154" s="188"/>
    </row>
    <row r="155" spans="1:3" x14ac:dyDescent="0.2">
      <c r="A155" s="184" t="s">
        <v>577</v>
      </c>
      <c r="B155" s="188" t="s">
        <v>973</v>
      </c>
      <c r="C155" s="188"/>
    </row>
    <row r="156" spans="1:3" x14ac:dyDescent="0.2">
      <c r="A156" s="184" t="s">
        <v>581</v>
      </c>
      <c r="B156" s="188" t="s">
        <v>1181</v>
      </c>
      <c r="C156" s="188"/>
    </row>
    <row r="157" spans="1:3" x14ac:dyDescent="0.2">
      <c r="A157" s="184" t="s">
        <v>585</v>
      </c>
      <c r="B157" s="188" t="s">
        <v>1182</v>
      </c>
      <c r="C157" s="188"/>
    </row>
    <row r="158" spans="1:3" x14ac:dyDescent="0.2">
      <c r="A158" s="184" t="s">
        <v>597</v>
      </c>
      <c r="B158" s="188" t="s">
        <v>1183</v>
      </c>
      <c r="C158" s="188"/>
    </row>
    <row r="159" spans="1:3" x14ac:dyDescent="0.2">
      <c r="A159" s="184" t="s">
        <v>604</v>
      </c>
      <c r="B159" s="188" t="s">
        <v>1184</v>
      </c>
      <c r="C159" s="188"/>
    </row>
    <row r="160" spans="1:3" x14ac:dyDescent="0.2">
      <c r="A160" s="184" t="s">
        <v>608</v>
      </c>
      <c r="B160" s="188" t="s">
        <v>1185</v>
      </c>
      <c r="C160" s="188"/>
    </row>
    <row r="161" spans="1:3" x14ac:dyDescent="0.2">
      <c r="A161" s="184" t="s">
        <v>614</v>
      </c>
      <c r="B161" s="188" t="s">
        <v>976</v>
      </c>
      <c r="C161" s="188"/>
    </row>
    <row r="162" spans="1:3" x14ac:dyDescent="0.2">
      <c r="A162" s="184" t="s">
        <v>618</v>
      </c>
      <c r="B162" s="188" t="s">
        <v>1186</v>
      </c>
      <c r="C162" s="188"/>
    </row>
    <row r="163" spans="1:3" x14ac:dyDescent="0.2">
      <c r="A163" s="187" t="s">
        <v>1187</v>
      </c>
      <c r="B163" s="188" t="s">
        <v>1188</v>
      </c>
      <c r="C163" s="188"/>
    </row>
    <row r="164" spans="1:3" x14ac:dyDescent="0.2">
      <c r="A164" s="187" t="s">
        <v>1189</v>
      </c>
      <c r="B164" s="188" t="s">
        <v>1190</v>
      </c>
      <c r="C164" s="188"/>
    </row>
    <row r="165" spans="1:3" x14ac:dyDescent="0.2">
      <c r="A165" s="187" t="s">
        <v>1191</v>
      </c>
      <c r="B165" s="188" t="s">
        <v>1192</v>
      </c>
      <c r="C165" s="188"/>
    </row>
    <row r="166" spans="1:3" x14ac:dyDescent="0.2">
      <c r="A166" s="187" t="s">
        <v>608</v>
      </c>
      <c r="B166" s="188" t="s">
        <v>944</v>
      </c>
      <c r="C166" s="188"/>
    </row>
    <row r="167" spans="1:3" x14ac:dyDescent="0.2">
      <c r="A167" s="184" t="s">
        <v>1193</v>
      </c>
      <c r="B167" s="188" t="s">
        <v>1194</v>
      </c>
      <c r="C167" s="188"/>
    </row>
    <row r="168" spans="1:3" x14ac:dyDescent="0.2">
      <c r="A168" s="184" t="s">
        <v>1195</v>
      </c>
      <c r="B168" s="188" t="s">
        <v>1196</v>
      </c>
      <c r="C168" s="188"/>
    </row>
    <row r="169" spans="1:3" x14ac:dyDescent="0.2">
      <c r="A169" s="184" t="s">
        <v>629</v>
      </c>
      <c r="B169" s="188" t="s">
        <v>1197</v>
      </c>
      <c r="C169" s="188"/>
    </row>
    <row r="170" spans="1:3" x14ac:dyDescent="0.2">
      <c r="A170" s="184" t="s">
        <v>635</v>
      </c>
      <c r="B170" s="188" t="s">
        <v>1198</v>
      </c>
      <c r="C170" s="188"/>
    </row>
    <row r="171" spans="1:3" x14ac:dyDescent="0.2">
      <c r="A171" s="184" t="s">
        <v>639</v>
      </c>
      <c r="B171" s="188" t="s">
        <v>979</v>
      </c>
      <c r="C171" s="188"/>
    </row>
    <row r="172" spans="1:3" x14ac:dyDescent="0.2">
      <c r="A172" s="184" t="s">
        <v>646</v>
      </c>
      <c r="B172" s="188" t="s">
        <v>981</v>
      </c>
      <c r="C172" s="188"/>
    </row>
    <row r="173" spans="1:3" x14ac:dyDescent="0.2">
      <c r="A173" s="187" t="s">
        <v>597</v>
      </c>
      <c r="B173" s="188" t="s">
        <v>980</v>
      </c>
      <c r="C173" s="188"/>
    </row>
    <row r="174" spans="1:3" x14ac:dyDescent="0.2">
      <c r="A174" s="184" t="s">
        <v>650</v>
      </c>
      <c r="B174" s="188" t="s">
        <v>1199</v>
      </c>
      <c r="C174" s="188"/>
    </row>
    <row r="175" spans="1:3" x14ac:dyDescent="0.2">
      <c r="A175" s="184" t="s">
        <v>656</v>
      </c>
      <c r="B175" s="188" t="s">
        <v>982</v>
      </c>
      <c r="C175" s="188"/>
    </row>
    <row r="176" spans="1:3" x14ac:dyDescent="0.2">
      <c r="A176" s="184" t="s">
        <v>663</v>
      </c>
      <c r="B176" s="188" t="s">
        <v>1200</v>
      </c>
      <c r="C176" s="188"/>
    </row>
    <row r="177" spans="1:3" x14ac:dyDescent="0.2">
      <c r="A177" s="184" t="s">
        <v>669</v>
      </c>
      <c r="B177" s="188" t="s">
        <v>1007</v>
      </c>
      <c r="C177" s="188"/>
    </row>
    <row r="178" spans="1:3" x14ac:dyDescent="0.2">
      <c r="A178" s="184" t="s">
        <v>673</v>
      </c>
      <c r="B178" s="188" t="s">
        <v>983</v>
      </c>
      <c r="C178" s="188"/>
    </row>
    <row r="179" spans="1:3" x14ac:dyDescent="0.2">
      <c r="A179" s="184" t="s">
        <v>681</v>
      </c>
      <c r="B179" s="188" t="s">
        <v>987</v>
      </c>
      <c r="C179" s="188"/>
    </row>
    <row r="180" spans="1:3" x14ac:dyDescent="0.2">
      <c r="A180" s="184" t="s">
        <v>1201</v>
      </c>
      <c r="B180" s="188" t="s">
        <v>1202</v>
      </c>
      <c r="C180" s="188"/>
    </row>
    <row r="181" spans="1:3" x14ac:dyDescent="0.2">
      <c r="A181" s="187" t="s">
        <v>1203</v>
      </c>
      <c r="B181" s="188" t="s">
        <v>945</v>
      </c>
      <c r="C181" s="188"/>
    </row>
    <row r="182" spans="1:3" x14ac:dyDescent="0.2">
      <c r="A182" s="187" t="s">
        <v>585</v>
      </c>
      <c r="B182" s="188" t="s">
        <v>959</v>
      </c>
      <c r="C182" s="188"/>
    </row>
    <row r="183" spans="1:3" x14ac:dyDescent="0.2">
      <c r="A183" s="189" t="s">
        <v>590</v>
      </c>
      <c r="B183" s="188" t="s">
        <v>975</v>
      </c>
      <c r="C183" s="188"/>
    </row>
    <row r="184" spans="1:3" x14ac:dyDescent="0.2">
      <c r="A184" s="184" t="s">
        <v>677</v>
      </c>
      <c r="B184" s="192" t="s">
        <v>984</v>
      </c>
      <c r="C184" s="192"/>
    </row>
    <row r="185" spans="1:3" x14ac:dyDescent="0.2"/>
    <row r="186" spans="1:3" x14ac:dyDescent="0.2"/>
    <row r="187" spans="1:3" x14ac:dyDescent="0.2"/>
    <row r="188" spans="1:3" x14ac:dyDescent="0.2"/>
    <row r="189" spans="1:3" x14ac:dyDescent="0.2"/>
    <row r="190" spans="1:3" x14ac:dyDescent="0.2"/>
    <row r="191" spans="1:3" x14ac:dyDescent="0.2"/>
    <row r="192" spans="1:3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</sheetData>
  <conditionalFormatting sqref="B154:B182 B184">
    <cfRule type="duplicateValues" dxfId="3" priority="4"/>
  </conditionalFormatting>
  <conditionalFormatting sqref="B183">
    <cfRule type="duplicateValues" dxfId="2" priority="3"/>
  </conditionalFormatting>
  <conditionalFormatting sqref="C154:C182 C184">
    <cfRule type="duplicateValues" dxfId="1" priority="2"/>
  </conditionalFormatting>
  <conditionalFormatting sqref="C18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F169" sqref="F169"/>
    </sheetView>
  </sheetViews>
  <sheetFormatPr baseColWidth="10" defaultColWidth="0" defaultRowHeight="15" zeroHeight="1" x14ac:dyDescent="0.25"/>
  <cols>
    <col min="1" max="1" width="72.85546875" style="56" customWidth="1"/>
    <col min="2" max="2" width="76.28515625" style="46" customWidth="1"/>
    <col min="3" max="3" width="31.42578125" style="46" customWidth="1"/>
    <col min="4" max="4" width="23.28515625" style="46" customWidth="1"/>
    <col min="5" max="5" width="20.5703125" style="46" customWidth="1"/>
    <col min="6" max="6" width="68.42578125" style="46" customWidth="1"/>
    <col min="7" max="256" width="9.140625" style="46" hidden="1"/>
    <col min="257" max="257" width="72.85546875" style="46" customWidth="1"/>
    <col min="258" max="258" width="76.28515625" style="46" customWidth="1"/>
    <col min="259" max="259" width="31.42578125" style="46" customWidth="1"/>
    <col min="260" max="260" width="23.28515625" style="46" customWidth="1"/>
    <col min="261" max="261" width="20.5703125" style="46" customWidth="1"/>
    <col min="262" max="262" width="68.42578125" style="46" customWidth="1"/>
    <col min="263" max="512" width="9.140625" style="46" hidden="1"/>
    <col min="513" max="513" width="72.85546875" style="46" customWidth="1"/>
    <col min="514" max="514" width="76.28515625" style="46" customWidth="1"/>
    <col min="515" max="515" width="31.42578125" style="46" customWidth="1"/>
    <col min="516" max="516" width="23.28515625" style="46" customWidth="1"/>
    <col min="517" max="517" width="20.5703125" style="46" customWidth="1"/>
    <col min="518" max="518" width="68.42578125" style="46" customWidth="1"/>
    <col min="519" max="768" width="9.140625" style="46" hidden="1"/>
    <col min="769" max="769" width="72.85546875" style="46" customWidth="1"/>
    <col min="770" max="770" width="76.28515625" style="46" customWidth="1"/>
    <col min="771" max="771" width="31.42578125" style="46" customWidth="1"/>
    <col min="772" max="772" width="23.28515625" style="46" customWidth="1"/>
    <col min="773" max="773" width="20.5703125" style="46" customWidth="1"/>
    <col min="774" max="774" width="68.42578125" style="46" customWidth="1"/>
    <col min="775" max="1024" width="9.140625" style="46" hidden="1"/>
    <col min="1025" max="1025" width="72.85546875" style="46" customWidth="1"/>
    <col min="1026" max="1026" width="76.28515625" style="46" customWidth="1"/>
    <col min="1027" max="1027" width="31.42578125" style="46" customWidth="1"/>
    <col min="1028" max="1028" width="23.28515625" style="46" customWidth="1"/>
    <col min="1029" max="1029" width="20.5703125" style="46" customWidth="1"/>
    <col min="1030" max="1030" width="68.42578125" style="46" customWidth="1"/>
    <col min="1031" max="1280" width="9.140625" style="46" hidden="1"/>
    <col min="1281" max="1281" width="72.85546875" style="46" customWidth="1"/>
    <col min="1282" max="1282" width="76.28515625" style="46" customWidth="1"/>
    <col min="1283" max="1283" width="31.42578125" style="46" customWidth="1"/>
    <col min="1284" max="1284" width="23.28515625" style="46" customWidth="1"/>
    <col min="1285" max="1285" width="20.5703125" style="46" customWidth="1"/>
    <col min="1286" max="1286" width="68.42578125" style="46" customWidth="1"/>
    <col min="1287" max="1536" width="9.140625" style="46" hidden="1"/>
    <col min="1537" max="1537" width="72.85546875" style="46" customWidth="1"/>
    <col min="1538" max="1538" width="76.28515625" style="46" customWidth="1"/>
    <col min="1539" max="1539" width="31.42578125" style="46" customWidth="1"/>
    <col min="1540" max="1540" width="23.28515625" style="46" customWidth="1"/>
    <col min="1541" max="1541" width="20.5703125" style="46" customWidth="1"/>
    <col min="1542" max="1542" width="68.42578125" style="46" customWidth="1"/>
    <col min="1543" max="1792" width="9.140625" style="46" hidden="1"/>
    <col min="1793" max="1793" width="72.85546875" style="46" customWidth="1"/>
    <col min="1794" max="1794" width="76.28515625" style="46" customWidth="1"/>
    <col min="1795" max="1795" width="31.42578125" style="46" customWidth="1"/>
    <col min="1796" max="1796" width="23.28515625" style="46" customWidth="1"/>
    <col min="1797" max="1797" width="20.5703125" style="46" customWidth="1"/>
    <col min="1798" max="1798" width="68.42578125" style="46" customWidth="1"/>
    <col min="1799" max="2048" width="9.140625" style="46" hidden="1"/>
    <col min="2049" max="2049" width="72.85546875" style="46" customWidth="1"/>
    <col min="2050" max="2050" width="76.28515625" style="46" customWidth="1"/>
    <col min="2051" max="2051" width="31.42578125" style="46" customWidth="1"/>
    <col min="2052" max="2052" width="23.28515625" style="46" customWidth="1"/>
    <col min="2053" max="2053" width="20.5703125" style="46" customWidth="1"/>
    <col min="2054" max="2054" width="68.42578125" style="46" customWidth="1"/>
    <col min="2055" max="2304" width="9.140625" style="46" hidden="1"/>
    <col min="2305" max="2305" width="72.85546875" style="46" customWidth="1"/>
    <col min="2306" max="2306" width="76.28515625" style="46" customWidth="1"/>
    <col min="2307" max="2307" width="31.42578125" style="46" customWidth="1"/>
    <col min="2308" max="2308" width="23.28515625" style="46" customWidth="1"/>
    <col min="2309" max="2309" width="20.5703125" style="46" customWidth="1"/>
    <col min="2310" max="2310" width="68.42578125" style="46" customWidth="1"/>
    <col min="2311" max="2560" width="9.140625" style="46" hidden="1"/>
    <col min="2561" max="2561" width="72.85546875" style="46" customWidth="1"/>
    <col min="2562" max="2562" width="76.28515625" style="46" customWidth="1"/>
    <col min="2563" max="2563" width="31.42578125" style="46" customWidth="1"/>
    <col min="2564" max="2564" width="23.28515625" style="46" customWidth="1"/>
    <col min="2565" max="2565" width="20.5703125" style="46" customWidth="1"/>
    <col min="2566" max="2566" width="68.42578125" style="46" customWidth="1"/>
    <col min="2567" max="2816" width="9.140625" style="46" hidden="1"/>
    <col min="2817" max="2817" width="72.85546875" style="46" customWidth="1"/>
    <col min="2818" max="2818" width="76.28515625" style="46" customWidth="1"/>
    <col min="2819" max="2819" width="31.42578125" style="46" customWidth="1"/>
    <col min="2820" max="2820" width="23.28515625" style="46" customWidth="1"/>
    <col min="2821" max="2821" width="20.5703125" style="46" customWidth="1"/>
    <col min="2822" max="2822" width="68.42578125" style="46" customWidth="1"/>
    <col min="2823" max="3072" width="9.140625" style="46" hidden="1"/>
    <col min="3073" max="3073" width="72.85546875" style="46" customWidth="1"/>
    <col min="3074" max="3074" width="76.28515625" style="46" customWidth="1"/>
    <col min="3075" max="3075" width="31.42578125" style="46" customWidth="1"/>
    <col min="3076" max="3076" width="23.28515625" style="46" customWidth="1"/>
    <col min="3077" max="3077" width="20.5703125" style="46" customWidth="1"/>
    <col min="3078" max="3078" width="68.42578125" style="46" customWidth="1"/>
    <col min="3079" max="3328" width="9.140625" style="46" hidden="1"/>
    <col min="3329" max="3329" width="72.85546875" style="46" customWidth="1"/>
    <col min="3330" max="3330" width="76.28515625" style="46" customWidth="1"/>
    <col min="3331" max="3331" width="31.42578125" style="46" customWidth="1"/>
    <col min="3332" max="3332" width="23.28515625" style="46" customWidth="1"/>
    <col min="3333" max="3333" width="20.5703125" style="46" customWidth="1"/>
    <col min="3334" max="3334" width="68.42578125" style="46" customWidth="1"/>
    <col min="3335" max="3584" width="9.140625" style="46" hidden="1"/>
    <col min="3585" max="3585" width="72.85546875" style="46" customWidth="1"/>
    <col min="3586" max="3586" width="76.28515625" style="46" customWidth="1"/>
    <col min="3587" max="3587" width="31.42578125" style="46" customWidth="1"/>
    <col min="3588" max="3588" width="23.28515625" style="46" customWidth="1"/>
    <col min="3589" max="3589" width="20.5703125" style="46" customWidth="1"/>
    <col min="3590" max="3590" width="68.42578125" style="46" customWidth="1"/>
    <col min="3591" max="3840" width="9.140625" style="46" hidden="1"/>
    <col min="3841" max="3841" width="72.85546875" style="46" customWidth="1"/>
    <col min="3842" max="3842" width="76.28515625" style="46" customWidth="1"/>
    <col min="3843" max="3843" width="31.42578125" style="46" customWidth="1"/>
    <col min="3844" max="3844" width="23.28515625" style="46" customWidth="1"/>
    <col min="3845" max="3845" width="20.5703125" style="46" customWidth="1"/>
    <col min="3846" max="3846" width="68.42578125" style="46" customWidth="1"/>
    <col min="3847" max="4096" width="9.140625" style="46" hidden="1"/>
    <col min="4097" max="4097" width="72.85546875" style="46" customWidth="1"/>
    <col min="4098" max="4098" width="76.28515625" style="46" customWidth="1"/>
    <col min="4099" max="4099" width="31.42578125" style="46" customWidth="1"/>
    <col min="4100" max="4100" width="23.28515625" style="46" customWidth="1"/>
    <col min="4101" max="4101" width="20.5703125" style="46" customWidth="1"/>
    <col min="4102" max="4102" width="68.42578125" style="46" customWidth="1"/>
    <col min="4103" max="4352" width="9.140625" style="46" hidden="1"/>
    <col min="4353" max="4353" width="72.85546875" style="46" customWidth="1"/>
    <col min="4354" max="4354" width="76.28515625" style="46" customWidth="1"/>
    <col min="4355" max="4355" width="31.42578125" style="46" customWidth="1"/>
    <col min="4356" max="4356" width="23.28515625" style="46" customWidth="1"/>
    <col min="4357" max="4357" width="20.5703125" style="46" customWidth="1"/>
    <col min="4358" max="4358" width="68.42578125" style="46" customWidth="1"/>
    <col min="4359" max="4608" width="9.140625" style="46" hidden="1"/>
    <col min="4609" max="4609" width="72.85546875" style="46" customWidth="1"/>
    <col min="4610" max="4610" width="76.28515625" style="46" customWidth="1"/>
    <col min="4611" max="4611" width="31.42578125" style="46" customWidth="1"/>
    <col min="4612" max="4612" width="23.28515625" style="46" customWidth="1"/>
    <col min="4613" max="4613" width="20.5703125" style="46" customWidth="1"/>
    <col min="4614" max="4614" width="68.42578125" style="46" customWidth="1"/>
    <col min="4615" max="4864" width="9.140625" style="46" hidden="1"/>
    <col min="4865" max="4865" width="72.85546875" style="46" customWidth="1"/>
    <col min="4866" max="4866" width="76.28515625" style="46" customWidth="1"/>
    <col min="4867" max="4867" width="31.42578125" style="46" customWidth="1"/>
    <col min="4868" max="4868" width="23.28515625" style="46" customWidth="1"/>
    <col min="4869" max="4869" width="20.5703125" style="46" customWidth="1"/>
    <col min="4870" max="4870" width="68.42578125" style="46" customWidth="1"/>
    <col min="4871" max="5120" width="9.140625" style="46" hidden="1"/>
    <col min="5121" max="5121" width="72.85546875" style="46" customWidth="1"/>
    <col min="5122" max="5122" width="76.28515625" style="46" customWidth="1"/>
    <col min="5123" max="5123" width="31.42578125" style="46" customWidth="1"/>
    <col min="5124" max="5124" width="23.28515625" style="46" customWidth="1"/>
    <col min="5125" max="5125" width="20.5703125" style="46" customWidth="1"/>
    <col min="5126" max="5126" width="68.42578125" style="46" customWidth="1"/>
    <col min="5127" max="5376" width="9.140625" style="46" hidden="1"/>
    <col min="5377" max="5377" width="72.85546875" style="46" customWidth="1"/>
    <col min="5378" max="5378" width="76.28515625" style="46" customWidth="1"/>
    <col min="5379" max="5379" width="31.42578125" style="46" customWidth="1"/>
    <col min="5380" max="5380" width="23.28515625" style="46" customWidth="1"/>
    <col min="5381" max="5381" width="20.5703125" style="46" customWidth="1"/>
    <col min="5382" max="5382" width="68.42578125" style="46" customWidth="1"/>
    <col min="5383" max="5632" width="9.140625" style="46" hidden="1"/>
    <col min="5633" max="5633" width="72.85546875" style="46" customWidth="1"/>
    <col min="5634" max="5634" width="76.28515625" style="46" customWidth="1"/>
    <col min="5635" max="5635" width="31.42578125" style="46" customWidth="1"/>
    <col min="5636" max="5636" width="23.28515625" style="46" customWidth="1"/>
    <col min="5637" max="5637" width="20.5703125" style="46" customWidth="1"/>
    <col min="5638" max="5638" width="68.42578125" style="46" customWidth="1"/>
    <col min="5639" max="5888" width="9.140625" style="46" hidden="1"/>
    <col min="5889" max="5889" width="72.85546875" style="46" customWidth="1"/>
    <col min="5890" max="5890" width="76.28515625" style="46" customWidth="1"/>
    <col min="5891" max="5891" width="31.42578125" style="46" customWidth="1"/>
    <col min="5892" max="5892" width="23.28515625" style="46" customWidth="1"/>
    <col min="5893" max="5893" width="20.5703125" style="46" customWidth="1"/>
    <col min="5894" max="5894" width="68.42578125" style="46" customWidth="1"/>
    <col min="5895" max="6144" width="9.140625" style="46" hidden="1"/>
    <col min="6145" max="6145" width="72.85546875" style="46" customWidth="1"/>
    <col min="6146" max="6146" width="76.28515625" style="46" customWidth="1"/>
    <col min="6147" max="6147" width="31.42578125" style="46" customWidth="1"/>
    <col min="6148" max="6148" width="23.28515625" style="46" customWidth="1"/>
    <col min="6149" max="6149" width="20.5703125" style="46" customWidth="1"/>
    <col min="6150" max="6150" width="68.42578125" style="46" customWidth="1"/>
    <col min="6151" max="6400" width="9.140625" style="46" hidden="1"/>
    <col min="6401" max="6401" width="72.85546875" style="46" customWidth="1"/>
    <col min="6402" max="6402" width="76.28515625" style="46" customWidth="1"/>
    <col min="6403" max="6403" width="31.42578125" style="46" customWidth="1"/>
    <col min="6404" max="6404" width="23.28515625" style="46" customWidth="1"/>
    <col min="6405" max="6405" width="20.5703125" style="46" customWidth="1"/>
    <col min="6406" max="6406" width="68.42578125" style="46" customWidth="1"/>
    <col min="6407" max="6656" width="9.140625" style="46" hidden="1"/>
    <col min="6657" max="6657" width="72.85546875" style="46" customWidth="1"/>
    <col min="6658" max="6658" width="76.28515625" style="46" customWidth="1"/>
    <col min="6659" max="6659" width="31.42578125" style="46" customWidth="1"/>
    <col min="6660" max="6660" width="23.28515625" style="46" customWidth="1"/>
    <col min="6661" max="6661" width="20.5703125" style="46" customWidth="1"/>
    <col min="6662" max="6662" width="68.42578125" style="46" customWidth="1"/>
    <col min="6663" max="6912" width="9.140625" style="46" hidden="1"/>
    <col min="6913" max="6913" width="72.85546875" style="46" customWidth="1"/>
    <col min="6914" max="6914" width="76.28515625" style="46" customWidth="1"/>
    <col min="6915" max="6915" width="31.42578125" style="46" customWidth="1"/>
    <col min="6916" max="6916" width="23.28515625" style="46" customWidth="1"/>
    <col min="6917" max="6917" width="20.5703125" style="46" customWidth="1"/>
    <col min="6918" max="6918" width="68.42578125" style="46" customWidth="1"/>
    <col min="6919" max="7168" width="9.140625" style="46" hidden="1"/>
    <col min="7169" max="7169" width="72.85546875" style="46" customWidth="1"/>
    <col min="7170" max="7170" width="76.28515625" style="46" customWidth="1"/>
    <col min="7171" max="7171" width="31.42578125" style="46" customWidth="1"/>
    <col min="7172" max="7172" width="23.28515625" style="46" customWidth="1"/>
    <col min="7173" max="7173" width="20.5703125" style="46" customWidth="1"/>
    <col min="7174" max="7174" width="68.42578125" style="46" customWidth="1"/>
    <col min="7175" max="7424" width="9.140625" style="46" hidden="1"/>
    <col min="7425" max="7425" width="72.85546875" style="46" customWidth="1"/>
    <col min="7426" max="7426" width="76.28515625" style="46" customWidth="1"/>
    <col min="7427" max="7427" width="31.42578125" style="46" customWidth="1"/>
    <col min="7428" max="7428" width="23.28515625" style="46" customWidth="1"/>
    <col min="7429" max="7429" width="20.5703125" style="46" customWidth="1"/>
    <col min="7430" max="7430" width="68.42578125" style="46" customWidth="1"/>
    <col min="7431" max="7680" width="9.140625" style="46" hidden="1"/>
    <col min="7681" max="7681" width="72.85546875" style="46" customWidth="1"/>
    <col min="7682" max="7682" width="76.28515625" style="46" customWidth="1"/>
    <col min="7683" max="7683" width="31.42578125" style="46" customWidth="1"/>
    <col min="7684" max="7684" width="23.28515625" style="46" customWidth="1"/>
    <col min="7685" max="7685" width="20.5703125" style="46" customWidth="1"/>
    <col min="7686" max="7686" width="68.42578125" style="46" customWidth="1"/>
    <col min="7687" max="7936" width="9.140625" style="46" hidden="1"/>
    <col min="7937" max="7937" width="72.85546875" style="46" customWidth="1"/>
    <col min="7938" max="7938" width="76.28515625" style="46" customWidth="1"/>
    <col min="7939" max="7939" width="31.42578125" style="46" customWidth="1"/>
    <col min="7940" max="7940" width="23.28515625" style="46" customWidth="1"/>
    <col min="7941" max="7941" width="20.5703125" style="46" customWidth="1"/>
    <col min="7942" max="7942" width="68.42578125" style="46" customWidth="1"/>
    <col min="7943" max="8192" width="9.140625" style="46" hidden="1"/>
    <col min="8193" max="8193" width="72.85546875" style="46" customWidth="1"/>
    <col min="8194" max="8194" width="76.28515625" style="46" customWidth="1"/>
    <col min="8195" max="8195" width="31.42578125" style="46" customWidth="1"/>
    <col min="8196" max="8196" width="23.28515625" style="46" customWidth="1"/>
    <col min="8197" max="8197" width="20.5703125" style="46" customWidth="1"/>
    <col min="8198" max="8198" width="68.42578125" style="46" customWidth="1"/>
    <col min="8199" max="8448" width="9.140625" style="46" hidden="1"/>
    <col min="8449" max="8449" width="72.85546875" style="46" customWidth="1"/>
    <col min="8450" max="8450" width="76.28515625" style="46" customWidth="1"/>
    <col min="8451" max="8451" width="31.42578125" style="46" customWidth="1"/>
    <col min="8452" max="8452" width="23.28515625" style="46" customWidth="1"/>
    <col min="8453" max="8453" width="20.5703125" style="46" customWidth="1"/>
    <col min="8454" max="8454" width="68.42578125" style="46" customWidth="1"/>
    <col min="8455" max="8704" width="9.140625" style="46" hidden="1"/>
    <col min="8705" max="8705" width="72.85546875" style="46" customWidth="1"/>
    <col min="8706" max="8706" width="76.28515625" style="46" customWidth="1"/>
    <col min="8707" max="8707" width="31.42578125" style="46" customWidth="1"/>
    <col min="8708" max="8708" width="23.28515625" style="46" customWidth="1"/>
    <col min="8709" max="8709" width="20.5703125" style="46" customWidth="1"/>
    <col min="8710" max="8710" width="68.42578125" style="46" customWidth="1"/>
    <col min="8711" max="8960" width="9.140625" style="46" hidden="1"/>
    <col min="8961" max="8961" width="72.85546875" style="46" customWidth="1"/>
    <col min="8962" max="8962" width="76.28515625" style="46" customWidth="1"/>
    <col min="8963" max="8963" width="31.42578125" style="46" customWidth="1"/>
    <col min="8964" max="8964" width="23.28515625" style="46" customWidth="1"/>
    <col min="8965" max="8965" width="20.5703125" style="46" customWidth="1"/>
    <col min="8966" max="8966" width="68.42578125" style="46" customWidth="1"/>
    <col min="8967" max="9216" width="9.140625" style="46" hidden="1"/>
    <col min="9217" max="9217" width="72.85546875" style="46" customWidth="1"/>
    <col min="9218" max="9218" width="76.28515625" style="46" customWidth="1"/>
    <col min="9219" max="9219" width="31.42578125" style="46" customWidth="1"/>
    <col min="9220" max="9220" width="23.28515625" style="46" customWidth="1"/>
    <col min="9221" max="9221" width="20.5703125" style="46" customWidth="1"/>
    <col min="9222" max="9222" width="68.42578125" style="46" customWidth="1"/>
    <col min="9223" max="9472" width="9.140625" style="46" hidden="1"/>
    <col min="9473" max="9473" width="72.85546875" style="46" customWidth="1"/>
    <col min="9474" max="9474" width="76.28515625" style="46" customWidth="1"/>
    <col min="9475" max="9475" width="31.42578125" style="46" customWidth="1"/>
    <col min="9476" max="9476" width="23.28515625" style="46" customWidth="1"/>
    <col min="9477" max="9477" width="20.5703125" style="46" customWidth="1"/>
    <col min="9478" max="9478" width="68.42578125" style="46" customWidth="1"/>
    <col min="9479" max="9728" width="9.140625" style="46" hidden="1"/>
    <col min="9729" max="9729" width="72.85546875" style="46" customWidth="1"/>
    <col min="9730" max="9730" width="76.28515625" style="46" customWidth="1"/>
    <col min="9731" max="9731" width="31.42578125" style="46" customWidth="1"/>
    <col min="9732" max="9732" width="23.28515625" style="46" customWidth="1"/>
    <col min="9733" max="9733" width="20.5703125" style="46" customWidth="1"/>
    <col min="9734" max="9734" width="68.42578125" style="46" customWidth="1"/>
    <col min="9735" max="9984" width="9.140625" style="46" hidden="1"/>
    <col min="9985" max="9985" width="72.85546875" style="46" customWidth="1"/>
    <col min="9986" max="9986" width="76.28515625" style="46" customWidth="1"/>
    <col min="9987" max="9987" width="31.42578125" style="46" customWidth="1"/>
    <col min="9988" max="9988" width="23.28515625" style="46" customWidth="1"/>
    <col min="9989" max="9989" width="20.5703125" style="46" customWidth="1"/>
    <col min="9990" max="9990" width="68.42578125" style="46" customWidth="1"/>
    <col min="9991" max="10240" width="9.140625" style="46" hidden="1"/>
    <col min="10241" max="10241" width="72.85546875" style="46" customWidth="1"/>
    <col min="10242" max="10242" width="76.28515625" style="46" customWidth="1"/>
    <col min="10243" max="10243" width="31.42578125" style="46" customWidth="1"/>
    <col min="10244" max="10244" width="23.28515625" style="46" customWidth="1"/>
    <col min="10245" max="10245" width="20.5703125" style="46" customWidth="1"/>
    <col min="10246" max="10246" width="68.42578125" style="46" customWidth="1"/>
    <col min="10247" max="10496" width="9.140625" style="46" hidden="1"/>
    <col min="10497" max="10497" width="72.85546875" style="46" customWidth="1"/>
    <col min="10498" max="10498" width="76.28515625" style="46" customWidth="1"/>
    <col min="10499" max="10499" width="31.42578125" style="46" customWidth="1"/>
    <col min="10500" max="10500" width="23.28515625" style="46" customWidth="1"/>
    <col min="10501" max="10501" width="20.5703125" style="46" customWidth="1"/>
    <col min="10502" max="10502" width="68.42578125" style="46" customWidth="1"/>
    <col min="10503" max="10752" width="9.140625" style="46" hidden="1"/>
    <col min="10753" max="10753" width="72.85546875" style="46" customWidth="1"/>
    <col min="10754" max="10754" width="76.28515625" style="46" customWidth="1"/>
    <col min="10755" max="10755" width="31.42578125" style="46" customWidth="1"/>
    <col min="10756" max="10756" width="23.28515625" style="46" customWidth="1"/>
    <col min="10757" max="10757" width="20.5703125" style="46" customWidth="1"/>
    <col min="10758" max="10758" width="68.42578125" style="46" customWidth="1"/>
    <col min="10759" max="11008" width="9.140625" style="46" hidden="1"/>
    <col min="11009" max="11009" width="72.85546875" style="46" customWidth="1"/>
    <col min="11010" max="11010" width="76.28515625" style="46" customWidth="1"/>
    <col min="11011" max="11011" width="31.42578125" style="46" customWidth="1"/>
    <col min="11012" max="11012" width="23.28515625" style="46" customWidth="1"/>
    <col min="11013" max="11013" width="20.5703125" style="46" customWidth="1"/>
    <col min="11014" max="11014" width="68.42578125" style="46" customWidth="1"/>
    <col min="11015" max="11264" width="9.140625" style="46" hidden="1"/>
    <col min="11265" max="11265" width="72.85546875" style="46" customWidth="1"/>
    <col min="11266" max="11266" width="76.28515625" style="46" customWidth="1"/>
    <col min="11267" max="11267" width="31.42578125" style="46" customWidth="1"/>
    <col min="11268" max="11268" width="23.28515625" style="46" customWidth="1"/>
    <col min="11269" max="11269" width="20.5703125" style="46" customWidth="1"/>
    <col min="11270" max="11270" width="68.42578125" style="46" customWidth="1"/>
    <col min="11271" max="11520" width="9.140625" style="46" hidden="1"/>
    <col min="11521" max="11521" width="72.85546875" style="46" customWidth="1"/>
    <col min="11522" max="11522" width="76.28515625" style="46" customWidth="1"/>
    <col min="11523" max="11523" width="31.42578125" style="46" customWidth="1"/>
    <col min="11524" max="11524" width="23.28515625" style="46" customWidth="1"/>
    <col min="11525" max="11525" width="20.5703125" style="46" customWidth="1"/>
    <col min="11526" max="11526" width="68.42578125" style="46" customWidth="1"/>
    <col min="11527" max="11776" width="9.140625" style="46" hidden="1"/>
    <col min="11777" max="11777" width="72.85546875" style="46" customWidth="1"/>
    <col min="11778" max="11778" width="76.28515625" style="46" customWidth="1"/>
    <col min="11779" max="11779" width="31.42578125" style="46" customWidth="1"/>
    <col min="11780" max="11780" width="23.28515625" style="46" customWidth="1"/>
    <col min="11781" max="11781" width="20.5703125" style="46" customWidth="1"/>
    <col min="11782" max="11782" width="68.42578125" style="46" customWidth="1"/>
    <col min="11783" max="12032" width="9.140625" style="46" hidden="1"/>
    <col min="12033" max="12033" width="72.85546875" style="46" customWidth="1"/>
    <col min="12034" max="12034" width="76.28515625" style="46" customWidth="1"/>
    <col min="12035" max="12035" width="31.42578125" style="46" customWidth="1"/>
    <col min="12036" max="12036" width="23.28515625" style="46" customWidth="1"/>
    <col min="12037" max="12037" width="20.5703125" style="46" customWidth="1"/>
    <col min="12038" max="12038" width="68.42578125" style="46" customWidth="1"/>
    <col min="12039" max="12288" width="9.140625" style="46" hidden="1"/>
    <col min="12289" max="12289" width="72.85546875" style="46" customWidth="1"/>
    <col min="12290" max="12290" width="76.28515625" style="46" customWidth="1"/>
    <col min="12291" max="12291" width="31.42578125" style="46" customWidth="1"/>
    <col min="12292" max="12292" width="23.28515625" style="46" customWidth="1"/>
    <col min="12293" max="12293" width="20.5703125" style="46" customWidth="1"/>
    <col min="12294" max="12294" width="68.42578125" style="46" customWidth="1"/>
    <col min="12295" max="12544" width="9.140625" style="46" hidden="1"/>
    <col min="12545" max="12545" width="72.85546875" style="46" customWidth="1"/>
    <col min="12546" max="12546" width="76.28515625" style="46" customWidth="1"/>
    <col min="12547" max="12547" width="31.42578125" style="46" customWidth="1"/>
    <col min="12548" max="12548" width="23.28515625" style="46" customWidth="1"/>
    <col min="12549" max="12549" width="20.5703125" style="46" customWidth="1"/>
    <col min="12550" max="12550" width="68.42578125" style="46" customWidth="1"/>
    <col min="12551" max="12800" width="9.140625" style="46" hidden="1"/>
    <col min="12801" max="12801" width="72.85546875" style="46" customWidth="1"/>
    <col min="12802" max="12802" width="76.28515625" style="46" customWidth="1"/>
    <col min="12803" max="12803" width="31.42578125" style="46" customWidth="1"/>
    <col min="12804" max="12804" width="23.28515625" style="46" customWidth="1"/>
    <col min="12805" max="12805" width="20.5703125" style="46" customWidth="1"/>
    <col min="12806" max="12806" width="68.42578125" style="46" customWidth="1"/>
    <col min="12807" max="13056" width="9.140625" style="46" hidden="1"/>
    <col min="13057" max="13057" width="72.85546875" style="46" customWidth="1"/>
    <col min="13058" max="13058" width="76.28515625" style="46" customWidth="1"/>
    <col min="13059" max="13059" width="31.42578125" style="46" customWidth="1"/>
    <col min="13060" max="13060" width="23.28515625" style="46" customWidth="1"/>
    <col min="13061" max="13061" width="20.5703125" style="46" customWidth="1"/>
    <col min="13062" max="13062" width="68.42578125" style="46" customWidth="1"/>
    <col min="13063" max="13312" width="9.140625" style="46" hidden="1"/>
    <col min="13313" max="13313" width="72.85546875" style="46" customWidth="1"/>
    <col min="13314" max="13314" width="76.28515625" style="46" customWidth="1"/>
    <col min="13315" max="13315" width="31.42578125" style="46" customWidth="1"/>
    <col min="13316" max="13316" width="23.28515625" style="46" customWidth="1"/>
    <col min="13317" max="13317" width="20.5703125" style="46" customWidth="1"/>
    <col min="13318" max="13318" width="68.42578125" style="46" customWidth="1"/>
    <col min="13319" max="13568" width="9.140625" style="46" hidden="1"/>
    <col min="13569" max="13569" width="72.85546875" style="46" customWidth="1"/>
    <col min="13570" max="13570" width="76.28515625" style="46" customWidth="1"/>
    <col min="13571" max="13571" width="31.42578125" style="46" customWidth="1"/>
    <col min="13572" max="13572" width="23.28515625" style="46" customWidth="1"/>
    <col min="13573" max="13573" width="20.5703125" style="46" customWidth="1"/>
    <col min="13574" max="13574" width="68.42578125" style="46" customWidth="1"/>
    <col min="13575" max="13824" width="9.140625" style="46" hidden="1"/>
    <col min="13825" max="13825" width="72.85546875" style="46" customWidth="1"/>
    <col min="13826" max="13826" width="76.28515625" style="46" customWidth="1"/>
    <col min="13827" max="13827" width="31.42578125" style="46" customWidth="1"/>
    <col min="13828" max="13828" width="23.28515625" style="46" customWidth="1"/>
    <col min="13829" max="13829" width="20.5703125" style="46" customWidth="1"/>
    <col min="13830" max="13830" width="68.42578125" style="46" customWidth="1"/>
    <col min="13831" max="14080" width="9.140625" style="46" hidden="1"/>
    <col min="14081" max="14081" width="72.85546875" style="46" customWidth="1"/>
    <col min="14082" max="14082" width="76.28515625" style="46" customWidth="1"/>
    <col min="14083" max="14083" width="31.42578125" style="46" customWidth="1"/>
    <col min="14084" max="14084" width="23.28515625" style="46" customWidth="1"/>
    <col min="14085" max="14085" width="20.5703125" style="46" customWidth="1"/>
    <col min="14086" max="14086" width="68.42578125" style="46" customWidth="1"/>
    <col min="14087" max="14336" width="9.140625" style="46" hidden="1"/>
    <col min="14337" max="14337" width="72.85546875" style="46" customWidth="1"/>
    <col min="14338" max="14338" width="76.28515625" style="46" customWidth="1"/>
    <col min="14339" max="14339" width="31.42578125" style="46" customWidth="1"/>
    <col min="14340" max="14340" width="23.28515625" style="46" customWidth="1"/>
    <col min="14341" max="14341" width="20.5703125" style="46" customWidth="1"/>
    <col min="14342" max="14342" width="68.42578125" style="46" customWidth="1"/>
    <col min="14343" max="14592" width="9.140625" style="46" hidden="1"/>
    <col min="14593" max="14593" width="72.85546875" style="46" customWidth="1"/>
    <col min="14594" max="14594" width="76.28515625" style="46" customWidth="1"/>
    <col min="14595" max="14595" width="31.42578125" style="46" customWidth="1"/>
    <col min="14596" max="14596" width="23.28515625" style="46" customWidth="1"/>
    <col min="14597" max="14597" width="20.5703125" style="46" customWidth="1"/>
    <col min="14598" max="14598" width="68.42578125" style="46" customWidth="1"/>
    <col min="14599" max="14848" width="9.140625" style="46" hidden="1"/>
    <col min="14849" max="14849" width="72.85546875" style="46" customWidth="1"/>
    <col min="14850" max="14850" width="76.28515625" style="46" customWidth="1"/>
    <col min="14851" max="14851" width="31.42578125" style="46" customWidth="1"/>
    <col min="14852" max="14852" width="23.28515625" style="46" customWidth="1"/>
    <col min="14853" max="14853" width="20.5703125" style="46" customWidth="1"/>
    <col min="14854" max="14854" width="68.42578125" style="46" customWidth="1"/>
    <col min="14855" max="15104" width="9.140625" style="46" hidden="1"/>
    <col min="15105" max="15105" width="72.85546875" style="46" customWidth="1"/>
    <col min="15106" max="15106" width="76.28515625" style="46" customWidth="1"/>
    <col min="15107" max="15107" width="31.42578125" style="46" customWidth="1"/>
    <col min="15108" max="15108" width="23.28515625" style="46" customWidth="1"/>
    <col min="15109" max="15109" width="20.5703125" style="46" customWidth="1"/>
    <col min="15110" max="15110" width="68.42578125" style="46" customWidth="1"/>
    <col min="15111" max="15360" width="9.140625" style="46" hidden="1"/>
    <col min="15361" max="15361" width="72.85546875" style="46" customWidth="1"/>
    <col min="15362" max="15362" width="76.28515625" style="46" customWidth="1"/>
    <col min="15363" max="15363" width="31.42578125" style="46" customWidth="1"/>
    <col min="15364" max="15364" width="23.28515625" style="46" customWidth="1"/>
    <col min="15365" max="15365" width="20.5703125" style="46" customWidth="1"/>
    <col min="15366" max="15366" width="68.42578125" style="46" customWidth="1"/>
    <col min="15367" max="15616" width="9.140625" style="46" hidden="1"/>
    <col min="15617" max="15617" width="72.85546875" style="46" customWidth="1"/>
    <col min="15618" max="15618" width="76.28515625" style="46" customWidth="1"/>
    <col min="15619" max="15619" width="31.42578125" style="46" customWidth="1"/>
    <col min="15620" max="15620" width="23.28515625" style="46" customWidth="1"/>
    <col min="15621" max="15621" width="20.5703125" style="46" customWidth="1"/>
    <col min="15622" max="15622" width="68.42578125" style="46" customWidth="1"/>
    <col min="15623" max="15872" width="9.140625" style="46" hidden="1"/>
    <col min="15873" max="15873" width="72.85546875" style="46" customWidth="1"/>
    <col min="15874" max="15874" width="76.28515625" style="46" customWidth="1"/>
    <col min="15875" max="15875" width="31.42578125" style="46" customWidth="1"/>
    <col min="15876" max="15876" width="23.28515625" style="46" customWidth="1"/>
    <col min="15877" max="15877" width="20.5703125" style="46" customWidth="1"/>
    <col min="15878" max="15878" width="68.42578125" style="46" customWidth="1"/>
    <col min="15879" max="16128" width="9.140625" style="46" hidden="1"/>
    <col min="16129" max="16129" width="72.85546875" style="46" customWidth="1"/>
    <col min="16130" max="16130" width="76.28515625" style="46" customWidth="1"/>
    <col min="16131" max="16131" width="31.42578125" style="46" customWidth="1"/>
    <col min="16132" max="16132" width="23.28515625" style="46" customWidth="1"/>
    <col min="16133" max="16133" width="20.5703125" style="46" customWidth="1"/>
    <col min="16134" max="16134" width="68.42578125" style="46" customWidth="1"/>
    <col min="16135" max="16384" width="9.140625" style="46" hidden="1"/>
  </cols>
  <sheetData>
    <row r="1" spans="1:7" ht="24.75" customHeight="1" x14ac:dyDescent="0.25">
      <c r="A1" s="260" t="s">
        <v>1206</v>
      </c>
      <c r="B1" s="261"/>
      <c r="C1" s="261"/>
      <c r="D1" s="261"/>
      <c r="E1" s="261"/>
      <c r="F1" s="262"/>
    </row>
    <row r="2" spans="1:7" ht="18.75" x14ac:dyDescent="0.25">
      <c r="A2" s="263" t="s">
        <v>1207</v>
      </c>
      <c r="B2" s="264"/>
      <c r="C2" s="264"/>
      <c r="D2" s="264"/>
      <c r="E2" s="264"/>
      <c r="F2" s="265"/>
    </row>
    <row r="3" spans="1:7" ht="8.25" customHeight="1" x14ac:dyDescent="0.25">
      <c r="A3" s="266"/>
      <c r="B3" s="267"/>
      <c r="C3" s="267"/>
      <c r="D3" s="267"/>
      <c r="E3" s="267"/>
      <c r="F3" s="268"/>
    </row>
    <row r="4" spans="1:7" ht="32.25" thickBot="1" x14ac:dyDescent="0.3">
      <c r="A4" s="47" t="s">
        <v>56</v>
      </c>
      <c r="B4" s="48" t="s">
        <v>57</v>
      </c>
      <c r="C4" s="49" t="s">
        <v>58</v>
      </c>
      <c r="D4" s="49" t="s">
        <v>59</v>
      </c>
      <c r="E4" s="48" t="s">
        <v>60</v>
      </c>
      <c r="F4" s="50" t="s">
        <v>61</v>
      </c>
    </row>
    <row r="5" spans="1:7" s="53" customFormat="1" x14ac:dyDescent="0.25">
      <c r="A5" s="206" t="s">
        <v>62</v>
      </c>
      <c r="B5" s="207" t="s">
        <v>63</v>
      </c>
      <c r="C5" s="207" t="s">
        <v>64</v>
      </c>
      <c r="D5" s="207" t="s">
        <v>65</v>
      </c>
      <c r="E5" s="208">
        <v>44718</v>
      </c>
      <c r="F5" s="209" t="s">
        <v>66</v>
      </c>
      <c r="G5" s="52"/>
    </row>
    <row r="6" spans="1:7" s="53" customFormat="1" x14ac:dyDescent="0.25">
      <c r="A6" s="210" t="s">
        <v>67</v>
      </c>
      <c r="B6" s="193" t="s">
        <v>68</v>
      </c>
      <c r="C6" s="193" t="s">
        <v>69</v>
      </c>
      <c r="D6" s="193" t="s">
        <v>70</v>
      </c>
      <c r="E6" s="51">
        <v>45446</v>
      </c>
      <c r="F6" s="211" t="s">
        <v>71</v>
      </c>
      <c r="G6" s="52"/>
    </row>
    <row r="7" spans="1:7" s="53" customFormat="1" x14ac:dyDescent="0.25">
      <c r="A7" s="259" t="s">
        <v>37</v>
      </c>
      <c r="B7" s="193" t="s">
        <v>72</v>
      </c>
      <c r="C7" s="193" t="s">
        <v>73</v>
      </c>
      <c r="D7" s="193" t="s">
        <v>74</v>
      </c>
      <c r="E7" s="51">
        <v>46955</v>
      </c>
      <c r="F7" s="211" t="s">
        <v>75</v>
      </c>
      <c r="G7" s="52"/>
    </row>
    <row r="8" spans="1:7" s="53" customFormat="1" x14ac:dyDescent="0.25">
      <c r="A8" s="259" t="s">
        <v>37</v>
      </c>
      <c r="B8" s="193" t="s">
        <v>76</v>
      </c>
      <c r="C8" s="193" t="s">
        <v>77</v>
      </c>
      <c r="D8" s="193" t="s">
        <v>78</v>
      </c>
      <c r="E8" s="51">
        <v>45509</v>
      </c>
      <c r="F8" s="211" t="s">
        <v>75</v>
      </c>
      <c r="G8" s="52"/>
    </row>
    <row r="9" spans="1:7" s="53" customFormat="1" x14ac:dyDescent="0.25">
      <c r="A9" s="258" t="s">
        <v>37</v>
      </c>
      <c r="B9" s="193" t="s">
        <v>76</v>
      </c>
      <c r="C9" s="193" t="s">
        <v>77</v>
      </c>
      <c r="D9" s="193" t="s">
        <v>79</v>
      </c>
      <c r="E9" s="51">
        <v>45869</v>
      </c>
      <c r="F9" s="211" t="s">
        <v>75</v>
      </c>
      <c r="G9" s="52"/>
    </row>
    <row r="10" spans="1:7" s="53" customFormat="1" x14ac:dyDescent="0.25">
      <c r="A10" s="258" t="s">
        <v>37</v>
      </c>
      <c r="B10" s="193" t="s">
        <v>76</v>
      </c>
      <c r="C10" s="193" t="s">
        <v>77</v>
      </c>
      <c r="D10" s="193" t="s">
        <v>80</v>
      </c>
      <c r="E10" s="51">
        <v>46229</v>
      </c>
      <c r="F10" s="211" t="s">
        <v>75</v>
      </c>
      <c r="G10" s="54"/>
    </row>
    <row r="11" spans="1:7" s="53" customFormat="1" x14ac:dyDescent="0.25">
      <c r="A11" s="258" t="s">
        <v>37</v>
      </c>
      <c r="B11" s="193" t="s">
        <v>1208</v>
      </c>
      <c r="C11" s="193" t="s">
        <v>81</v>
      </c>
      <c r="D11" s="193" t="s">
        <v>82</v>
      </c>
      <c r="E11" s="51">
        <v>45236</v>
      </c>
      <c r="F11" s="211" t="s">
        <v>75</v>
      </c>
      <c r="G11" s="54"/>
    </row>
    <row r="12" spans="1:7" s="53" customFormat="1" x14ac:dyDescent="0.25">
      <c r="A12" s="258" t="s">
        <v>83</v>
      </c>
      <c r="B12" s="193" t="s">
        <v>84</v>
      </c>
      <c r="C12" s="193" t="s">
        <v>85</v>
      </c>
      <c r="D12" s="193" t="s">
        <v>86</v>
      </c>
      <c r="E12" s="51">
        <v>44666</v>
      </c>
      <c r="F12" s="211" t="s">
        <v>83</v>
      </c>
      <c r="G12" s="54"/>
    </row>
    <row r="13" spans="1:7" s="53" customFormat="1" x14ac:dyDescent="0.25">
      <c r="A13" s="258" t="s">
        <v>83</v>
      </c>
      <c r="B13" s="193" t="s">
        <v>84</v>
      </c>
      <c r="C13" s="193" t="s">
        <v>85</v>
      </c>
      <c r="D13" s="193" t="s">
        <v>87</v>
      </c>
      <c r="E13" s="51">
        <v>44673</v>
      </c>
      <c r="F13" s="211" t="s">
        <v>83</v>
      </c>
      <c r="G13" s="54"/>
    </row>
    <row r="14" spans="1:7" s="53" customFormat="1" x14ac:dyDescent="0.25">
      <c r="A14" s="259" t="s">
        <v>83</v>
      </c>
      <c r="B14" s="193" t="s">
        <v>84</v>
      </c>
      <c r="C14" s="193" t="s">
        <v>85</v>
      </c>
      <c r="D14" s="193" t="s">
        <v>88</v>
      </c>
      <c r="E14" s="51">
        <v>44680</v>
      </c>
      <c r="F14" s="211" t="s">
        <v>83</v>
      </c>
      <c r="G14" s="54"/>
    </row>
    <row r="15" spans="1:7" s="53" customFormat="1" x14ac:dyDescent="0.25">
      <c r="A15" s="259" t="s">
        <v>83</v>
      </c>
      <c r="B15" s="193" t="s">
        <v>84</v>
      </c>
      <c r="C15" s="193" t="s">
        <v>85</v>
      </c>
      <c r="D15" s="193" t="s">
        <v>89</v>
      </c>
      <c r="E15" s="51">
        <v>44708</v>
      </c>
      <c r="F15" s="211" t="s">
        <v>83</v>
      </c>
      <c r="G15" s="54"/>
    </row>
    <row r="16" spans="1:7" s="53" customFormat="1" x14ac:dyDescent="0.25">
      <c r="A16" s="259" t="s">
        <v>83</v>
      </c>
      <c r="B16" s="193" t="s">
        <v>84</v>
      </c>
      <c r="C16" s="193" t="s">
        <v>85</v>
      </c>
      <c r="D16" s="193" t="s">
        <v>90</v>
      </c>
      <c r="E16" s="51">
        <v>44736</v>
      </c>
      <c r="F16" s="211" t="s">
        <v>83</v>
      </c>
      <c r="G16" s="54"/>
    </row>
    <row r="17" spans="1:7" s="53" customFormat="1" x14ac:dyDescent="0.25">
      <c r="A17" s="259" t="s">
        <v>83</v>
      </c>
      <c r="B17" s="193" t="s">
        <v>84</v>
      </c>
      <c r="C17" s="193" t="s">
        <v>85</v>
      </c>
      <c r="D17" s="193" t="s">
        <v>91</v>
      </c>
      <c r="E17" s="51">
        <v>44743</v>
      </c>
      <c r="F17" s="211" t="s">
        <v>83</v>
      </c>
      <c r="G17" s="54"/>
    </row>
    <row r="18" spans="1:7" s="53" customFormat="1" x14ac:dyDescent="0.25">
      <c r="A18" s="258" t="s">
        <v>83</v>
      </c>
      <c r="B18" s="193" t="s">
        <v>84</v>
      </c>
      <c r="C18" s="193" t="s">
        <v>85</v>
      </c>
      <c r="D18" s="193" t="s">
        <v>92</v>
      </c>
      <c r="E18" s="51">
        <v>44771</v>
      </c>
      <c r="F18" s="211" t="s">
        <v>83</v>
      </c>
      <c r="G18" s="54"/>
    </row>
    <row r="19" spans="1:7" s="53" customFormat="1" x14ac:dyDescent="0.25">
      <c r="A19" s="258" t="s">
        <v>83</v>
      </c>
      <c r="B19" s="193" t="s">
        <v>84</v>
      </c>
      <c r="C19" s="193" t="s">
        <v>85</v>
      </c>
      <c r="D19" s="193" t="s">
        <v>93</v>
      </c>
      <c r="E19" s="51">
        <v>44862</v>
      </c>
      <c r="F19" s="211" t="s">
        <v>83</v>
      </c>
      <c r="G19" s="52"/>
    </row>
    <row r="20" spans="1:7" s="53" customFormat="1" x14ac:dyDescent="0.25">
      <c r="A20" s="258" t="s">
        <v>83</v>
      </c>
      <c r="B20" s="193" t="s">
        <v>84</v>
      </c>
      <c r="C20" s="193" t="s">
        <v>85</v>
      </c>
      <c r="D20" s="193" t="s">
        <v>1209</v>
      </c>
      <c r="E20" s="51">
        <v>44890</v>
      </c>
      <c r="F20" s="211" t="s">
        <v>83</v>
      </c>
      <c r="G20" s="52"/>
    </row>
    <row r="21" spans="1:7" s="53" customFormat="1" x14ac:dyDescent="0.25">
      <c r="A21" s="258" t="s">
        <v>38</v>
      </c>
      <c r="B21" s="193" t="s">
        <v>94</v>
      </c>
      <c r="C21" s="193" t="s">
        <v>95</v>
      </c>
      <c r="D21" s="193" t="s">
        <v>96</v>
      </c>
      <c r="E21" s="51">
        <v>44777</v>
      </c>
      <c r="F21" s="211" t="s">
        <v>97</v>
      </c>
      <c r="G21" s="54"/>
    </row>
    <row r="22" spans="1:7" s="53" customFormat="1" x14ac:dyDescent="0.25">
      <c r="A22" s="258" t="s">
        <v>38</v>
      </c>
      <c r="B22" s="193" t="s">
        <v>98</v>
      </c>
      <c r="C22" s="193" t="s">
        <v>99</v>
      </c>
      <c r="D22" s="193" t="s">
        <v>100</v>
      </c>
      <c r="E22" s="51">
        <v>47716</v>
      </c>
      <c r="F22" s="211" t="s">
        <v>71</v>
      </c>
      <c r="G22" s="54"/>
    </row>
    <row r="23" spans="1:7" s="53" customFormat="1" x14ac:dyDescent="0.25">
      <c r="A23" s="258" t="s">
        <v>38</v>
      </c>
      <c r="B23" s="193" t="s">
        <v>1210</v>
      </c>
      <c r="C23" s="193" t="s">
        <v>101</v>
      </c>
      <c r="D23" s="193" t="s">
        <v>102</v>
      </c>
      <c r="E23" s="51">
        <v>46984</v>
      </c>
      <c r="F23" s="211" t="s">
        <v>97</v>
      </c>
      <c r="G23" s="54"/>
    </row>
    <row r="24" spans="1:7" s="53" customFormat="1" x14ac:dyDescent="0.25">
      <c r="A24" s="258" t="s">
        <v>40</v>
      </c>
      <c r="B24" s="193" t="s">
        <v>103</v>
      </c>
      <c r="C24" s="193" t="s">
        <v>104</v>
      </c>
      <c r="D24" s="193" t="s">
        <v>105</v>
      </c>
      <c r="E24" s="51">
        <v>45630</v>
      </c>
      <c r="F24" s="211" t="s">
        <v>106</v>
      </c>
      <c r="G24" s="54"/>
    </row>
    <row r="25" spans="1:7" s="53" customFormat="1" x14ac:dyDescent="0.25">
      <c r="A25" s="258" t="s">
        <v>40</v>
      </c>
      <c r="B25" s="193" t="s">
        <v>103</v>
      </c>
      <c r="C25" s="193" t="s">
        <v>104</v>
      </c>
      <c r="D25" s="193" t="s">
        <v>107</v>
      </c>
      <c r="E25" s="51">
        <v>46350</v>
      </c>
      <c r="F25" s="211" t="s">
        <v>106</v>
      </c>
      <c r="G25" s="54"/>
    </row>
    <row r="26" spans="1:7" s="53" customFormat="1" x14ac:dyDescent="0.25">
      <c r="A26" s="258" t="s">
        <v>40</v>
      </c>
      <c r="B26" s="193" t="s">
        <v>108</v>
      </c>
      <c r="C26" s="193" t="s">
        <v>109</v>
      </c>
      <c r="D26" s="193" t="s">
        <v>110</v>
      </c>
      <c r="E26" s="51">
        <v>44749</v>
      </c>
      <c r="F26" s="211" t="s">
        <v>106</v>
      </c>
    </row>
    <row r="27" spans="1:7" s="53" customFormat="1" x14ac:dyDescent="0.25">
      <c r="A27" s="258" t="s">
        <v>40</v>
      </c>
      <c r="B27" s="193" t="s">
        <v>111</v>
      </c>
      <c r="C27" s="193" t="s">
        <v>112</v>
      </c>
      <c r="D27" s="193" t="s">
        <v>113</v>
      </c>
      <c r="E27" s="51">
        <v>45428</v>
      </c>
      <c r="F27" s="211" t="s">
        <v>106</v>
      </c>
      <c r="G27" s="54"/>
    </row>
    <row r="28" spans="1:7" s="53" customFormat="1" x14ac:dyDescent="0.25">
      <c r="A28" s="258" t="s">
        <v>40</v>
      </c>
      <c r="B28" s="193" t="s">
        <v>114</v>
      </c>
      <c r="C28" s="193" t="s">
        <v>115</v>
      </c>
      <c r="D28" s="193" t="s">
        <v>116</v>
      </c>
      <c r="E28" s="51">
        <v>45521</v>
      </c>
      <c r="F28" s="211" t="s">
        <v>106</v>
      </c>
      <c r="G28" s="54"/>
    </row>
    <row r="29" spans="1:7" s="53" customFormat="1" x14ac:dyDescent="0.25">
      <c r="A29" s="258" t="s">
        <v>40</v>
      </c>
      <c r="B29" s="193" t="s">
        <v>117</v>
      </c>
      <c r="C29" s="193" t="s">
        <v>118</v>
      </c>
      <c r="D29" s="193" t="s">
        <v>119</v>
      </c>
      <c r="E29" s="51">
        <v>46067</v>
      </c>
      <c r="F29" s="211" t="s">
        <v>106</v>
      </c>
      <c r="G29" s="54"/>
    </row>
    <row r="30" spans="1:7" s="53" customFormat="1" x14ac:dyDescent="0.25">
      <c r="A30" s="258" t="s">
        <v>40</v>
      </c>
      <c r="B30" s="193" t="s">
        <v>120</v>
      </c>
      <c r="C30" s="193" t="s">
        <v>121</v>
      </c>
      <c r="D30" s="193" t="s">
        <v>122</v>
      </c>
      <c r="E30" s="51">
        <v>47381</v>
      </c>
      <c r="F30" s="211" t="s">
        <v>106</v>
      </c>
      <c r="G30" s="52"/>
    </row>
    <row r="31" spans="1:7" s="53" customFormat="1" x14ac:dyDescent="0.25">
      <c r="A31" s="258" t="s">
        <v>42</v>
      </c>
      <c r="B31" s="193" t="s">
        <v>123</v>
      </c>
      <c r="C31" s="193" t="s">
        <v>124</v>
      </c>
      <c r="D31" s="193" t="s">
        <v>125</v>
      </c>
      <c r="E31" s="51">
        <v>45584</v>
      </c>
      <c r="F31" s="211" t="s">
        <v>126</v>
      </c>
      <c r="G31" s="52"/>
    </row>
    <row r="32" spans="1:7" s="53" customFormat="1" x14ac:dyDescent="0.25">
      <c r="A32" s="258" t="s">
        <v>42</v>
      </c>
      <c r="B32" s="193" t="s">
        <v>127</v>
      </c>
      <c r="C32" s="193" t="s">
        <v>128</v>
      </c>
      <c r="D32" s="193" t="s">
        <v>129</v>
      </c>
      <c r="E32" s="51">
        <v>47289</v>
      </c>
      <c r="F32" s="211" t="s">
        <v>126</v>
      </c>
      <c r="G32" s="54"/>
    </row>
    <row r="33" spans="1:7" s="53" customFormat="1" x14ac:dyDescent="0.25">
      <c r="A33" s="258" t="s">
        <v>43</v>
      </c>
      <c r="B33" s="193" t="s">
        <v>130</v>
      </c>
      <c r="C33" s="193" t="s">
        <v>131</v>
      </c>
      <c r="D33" s="193" t="s">
        <v>132</v>
      </c>
      <c r="E33" s="51">
        <v>45857</v>
      </c>
      <c r="F33" s="211" t="s">
        <v>133</v>
      </c>
      <c r="G33" s="54"/>
    </row>
    <row r="34" spans="1:7" s="53" customFormat="1" x14ac:dyDescent="0.25">
      <c r="A34" s="258" t="s">
        <v>43</v>
      </c>
      <c r="B34" s="193" t="s">
        <v>134</v>
      </c>
      <c r="C34" s="193" t="s">
        <v>135</v>
      </c>
      <c r="D34" s="193" t="s">
        <v>136</v>
      </c>
      <c r="E34" s="51">
        <v>45233</v>
      </c>
      <c r="F34" s="211" t="s">
        <v>133</v>
      </c>
      <c r="G34" s="54"/>
    </row>
    <row r="35" spans="1:7" s="53" customFormat="1" x14ac:dyDescent="0.25">
      <c r="A35" s="258" t="s">
        <v>43</v>
      </c>
      <c r="B35" s="193" t="s">
        <v>134</v>
      </c>
      <c r="C35" s="193" t="s">
        <v>135</v>
      </c>
      <c r="D35" s="193" t="s">
        <v>137</v>
      </c>
      <c r="E35" s="51">
        <v>45953</v>
      </c>
      <c r="F35" s="211" t="s">
        <v>133</v>
      </c>
      <c r="G35" s="54"/>
    </row>
    <row r="36" spans="1:7" s="53" customFormat="1" x14ac:dyDescent="0.25">
      <c r="A36" s="258" t="s">
        <v>43</v>
      </c>
      <c r="B36" s="193" t="s">
        <v>138</v>
      </c>
      <c r="C36" s="193" t="s">
        <v>139</v>
      </c>
      <c r="D36" s="193" t="s">
        <v>140</v>
      </c>
      <c r="E36" s="51">
        <v>44792</v>
      </c>
      <c r="F36" s="211" t="s">
        <v>106</v>
      </c>
      <c r="G36" s="54"/>
    </row>
    <row r="37" spans="1:7" s="53" customFormat="1" x14ac:dyDescent="0.25">
      <c r="A37" s="258" t="s">
        <v>43</v>
      </c>
      <c r="B37" s="193" t="s">
        <v>141</v>
      </c>
      <c r="C37" s="193" t="s">
        <v>142</v>
      </c>
      <c r="D37" s="193" t="s">
        <v>143</v>
      </c>
      <c r="E37" s="51">
        <v>48124</v>
      </c>
      <c r="F37" s="211" t="s">
        <v>133</v>
      </c>
      <c r="G37" s="54"/>
    </row>
    <row r="38" spans="1:7" s="53" customFormat="1" x14ac:dyDescent="0.25">
      <c r="A38" s="258" t="s">
        <v>43</v>
      </c>
      <c r="B38" s="193" t="s">
        <v>144</v>
      </c>
      <c r="C38" s="193" t="s">
        <v>145</v>
      </c>
      <c r="D38" s="193" t="s">
        <v>146</v>
      </c>
      <c r="E38" s="51">
        <v>46605</v>
      </c>
      <c r="F38" s="211" t="s">
        <v>147</v>
      </c>
      <c r="G38" s="54"/>
    </row>
    <row r="39" spans="1:7" s="53" customFormat="1" x14ac:dyDescent="0.25">
      <c r="A39" s="258" t="s">
        <v>43</v>
      </c>
      <c r="B39" s="193" t="s">
        <v>148</v>
      </c>
      <c r="C39" s="193" t="s">
        <v>149</v>
      </c>
      <c r="D39" s="193" t="s">
        <v>150</v>
      </c>
      <c r="E39" s="51">
        <v>47073</v>
      </c>
      <c r="F39" s="211" t="s">
        <v>133</v>
      </c>
      <c r="G39" s="52"/>
    </row>
    <row r="40" spans="1:7" s="53" customFormat="1" x14ac:dyDescent="0.25">
      <c r="A40" s="258" t="s">
        <v>44</v>
      </c>
      <c r="B40" s="193" t="s">
        <v>151</v>
      </c>
      <c r="C40" s="193" t="s">
        <v>152</v>
      </c>
      <c r="D40" s="193" t="s">
        <v>153</v>
      </c>
      <c r="E40" s="51">
        <v>44796</v>
      </c>
      <c r="F40" s="211" t="s">
        <v>147</v>
      </c>
      <c r="G40" s="52"/>
    </row>
    <row r="41" spans="1:7" s="53" customFormat="1" x14ac:dyDescent="0.25">
      <c r="A41" s="258" t="s">
        <v>44</v>
      </c>
      <c r="B41" s="193" t="s">
        <v>154</v>
      </c>
      <c r="C41" s="193" t="s">
        <v>155</v>
      </c>
      <c r="D41" s="193" t="s">
        <v>156</v>
      </c>
      <c r="E41" s="51">
        <v>44698</v>
      </c>
      <c r="F41" s="211" t="s">
        <v>147</v>
      </c>
      <c r="G41" s="52"/>
    </row>
    <row r="42" spans="1:7" s="53" customFormat="1" x14ac:dyDescent="0.25">
      <c r="A42" s="258" t="s">
        <v>44</v>
      </c>
      <c r="B42" s="193" t="s">
        <v>154</v>
      </c>
      <c r="C42" s="193" t="s">
        <v>155</v>
      </c>
      <c r="D42" s="193" t="s">
        <v>157</v>
      </c>
      <c r="E42" s="51">
        <v>45058</v>
      </c>
      <c r="F42" s="211" t="s">
        <v>147</v>
      </c>
      <c r="G42" s="54"/>
    </row>
    <row r="43" spans="1:7" s="53" customFormat="1" x14ac:dyDescent="0.25">
      <c r="A43" s="258" t="s">
        <v>44</v>
      </c>
      <c r="B43" s="193" t="s">
        <v>158</v>
      </c>
      <c r="C43" s="193" t="s">
        <v>159</v>
      </c>
      <c r="D43" s="193" t="s">
        <v>160</v>
      </c>
      <c r="E43" s="51">
        <v>44799</v>
      </c>
      <c r="F43" s="211" t="s">
        <v>147</v>
      </c>
      <c r="G43" s="54"/>
    </row>
    <row r="44" spans="1:7" s="53" customFormat="1" x14ac:dyDescent="0.25">
      <c r="A44" s="258" t="s">
        <v>44</v>
      </c>
      <c r="B44" s="193" t="s">
        <v>158</v>
      </c>
      <c r="C44" s="193" t="s">
        <v>159</v>
      </c>
      <c r="D44" s="193" t="s">
        <v>161</v>
      </c>
      <c r="E44" s="51">
        <v>45159</v>
      </c>
      <c r="F44" s="211" t="s">
        <v>147</v>
      </c>
      <c r="G44" s="54"/>
    </row>
    <row r="45" spans="1:7" s="53" customFormat="1" x14ac:dyDescent="0.25">
      <c r="A45" s="258" t="s">
        <v>44</v>
      </c>
      <c r="B45" s="193" t="s">
        <v>158</v>
      </c>
      <c r="C45" s="193" t="s">
        <v>159</v>
      </c>
      <c r="D45" s="193" t="s">
        <v>162</v>
      </c>
      <c r="E45" s="51">
        <v>45519</v>
      </c>
      <c r="F45" s="211" t="s">
        <v>147</v>
      </c>
      <c r="G45" s="54"/>
    </row>
    <row r="46" spans="1:7" s="53" customFormat="1" x14ac:dyDescent="0.25">
      <c r="A46" s="258" t="s">
        <v>44</v>
      </c>
      <c r="B46" s="193" t="s">
        <v>163</v>
      </c>
      <c r="C46" s="193" t="s">
        <v>164</v>
      </c>
      <c r="D46" s="193" t="s">
        <v>165</v>
      </c>
      <c r="E46" s="51">
        <v>44797</v>
      </c>
      <c r="F46" s="211" t="s">
        <v>147</v>
      </c>
      <c r="G46" s="54"/>
    </row>
    <row r="47" spans="1:7" s="53" customFormat="1" x14ac:dyDescent="0.25">
      <c r="A47" s="258" t="s">
        <v>44</v>
      </c>
      <c r="B47" s="193" t="s">
        <v>166</v>
      </c>
      <c r="C47" s="193" t="s">
        <v>167</v>
      </c>
      <c r="D47" s="193" t="s">
        <v>168</v>
      </c>
      <c r="E47" s="51">
        <v>44804</v>
      </c>
      <c r="F47" s="211" t="s">
        <v>147</v>
      </c>
      <c r="G47" s="54"/>
    </row>
    <row r="48" spans="1:7" s="53" customFormat="1" x14ac:dyDescent="0.25">
      <c r="A48" s="258" t="s">
        <v>44</v>
      </c>
      <c r="B48" s="193" t="s">
        <v>166</v>
      </c>
      <c r="C48" s="193" t="s">
        <v>167</v>
      </c>
      <c r="D48" s="193" t="s">
        <v>169</v>
      </c>
      <c r="E48" s="51">
        <v>45164</v>
      </c>
      <c r="F48" s="211" t="s">
        <v>147</v>
      </c>
      <c r="G48" s="54"/>
    </row>
    <row r="49" spans="1:7" s="53" customFormat="1" x14ac:dyDescent="0.25">
      <c r="A49" s="258" t="s">
        <v>44</v>
      </c>
      <c r="B49" s="193" t="s">
        <v>166</v>
      </c>
      <c r="C49" s="193" t="s">
        <v>167</v>
      </c>
      <c r="D49" s="193" t="s">
        <v>170</v>
      </c>
      <c r="E49" s="51">
        <v>45524</v>
      </c>
      <c r="F49" s="211" t="s">
        <v>147</v>
      </c>
      <c r="G49" s="54"/>
    </row>
    <row r="50" spans="1:7" s="53" customFormat="1" x14ac:dyDescent="0.25">
      <c r="A50" s="258" t="s">
        <v>44</v>
      </c>
      <c r="B50" s="193" t="s">
        <v>171</v>
      </c>
      <c r="C50" s="193" t="s">
        <v>172</v>
      </c>
      <c r="D50" s="193" t="s">
        <v>173</v>
      </c>
      <c r="E50" s="51">
        <v>45391</v>
      </c>
      <c r="F50" s="211" t="s">
        <v>147</v>
      </c>
      <c r="G50" s="54"/>
    </row>
    <row r="51" spans="1:7" s="53" customFormat="1" x14ac:dyDescent="0.25">
      <c r="A51" s="258" t="s">
        <v>44</v>
      </c>
      <c r="B51" s="193" t="s">
        <v>171</v>
      </c>
      <c r="C51" s="193" t="s">
        <v>172</v>
      </c>
      <c r="D51" s="193" t="s">
        <v>174</v>
      </c>
      <c r="E51" s="51">
        <v>45751</v>
      </c>
      <c r="F51" s="211" t="s">
        <v>147</v>
      </c>
      <c r="G51" s="54"/>
    </row>
    <row r="52" spans="1:7" s="53" customFormat="1" x14ac:dyDescent="0.25">
      <c r="A52" s="258" t="s">
        <v>44</v>
      </c>
      <c r="B52" s="193" t="s">
        <v>175</v>
      </c>
      <c r="C52" s="193" t="s">
        <v>176</v>
      </c>
      <c r="D52" s="193" t="s">
        <v>177</v>
      </c>
      <c r="E52" s="51">
        <v>45874</v>
      </c>
      <c r="F52" s="211" t="s">
        <v>147</v>
      </c>
      <c r="G52" s="54"/>
    </row>
    <row r="53" spans="1:7" s="53" customFormat="1" x14ac:dyDescent="0.25">
      <c r="A53" s="258" t="s">
        <v>44</v>
      </c>
      <c r="B53" s="193" t="s">
        <v>175</v>
      </c>
      <c r="C53" s="193" t="s">
        <v>176</v>
      </c>
      <c r="D53" s="193" t="s">
        <v>178</v>
      </c>
      <c r="E53" s="51">
        <v>46234</v>
      </c>
      <c r="F53" s="211" t="s">
        <v>147</v>
      </c>
      <c r="G53" s="54"/>
    </row>
    <row r="54" spans="1:7" s="53" customFormat="1" x14ac:dyDescent="0.25">
      <c r="A54" s="258" t="s">
        <v>44</v>
      </c>
      <c r="B54" s="193" t="s">
        <v>179</v>
      </c>
      <c r="C54" s="193" t="s">
        <v>180</v>
      </c>
      <c r="D54" s="193" t="s">
        <v>181</v>
      </c>
      <c r="E54" s="51">
        <v>46461</v>
      </c>
      <c r="F54" s="211" t="s">
        <v>147</v>
      </c>
      <c r="G54" s="54"/>
    </row>
    <row r="55" spans="1:7" s="53" customFormat="1" x14ac:dyDescent="0.25">
      <c r="A55" s="258" t="s">
        <v>44</v>
      </c>
      <c r="B55" s="193" t="s">
        <v>182</v>
      </c>
      <c r="C55" s="193" t="s">
        <v>183</v>
      </c>
      <c r="D55" s="193" t="s">
        <v>184</v>
      </c>
      <c r="E55" s="51">
        <v>46822</v>
      </c>
      <c r="F55" s="211" t="s">
        <v>147</v>
      </c>
      <c r="G55" s="54"/>
    </row>
    <row r="56" spans="1:7" s="53" customFormat="1" x14ac:dyDescent="0.25">
      <c r="A56" s="258" t="s">
        <v>44</v>
      </c>
      <c r="B56" s="193" t="s">
        <v>185</v>
      </c>
      <c r="C56" s="193" t="s">
        <v>186</v>
      </c>
      <c r="D56" s="193" t="s">
        <v>187</v>
      </c>
      <c r="E56" s="51">
        <v>45554</v>
      </c>
      <c r="F56" s="211" t="s">
        <v>147</v>
      </c>
      <c r="G56" s="54"/>
    </row>
    <row r="57" spans="1:7" s="53" customFormat="1" x14ac:dyDescent="0.25">
      <c r="A57" s="258" t="s">
        <v>44</v>
      </c>
      <c r="B57" s="193" t="s">
        <v>185</v>
      </c>
      <c r="C57" s="193" t="s">
        <v>186</v>
      </c>
      <c r="D57" s="193" t="s">
        <v>188</v>
      </c>
      <c r="E57" s="51">
        <v>45914</v>
      </c>
      <c r="F57" s="211" t="s">
        <v>147</v>
      </c>
      <c r="G57" s="54"/>
    </row>
    <row r="58" spans="1:7" s="53" customFormat="1" x14ac:dyDescent="0.25">
      <c r="A58" s="258" t="s">
        <v>44</v>
      </c>
      <c r="B58" s="193" t="s">
        <v>189</v>
      </c>
      <c r="C58" s="194" t="s">
        <v>190</v>
      </c>
      <c r="D58" s="193" t="s">
        <v>191</v>
      </c>
      <c r="E58" s="51">
        <v>45914</v>
      </c>
      <c r="F58" s="211" t="s">
        <v>147</v>
      </c>
      <c r="G58" s="54"/>
    </row>
    <row r="59" spans="1:7" s="53" customFormat="1" x14ac:dyDescent="0.25">
      <c r="A59" s="258" t="s">
        <v>44</v>
      </c>
      <c r="B59" s="193" t="s">
        <v>189</v>
      </c>
      <c r="C59" s="193" t="s">
        <v>190</v>
      </c>
      <c r="D59" s="193" t="s">
        <v>192</v>
      </c>
      <c r="E59" s="51">
        <v>46274</v>
      </c>
      <c r="F59" s="211" t="s">
        <v>147</v>
      </c>
      <c r="G59" s="54"/>
    </row>
    <row r="60" spans="1:7" s="53" customFormat="1" x14ac:dyDescent="0.25">
      <c r="A60" s="259" t="s">
        <v>45</v>
      </c>
      <c r="B60" s="193" t="s">
        <v>193</v>
      </c>
      <c r="C60" s="193" t="s">
        <v>194</v>
      </c>
      <c r="D60" s="193" t="s">
        <v>195</v>
      </c>
      <c r="E60" s="51">
        <v>46800</v>
      </c>
      <c r="F60" s="211" t="s">
        <v>106</v>
      </c>
      <c r="G60" s="52"/>
    </row>
    <row r="61" spans="1:7" s="53" customFormat="1" x14ac:dyDescent="0.25">
      <c r="A61" s="259" t="s">
        <v>45</v>
      </c>
      <c r="B61" s="193" t="s">
        <v>196</v>
      </c>
      <c r="C61" s="193" t="s">
        <v>197</v>
      </c>
      <c r="D61" s="193" t="s">
        <v>198</v>
      </c>
      <c r="E61" s="51">
        <v>46081</v>
      </c>
      <c r="F61" s="211" t="s">
        <v>106</v>
      </c>
      <c r="G61" s="52"/>
    </row>
    <row r="62" spans="1:7" s="53" customFormat="1" x14ac:dyDescent="0.25">
      <c r="A62" s="259" t="s">
        <v>45</v>
      </c>
      <c r="B62" s="193" t="s">
        <v>199</v>
      </c>
      <c r="C62" s="193" t="s">
        <v>200</v>
      </c>
      <c r="D62" s="193" t="s">
        <v>201</v>
      </c>
      <c r="E62" s="51">
        <v>44642</v>
      </c>
      <c r="F62" s="211" t="s">
        <v>106</v>
      </c>
      <c r="G62" s="52"/>
    </row>
    <row r="63" spans="1:7" s="53" customFormat="1" x14ac:dyDescent="0.25">
      <c r="A63" s="259" t="s">
        <v>45</v>
      </c>
      <c r="B63" s="193" t="s">
        <v>202</v>
      </c>
      <c r="C63" s="193" t="s">
        <v>203</v>
      </c>
      <c r="D63" s="193" t="s">
        <v>204</v>
      </c>
      <c r="E63" s="51">
        <v>46980</v>
      </c>
      <c r="F63" s="211" t="s">
        <v>106</v>
      </c>
      <c r="G63" s="52"/>
    </row>
    <row r="64" spans="1:7" s="53" customFormat="1" x14ac:dyDescent="0.25">
      <c r="A64" s="259" t="s">
        <v>45</v>
      </c>
      <c r="B64" s="193" t="s">
        <v>205</v>
      </c>
      <c r="C64" s="193" t="s">
        <v>206</v>
      </c>
      <c r="D64" s="193" t="s">
        <v>207</v>
      </c>
      <c r="E64" s="51">
        <v>46801</v>
      </c>
      <c r="F64" s="211" t="s">
        <v>106</v>
      </c>
      <c r="G64" s="52"/>
    </row>
    <row r="65" spans="1:7" s="53" customFormat="1" x14ac:dyDescent="0.25">
      <c r="A65" s="259" t="s">
        <v>45</v>
      </c>
      <c r="B65" s="193" t="s">
        <v>208</v>
      </c>
      <c r="C65" s="193" t="s">
        <v>209</v>
      </c>
      <c r="D65" s="193" t="s">
        <v>210</v>
      </c>
      <c r="E65" s="51">
        <v>46621</v>
      </c>
      <c r="F65" s="211" t="s">
        <v>106</v>
      </c>
      <c r="G65" s="52"/>
    </row>
    <row r="66" spans="1:7" s="53" customFormat="1" x14ac:dyDescent="0.25">
      <c r="A66" s="259" t="s">
        <v>45</v>
      </c>
      <c r="B66" s="193" t="s">
        <v>211</v>
      </c>
      <c r="C66" s="193" t="s">
        <v>212</v>
      </c>
      <c r="D66" s="193" t="s">
        <v>213</v>
      </c>
      <c r="E66" s="51">
        <v>44830</v>
      </c>
      <c r="F66" s="211" t="s">
        <v>106</v>
      </c>
      <c r="G66" s="52"/>
    </row>
    <row r="67" spans="1:7" s="53" customFormat="1" x14ac:dyDescent="0.25">
      <c r="A67" s="259" t="s">
        <v>45</v>
      </c>
      <c r="B67" s="193" t="s">
        <v>214</v>
      </c>
      <c r="C67" s="193" t="s">
        <v>215</v>
      </c>
      <c r="D67" s="193" t="s">
        <v>216</v>
      </c>
      <c r="E67" s="51">
        <v>44655</v>
      </c>
      <c r="F67" s="211" t="s">
        <v>106</v>
      </c>
      <c r="G67" s="52"/>
    </row>
    <row r="68" spans="1:7" s="53" customFormat="1" x14ac:dyDescent="0.25">
      <c r="A68" s="259" t="s">
        <v>45</v>
      </c>
      <c r="B68" s="193" t="s">
        <v>214</v>
      </c>
      <c r="C68" s="193" t="s">
        <v>215</v>
      </c>
      <c r="D68" s="193" t="s">
        <v>217</v>
      </c>
      <c r="E68" s="51">
        <v>45015</v>
      </c>
      <c r="F68" s="211" t="s">
        <v>106</v>
      </c>
      <c r="G68" s="52"/>
    </row>
    <row r="69" spans="1:7" s="53" customFormat="1" x14ac:dyDescent="0.25">
      <c r="A69" s="258" t="s">
        <v>45</v>
      </c>
      <c r="B69" s="193" t="s">
        <v>218</v>
      </c>
      <c r="C69" s="193" t="s">
        <v>219</v>
      </c>
      <c r="D69" s="193" t="s">
        <v>220</v>
      </c>
      <c r="E69" s="51">
        <v>45490</v>
      </c>
      <c r="F69" s="211" t="s">
        <v>106</v>
      </c>
      <c r="G69" s="52"/>
    </row>
    <row r="70" spans="1:7" s="53" customFormat="1" x14ac:dyDescent="0.25">
      <c r="A70" s="258" t="s">
        <v>45</v>
      </c>
      <c r="B70" s="193" t="s">
        <v>218</v>
      </c>
      <c r="C70" s="193" t="s">
        <v>219</v>
      </c>
      <c r="D70" s="193" t="s">
        <v>221</v>
      </c>
      <c r="E70" s="51">
        <v>45850</v>
      </c>
      <c r="F70" s="211" t="s">
        <v>106</v>
      </c>
      <c r="G70" s="54"/>
    </row>
    <row r="71" spans="1:7" s="53" customFormat="1" x14ac:dyDescent="0.25">
      <c r="A71" s="258" t="s">
        <v>45</v>
      </c>
      <c r="B71" s="193" t="s">
        <v>222</v>
      </c>
      <c r="C71" s="193" t="s">
        <v>223</v>
      </c>
      <c r="D71" s="193" t="s">
        <v>224</v>
      </c>
      <c r="E71" s="51">
        <v>46674</v>
      </c>
      <c r="F71" s="211" t="s">
        <v>106</v>
      </c>
      <c r="G71" s="54"/>
    </row>
    <row r="72" spans="1:7" s="53" customFormat="1" x14ac:dyDescent="0.25">
      <c r="A72" s="258" t="s">
        <v>46</v>
      </c>
      <c r="B72" s="193" t="s">
        <v>225</v>
      </c>
      <c r="C72" s="193" t="s">
        <v>226</v>
      </c>
      <c r="D72" s="193" t="s">
        <v>227</v>
      </c>
      <c r="E72" s="51">
        <v>45490</v>
      </c>
      <c r="F72" s="211" t="s">
        <v>75</v>
      </c>
      <c r="G72" s="54"/>
    </row>
    <row r="73" spans="1:7" s="53" customFormat="1" x14ac:dyDescent="0.25">
      <c r="A73" s="258" t="s">
        <v>46</v>
      </c>
      <c r="B73" s="193" t="s">
        <v>228</v>
      </c>
      <c r="C73" s="193" t="s">
        <v>229</v>
      </c>
      <c r="D73" s="193" t="s">
        <v>230</v>
      </c>
      <c r="E73" s="51">
        <v>44891</v>
      </c>
      <c r="F73" s="211" t="s">
        <v>75</v>
      </c>
      <c r="G73" s="54"/>
    </row>
    <row r="74" spans="1:7" s="53" customFormat="1" x14ac:dyDescent="0.25">
      <c r="A74" s="259" t="s">
        <v>46</v>
      </c>
      <c r="B74" s="193" t="s">
        <v>231</v>
      </c>
      <c r="C74" s="193" t="s">
        <v>232</v>
      </c>
      <c r="D74" s="193" t="s">
        <v>233</v>
      </c>
      <c r="E74" s="51">
        <v>45260</v>
      </c>
      <c r="F74" s="211" t="s">
        <v>75</v>
      </c>
      <c r="G74" s="54"/>
    </row>
    <row r="75" spans="1:7" s="53" customFormat="1" x14ac:dyDescent="0.25">
      <c r="A75" s="259" t="s">
        <v>46</v>
      </c>
      <c r="B75" s="193" t="s">
        <v>234</v>
      </c>
      <c r="C75" s="193" t="s">
        <v>235</v>
      </c>
      <c r="D75" s="193" t="s">
        <v>236</v>
      </c>
      <c r="E75" s="51">
        <v>45713</v>
      </c>
      <c r="F75" s="211" t="s">
        <v>106</v>
      </c>
      <c r="G75" s="54"/>
    </row>
    <row r="76" spans="1:7" s="53" customFormat="1" x14ac:dyDescent="0.25">
      <c r="A76" s="259" t="s">
        <v>46</v>
      </c>
      <c r="B76" s="193" t="s">
        <v>237</v>
      </c>
      <c r="C76" s="193" t="s">
        <v>238</v>
      </c>
      <c r="D76" s="193" t="s">
        <v>239</v>
      </c>
      <c r="E76" s="51">
        <v>46702</v>
      </c>
      <c r="F76" s="211" t="s">
        <v>106</v>
      </c>
      <c r="G76" s="54"/>
    </row>
    <row r="77" spans="1:7" s="53" customFormat="1" x14ac:dyDescent="0.25">
      <c r="A77" s="259" t="s">
        <v>46</v>
      </c>
      <c r="B77" s="193" t="s">
        <v>240</v>
      </c>
      <c r="C77" s="193" t="s">
        <v>241</v>
      </c>
      <c r="D77" s="193" t="s">
        <v>242</v>
      </c>
      <c r="E77" s="51">
        <v>45980</v>
      </c>
      <c r="F77" s="211" t="s">
        <v>106</v>
      </c>
      <c r="G77" s="54"/>
    </row>
    <row r="78" spans="1:7" s="53" customFormat="1" x14ac:dyDescent="0.25">
      <c r="A78" s="258" t="s">
        <v>46</v>
      </c>
      <c r="B78" s="193" t="s">
        <v>243</v>
      </c>
      <c r="C78" s="193" t="s">
        <v>244</v>
      </c>
      <c r="D78" s="193" t="s">
        <v>245</v>
      </c>
      <c r="E78" s="51">
        <v>44840</v>
      </c>
      <c r="F78" s="211" t="s">
        <v>106</v>
      </c>
      <c r="G78" s="54"/>
    </row>
    <row r="79" spans="1:7" s="53" customFormat="1" x14ac:dyDescent="0.25">
      <c r="A79" s="258" t="s">
        <v>46</v>
      </c>
      <c r="B79" s="193" t="s">
        <v>246</v>
      </c>
      <c r="C79" s="193" t="s">
        <v>247</v>
      </c>
      <c r="D79" s="193" t="s">
        <v>248</v>
      </c>
      <c r="E79" s="51">
        <v>44985</v>
      </c>
      <c r="F79" s="211" t="s">
        <v>71</v>
      </c>
      <c r="G79" s="52"/>
    </row>
    <row r="80" spans="1:7" s="53" customFormat="1" x14ac:dyDescent="0.25">
      <c r="A80" s="258" t="s">
        <v>46</v>
      </c>
      <c r="B80" s="193" t="s">
        <v>246</v>
      </c>
      <c r="C80" s="193" t="s">
        <v>247</v>
      </c>
      <c r="D80" s="193" t="s">
        <v>249</v>
      </c>
      <c r="E80" s="51">
        <v>46065</v>
      </c>
      <c r="F80" s="211" t="s">
        <v>71</v>
      </c>
      <c r="G80" s="52"/>
    </row>
    <row r="81" spans="1:7" s="53" customFormat="1" x14ac:dyDescent="0.25">
      <c r="A81" s="258" t="s">
        <v>46</v>
      </c>
      <c r="B81" s="193" t="s">
        <v>250</v>
      </c>
      <c r="C81" s="193" t="s">
        <v>251</v>
      </c>
      <c r="D81" s="193" t="s">
        <v>252</v>
      </c>
      <c r="E81" s="51">
        <v>46223</v>
      </c>
      <c r="F81" s="211" t="s">
        <v>106</v>
      </c>
      <c r="G81" s="54"/>
    </row>
    <row r="82" spans="1:7" s="53" customFormat="1" x14ac:dyDescent="0.25">
      <c r="A82" s="258" t="s">
        <v>46</v>
      </c>
      <c r="B82" s="193" t="s">
        <v>250</v>
      </c>
      <c r="C82" s="193" t="s">
        <v>251</v>
      </c>
      <c r="D82" s="193" t="s">
        <v>253</v>
      </c>
      <c r="E82" s="51">
        <v>46583</v>
      </c>
      <c r="F82" s="211" t="s">
        <v>106</v>
      </c>
      <c r="G82" s="54"/>
    </row>
    <row r="83" spans="1:7" s="53" customFormat="1" x14ac:dyDescent="0.25">
      <c r="A83" s="258" t="s">
        <v>46</v>
      </c>
      <c r="B83" s="193" t="s">
        <v>254</v>
      </c>
      <c r="C83" s="193" t="s">
        <v>255</v>
      </c>
      <c r="D83" s="193" t="s">
        <v>256</v>
      </c>
      <c r="E83" s="51">
        <v>47276</v>
      </c>
      <c r="F83" s="211" t="s">
        <v>106</v>
      </c>
      <c r="G83" s="54"/>
    </row>
    <row r="84" spans="1:7" s="53" customFormat="1" x14ac:dyDescent="0.25">
      <c r="A84" s="212" t="s">
        <v>257</v>
      </c>
      <c r="B84" s="193" t="s">
        <v>258</v>
      </c>
      <c r="C84" s="193" t="s">
        <v>259</v>
      </c>
      <c r="D84" s="193" t="s">
        <v>260</v>
      </c>
      <c r="E84" s="51">
        <v>44910</v>
      </c>
      <c r="F84" s="211" t="s">
        <v>75</v>
      </c>
      <c r="G84" s="54"/>
    </row>
    <row r="85" spans="1:7" s="53" customFormat="1" x14ac:dyDescent="0.25">
      <c r="A85" s="258" t="s">
        <v>50</v>
      </c>
      <c r="B85" s="193" t="s">
        <v>261</v>
      </c>
      <c r="C85" s="193" t="s">
        <v>262</v>
      </c>
      <c r="D85" s="193" t="s">
        <v>263</v>
      </c>
      <c r="E85" s="51">
        <v>45056</v>
      </c>
      <c r="F85" s="211" t="s">
        <v>66</v>
      </c>
      <c r="G85" s="54"/>
    </row>
    <row r="86" spans="1:7" s="53" customFormat="1" x14ac:dyDescent="0.25">
      <c r="A86" s="258" t="s">
        <v>50</v>
      </c>
      <c r="B86" s="193" t="s">
        <v>264</v>
      </c>
      <c r="C86" s="193" t="s">
        <v>265</v>
      </c>
      <c r="D86" s="193" t="s">
        <v>266</v>
      </c>
      <c r="E86" s="51">
        <v>45409</v>
      </c>
      <c r="F86" s="211" t="s">
        <v>66</v>
      </c>
    </row>
    <row r="87" spans="1:7" s="53" customFormat="1" x14ac:dyDescent="0.25">
      <c r="A87" s="258" t="s">
        <v>50</v>
      </c>
      <c r="B87" s="193" t="s">
        <v>267</v>
      </c>
      <c r="C87" s="193" t="s">
        <v>268</v>
      </c>
      <c r="D87" s="193" t="s">
        <v>269</v>
      </c>
      <c r="E87" s="51">
        <v>45711</v>
      </c>
      <c r="F87" s="211" t="s">
        <v>66</v>
      </c>
      <c r="G87" s="54"/>
    </row>
    <row r="88" spans="1:7" s="53" customFormat="1" x14ac:dyDescent="0.25">
      <c r="A88" s="258" t="s">
        <v>50</v>
      </c>
      <c r="B88" s="193" t="s">
        <v>270</v>
      </c>
      <c r="C88" s="193" t="s">
        <v>271</v>
      </c>
      <c r="D88" s="193" t="s">
        <v>272</v>
      </c>
      <c r="E88" s="51">
        <v>46138</v>
      </c>
      <c r="F88" s="211" t="s">
        <v>66</v>
      </c>
      <c r="G88" s="54"/>
    </row>
    <row r="89" spans="1:7" s="53" customFormat="1" x14ac:dyDescent="0.25">
      <c r="A89" s="258" t="s">
        <v>273</v>
      </c>
      <c r="B89" s="193" t="s">
        <v>1211</v>
      </c>
      <c r="C89" s="193" t="s">
        <v>274</v>
      </c>
      <c r="D89" s="193" t="s">
        <v>275</v>
      </c>
      <c r="E89" s="51">
        <v>45033</v>
      </c>
      <c r="F89" s="211" t="s">
        <v>75</v>
      </c>
      <c r="G89" s="54"/>
    </row>
    <row r="90" spans="1:7" s="53" customFormat="1" x14ac:dyDescent="0.25">
      <c r="A90" s="258" t="s">
        <v>273</v>
      </c>
      <c r="B90" s="193" t="s">
        <v>276</v>
      </c>
      <c r="C90" s="193" t="s">
        <v>277</v>
      </c>
      <c r="D90" s="193" t="s">
        <v>278</v>
      </c>
      <c r="E90" s="51">
        <v>44689</v>
      </c>
      <c r="F90" s="211" t="s">
        <v>75</v>
      </c>
      <c r="G90" s="52"/>
    </row>
    <row r="91" spans="1:7" s="53" customFormat="1" x14ac:dyDescent="0.25">
      <c r="A91" s="258" t="s">
        <v>273</v>
      </c>
      <c r="B91" s="193" t="s">
        <v>279</v>
      </c>
      <c r="C91" s="193" t="s">
        <v>280</v>
      </c>
      <c r="D91" s="193" t="s">
        <v>281</v>
      </c>
      <c r="E91" s="51">
        <v>45406</v>
      </c>
      <c r="F91" s="211" t="s">
        <v>75</v>
      </c>
      <c r="G91" s="52"/>
    </row>
    <row r="92" spans="1:7" s="53" customFormat="1" x14ac:dyDescent="0.25">
      <c r="A92" s="258" t="s">
        <v>273</v>
      </c>
      <c r="B92" s="193" t="s">
        <v>279</v>
      </c>
      <c r="C92" s="193" t="s">
        <v>280</v>
      </c>
      <c r="D92" s="193" t="s">
        <v>282</v>
      </c>
      <c r="E92" s="51">
        <v>45766</v>
      </c>
      <c r="F92" s="211" t="s">
        <v>75</v>
      </c>
      <c r="G92" s="54"/>
    </row>
    <row r="93" spans="1:7" s="53" customFormat="1" x14ac:dyDescent="0.25">
      <c r="A93" s="258" t="s">
        <v>273</v>
      </c>
      <c r="B93" s="193" t="s">
        <v>283</v>
      </c>
      <c r="C93" s="193" t="s">
        <v>284</v>
      </c>
      <c r="D93" s="193" t="s">
        <v>285</v>
      </c>
      <c r="E93" s="51">
        <v>44957</v>
      </c>
      <c r="F93" s="211" t="s">
        <v>75</v>
      </c>
      <c r="G93" s="54"/>
    </row>
    <row r="94" spans="1:7" s="53" customFormat="1" x14ac:dyDescent="0.25">
      <c r="A94" s="258" t="s">
        <v>273</v>
      </c>
      <c r="B94" s="193" t="s">
        <v>283</v>
      </c>
      <c r="C94" s="193" t="s">
        <v>284</v>
      </c>
      <c r="D94" s="193" t="s">
        <v>286</v>
      </c>
      <c r="E94" s="51">
        <v>46037</v>
      </c>
      <c r="F94" s="211" t="s">
        <v>75</v>
      </c>
      <c r="G94" s="54"/>
    </row>
    <row r="95" spans="1:7" s="53" customFormat="1" x14ac:dyDescent="0.25">
      <c r="A95" s="258" t="s">
        <v>273</v>
      </c>
      <c r="B95" s="193" t="s">
        <v>287</v>
      </c>
      <c r="C95" s="193" t="s">
        <v>288</v>
      </c>
      <c r="D95" s="193" t="s">
        <v>289</v>
      </c>
      <c r="E95" s="51">
        <v>45501</v>
      </c>
      <c r="F95" s="211" t="s">
        <v>75</v>
      </c>
      <c r="G95" s="54"/>
    </row>
    <row r="96" spans="1:7" s="53" customFormat="1" x14ac:dyDescent="0.25">
      <c r="A96" s="258" t="s">
        <v>273</v>
      </c>
      <c r="B96" s="193" t="s">
        <v>290</v>
      </c>
      <c r="C96" s="193" t="s">
        <v>291</v>
      </c>
      <c r="D96" s="193" t="s">
        <v>292</v>
      </c>
      <c r="E96" s="51">
        <v>46658</v>
      </c>
      <c r="F96" s="211" t="s">
        <v>75</v>
      </c>
      <c r="G96" s="54"/>
    </row>
    <row r="97" spans="1:7" s="53" customFormat="1" x14ac:dyDescent="0.25">
      <c r="A97" s="258" t="s">
        <v>273</v>
      </c>
      <c r="B97" s="193" t="s">
        <v>293</v>
      </c>
      <c r="C97" s="193" t="s">
        <v>294</v>
      </c>
      <c r="D97" s="193" t="s">
        <v>295</v>
      </c>
      <c r="E97" s="51">
        <v>44721</v>
      </c>
      <c r="F97" s="211" t="s">
        <v>75</v>
      </c>
      <c r="G97" s="54"/>
    </row>
    <row r="98" spans="1:7" s="53" customFormat="1" x14ac:dyDescent="0.25">
      <c r="A98" s="258" t="s">
        <v>273</v>
      </c>
      <c r="B98" s="193" t="s">
        <v>293</v>
      </c>
      <c r="C98" s="193" t="s">
        <v>294</v>
      </c>
      <c r="D98" s="193" t="s">
        <v>296</v>
      </c>
      <c r="E98" s="51">
        <v>45441</v>
      </c>
      <c r="F98" s="211" t="s">
        <v>75</v>
      </c>
      <c r="G98" s="54"/>
    </row>
    <row r="99" spans="1:7" s="53" customFormat="1" x14ac:dyDescent="0.25">
      <c r="A99" s="258" t="s">
        <v>273</v>
      </c>
      <c r="B99" s="193" t="s">
        <v>293</v>
      </c>
      <c r="C99" s="193" t="s">
        <v>294</v>
      </c>
      <c r="D99" s="193" t="s">
        <v>297</v>
      </c>
      <c r="E99" s="51">
        <v>46881</v>
      </c>
      <c r="F99" s="211" t="s">
        <v>75</v>
      </c>
      <c r="G99" s="52"/>
    </row>
    <row r="100" spans="1:7" s="53" customFormat="1" x14ac:dyDescent="0.25">
      <c r="A100" s="258" t="s">
        <v>273</v>
      </c>
      <c r="B100" s="193" t="s">
        <v>298</v>
      </c>
      <c r="C100" s="193" t="s">
        <v>299</v>
      </c>
      <c r="D100" s="193" t="s">
        <v>300</v>
      </c>
      <c r="E100" s="51">
        <v>45182</v>
      </c>
      <c r="F100" s="211" t="s">
        <v>75</v>
      </c>
      <c r="G100" s="52"/>
    </row>
    <row r="101" spans="1:7" s="53" customFormat="1" x14ac:dyDescent="0.25">
      <c r="A101" s="258" t="s">
        <v>273</v>
      </c>
      <c r="B101" s="193" t="s">
        <v>298</v>
      </c>
      <c r="C101" s="193" t="s">
        <v>299</v>
      </c>
      <c r="D101" s="193" t="s">
        <v>301</v>
      </c>
      <c r="E101" s="51">
        <v>47342</v>
      </c>
      <c r="F101" s="211" t="s">
        <v>75</v>
      </c>
      <c r="G101" s="52"/>
    </row>
    <row r="102" spans="1:7" s="53" customFormat="1" x14ac:dyDescent="0.25">
      <c r="A102" s="258" t="s">
        <v>273</v>
      </c>
      <c r="B102" s="193" t="s">
        <v>302</v>
      </c>
      <c r="C102" s="193" t="s">
        <v>303</v>
      </c>
      <c r="D102" s="193" t="s">
        <v>304</v>
      </c>
      <c r="E102" s="51">
        <v>45224</v>
      </c>
      <c r="F102" s="211" t="s">
        <v>75</v>
      </c>
      <c r="G102" s="54"/>
    </row>
    <row r="103" spans="1:7" s="53" customFormat="1" x14ac:dyDescent="0.25">
      <c r="A103" s="258" t="s">
        <v>273</v>
      </c>
      <c r="B103" s="193" t="s">
        <v>302</v>
      </c>
      <c r="C103" s="193" t="s">
        <v>303</v>
      </c>
      <c r="D103" s="193" t="s">
        <v>305</v>
      </c>
      <c r="E103" s="51">
        <v>45944</v>
      </c>
      <c r="F103" s="211" t="s">
        <v>75</v>
      </c>
      <c r="G103" s="54"/>
    </row>
    <row r="104" spans="1:7" s="53" customFormat="1" x14ac:dyDescent="0.25">
      <c r="A104" s="258" t="s">
        <v>273</v>
      </c>
      <c r="B104" s="193" t="s">
        <v>306</v>
      </c>
      <c r="C104" s="193" t="s">
        <v>307</v>
      </c>
      <c r="D104" s="193" t="s">
        <v>308</v>
      </c>
      <c r="E104" s="51">
        <v>44757</v>
      </c>
      <c r="F104" s="211" t="s">
        <v>75</v>
      </c>
      <c r="G104" s="54"/>
    </row>
    <row r="105" spans="1:7" s="53" customFormat="1" x14ac:dyDescent="0.25">
      <c r="A105" s="212" t="s">
        <v>1212</v>
      </c>
      <c r="B105" s="193" t="s">
        <v>1213</v>
      </c>
      <c r="C105" s="193" t="s">
        <v>1214</v>
      </c>
      <c r="D105" s="193" t="s">
        <v>1215</v>
      </c>
      <c r="E105" s="51">
        <v>72692</v>
      </c>
      <c r="F105" s="211" t="s">
        <v>75</v>
      </c>
      <c r="G105" s="54"/>
    </row>
    <row r="106" spans="1:7" s="53" customFormat="1" x14ac:dyDescent="0.25">
      <c r="A106" s="258" t="s">
        <v>309</v>
      </c>
      <c r="B106" s="193" t="s">
        <v>310</v>
      </c>
      <c r="C106" s="193" t="s">
        <v>311</v>
      </c>
      <c r="D106" s="193" t="s">
        <v>312</v>
      </c>
      <c r="E106" s="51">
        <v>45812</v>
      </c>
      <c r="F106" s="211" t="s">
        <v>106</v>
      </c>
      <c r="G106" s="54"/>
    </row>
    <row r="107" spans="1:7" s="53" customFormat="1" x14ac:dyDescent="0.25">
      <c r="A107" s="258" t="s">
        <v>309</v>
      </c>
      <c r="B107" s="193" t="s">
        <v>310</v>
      </c>
      <c r="C107" s="193" t="s">
        <v>311</v>
      </c>
      <c r="D107" s="193" t="s">
        <v>313</v>
      </c>
      <c r="E107" s="51">
        <v>46172</v>
      </c>
      <c r="F107" s="211" t="s">
        <v>106</v>
      </c>
      <c r="G107" s="54"/>
    </row>
    <row r="108" spans="1:7" s="53" customFormat="1" x14ac:dyDescent="0.25">
      <c r="A108" s="258" t="s">
        <v>309</v>
      </c>
      <c r="B108" s="193" t="s">
        <v>314</v>
      </c>
      <c r="C108" s="193" t="s">
        <v>315</v>
      </c>
      <c r="D108" s="193" t="s">
        <v>316</v>
      </c>
      <c r="E108" s="51">
        <v>47161</v>
      </c>
      <c r="F108" s="211" t="s">
        <v>106</v>
      </c>
      <c r="G108" s="54"/>
    </row>
    <row r="109" spans="1:7" s="53" customFormat="1" x14ac:dyDescent="0.25">
      <c r="A109" s="258" t="s">
        <v>309</v>
      </c>
      <c r="B109" s="193" t="s">
        <v>317</v>
      </c>
      <c r="C109" s="193" t="s">
        <v>318</v>
      </c>
      <c r="D109" s="193" t="s">
        <v>319</v>
      </c>
      <c r="E109" s="51">
        <v>46084</v>
      </c>
      <c r="F109" s="211" t="s">
        <v>106</v>
      </c>
      <c r="G109" s="54"/>
    </row>
    <row r="110" spans="1:7" s="53" customFormat="1" x14ac:dyDescent="0.25">
      <c r="A110" s="258" t="s">
        <v>309</v>
      </c>
      <c r="B110" s="193" t="s">
        <v>320</v>
      </c>
      <c r="C110" s="193" t="s">
        <v>321</v>
      </c>
      <c r="D110" s="193" t="s">
        <v>322</v>
      </c>
      <c r="E110" s="51">
        <v>45158</v>
      </c>
      <c r="F110" s="211" t="s">
        <v>106</v>
      </c>
      <c r="G110" s="54"/>
    </row>
    <row r="111" spans="1:7" s="53" customFormat="1" x14ac:dyDescent="0.25">
      <c r="A111" s="258" t="s">
        <v>309</v>
      </c>
      <c r="B111" s="193" t="s">
        <v>323</v>
      </c>
      <c r="C111" s="193" t="s">
        <v>324</v>
      </c>
      <c r="D111" s="193" t="s">
        <v>325</v>
      </c>
      <c r="E111" s="51">
        <v>45348</v>
      </c>
      <c r="F111" s="211" t="s">
        <v>106</v>
      </c>
      <c r="G111" s="54"/>
    </row>
    <row r="112" spans="1:7" s="53" customFormat="1" x14ac:dyDescent="0.25">
      <c r="A112" s="258" t="s">
        <v>309</v>
      </c>
      <c r="B112" s="193" t="s">
        <v>323</v>
      </c>
      <c r="C112" s="193" t="s">
        <v>324</v>
      </c>
      <c r="D112" s="193" t="s">
        <v>326</v>
      </c>
      <c r="E112" s="51">
        <v>45708</v>
      </c>
      <c r="F112" s="211" t="s">
        <v>106</v>
      </c>
      <c r="G112" s="54"/>
    </row>
    <row r="113" spans="1:7" s="53" customFormat="1" x14ac:dyDescent="0.25">
      <c r="A113" s="212" t="s">
        <v>327</v>
      </c>
      <c r="B113" s="193" t="s">
        <v>328</v>
      </c>
      <c r="C113" s="193" t="s">
        <v>329</v>
      </c>
      <c r="D113" s="193" t="s">
        <v>330</v>
      </c>
      <c r="E113" s="51">
        <v>45560</v>
      </c>
      <c r="F113" s="211" t="s">
        <v>71</v>
      </c>
      <c r="G113" s="54"/>
    </row>
    <row r="114" spans="1:7" s="53" customFormat="1" x14ac:dyDescent="0.25">
      <c r="A114" s="212" t="s">
        <v>331</v>
      </c>
      <c r="B114" s="193" t="s">
        <v>332</v>
      </c>
      <c r="C114" s="193" t="s">
        <v>333</v>
      </c>
      <c r="D114" s="193" t="s">
        <v>334</v>
      </c>
      <c r="E114" s="51">
        <v>48495</v>
      </c>
      <c r="F114" s="211" t="s">
        <v>71</v>
      </c>
      <c r="G114" s="54"/>
    </row>
    <row r="115" spans="1:7" s="53" customFormat="1" x14ac:dyDescent="0.25">
      <c r="A115" s="258" t="s">
        <v>335</v>
      </c>
      <c r="B115" s="193" t="s">
        <v>336</v>
      </c>
      <c r="C115" s="193" t="s">
        <v>337</v>
      </c>
      <c r="D115" s="193" t="s">
        <v>338</v>
      </c>
      <c r="E115" s="51">
        <v>45296</v>
      </c>
      <c r="F115" s="211" t="s">
        <v>106</v>
      </c>
      <c r="G115" s="54"/>
    </row>
    <row r="116" spans="1:7" s="53" customFormat="1" x14ac:dyDescent="0.25">
      <c r="A116" s="258" t="s">
        <v>335</v>
      </c>
      <c r="B116" s="193" t="s">
        <v>339</v>
      </c>
      <c r="C116" s="193" t="s">
        <v>340</v>
      </c>
      <c r="D116" s="193" t="s">
        <v>341</v>
      </c>
      <c r="E116" s="51">
        <v>45568</v>
      </c>
      <c r="F116" s="211" t="s">
        <v>106</v>
      </c>
      <c r="G116" s="54"/>
    </row>
    <row r="117" spans="1:7" s="53" customFormat="1" x14ac:dyDescent="0.25">
      <c r="A117" s="258" t="s">
        <v>335</v>
      </c>
      <c r="B117" s="193" t="s">
        <v>342</v>
      </c>
      <c r="C117" s="194" t="s">
        <v>343</v>
      </c>
      <c r="D117" s="193" t="s">
        <v>344</v>
      </c>
      <c r="E117" s="51">
        <v>46243</v>
      </c>
      <c r="F117" s="211" t="s">
        <v>106</v>
      </c>
      <c r="G117" s="54"/>
    </row>
    <row r="118" spans="1:7" s="53" customFormat="1" x14ac:dyDescent="0.25">
      <c r="A118" s="258" t="s">
        <v>335</v>
      </c>
      <c r="B118" s="193" t="s">
        <v>345</v>
      </c>
      <c r="C118" s="193" t="s">
        <v>346</v>
      </c>
      <c r="D118" s="193" t="s">
        <v>347</v>
      </c>
      <c r="E118" s="51">
        <v>47555</v>
      </c>
      <c r="F118" s="211" t="s">
        <v>106</v>
      </c>
      <c r="G118" s="54"/>
    </row>
    <row r="119" spans="1:7" s="53" customFormat="1" x14ac:dyDescent="0.25">
      <c r="A119" s="259" t="s">
        <v>335</v>
      </c>
      <c r="B119" s="193" t="s">
        <v>348</v>
      </c>
      <c r="C119" s="193" t="s">
        <v>349</v>
      </c>
      <c r="D119" s="193" t="s">
        <v>350</v>
      </c>
      <c r="E119" s="51">
        <v>44707</v>
      </c>
      <c r="F119" s="211" t="s">
        <v>75</v>
      </c>
      <c r="G119" s="52"/>
    </row>
    <row r="120" spans="1:7" s="53" customFormat="1" x14ac:dyDescent="0.25">
      <c r="A120" s="259" t="s">
        <v>351</v>
      </c>
      <c r="B120" s="193" t="s">
        <v>352</v>
      </c>
      <c r="C120" s="193" t="s">
        <v>353</v>
      </c>
      <c r="D120" s="193" t="s">
        <v>354</v>
      </c>
      <c r="E120" s="51">
        <v>45270</v>
      </c>
      <c r="F120" s="211" t="s">
        <v>71</v>
      </c>
      <c r="G120" s="52"/>
    </row>
    <row r="121" spans="1:7" s="53" customFormat="1" x14ac:dyDescent="0.25">
      <c r="A121" s="259" t="s">
        <v>351</v>
      </c>
      <c r="B121" s="193" t="s">
        <v>352</v>
      </c>
      <c r="C121" s="193" t="s">
        <v>353</v>
      </c>
      <c r="D121" s="193" t="s">
        <v>355</v>
      </c>
      <c r="E121" s="51">
        <v>46710</v>
      </c>
      <c r="F121" s="211" t="s">
        <v>71</v>
      </c>
      <c r="G121" s="52"/>
    </row>
    <row r="122" spans="1:7" s="53" customFormat="1" x14ac:dyDescent="0.25">
      <c r="A122" s="259" t="s">
        <v>356</v>
      </c>
      <c r="B122" s="193" t="s">
        <v>357</v>
      </c>
      <c r="C122" s="193" t="s">
        <v>358</v>
      </c>
      <c r="D122" s="193" t="s">
        <v>359</v>
      </c>
      <c r="E122" s="51">
        <v>44876</v>
      </c>
      <c r="F122" s="211" t="s">
        <v>106</v>
      </c>
      <c r="G122" s="52"/>
    </row>
    <row r="123" spans="1:7" s="53" customFormat="1" x14ac:dyDescent="0.25">
      <c r="A123" s="259" t="s">
        <v>356</v>
      </c>
      <c r="B123" s="193" t="s">
        <v>357</v>
      </c>
      <c r="C123" s="193" t="s">
        <v>358</v>
      </c>
      <c r="D123" s="193" t="s">
        <v>360</v>
      </c>
      <c r="E123" s="51">
        <v>45236</v>
      </c>
      <c r="F123" s="211" t="s">
        <v>106</v>
      </c>
      <c r="G123" s="52"/>
    </row>
    <row r="124" spans="1:7" s="53" customFormat="1" x14ac:dyDescent="0.25">
      <c r="A124" s="258" t="s">
        <v>356</v>
      </c>
      <c r="B124" s="193" t="s">
        <v>357</v>
      </c>
      <c r="C124" s="193" t="s">
        <v>358</v>
      </c>
      <c r="D124" s="193" t="s">
        <v>361</v>
      </c>
      <c r="E124" s="51">
        <v>45596</v>
      </c>
      <c r="F124" s="211" t="s">
        <v>106</v>
      </c>
      <c r="G124" s="52"/>
    </row>
    <row r="125" spans="1:7" s="53" customFormat="1" x14ac:dyDescent="0.25">
      <c r="A125" s="258" t="s">
        <v>356</v>
      </c>
      <c r="B125" s="193" t="s">
        <v>357</v>
      </c>
      <c r="C125" s="193" t="s">
        <v>358</v>
      </c>
      <c r="D125" s="193" t="s">
        <v>362</v>
      </c>
      <c r="E125" s="51">
        <v>45956</v>
      </c>
      <c r="F125" s="211" t="s">
        <v>106</v>
      </c>
      <c r="G125" s="54"/>
    </row>
    <row r="126" spans="1:7" s="53" customFormat="1" x14ac:dyDescent="0.25">
      <c r="A126" s="258" t="s">
        <v>356</v>
      </c>
      <c r="B126" s="193" t="s">
        <v>363</v>
      </c>
      <c r="C126" s="193" t="s">
        <v>364</v>
      </c>
      <c r="D126" s="193" t="s">
        <v>365</v>
      </c>
      <c r="E126" s="51">
        <v>46694</v>
      </c>
      <c r="F126" s="211" t="s">
        <v>106</v>
      </c>
      <c r="G126" s="54"/>
    </row>
    <row r="127" spans="1:7" s="53" customFormat="1" x14ac:dyDescent="0.25">
      <c r="A127" s="258" t="s">
        <v>366</v>
      </c>
      <c r="B127" s="193" t="s">
        <v>367</v>
      </c>
      <c r="C127" s="193" t="s">
        <v>368</v>
      </c>
      <c r="D127" s="193" t="s">
        <v>369</v>
      </c>
      <c r="E127" s="51">
        <v>45924</v>
      </c>
      <c r="F127" s="211" t="s">
        <v>147</v>
      </c>
      <c r="G127" s="54"/>
    </row>
    <row r="128" spans="1:7" s="53" customFormat="1" x14ac:dyDescent="0.25">
      <c r="A128" s="258" t="s">
        <v>370</v>
      </c>
      <c r="B128" s="193" t="s">
        <v>1216</v>
      </c>
      <c r="C128" s="193" t="s">
        <v>371</v>
      </c>
      <c r="D128" s="193" t="s">
        <v>372</v>
      </c>
      <c r="E128" s="51">
        <v>45569</v>
      </c>
      <c r="F128" s="211" t="s">
        <v>71</v>
      </c>
      <c r="G128" s="54"/>
    </row>
    <row r="129" spans="1:7" s="53" customFormat="1" x14ac:dyDescent="0.25">
      <c r="A129" s="259" t="s">
        <v>370</v>
      </c>
      <c r="B129" s="193" t="s">
        <v>373</v>
      </c>
      <c r="C129" s="193" t="s">
        <v>374</v>
      </c>
      <c r="D129" s="193" t="s">
        <v>375</v>
      </c>
      <c r="E129" s="51">
        <v>45641</v>
      </c>
      <c r="F129" s="211" t="s">
        <v>71</v>
      </c>
      <c r="G129" s="54"/>
    </row>
    <row r="130" spans="1:7" s="53" customFormat="1" x14ac:dyDescent="0.25">
      <c r="A130" s="259" t="s">
        <v>376</v>
      </c>
      <c r="B130" s="193" t="s">
        <v>377</v>
      </c>
      <c r="C130" s="193" t="s">
        <v>378</v>
      </c>
      <c r="D130" s="193" t="s">
        <v>379</v>
      </c>
      <c r="E130" s="51">
        <v>46648</v>
      </c>
      <c r="F130" s="211" t="s">
        <v>106</v>
      </c>
      <c r="G130" s="54"/>
    </row>
    <row r="131" spans="1:7" s="53" customFormat="1" x14ac:dyDescent="0.25">
      <c r="A131" s="259" t="s">
        <v>376</v>
      </c>
      <c r="B131" s="193" t="s">
        <v>380</v>
      </c>
      <c r="C131" s="193" t="s">
        <v>381</v>
      </c>
      <c r="D131" s="193" t="s">
        <v>382</v>
      </c>
      <c r="E131" s="51">
        <v>48145</v>
      </c>
      <c r="F131" s="211" t="s">
        <v>106</v>
      </c>
      <c r="G131" s="54"/>
    </row>
    <row r="132" spans="1:7" s="53" customFormat="1" x14ac:dyDescent="0.25">
      <c r="A132" s="259" t="s">
        <v>376</v>
      </c>
      <c r="B132" s="193" t="s">
        <v>383</v>
      </c>
      <c r="C132" s="193" t="s">
        <v>384</v>
      </c>
      <c r="D132" s="193" t="s">
        <v>385</v>
      </c>
      <c r="E132" s="51">
        <v>48520</v>
      </c>
      <c r="F132" s="211" t="s">
        <v>106</v>
      </c>
      <c r="G132" s="54"/>
    </row>
    <row r="133" spans="1:7" s="53" customFormat="1" x14ac:dyDescent="0.25">
      <c r="A133" s="258" t="s">
        <v>376</v>
      </c>
      <c r="B133" s="193" t="s">
        <v>386</v>
      </c>
      <c r="C133" s="193" t="s">
        <v>387</v>
      </c>
      <c r="D133" s="193" t="s">
        <v>388</v>
      </c>
      <c r="E133" s="51">
        <v>48880</v>
      </c>
      <c r="F133" s="211" t="s">
        <v>106</v>
      </c>
      <c r="G133" s="54"/>
    </row>
    <row r="134" spans="1:7" s="53" customFormat="1" x14ac:dyDescent="0.25">
      <c r="A134" s="258" t="s">
        <v>376</v>
      </c>
      <c r="B134" s="193" t="s">
        <v>389</v>
      </c>
      <c r="C134" s="193" t="s">
        <v>390</v>
      </c>
      <c r="D134" s="193" t="s">
        <v>391</v>
      </c>
      <c r="E134" s="51">
        <v>48901</v>
      </c>
      <c r="F134" s="211" t="s">
        <v>106</v>
      </c>
      <c r="G134" s="52"/>
    </row>
    <row r="135" spans="1:7" s="53" customFormat="1" x14ac:dyDescent="0.25">
      <c r="A135" s="258" t="s">
        <v>376</v>
      </c>
      <c r="B135" s="193" t="s">
        <v>392</v>
      </c>
      <c r="C135" s="193" t="s">
        <v>393</v>
      </c>
      <c r="D135" s="193" t="s">
        <v>394</v>
      </c>
      <c r="E135" s="51">
        <v>48901</v>
      </c>
      <c r="F135" s="211" t="s">
        <v>106</v>
      </c>
      <c r="G135" s="52"/>
    </row>
    <row r="136" spans="1:7" s="53" customFormat="1" x14ac:dyDescent="0.25">
      <c r="A136" s="258" t="s">
        <v>376</v>
      </c>
      <c r="B136" s="193" t="s">
        <v>395</v>
      </c>
      <c r="C136" s="193" t="s">
        <v>396</v>
      </c>
      <c r="D136" s="193" t="s">
        <v>397</v>
      </c>
      <c r="E136" s="51">
        <v>45929</v>
      </c>
      <c r="F136" s="211" t="s">
        <v>106</v>
      </c>
      <c r="G136" s="54"/>
    </row>
    <row r="137" spans="1:7" s="53" customFormat="1" x14ac:dyDescent="0.25">
      <c r="A137" s="258" t="s">
        <v>376</v>
      </c>
      <c r="B137" s="193" t="s">
        <v>398</v>
      </c>
      <c r="C137" s="193" t="s">
        <v>399</v>
      </c>
      <c r="D137" s="193" t="s">
        <v>400</v>
      </c>
      <c r="E137" s="51">
        <v>47501</v>
      </c>
      <c r="F137" s="211" t="s">
        <v>106</v>
      </c>
      <c r="G137" s="54"/>
    </row>
    <row r="138" spans="1:7" s="53" customFormat="1" x14ac:dyDescent="0.25">
      <c r="A138" s="258" t="s">
        <v>376</v>
      </c>
      <c r="B138" s="193" t="s">
        <v>401</v>
      </c>
      <c r="C138" s="193" t="s">
        <v>402</v>
      </c>
      <c r="D138" s="193" t="s">
        <v>403</v>
      </c>
      <c r="E138" s="51">
        <v>46782</v>
      </c>
      <c r="F138" s="211" t="s">
        <v>106</v>
      </c>
      <c r="G138" s="54"/>
    </row>
    <row r="139" spans="1:7" s="53" customFormat="1" x14ac:dyDescent="0.25">
      <c r="A139" s="258" t="s">
        <v>376</v>
      </c>
      <c r="B139" s="193" t="s">
        <v>404</v>
      </c>
      <c r="C139" s="193" t="s">
        <v>405</v>
      </c>
      <c r="D139" s="193" t="s">
        <v>406</v>
      </c>
      <c r="E139" s="51">
        <v>48390</v>
      </c>
      <c r="F139" s="211" t="s">
        <v>106</v>
      </c>
      <c r="G139" s="54"/>
    </row>
    <row r="140" spans="1:7" s="53" customFormat="1" x14ac:dyDescent="0.25">
      <c r="A140" s="258" t="s">
        <v>376</v>
      </c>
      <c r="B140" s="193" t="s">
        <v>407</v>
      </c>
      <c r="C140" s="193" t="s">
        <v>408</v>
      </c>
      <c r="D140" s="193" t="s">
        <v>409</v>
      </c>
      <c r="E140" s="51">
        <v>47670</v>
      </c>
      <c r="F140" s="211" t="s">
        <v>106</v>
      </c>
      <c r="G140" s="54"/>
    </row>
    <row r="141" spans="1:7" s="53" customFormat="1" x14ac:dyDescent="0.25">
      <c r="A141" s="258" t="s">
        <v>376</v>
      </c>
      <c r="B141" s="193" t="s">
        <v>410</v>
      </c>
      <c r="C141" s="193" t="s">
        <v>411</v>
      </c>
      <c r="D141" s="193" t="s">
        <v>412</v>
      </c>
      <c r="E141" s="51">
        <v>48062</v>
      </c>
      <c r="F141" s="211" t="s">
        <v>106</v>
      </c>
    </row>
    <row r="142" spans="1:7" s="53" customFormat="1" x14ac:dyDescent="0.25">
      <c r="A142" s="258" t="s">
        <v>376</v>
      </c>
      <c r="B142" s="193" t="s">
        <v>413</v>
      </c>
      <c r="C142" s="193" t="s">
        <v>414</v>
      </c>
      <c r="D142" s="193" t="s">
        <v>415</v>
      </c>
      <c r="E142" s="51">
        <v>48062</v>
      </c>
      <c r="F142" s="211" t="s">
        <v>106</v>
      </c>
      <c r="G142" s="54"/>
    </row>
    <row r="143" spans="1:7" s="53" customFormat="1" x14ac:dyDescent="0.25">
      <c r="A143" s="258" t="s">
        <v>376</v>
      </c>
      <c r="B143" s="193" t="s">
        <v>416</v>
      </c>
      <c r="C143" s="193" t="s">
        <v>417</v>
      </c>
      <c r="D143" s="193" t="s">
        <v>418</v>
      </c>
      <c r="E143" s="51">
        <v>48145</v>
      </c>
      <c r="F143" s="211" t="s">
        <v>106</v>
      </c>
      <c r="G143" s="54"/>
    </row>
    <row r="144" spans="1:7" s="53" customFormat="1" x14ac:dyDescent="0.25">
      <c r="A144" s="212" t="s">
        <v>419</v>
      </c>
      <c r="B144" s="193" t="s">
        <v>420</v>
      </c>
      <c r="C144" s="193" t="s">
        <v>421</v>
      </c>
      <c r="D144" s="193" t="s">
        <v>422</v>
      </c>
      <c r="E144" s="51">
        <v>45095</v>
      </c>
      <c r="F144" s="211" t="s">
        <v>75</v>
      </c>
      <c r="G144" s="54"/>
    </row>
    <row r="145" spans="1:7" s="53" customFormat="1" x14ac:dyDescent="0.25">
      <c r="A145" s="258" t="s">
        <v>423</v>
      </c>
      <c r="B145" s="193" t="s">
        <v>424</v>
      </c>
      <c r="C145" s="193" t="s">
        <v>425</v>
      </c>
      <c r="D145" s="193" t="s">
        <v>426</v>
      </c>
      <c r="E145" s="51">
        <v>46334</v>
      </c>
      <c r="F145" s="211" t="s">
        <v>75</v>
      </c>
      <c r="G145" s="52"/>
    </row>
    <row r="146" spans="1:7" s="53" customFormat="1" x14ac:dyDescent="0.25">
      <c r="A146" s="258" t="s">
        <v>423</v>
      </c>
      <c r="B146" s="193" t="s">
        <v>427</v>
      </c>
      <c r="C146" s="193" t="s">
        <v>428</v>
      </c>
      <c r="D146" s="193" t="s">
        <v>429</v>
      </c>
      <c r="E146" s="51">
        <v>45219</v>
      </c>
      <c r="F146" s="211" t="s">
        <v>75</v>
      </c>
      <c r="G146" s="52"/>
    </row>
    <row r="147" spans="1:7" s="53" customFormat="1" x14ac:dyDescent="0.25">
      <c r="A147" s="258" t="s">
        <v>423</v>
      </c>
      <c r="B147" s="193" t="s">
        <v>427</v>
      </c>
      <c r="C147" s="193" t="s">
        <v>428</v>
      </c>
      <c r="D147" s="193" t="s">
        <v>430</v>
      </c>
      <c r="E147" s="51">
        <v>47399</v>
      </c>
      <c r="F147" s="211" t="s">
        <v>75</v>
      </c>
      <c r="G147" s="54"/>
    </row>
    <row r="148" spans="1:7" s="53" customFormat="1" x14ac:dyDescent="0.25">
      <c r="A148" s="258" t="s">
        <v>431</v>
      </c>
      <c r="B148" s="193" t="s">
        <v>432</v>
      </c>
      <c r="C148" s="193" t="s">
        <v>433</v>
      </c>
      <c r="D148" s="193" t="s">
        <v>434</v>
      </c>
      <c r="E148" s="51">
        <v>44716</v>
      </c>
      <c r="F148" s="211" t="s">
        <v>97</v>
      </c>
      <c r="G148" s="54"/>
    </row>
    <row r="149" spans="1:7" s="53" customFormat="1" x14ac:dyDescent="0.25">
      <c r="A149" s="258" t="s">
        <v>431</v>
      </c>
      <c r="B149" s="193" t="s">
        <v>435</v>
      </c>
      <c r="C149" s="193" t="s">
        <v>436</v>
      </c>
      <c r="D149" s="193" t="s">
        <v>437</v>
      </c>
      <c r="E149" s="51">
        <v>46322</v>
      </c>
      <c r="F149" s="211" t="s">
        <v>97</v>
      </c>
      <c r="G149" s="54"/>
    </row>
    <row r="150" spans="1:7" s="53" customFormat="1" x14ac:dyDescent="0.25">
      <c r="A150" s="258" t="s">
        <v>431</v>
      </c>
      <c r="B150" s="193" t="s">
        <v>438</v>
      </c>
      <c r="C150" s="193" t="s">
        <v>439</v>
      </c>
      <c r="D150" s="193" t="s">
        <v>440</v>
      </c>
      <c r="E150" s="51">
        <v>46323</v>
      </c>
      <c r="F150" s="211" t="s">
        <v>97</v>
      </c>
      <c r="G150" s="54"/>
    </row>
    <row r="151" spans="1:7" s="53" customFormat="1" x14ac:dyDescent="0.25">
      <c r="A151" s="258" t="s">
        <v>431</v>
      </c>
      <c r="B151" s="193" t="s">
        <v>441</v>
      </c>
      <c r="C151" s="193" t="s">
        <v>442</v>
      </c>
      <c r="D151" s="193" t="s">
        <v>443</v>
      </c>
      <c r="E151" s="51">
        <v>46684</v>
      </c>
      <c r="F151" s="211" t="s">
        <v>97</v>
      </c>
      <c r="G151" s="54"/>
    </row>
    <row r="152" spans="1:7" s="53" customFormat="1" x14ac:dyDescent="0.25">
      <c r="A152" s="258" t="s">
        <v>444</v>
      </c>
      <c r="B152" s="193" t="s">
        <v>445</v>
      </c>
      <c r="C152" s="193" t="s">
        <v>446</v>
      </c>
      <c r="D152" s="193" t="s">
        <v>447</v>
      </c>
      <c r="E152" s="51">
        <v>45419</v>
      </c>
      <c r="F152" s="211" t="s">
        <v>75</v>
      </c>
      <c r="G152" s="54"/>
    </row>
    <row r="153" spans="1:7" s="53" customFormat="1" x14ac:dyDescent="0.25">
      <c r="A153" s="258" t="s">
        <v>448</v>
      </c>
      <c r="B153" s="193" t="s">
        <v>449</v>
      </c>
      <c r="C153" s="193" t="s">
        <v>450</v>
      </c>
      <c r="D153" s="193" t="s">
        <v>451</v>
      </c>
      <c r="E153" s="51">
        <v>46689</v>
      </c>
      <c r="F153" s="211" t="s">
        <v>106</v>
      </c>
      <c r="G153" s="52"/>
    </row>
    <row r="154" spans="1:7" s="53" customFormat="1" x14ac:dyDescent="0.25">
      <c r="A154" s="258" t="s">
        <v>448</v>
      </c>
      <c r="B154" s="193" t="s">
        <v>452</v>
      </c>
      <c r="C154" s="193" t="s">
        <v>453</v>
      </c>
      <c r="D154" s="193" t="s">
        <v>454</v>
      </c>
      <c r="E154" s="51">
        <v>47410</v>
      </c>
      <c r="F154" s="211" t="s">
        <v>106</v>
      </c>
      <c r="G154" s="52"/>
    </row>
    <row r="155" spans="1:7" s="53" customFormat="1" x14ac:dyDescent="0.25">
      <c r="A155" s="258" t="s">
        <v>448</v>
      </c>
      <c r="B155" s="193" t="s">
        <v>455</v>
      </c>
      <c r="C155" s="193" t="s">
        <v>456</v>
      </c>
      <c r="D155" s="193" t="s">
        <v>457</v>
      </c>
      <c r="E155" s="51">
        <v>48048</v>
      </c>
      <c r="F155" s="211" t="s">
        <v>106</v>
      </c>
      <c r="G155" s="52"/>
    </row>
    <row r="156" spans="1:7" s="53" customFormat="1" x14ac:dyDescent="0.25">
      <c r="A156" s="258" t="s">
        <v>41</v>
      </c>
      <c r="B156" s="193" t="s">
        <v>458</v>
      </c>
      <c r="C156" s="193" t="s">
        <v>459</v>
      </c>
      <c r="D156" s="193" t="s">
        <v>460</v>
      </c>
      <c r="E156" s="51">
        <v>47689</v>
      </c>
      <c r="F156" s="211" t="s">
        <v>133</v>
      </c>
      <c r="G156" s="54"/>
    </row>
    <row r="157" spans="1:7" s="53" customFormat="1" x14ac:dyDescent="0.25">
      <c r="A157" s="258" t="s">
        <v>461</v>
      </c>
      <c r="B157" s="193" t="s">
        <v>458</v>
      </c>
      <c r="C157" s="193" t="s">
        <v>459</v>
      </c>
      <c r="D157" s="193" t="s">
        <v>462</v>
      </c>
      <c r="E157" s="51">
        <v>47329</v>
      </c>
      <c r="F157" s="211" t="s">
        <v>133</v>
      </c>
      <c r="G157" s="54"/>
    </row>
    <row r="158" spans="1:7" s="53" customFormat="1" x14ac:dyDescent="0.25">
      <c r="A158" s="258" t="s">
        <v>461</v>
      </c>
      <c r="B158" s="193" t="s">
        <v>458</v>
      </c>
      <c r="C158" s="193" t="s">
        <v>459</v>
      </c>
      <c r="D158" s="193" t="s">
        <v>463</v>
      </c>
      <c r="E158" s="51">
        <v>46969</v>
      </c>
      <c r="F158" s="211" t="s">
        <v>133</v>
      </c>
      <c r="G158" s="54"/>
    </row>
    <row r="159" spans="1:7" s="53" customFormat="1" x14ac:dyDescent="0.25">
      <c r="A159" s="258" t="s">
        <v>461</v>
      </c>
      <c r="B159" s="193" t="s">
        <v>458</v>
      </c>
      <c r="C159" s="193" t="s">
        <v>459</v>
      </c>
      <c r="D159" s="193" t="s">
        <v>464</v>
      </c>
      <c r="E159" s="51">
        <v>46609</v>
      </c>
      <c r="F159" s="211" t="s">
        <v>133</v>
      </c>
      <c r="G159" s="54"/>
    </row>
    <row r="160" spans="1:7" s="53" customFormat="1" x14ac:dyDescent="0.25">
      <c r="A160" s="258" t="s">
        <v>465</v>
      </c>
      <c r="B160" s="193" t="s">
        <v>466</v>
      </c>
      <c r="C160" s="193" t="s">
        <v>467</v>
      </c>
      <c r="D160" s="193" t="s">
        <v>468</v>
      </c>
      <c r="E160" s="51">
        <v>45150</v>
      </c>
      <c r="F160" s="211" t="s">
        <v>126</v>
      </c>
      <c r="G160" s="54"/>
    </row>
    <row r="161" spans="1:7" s="53" customFormat="1" x14ac:dyDescent="0.25">
      <c r="A161" s="258" t="s">
        <v>465</v>
      </c>
      <c r="B161" s="193" t="s">
        <v>466</v>
      </c>
      <c r="C161" s="193" t="s">
        <v>467</v>
      </c>
      <c r="D161" s="193" t="s">
        <v>469</v>
      </c>
      <c r="E161" s="51">
        <v>45870</v>
      </c>
      <c r="F161" s="211" t="s">
        <v>126</v>
      </c>
      <c r="G161" s="54"/>
    </row>
    <row r="162" spans="1:7" s="53" customFormat="1" x14ac:dyDescent="0.25">
      <c r="A162" s="258" t="s">
        <v>470</v>
      </c>
      <c r="B162" s="193" t="s">
        <v>1217</v>
      </c>
      <c r="C162" s="193" t="s">
        <v>1218</v>
      </c>
      <c r="D162" s="193" t="s">
        <v>1219</v>
      </c>
      <c r="E162" s="51">
        <v>72773</v>
      </c>
      <c r="F162" s="211" t="s">
        <v>75</v>
      </c>
      <c r="G162" s="54"/>
    </row>
    <row r="163" spans="1:7" s="53" customFormat="1" x14ac:dyDescent="0.25">
      <c r="A163" s="258" t="s">
        <v>470</v>
      </c>
      <c r="B163" s="193" t="s">
        <v>471</v>
      </c>
      <c r="C163" s="193" t="s">
        <v>472</v>
      </c>
      <c r="D163" s="193" t="s">
        <v>473</v>
      </c>
      <c r="E163" s="51">
        <v>45050</v>
      </c>
      <c r="F163" s="211" t="s">
        <v>75</v>
      </c>
      <c r="G163" s="54"/>
    </row>
    <row r="164" spans="1:7" s="53" customFormat="1" x14ac:dyDescent="0.25">
      <c r="A164" s="258" t="s">
        <v>470</v>
      </c>
      <c r="B164" s="193" t="s">
        <v>474</v>
      </c>
      <c r="C164" s="193" t="s">
        <v>475</v>
      </c>
      <c r="D164" s="193" t="s">
        <v>476</v>
      </c>
      <c r="E164" s="51">
        <v>47642</v>
      </c>
      <c r="F164" s="211" t="s">
        <v>75</v>
      </c>
      <c r="G164" s="54"/>
    </row>
    <row r="165" spans="1:7" s="53" customFormat="1" x14ac:dyDescent="0.25">
      <c r="A165" s="258" t="s">
        <v>470</v>
      </c>
      <c r="B165" s="193" t="s">
        <v>477</v>
      </c>
      <c r="C165" s="193" t="s">
        <v>478</v>
      </c>
      <c r="D165" s="193" t="s">
        <v>479</v>
      </c>
      <c r="E165" s="51">
        <v>45143</v>
      </c>
      <c r="F165" s="211" t="s">
        <v>75</v>
      </c>
      <c r="G165" s="54"/>
    </row>
    <row r="166" spans="1:7" s="53" customFormat="1" x14ac:dyDescent="0.25">
      <c r="A166" s="258" t="s">
        <v>470</v>
      </c>
      <c r="B166" s="193" t="s">
        <v>477</v>
      </c>
      <c r="C166" s="193" t="s">
        <v>478</v>
      </c>
      <c r="D166" s="193" t="s">
        <v>480</v>
      </c>
      <c r="E166" s="51">
        <v>46943</v>
      </c>
      <c r="F166" s="211" t="s">
        <v>75</v>
      </c>
      <c r="G166" s="54"/>
    </row>
    <row r="167" spans="1:7" s="53" customFormat="1" x14ac:dyDescent="0.25">
      <c r="A167" s="258" t="s">
        <v>470</v>
      </c>
      <c r="B167" s="193" t="s">
        <v>481</v>
      </c>
      <c r="C167" s="193" t="s">
        <v>482</v>
      </c>
      <c r="D167" s="193" t="s">
        <v>483</v>
      </c>
      <c r="E167" s="51">
        <v>46387</v>
      </c>
      <c r="F167" s="211" t="s">
        <v>75</v>
      </c>
      <c r="G167" s="54"/>
    </row>
    <row r="168" spans="1:7" s="53" customFormat="1" x14ac:dyDescent="0.25">
      <c r="A168" s="258" t="s">
        <v>470</v>
      </c>
      <c r="B168" s="193" t="s">
        <v>484</v>
      </c>
      <c r="C168" s="193" t="s">
        <v>485</v>
      </c>
      <c r="D168" s="193" t="s">
        <v>486</v>
      </c>
      <c r="E168" s="51">
        <v>47206</v>
      </c>
      <c r="F168" s="211" t="s">
        <v>75</v>
      </c>
      <c r="G168" s="54"/>
    </row>
    <row r="169" spans="1:7" s="53" customFormat="1" x14ac:dyDescent="0.25">
      <c r="A169" s="212" t="s">
        <v>487</v>
      </c>
      <c r="B169" s="193" t="s">
        <v>488</v>
      </c>
      <c r="C169" s="193" t="s">
        <v>489</v>
      </c>
      <c r="D169" s="193" t="s">
        <v>490</v>
      </c>
      <c r="E169" s="51">
        <v>46158</v>
      </c>
      <c r="F169" s="211" t="s">
        <v>97</v>
      </c>
      <c r="G169" s="54"/>
    </row>
    <row r="170" spans="1:7" s="53" customFormat="1" x14ac:dyDescent="0.25">
      <c r="A170" s="212" t="s">
        <v>491</v>
      </c>
      <c r="B170" s="193" t="s">
        <v>1220</v>
      </c>
      <c r="C170" s="193" t="s">
        <v>492</v>
      </c>
      <c r="D170" s="193" t="s">
        <v>493</v>
      </c>
      <c r="E170" s="51">
        <v>44673</v>
      </c>
      <c r="F170" s="211" t="s">
        <v>106</v>
      </c>
      <c r="G170" s="54"/>
    </row>
    <row r="171" spans="1:7" s="53" customFormat="1" x14ac:dyDescent="0.25">
      <c r="A171" s="258" t="s">
        <v>494</v>
      </c>
      <c r="B171" s="193" t="s">
        <v>495</v>
      </c>
      <c r="C171" s="194" t="s">
        <v>496</v>
      </c>
      <c r="D171" s="193" t="s">
        <v>497</v>
      </c>
      <c r="E171" s="51">
        <v>45353</v>
      </c>
      <c r="F171" s="211" t="s">
        <v>147</v>
      </c>
      <c r="G171" s="54"/>
    </row>
    <row r="172" spans="1:7" s="53" customFormat="1" x14ac:dyDescent="0.25">
      <c r="A172" s="258" t="s">
        <v>494</v>
      </c>
      <c r="B172" s="193" t="s">
        <v>495</v>
      </c>
      <c r="C172" s="193" t="s">
        <v>496</v>
      </c>
      <c r="D172" s="193" t="s">
        <v>498</v>
      </c>
      <c r="E172" s="51">
        <v>45713</v>
      </c>
      <c r="F172" s="211" t="s">
        <v>147</v>
      </c>
      <c r="G172" s="54"/>
    </row>
    <row r="173" spans="1:7" s="53" customFormat="1" x14ac:dyDescent="0.25">
      <c r="A173" s="259" t="s">
        <v>494</v>
      </c>
      <c r="B173" s="193" t="s">
        <v>495</v>
      </c>
      <c r="C173" s="193" t="s">
        <v>496</v>
      </c>
      <c r="D173" s="193" t="s">
        <v>499</v>
      </c>
      <c r="E173" s="51">
        <v>46073</v>
      </c>
      <c r="F173" s="211" t="s">
        <v>147</v>
      </c>
      <c r="G173" s="52"/>
    </row>
    <row r="174" spans="1:7" s="53" customFormat="1" x14ac:dyDescent="0.25">
      <c r="A174" s="259" t="s">
        <v>494</v>
      </c>
      <c r="B174" s="193" t="s">
        <v>500</v>
      </c>
      <c r="C174" s="193" t="s">
        <v>501</v>
      </c>
      <c r="D174" s="193" t="s">
        <v>502</v>
      </c>
      <c r="E174" s="51">
        <v>47362</v>
      </c>
      <c r="F174" s="211" t="s">
        <v>147</v>
      </c>
      <c r="G174" s="52"/>
    </row>
    <row r="175" spans="1:7" s="53" customFormat="1" x14ac:dyDescent="0.25">
      <c r="A175" s="259" t="s">
        <v>503</v>
      </c>
      <c r="B175" s="193" t="s">
        <v>504</v>
      </c>
      <c r="C175" s="193" t="s">
        <v>505</v>
      </c>
      <c r="D175" s="193" t="s">
        <v>506</v>
      </c>
      <c r="E175" s="51">
        <v>46077</v>
      </c>
      <c r="F175" s="211" t="s">
        <v>106</v>
      </c>
      <c r="G175" s="52"/>
    </row>
    <row r="176" spans="1:7" s="53" customFormat="1" x14ac:dyDescent="0.25">
      <c r="A176" s="259" t="s">
        <v>503</v>
      </c>
      <c r="B176" s="193" t="s">
        <v>507</v>
      </c>
      <c r="C176" s="193" t="s">
        <v>508</v>
      </c>
      <c r="D176" s="193" t="s">
        <v>509</v>
      </c>
      <c r="E176" s="51">
        <v>46440</v>
      </c>
      <c r="F176" s="211" t="s">
        <v>106</v>
      </c>
      <c r="G176" s="52"/>
    </row>
    <row r="177" spans="1:7" s="53" customFormat="1" x14ac:dyDescent="0.25">
      <c r="A177" s="259" t="s">
        <v>503</v>
      </c>
      <c r="B177" s="193" t="s">
        <v>510</v>
      </c>
      <c r="C177" s="193" t="s">
        <v>511</v>
      </c>
      <c r="D177" s="193" t="s">
        <v>512</v>
      </c>
      <c r="E177" s="51">
        <v>47103</v>
      </c>
      <c r="F177" s="211" t="s">
        <v>106</v>
      </c>
      <c r="G177" s="52"/>
    </row>
    <row r="178" spans="1:7" s="53" customFormat="1" x14ac:dyDescent="0.25">
      <c r="A178" s="259" t="s">
        <v>503</v>
      </c>
      <c r="B178" s="193" t="s">
        <v>513</v>
      </c>
      <c r="C178" s="193" t="s">
        <v>514</v>
      </c>
      <c r="D178" s="193" t="s">
        <v>515</v>
      </c>
      <c r="E178" s="51">
        <v>47103</v>
      </c>
      <c r="F178" s="211" t="s">
        <v>106</v>
      </c>
      <c r="G178" s="52"/>
    </row>
    <row r="179" spans="1:7" s="53" customFormat="1" x14ac:dyDescent="0.25">
      <c r="A179" s="258" t="s">
        <v>516</v>
      </c>
      <c r="B179" s="193" t="s">
        <v>517</v>
      </c>
      <c r="C179" s="193" t="s">
        <v>518</v>
      </c>
      <c r="D179" s="193" t="s">
        <v>519</v>
      </c>
      <c r="E179" s="51">
        <v>44716</v>
      </c>
      <c r="F179" s="211" t="s">
        <v>106</v>
      </c>
      <c r="G179" s="52"/>
    </row>
    <row r="180" spans="1:7" s="53" customFormat="1" x14ac:dyDescent="0.25">
      <c r="A180" s="258" t="s">
        <v>516</v>
      </c>
      <c r="B180" s="193" t="s">
        <v>517</v>
      </c>
      <c r="C180" s="193" t="s">
        <v>518</v>
      </c>
      <c r="D180" s="193" t="s">
        <v>520</v>
      </c>
      <c r="E180" s="51">
        <v>45796</v>
      </c>
      <c r="F180" s="211" t="s">
        <v>106</v>
      </c>
      <c r="G180" s="54"/>
    </row>
    <row r="181" spans="1:7" s="53" customFormat="1" x14ac:dyDescent="0.25">
      <c r="A181" s="258" t="s">
        <v>516</v>
      </c>
      <c r="B181" s="193" t="s">
        <v>517</v>
      </c>
      <c r="C181" s="193" t="s">
        <v>518</v>
      </c>
      <c r="D181" s="193" t="s">
        <v>521</v>
      </c>
      <c r="E181" s="51">
        <v>46516</v>
      </c>
      <c r="F181" s="211" t="s">
        <v>106</v>
      </c>
      <c r="G181" s="54"/>
    </row>
    <row r="182" spans="1:7" s="53" customFormat="1" x14ac:dyDescent="0.25">
      <c r="A182" s="258" t="s">
        <v>516</v>
      </c>
      <c r="B182" s="193" t="s">
        <v>522</v>
      </c>
      <c r="C182" s="193" t="s">
        <v>523</v>
      </c>
      <c r="D182" s="193" t="s">
        <v>524</v>
      </c>
      <c r="E182" s="51">
        <v>44902</v>
      </c>
      <c r="F182" s="211" t="s">
        <v>106</v>
      </c>
      <c r="G182" s="54"/>
    </row>
    <row r="183" spans="1:7" s="53" customFormat="1" x14ac:dyDescent="0.25">
      <c r="A183" s="258" t="s">
        <v>516</v>
      </c>
      <c r="B183" s="193" t="s">
        <v>522</v>
      </c>
      <c r="C183" s="193" t="s">
        <v>523</v>
      </c>
      <c r="D183" s="193" t="s">
        <v>525</v>
      </c>
      <c r="E183" s="51">
        <v>45262</v>
      </c>
      <c r="F183" s="211" t="s">
        <v>106</v>
      </c>
      <c r="G183" s="54"/>
    </row>
    <row r="184" spans="1:7" s="53" customFormat="1" x14ac:dyDescent="0.25">
      <c r="A184" s="259" t="s">
        <v>516</v>
      </c>
      <c r="B184" s="193" t="s">
        <v>522</v>
      </c>
      <c r="C184" s="193" t="s">
        <v>523</v>
      </c>
      <c r="D184" s="193" t="s">
        <v>526</v>
      </c>
      <c r="E184" s="51">
        <v>45982</v>
      </c>
      <c r="F184" s="211" t="s">
        <v>106</v>
      </c>
      <c r="G184" s="54"/>
    </row>
    <row r="185" spans="1:7" s="53" customFormat="1" x14ac:dyDescent="0.25">
      <c r="A185" s="259" t="s">
        <v>527</v>
      </c>
      <c r="B185" s="193" t="s">
        <v>528</v>
      </c>
      <c r="C185" s="193" t="s">
        <v>529</v>
      </c>
      <c r="D185" s="193" t="s">
        <v>530</v>
      </c>
      <c r="E185" s="51">
        <v>47292</v>
      </c>
      <c r="F185" s="211" t="s">
        <v>531</v>
      </c>
      <c r="G185" s="54"/>
    </row>
    <row r="186" spans="1:7" s="53" customFormat="1" x14ac:dyDescent="0.25">
      <c r="A186" s="259" t="s">
        <v>527</v>
      </c>
      <c r="B186" s="193" t="s">
        <v>532</v>
      </c>
      <c r="C186" s="193" t="s">
        <v>533</v>
      </c>
      <c r="D186" s="193" t="s">
        <v>534</v>
      </c>
      <c r="E186" s="51">
        <v>47297</v>
      </c>
      <c r="F186" s="211" t="s">
        <v>531</v>
      </c>
      <c r="G186" s="54"/>
    </row>
    <row r="187" spans="1:7" s="53" customFormat="1" x14ac:dyDescent="0.25">
      <c r="A187" s="259" t="s">
        <v>535</v>
      </c>
      <c r="B187" s="193" t="s">
        <v>536</v>
      </c>
      <c r="C187" s="193" t="s">
        <v>537</v>
      </c>
      <c r="D187" s="193" t="s">
        <v>538</v>
      </c>
      <c r="E187" s="51">
        <v>45001</v>
      </c>
      <c r="F187" s="211" t="s">
        <v>133</v>
      </c>
      <c r="G187" s="54"/>
    </row>
    <row r="188" spans="1:7" s="53" customFormat="1" x14ac:dyDescent="0.25">
      <c r="A188" s="258" t="s">
        <v>535</v>
      </c>
      <c r="B188" s="193" t="s">
        <v>536</v>
      </c>
      <c r="C188" s="193" t="s">
        <v>537</v>
      </c>
      <c r="D188" s="193" t="s">
        <v>539</v>
      </c>
      <c r="E188" s="51">
        <v>46801</v>
      </c>
      <c r="F188" s="211" t="s">
        <v>133</v>
      </c>
      <c r="G188" s="54"/>
    </row>
    <row r="189" spans="1:7" s="53" customFormat="1" x14ac:dyDescent="0.25">
      <c r="A189" s="258" t="s">
        <v>540</v>
      </c>
      <c r="B189" s="193" t="s">
        <v>541</v>
      </c>
      <c r="C189" s="193" t="s">
        <v>542</v>
      </c>
      <c r="D189" s="193" t="s">
        <v>543</v>
      </c>
      <c r="E189" s="51">
        <v>45737</v>
      </c>
      <c r="F189" s="211" t="s">
        <v>75</v>
      </c>
      <c r="G189" s="54"/>
    </row>
    <row r="190" spans="1:7" s="53" customFormat="1" x14ac:dyDescent="0.25">
      <c r="A190" s="258" t="s">
        <v>540</v>
      </c>
      <c r="B190" s="193" t="s">
        <v>544</v>
      </c>
      <c r="C190" s="193" t="s">
        <v>545</v>
      </c>
      <c r="D190" s="193" t="s">
        <v>546</v>
      </c>
      <c r="E190" s="51">
        <v>47152</v>
      </c>
      <c r="F190" s="211" t="s">
        <v>75</v>
      </c>
      <c r="G190" s="54"/>
    </row>
    <row r="191" spans="1:7" s="53" customFormat="1" x14ac:dyDescent="0.25">
      <c r="A191" s="258" t="s">
        <v>548</v>
      </c>
      <c r="B191" s="193" t="s">
        <v>549</v>
      </c>
      <c r="C191" s="193" t="s">
        <v>550</v>
      </c>
      <c r="D191" s="193" t="s">
        <v>551</v>
      </c>
      <c r="E191" s="51">
        <v>45164</v>
      </c>
      <c r="F191" s="211" t="s">
        <v>147</v>
      </c>
      <c r="G191" s="54"/>
    </row>
    <row r="192" spans="1:7" s="53" customFormat="1" x14ac:dyDescent="0.25">
      <c r="A192" s="258" t="s">
        <v>548</v>
      </c>
      <c r="B192" s="193" t="s">
        <v>549</v>
      </c>
      <c r="C192" s="193" t="s">
        <v>550</v>
      </c>
      <c r="D192" s="193" t="s">
        <v>552</v>
      </c>
      <c r="E192" s="51">
        <v>46244</v>
      </c>
      <c r="F192" s="211" t="s">
        <v>147</v>
      </c>
      <c r="G192" s="54"/>
    </row>
    <row r="193" spans="1:7" s="53" customFormat="1" x14ac:dyDescent="0.25">
      <c r="A193" s="258" t="s">
        <v>548</v>
      </c>
      <c r="B193" s="193" t="s">
        <v>553</v>
      </c>
      <c r="C193" s="193" t="s">
        <v>554</v>
      </c>
      <c r="D193" s="193" t="s">
        <v>555</v>
      </c>
      <c r="E193" s="51">
        <v>46109</v>
      </c>
      <c r="F193" s="211" t="s">
        <v>147</v>
      </c>
      <c r="G193" s="52"/>
    </row>
    <row r="194" spans="1:7" s="53" customFormat="1" x14ac:dyDescent="0.25">
      <c r="A194" s="258" t="s">
        <v>548</v>
      </c>
      <c r="B194" s="193" t="s">
        <v>553</v>
      </c>
      <c r="C194" s="193" t="s">
        <v>554</v>
      </c>
      <c r="D194" s="193" t="s">
        <v>556</v>
      </c>
      <c r="E194" s="51">
        <v>46829</v>
      </c>
      <c r="F194" s="211" t="s">
        <v>147</v>
      </c>
      <c r="G194" s="52"/>
    </row>
    <row r="195" spans="1:7" s="53" customFormat="1" x14ac:dyDescent="0.25">
      <c r="A195" s="258" t="s">
        <v>557</v>
      </c>
      <c r="B195" s="193" t="s">
        <v>558</v>
      </c>
      <c r="C195" s="193" t="s">
        <v>559</v>
      </c>
      <c r="D195" s="193" t="s">
        <v>560</v>
      </c>
      <c r="E195" s="51">
        <v>46605</v>
      </c>
      <c r="F195" s="211" t="s">
        <v>106</v>
      </c>
      <c r="G195" s="54"/>
    </row>
    <row r="196" spans="1:7" s="53" customFormat="1" x14ac:dyDescent="0.25">
      <c r="A196" s="258" t="s">
        <v>557</v>
      </c>
      <c r="B196" s="193" t="s">
        <v>561</v>
      </c>
      <c r="C196" s="193" t="s">
        <v>562</v>
      </c>
      <c r="D196" s="193" t="s">
        <v>563</v>
      </c>
      <c r="E196" s="51">
        <v>44891</v>
      </c>
      <c r="F196" s="211" t="s">
        <v>106</v>
      </c>
      <c r="G196" s="54"/>
    </row>
    <row r="197" spans="1:7" s="53" customFormat="1" x14ac:dyDescent="0.25">
      <c r="A197" s="258" t="s">
        <v>557</v>
      </c>
      <c r="B197" s="193" t="s">
        <v>561</v>
      </c>
      <c r="C197" s="193" t="s">
        <v>562</v>
      </c>
      <c r="D197" s="193" t="s">
        <v>564</v>
      </c>
      <c r="E197" s="51">
        <v>45791</v>
      </c>
      <c r="F197" s="211" t="s">
        <v>106</v>
      </c>
      <c r="G197" s="54"/>
    </row>
    <row r="198" spans="1:7" s="53" customFormat="1" x14ac:dyDescent="0.25">
      <c r="A198" s="258" t="s">
        <v>557</v>
      </c>
      <c r="B198" s="193" t="s">
        <v>561</v>
      </c>
      <c r="C198" s="193" t="s">
        <v>562</v>
      </c>
      <c r="D198" s="193" t="s">
        <v>565</v>
      </c>
      <c r="E198" s="51">
        <v>46691</v>
      </c>
      <c r="F198" s="211" t="s">
        <v>106</v>
      </c>
      <c r="G198" s="54"/>
    </row>
    <row r="199" spans="1:7" s="53" customFormat="1" x14ac:dyDescent="0.25">
      <c r="A199" s="258" t="s">
        <v>557</v>
      </c>
      <c r="B199" s="193" t="s">
        <v>1221</v>
      </c>
      <c r="C199" s="193" t="s">
        <v>1222</v>
      </c>
      <c r="D199" s="193" t="s">
        <v>1223</v>
      </c>
      <c r="E199" s="51">
        <v>44976</v>
      </c>
      <c r="F199" s="211" t="s">
        <v>106</v>
      </c>
      <c r="G199" s="54"/>
    </row>
    <row r="200" spans="1:7" s="53" customFormat="1" x14ac:dyDescent="0.25">
      <c r="A200" s="258" t="s">
        <v>566</v>
      </c>
      <c r="B200" s="193" t="s">
        <v>567</v>
      </c>
      <c r="C200" s="193" t="s">
        <v>568</v>
      </c>
      <c r="D200" s="193" t="s">
        <v>569</v>
      </c>
      <c r="E200" s="51">
        <v>46049</v>
      </c>
      <c r="F200" s="211" t="s">
        <v>71</v>
      </c>
      <c r="G200" s="52"/>
    </row>
    <row r="201" spans="1:7" s="53" customFormat="1" x14ac:dyDescent="0.25">
      <c r="A201" s="258" t="s">
        <v>566</v>
      </c>
      <c r="B201" s="193" t="s">
        <v>570</v>
      </c>
      <c r="C201" s="193" t="s">
        <v>571</v>
      </c>
      <c r="D201" s="193" t="s">
        <v>572</v>
      </c>
      <c r="E201" s="51">
        <v>46769</v>
      </c>
      <c r="F201" s="211" t="s">
        <v>71</v>
      </c>
      <c r="G201" s="52"/>
    </row>
    <row r="202" spans="1:7" s="53" customFormat="1" x14ac:dyDescent="0.25">
      <c r="A202" s="212" t="s">
        <v>573</v>
      </c>
      <c r="B202" s="193" t="s">
        <v>574</v>
      </c>
      <c r="C202" s="193" t="s">
        <v>575</v>
      </c>
      <c r="D202" s="193" t="s">
        <v>576</v>
      </c>
      <c r="E202" s="51">
        <v>47102</v>
      </c>
      <c r="F202" s="211" t="s">
        <v>75</v>
      </c>
      <c r="G202" s="54"/>
    </row>
    <row r="203" spans="1:7" s="53" customFormat="1" x14ac:dyDescent="0.25">
      <c r="A203" s="212" t="s">
        <v>577</v>
      </c>
      <c r="B203" s="193" t="s">
        <v>578</v>
      </c>
      <c r="C203" s="193" t="s">
        <v>579</v>
      </c>
      <c r="D203" s="193" t="s">
        <v>580</v>
      </c>
      <c r="E203" s="51">
        <v>45337</v>
      </c>
      <c r="F203" s="211" t="s">
        <v>75</v>
      </c>
      <c r="G203" s="54"/>
    </row>
    <row r="204" spans="1:7" s="53" customFormat="1" x14ac:dyDescent="0.25">
      <c r="A204" s="212" t="s">
        <v>581</v>
      </c>
      <c r="B204" s="193" t="s">
        <v>582</v>
      </c>
      <c r="C204" s="193" t="s">
        <v>583</v>
      </c>
      <c r="D204" s="193" t="s">
        <v>584</v>
      </c>
      <c r="E204" s="51">
        <v>44819</v>
      </c>
      <c r="F204" s="211" t="s">
        <v>75</v>
      </c>
      <c r="G204" s="54"/>
    </row>
    <row r="205" spans="1:7" s="53" customFormat="1" x14ac:dyDescent="0.25">
      <c r="A205" s="258" t="s">
        <v>585</v>
      </c>
      <c r="B205" s="193" t="s">
        <v>586</v>
      </c>
      <c r="C205" s="193" t="s">
        <v>587</v>
      </c>
      <c r="D205" s="193" t="s">
        <v>588</v>
      </c>
      <c r="E205" s="51">
        <v>44795</v>
      </c>
      <c r="F205" s="211" t="s">
        <v>75</v>
      </c>
      <c r="G205" s="54"/>
    </row>
    <row r="206" spans="1:7" s="53" customFormat="1" x14ac:dyDescent="0.25">
      <c r="A206" s="258" t="s">
        <v>585</v>
      </c>
      <c r="B206" s="193" t="s">
        <v>586</v>
      </c>
      <c r="C206" s="193" t="s">
        <v>587</v>
      </c>
      <c r="D206" s="193" t="s">
        <v>589</v>
      </c>
      <c r="E206" s="51">
        <v>45160</v>
      </c>
      <c r="F206" s="211" t="s">
        <v>75</v>
      </c>
      <c r="G206" s="54"/>
    </row>
    <row r="207" spans="1:7" s="53" customFormat="1" x14ac:dyDescent="0.25">
      <c r="A207" s="258" t="s">
        <v>590</v>
      </c>
      <c r="B207" s="193" t="s">
        <v>591</v>
      </c>
      <c r="C207" s="193" t="s">
        <v>592</v>
      </c>
      <c r="D207" s="193" t="s">
        <v>593</v>
      </c>
      <c r="E207" s="51">
        <v>44764</v>
      </c>
      <c r="F207" s="211" t="s">
        <v>75</v>
      </c>
      <c r="G207" s="54"/>
    </row>
    <row r="208" spans="1:7" s="53" customFormat="1" x14ac:dyDescent="0.25">
      <c r="A208" s="258" t="s">
        <v>590</v>
      </c>
      <c r="B208" s="193" t="s">
        <v>591</v>
      </c>
      <c r="C208" s="193" t="s">
        <v>592</v>
      </c>
      <c r="D208" s="193" t="s">
        <v>594</v>
      </c>
      <c r="E208" s="51">
        <v>45129</v>
      </c>
      <c r="F208" s="211" t="s">
        <v>75</v>
      </c>
      <c r="G208" s="54"/>
    </row>
    <row r="209" spans="1:7" s="53" customFormat="1" x14ac:dyDescent="0.25">
      <c r="A209" s="258" t="s">
        <v>590</v>
      </c>
      <c r="B209" s="193" t="s">
        <v>591</v>
      </c>
      <c r="C209" s="193" t="s">
        <v>592</v>
      </c>
      <c r="D209" s="193" t="s">
        <v>595</v>
      </c>
      <c r="E209" s="51">
        <v>45495</v>
      </c>
      <c r="F209" s="211" t="s">
        <v>75</v>
      </c>
      <c r="G209" s="54"/>
    </row>
    <row r="210" spans="1:7" s="53" customFormat="1" x14ac:dyDescent="0.25">
      <c r="A210" s="258" t="s">
        <v>590</v>
      </c>
      <c r="B210" s="193" t="s">
        <v>591</v>
      </c>
      <c r="C210" s="193" t="s">
        <v>592</v>
      </c>
      <c r="D210" s="193" t="s">
        <v>596</v>
      </c>
      <c r="E210" s="51">
        <v>45891</v>
      </c>
      <c r="F210" s="211" t="s">
        <v>75</v>
      </c>
      <c r="G210" s="54"/>
    </row>
    <row r="211" spans="1:7" s="53" customFormat="1" x14ac:dyDescent="0.25">
      <c r="A211" s="258" t="s">
        <v>597</v>
      </c>
      <c r="B211" s="193" t="s">
        <v>598</v>
      </c>
      <c r="C211" s="193" t="s">
        <v>599</v>
      </c>
      <c r="D211" s="193" t="s">
        <v>600</v>
      </c>
      <c r="E211" s="51">
        <v>45661</v>
      </c>
      <c r="F211" s="211" t="s">
        <v>106</v>
      </c>
      <c r="G211" s="54"/>
    </row>
    <row r="212" spans="1:7" s="53" customFormat="1" x14ac:dyDescent="0.25">
      <c r="A212" s="258" t="s">
        <v>601</v>
      </c>
      <c r="B212" s="193" t="s">
        <v>598</v>
      </c>
      <c r="C212" s="193" t="s">
        <v>599</v>
      </c>
      <c r="D212" s="193" t="s">
        <v>602</v>
      </c>
      <c r="E212" s="51">
        <v>46756</v>
      </c>
      <c r="F212" s="211" t="s">
        <v>106</v>
      </c>
      <c r="G212" s="54"/>
    </row>
    <row r="213" spans="1:7" s="53" customFormat="1" x14ac:dyDescent="0.25">
      <c r="A213" s="258" t="s">
        <v>601</v>
      </c>
      <c r="B213" s="193" t="s">
        <v>598</v>
      </c>
      <c r="C213" s="193" t="s">
        <v>599</v>
      </c>
      <c r="D213" s="193" t="s">
        <v>603</v>
      </c>
      <c r="E213" s="51">
        <v>47122</v>
      </c>
      <c r="F213" s="211" t="s">
        <v>106</v>
      </c>
      <c r="G213" s="54"/>
    </row>
    <row r="214" spans="1:7" s="53" customFormat="1" x14ac:dyDescent="0.25">
      <c r="A214" s="212" t="s">
        <v>604</v>
      </c>
      <c r="B214" s="193" t="s">
        <v>605</v>
      </c>
      <c r="C214" s="193" t="s">
        <v>606</v>
      </c>
      <c r="D214" s="193" t="s">
        <v>607</v>
      </c>
      <c r="E214" s="51">
        <v>47822</v>
      </c>
      <c r="F214" s="211" t="s">
        <v>106</v>
      </c>
      <c r="G214" s="54"/>
    </row>
    <row r="215" spans="1:7" s="53" customFormat="1" x14ac:dyDescent="0.25">
      <c r="A215" s="258" t="s">
        <v>608</v>
      </c>
      <c r="B215" s="193" t="s">
        <v>609</v>
      </c>
      <c r="C215" s="193" t="s">
        <v>610</v>
      </c>
      <c r="D215" s="193" t="s">
        <v>611</v>
      </c>
      <c r="E215" s="51">
        <v>44921</v>
      </c>
      <c r="F215" s="211" t="s">
        <v>531</v>
      </c>
      <c r="G215" s="54"/>
    </row>
    <row r="216" spans="1:7" s="53" customFormat="1" x14ac:dyDescent="0.25">
      <c r="A216" s="258" t="s">
        <v>612</v>
      </c>
      <c r="B216" s="193" t="s">
        <v>609</v>
      </c>
      <c r="C216" s="193" t="s">
        <v>610</v>
      </c>
      <c r="D216" s="193" t="s">
        <v>613</v>
      </c>
      <c r="E216" s="51">
        <v>46472</v>
      </c>
      <c r="F216" s="211" t="s">
        <v>531</v>
      </c>
      <c r="G216" s="54"/>
    </row>
    <row r="217" spans="1:7" s="53" customFormat="1" x14ac:dyDescent="0.25">
      <c r="A217" s="212" t="s">
        <v>614</v>
      </c>
      <c r="B217" s="193" t="s">
        <v>615</v>
      </c>
      <c r="C217" s="193" t="s">
        <v>616</v>
      </c>
      <c r="D217" s="193" t="s">
        <v>617</v>
      </c>
      <c r="E217" s="51">
        <v>47839</v>
      </c>
      <c r="F217" s="211" t="s">
        <v>75</v>
      </c>
      <c r="G217" s="54"/>
    </row>
    <row r="218" spans="1:7" s="53" customFormat="1" x14ac:dyDescent="0.25">
      <c r="A218" s="258" t="s">
        <v>618</v>
      </c>
      <c r="B218" s="193" t="s">
        <v>619</v>
      </c>
      <c r="C218" s="193" t="s">
        <v>620</v>
      </c>
      <c r="D218" s="193" t="s">
        <v>622</v>
      </c>
      <c r="E218" s="51">
        <v>44974</v>
      </c>
      <c r="F218" s="211" t="s">
        <v>621</v>
      </c>
      <c r="G218" s="54"/>
    </row>
    <row r="219" spans="1:7" s="53" customFormat="1" x14ac:dyDescent="0.25">
      <c r="A219" s="259" t="s">
        <v>618</v>
      </c>
      <c r="B219" s="193" t="s">
        <v>619</v>
      </c>
      <c r="C219" s="193" t="s">
        <v>620</v>
      </c>
      <c r="D219" s="193" t="s">
        <v>623</v>
      </c>
      <c r="E219" s="51">
        <v>45339</v>
      </c>
      <c r="F219" s="211" t="s">
        <v>621</v>
      </c>
      <c r="G219" s="52"/>
    </row>
    <row r="220" spans="1:7" s="53" customFormat="1" x14ac:dyDescent="0.25">
      <c r="A220" s="259" t="s">
        <v>618</v>
      </c>
      <c r="B220" s="193" t="s">
        <v>619</v>
      </c>
      <c r="C220" s="193" t="s">
        <v>620</v>
      </c>
      <c r="D220" s="193" t="s">
        <v>624</v>
      </c>
      <c r="E220" s="51">
        <v>45886</v>
      </c>
      <c r="F220" s="211" t="s">
        <v>621</v>
      </c>
      <c r="G220" s="52"/>
    </row>
    <row r="221" spans="1:7" s="53" customFormat="1" x14ac:dyDescent="0.25">
      <c r="A221" s="259" t="s">
        <v>618</v>
      </c>
      <c r="B221" s="193" t="s">
        <v>619</v>
      </c>
      <c r="C221" s="193" t="s">
        <v>620</v>
      </c>
      <c r="D221" s="193" t="s">
        <v>625</v>
      </c>
      <c r="E221" s="51">
        <v>46251</v>
      </c>
      <c r="F221" s="211" t="s">
        <v>621</v>
      </c>
      <c r="G221" s="52"/>
    </row>
    <row r="222" spans="1:7" s="53" customFormat="1" x14ac:dyDescent="0.25">
      <c r="A222" s="259" t="s">
        <v>618</v>
      </c>
      <c r="B222" s="193" t="s">
        <v>619</v>
      </c>
      <c r="C222" s="193" t="s">
        <v>620</v>
      </c>
      <c r="D222" s="193" t="s">
        <v>626</v>
      </c>
      <c r="E222" s="51">
        <v>46616</v>
      </c>
      <c r="F222" s="211" t="s">
        <v>621</v>
      </c>
      <c r="G222" s="52"/>
    </row>
    <row r="223" spans="1:7" s="53" customFormat="1" x14ac:dyDescent="0.25">
      <c r="A223" s="259" t="s">
        <v>618</v>
      </c>
      <c r="B223" s="193" t="s">
        <v>619</v>
      </c>
      <c r="C223" s="193" t="s">
        <v>620</v>
      </c>
      <c r="D223" s="193" t="s">
        <v>627</v>
      </c>
      <c r="E223" s="51">
        <v>46982</v>
      </c>
      <c r="F223" s="211" t="s">
        <v>621</v>
      </c>
      <c r="G223" s="52"/>
    </row>
    <row r="224" spans="1:7" s="53" customFormat="1" x14ac:dyDescent="0.25">
      <c r="A224" s="259" t="s">
        <v>618</v>
      </c>
      <c r="B224" s="193" t="s">
        <v>619</v>
      </c>
      <c r="C224" s="193" t="s">
        <v>620</v>
      </c>
      <c r="D224" s="193" t="s">
        <v>628</v>
      </c>
      <c r="E224" s="51">
        <v>47347</v>
      </c>
      <c r="F224" s="211" t="s">
        <v>621</v>
      </c>
      <c r="G224" s="52"/>
    </row>
    <row r="225" spans="1:7" s="53" customFormat="1" x14ac:dyDescent="0.25">
      <c r="A225" s="259" t="s">
        <v>629</v>
      </c>
      <c r="B225" s="193" t="s">
        <v>630</v>
      </c>
      <c r="C225" s="193" t="s">
        <v>631</v>
      </c>
      <c r="D225" s="193" t="s">
        <v>632</v>
      </c>
      <c r="E225" s="51">
        <v>44943</v>
      </c>
      <c r="F225" s="211" t="s">
        <v>71</v>
      </c>
      <c r="G225" s="52"/>
    </row>
    <row r="226" spans="1:7" s="53" customFormat="1" x14ac:dyDescent="0.25">
      <c r="A226" s="259" t="s">
        <v>633</v>
      </c>
      <c r="B226" s="193" t="s">
        <v>630</v>
      </c>
      <c r="C226" s="193" t="s">
        <v>631</v>
      </c>
      <c r="D226" s="193" t="s">
        <v>634</v>
      </c>
      <c r="E226" s="51">
        <v>45247</v>
      </c>
      <c r="F226" s="211" t="s">
        <v>71</v>
      </c>
      <c r="G226" s="52"/>
    </row>
    <row r="227" spans="1:7" s="53" customFormat="1" x14ac:dyDescent="0.25">
      <c r="A227" s="210" t="s">
        <v>635</v>
      </c>
      <c r="B227" s="193" t="s">
        <v>636</v>
      </c>
      <c r="C227" s="193" t="s">
        <v>637</v>
      </c>
      <c r="D227" s="193" t="s">
        <v>638</v>
      </c>
      <c r="E227" s="51">
        <v>44879</v>
      </c>
      <c r="F227" s="211" t="s">
        <v>106</v>
      </c>
      <c r="G227" s="52"/>
    </row>
    <row r="228" spans="1:7" s="53" customFormat="1" x14ac:dyDescent="0.25">
      <c r="A228" s="258" t="s">
        <v>639</v>
      </c>
      <c r="B228" s="193" t="s">
        <v>640</v>
      </c>
      <c r="C228" s="193" t="s">
        <v>641</v>
      </c>
      <c r="D228" s="193" t="s">
        <v>642</v>
      </c>
      <c r="E228" s="51">
        <v>44649</v>
      </c>
      <c r="F228" s="211" t="s">
        <v>97</v>
      </c>
      <c r="G228" s="52"/>
    </row>
    <row r="229" spans="1:7" s="53" customFormat="1" x14ac:dyDescent="0.25">
      <c r="A229" s="258" t="s">
        <v>643</v>
      </c>
      <c r="B229" s="193" t="s">
        <v>640</v>
      </c>
      <c r="C229" s="193" t="s">
        <v>641</v>
      </c>
      <c r="D229" s="193" t="s">
        <v>644</v>
      </c>
      <c r="E229" s="51">
        <v>45014</v>
      </c>
      <c r="F229" s="211" t="s">
        <v>97</v>
      </c>
      <c r="G229" s="54"/>
    </row>
    <row r="230" spans="1:7" s="53" customFormat="1" x14ac:dyDescent="0.25">
      <c r="A230" s="258" t="s">
        <v>643</v>
      </c>
      <c r="B230" s="193" t="s">
        <v>640</v>
      </c>
      <c r="C230" s="193" t="s">
        <v>641</v>
      </c>
      <c r="D230" s="193" t="s">
        <v>645</v>
      </c>
      <c r="E230" s="51">
        <v>45318</v>
      </c>
      <c r="F230" s="211" t="s">
        <v>97</v>
      </c>
      <c r="G230" s="54"/>
    </row>
    <row r="231" spans="1:7" s="53" customFormat="1" x14ac:dyDescent="0.25">
      <c r="A231" s="212" t="s">
        <v>646</v>
      </c>
      <c r="B231" s="193" t="s">
        <v>647</v>
      </c>
      <c r="C231" s="193" t="s">
        <v>648</v>
      </c>
      <c r="D231" s="193" t="s">
        <v>649</v>
      </c>
      <c r="E231" s="51">
        <v>44903</v>
      </c>
      <c r="F231" s="211" t="s">
        <v>106</v>
      </c>
      <c r="G231" s="54"/>
    </row>
    <row r="232" spans="1:7" s="53" customFormat="1" x14ac:dyDescent="0.25">
      <c r="A232" s="258" t="s">
        <v>650</v>
      </c>
      <c r="B232" s="193" t="s">
        <v>651</v>
      </c>
      <c r="C232" s="193" t="s">
        <v>652</v>
      </c>
      <c r="D232" s="193" t="s">
        <v>653</v>
      </c>
      <c r="E232" s="51">
        <v>44761</v>
      </c>
      <c r="F232" s="211" t="s">
        <v>71</v>
      </c>
      <c r="G232" s="54"/>
    </row>
    <row r="233" spans="1:7" s="53" customFormat="1" x14ac:dyDescent="0.25">
      <c r="A233" s="259" t="s">
        <v>654</v>
      </c>
      <c r="B233" s="193" t="s">
        <v>651</v>
      </c>
      <c r="C233" s="193" t="s">
        <v>652</v>
      </c>
      <c r="D233" s="193" t="s">
        <v>655</v>
      </c>
      <c r="E233" s="51">
        <v>45126</v>
      </c>
      <c r="F233" s="211" t="s">
        <v>71</v>
      </c>
      <c r="G233" s="54"/>
    </row>
    <row r="234" spans="1:7" s="53" customFormat="1" x14ac:dyDescent="0.25">
      <c r="A234" s="259" t="s">
        <v>656</v>
      </c>
      <c r="B234" s="193" t="s">
        <v>657</v>
      </c>
      <c r="C234" s="193" t="s">
        <v>658</v>
      </c>
      <c r="D234" s="193" t="s">
        <v>659</v>
      </c>
      <c r="E234" s="51">
        <v>44874</v>
      </c>
      <c r="F234" s="211" t="s">
        <v>71</v>
      </c>
      <c r="G234" s="54"/>
    </row>
    <row r="235" spans="1:7" s="53" customFormat="1" x14ac:dyDescent="0.25">
      <c r="A235" s="259" t="s">
        <v>660</v>
      </c>
      <c r="B235" s="193" t="s">
        <v>657</v>
      </c>
      <c r="C235" s="193" t="s">
        <v>658</v>
      </c>
      <c r="D235" s="193" t="s">
        <v>661</v>
      </c>
      <c r="E235" s="51">
        <v>45239</v>
      </c>
      <c r="F235" s="211" t="s">
        <v>71</v>
      </c>
      <c r="G235" s="54"/>
    </row>
    <row r="236" spans="1:7" s="53" customFormat="1" x14ac:dyDescent="0.25">
      <c r="A236" s="259" t="s">
        <v>660</v>
      </c>
      <c r="B236" s="193" t="s">
        <v>657</v>
      </c>
      <c r="C236" s="193" t="s">
        <v>658</v>
      </c>
      <c r="D236" s="193" t="s">
        <v>662</v>
      </c>
      <c r="E236" s="51">
        <v>45544</v>
      </c>
      <c r="F236" s="211" t="s">
        <v>71</v>
      </c>
      <c r="G236" s="54"/>
    </row>
    <row r="237" spans="1:7" s="53" customFormat="1" x14ac:dyDescent="0.25">
      <c r="A237" s="258" t="s">
        <v>663</v>
      </c>
      <c r="B237" s="193" t="s">
        <v>664</v>
      </c>
      <c r="C237" s="193" t="s">
        <v>665</v>
      </c>
      <c r="D237" s="193" t="s">
        <v>666</v>
      </c>
      <c r="E237" s="51">
        <v>44866</v>
      </c>
      <c r="F237" s="211" t="s">
        <v>531</v>
      </c>
      <c r="G237" s="54"/>
    </row>
    <row r="238" spans="1:7" s="53" customFormat="1" x14ac:dyDescent="0.25">
      <c r="A238" s="258" t="s">
        <v>667</v>
      </c>
      <c r="B238" s="193" t="s">
        <v>664</v>
      </c>
      <c r="C238" s="193" t="s">
        <v>665</v>
      </c>
      <c r="D238" s="193" t="s">
        <v>668</v>
      </c>
      <c r="E238" s="51">
        <v>45231</v>
      </c>
      <c r="F238" s="211" t="s">
        <v>531</v>
      </c>
      <c r="G238" s="52"/>
    </row>
    <row r="239" spans="1:7" s="53" customFormat="1" x14ac:dyDescent="0.25">
      <c r="A239" s="212" t="s">
        <v>669</v>
      </c>
      <c r="B239" s="193" t="s">
        <v>670</v>
      </c>
      <c r="C239" s="193" t="s">
        <v>671</v>
      </c>
      <c r="D239" s="193" t="s">
        <v>672</v>
      </c>
      <c r="E239" s="51">
        <v>45852</v>
      </c>
      <c r="F239" s="211" t="s">
        <v>531</v>
      </c>
      <c r="G239" s="52"/>
    </row>
    <row r="240" spans="1:7" s="53" customFormat="1" x14ac:dyDescent="0.25">
      <c r="A240" s="212" t="s">
        <v>673</v>
      </c>
      <c r="B240" s="193" t="s">
        <v>674</v>
      </c>
      <c r="C240" s="193" t="s">
        <v>675</v>
      </c>
      <c r="D240" s="193" t="s">
        <v>676</v>
      </c>
      <c r="E240" s="51">
        <v>45630</v>
      </c>
      <c r="F240" s="211" t="s">
        <v>71</v>
      </c>
      <c r="G240" s="54"/>
    </row>
    <row r="241" spans="1:7" s="53" customFormat="1" x14ac:dyDescent="0.25">
      <c r="A241" s="212" t="s">
        <v>677</v>
      </c>
      <c r="B241" s="193" t="s">
        <v>678</v>
      </c>
      <c r="C241" s="193" t="s">
        <v>679</v>
      </c>
      <c r="D241" s="193" t="s">
        <v>680</v>
      </c>
      <c r="E241" s="51">
        <v>45963</v>
      </c>
      <c r="F241" s="211" t="s">
        <v>75</v>
      </c>
      <c r="G241" s="54"/>
    </row>
    <row r="242" spans="1:7" s="53" customFormat="1" x14ac:dyDescent="0.25">
      <c r="A242" s="258" t="s">
        <v>681</v>
      </c>
      <c r="B242" s="193" t="s">
        <v>682</v>
      </c>
      <c r="C242" s="193" t="s">
        <v>683</v>
      </c>
      <c r="D242" s="193" t="s">
        <v>684</v>
      </c>
      <c r="E242" s="51">
        <v>45874</v>
      </c>
      <c r="F242" s="211" t="s">
        <v>106</v>
      </c>
      <c r="G242" s="54"/>
    </row>
    <row r="243" spans="1:7" s="53" customFormat="1" x14ac:dyDescent="0.25">
      <c r="A243" s="258" t="s">
        <v>685</v>
      </c>
      <c r="B243" s="193" t="s">
        <v>682</v>
      </c>
      <c r="C243" s="193" t="s">
        <v>683</v>
      </c>
      <c r="D243" s="193" t="s">
        <v>686</v>
      </c>
      <c r="E243" s="51">
        <v>46970</v>
      </c>
      <c r="F243" s="211" t="s">
        <v>106</v>
      </c>
      <c r="G243" s="54"/>
    </row>
    <row r="244" spans="1:7" s="53" customFormat="1" x14ac:dyDescent="0.25">
      <c r="A244" s="258" t="s">
        <v>687</v>
      </c>
      <c r="B244" s="193" t="s">
        <v>688</v>
      </c>
      <c r="C244" s="193" t="s">
        <v>689</v>
      </c>
      <c r="D244" s="193" t="s">
        <v>690</v>
      </c>
      <c r="E244" s="51">
        <v>45154</v>
      </c>
      <c r="F244" s="211" t="s">
        <v>71</v>
      </c>
      <c r="G244" s="54"/>
    </row>
    <row r="245" spans="1:7" s="53" customFormat="1" x14ac:dyDescent="0.25">
      <c r="A245" s="258" t="s">
        <v>687</v>
      </c>
      <c r="B245" s="193" t="s">
        <v>691</v>
      </c>
      <c r="C245" s="193" t="s">
        <v>692</v>
      </c>
      <c r="D245" s="193" t="s">
        <v>693</v>
      </c>
      <c r="E245" s="51">
        <v>45518</v>
      </c>
      <c r="F245" s="211" t="s">
        <v>71</v>
      </c>
    </row>
    <row r="246" spans="1:7" s="53" customFormat="1" x14ac:dyDescent="0.25">
      <c r="A246" s="258" t="s">
        <v>687</v>
      </c>
      <c r="B246" s="193" t="s">
        <v>694</v>
      </c>
      <c r="C246" s="193" t="s">
        <v>695</v>
      </c>
      <c r="D246" s="193" t="s">
        <v>696</v>
      </c>
      <c r="E246" s="51">
        <v>45744</v>
      </c>
      <c r="F246" s="211" t="s">
        <v>71</v>
      </c>
      <c r="G246" s="54"/>
    </row>
    <row r="247" spans="1:7" s="53" customFormat="1" x14ac:dyDescent="0.25">
      <c r="A247" s="258" t="s">
        <v>687</v>
      </c>
      <c r="B247" s="193" t="s">
        <v>697</v>
      </c>
      <c r="C247" s="193" t="s">
        <v>698</v>
      </c>
      <c r="D247" s="193" t="s">
        <v>699</v>
      </c>
      <c r="E247" s="51">
        <v>48149</v>
      </c>
      <c r="F247" s="211" t="s">
        <v>66</v>
      </c>
      <c r="G247" s="54"/>
    </row>
    <row r="248" spans="1:7" s="53" customFormat="1" x14ac:dyDescent="0.25">
      <c r="A248" s="258" t="s">
        <v>687</v>
      </c>
      <c r="B248" s="193" t="s">
        <v>700</v>
      </c>
      <c r="C248" s="193" t="s">
        <v>701</v>
      </c>
      <c r="D248" s="193" t="s">
        <v>702</v>
      </c>
      <c r="E248" s="51">
        <v>48850</v>
      </c>
      <c r="F248" s="211" t="s">
        <v>66</v>
      </c>
      <c r="G248" s="54"/>
    </row>
    <row r="249" spans="1:7" s="53" customFormat="1" x14ac:dyDescent="0.25">
      <c r="A249" s="212" t="s">
        <v>703</v>
      </c>
      <c r="B249" s="193" t="s">
        <v>704</v>
      </c>
      <c r="C249" s="193" t="s">
        <v>705</v>
      </c>
      <c r="D249" s="193" t="s">
        <v>706</v>
      </c>
      <c r="E249" s="51">
        <v>46385</v>
      </c>
      <c r="F249" s="211" t="s">
        <v>75</v>
      </c>
      <c r="G249" s="52"/>
    </row>
    <row r="250" spans="1:7" s="53" customFormat="1" x14ac:dyDescent="0.25">
      <c r="A250" s="258" t="s">
        <v>707</v>
      </c>
      <c r="B250" s="193" t="s">
        <v>708</v>
      </c>
      <c r="C250" s="193" t="s">
        <v>709</v>
      </c>
      <c r="D250" s="193" t="s">
        <v>710</v>
      </c>
      <c r="E250" s="51">
        <v>44681</v>
      </c>
      <c r="F250" s="211" t="s">
        <v>71</v>
      </c>
      <c r="G250" s="52"/>
    </row>
    <row r="251" spans="1:7" s="53" customFormat="1" x14ac:dyDescent="0.25">
      <c r="A251" s="258" t="s">
        <v>707</v>
      </c>
      <c r="B251" s="193" t="s">
        <v>711</v>
      </c>
      <c r="C251" s="193" t="s">
        <v>712</v>
      </c>
      <c r="D251" s="193" t="s">
        <v>713</v>
      </c>
      <c r="E251" s="51">
        <v>46333</v>
      </c>
      <c r="F251" s="211" t="s">
        <v>71</v>
      </c>
      <c r="G251" s="54"/>
    </row>
    <row r="252" spans="1:7" s="53" customFormat="1" x14ac:dyDescent="0.25">
      <c r="A252" s="258" t="s">
        <v>707</v>
      </c>
      <c r="B252" s="193" t="s">
        <v>714</v>
      </c>
      <c r="C252" s="193" t="s">
        <v>715</v>
      </c>
      <c r="D252" s="193" t="s">
        <v>716</v>
      </c>
      <c r="E252" s="51">
        <v>44708</v>
      </c>
      <c r="F252" s="211" t="s">
        <v>71</v>
      </c>
      <c r="G252" s="54"/>
    </row>
    <row r="253" spans="1:7" s="53" customFormat="1" x14ac:dyDescent="0.25">
      <c r="A253" s="258" t="s">
        <v>707</v>
      </c>
      <c r="B253" s="193" t="s">
        <v>717</v>
      </c>
      <c r="C253" s="193" t="s">
        <v>718</v>
      </c>
      <c r="D253" s="193" t="s">
        <v>719</v>
      </c>
      <c r="E253" s="51">
        <v>46505</v>
      </c>
      <c r="F253" s="211" t="s">
        <v>71</v>
      </c>
      <c r="G253" s="54"/>
    </row>
    <row r="254" spans="1:7" s="53" customFormat="1" x14ac:dyDescent="0.25">
      <c r="A254" s="258" t="s">
        <v>707</v>
      </c>
      <c r="B254" s="193" t="s">
        <v>720</v>
      </c>
      <c r="C254" s="193" t="s">
        <v>721</v>
      </c>
      <c r="D254" s="193" t="s">
        <v>722</v>
      </c>
      <c r="E254" s="51">
        <v>47018</v>
      </c>
      <c r="F254" s="211" t="s">
        <v>71</v>
      </c>
      <c r="G254" s="54"/>
    </row>
    <row r="255" spans="1:7" s="53" customFormat="1" x14ac:dyDescent="0.25">
      <c r="A255" s="258" t="s">
        <v>707</v>
      </c>
      <c r="B255" s="193" t="s">
        <v>723</v>
      </c>
      <c r="C255" s="193" t="s">
        <v>724</v>
      </c>
      <c r="D255" s="193" t="s">
        <v>725</v>
      </c>
      <c r="E255" s="51">
        <v>45527</v>
      </c>
      <c r="F255" s="211" t="s">
        <v>71</v>
      </c>
      <c r="G255" s="54"/>
    </row>
    <row r="256" spans="1:7" s="53" customFormat="1" x14ac:dyDescent="0.25">
      <c r="A256" s="258" t="s">
        <v>707</v>
      </c>
      <c r="B256" s="193" t="s">
        <v>726</v>
      </c>
      <c r="C256" s="193" t="s">
        <v>727</v>
      </c>
      <c r="D256" s="193" t="s">
        <v>728</v>
      </c>
      <c r="E256" s="51">
        <v>46603</v>
      </c>
      <c r="F256" s="211" t="s">
        <v>106</v>
      </c>
      <c r="G256" s="54"/>
    </row>
    <row r="257" spans="1:7" s="53" customFormat="1" x14ac:dyDescent="0.25">
      <c r="A257" s="258" t="s">
        <v>707</v>
      </c>
      <c r="B257" s="193" t="s">
        <v>729</v>
      </c>
      <c r="C257" s="193" t="s">
        <v>730</v>
      </c>
      <c r="D257" s="193" t="s">
        <v>731</v>
      </c>
      <c r="E257" s="51">
        <v>47683</v>
      </c>
      <c r="F257" s="211" t="s">
        <v>106</v>
      </c>
      <c r="G257" s="54"/>
    </row>
    <row r="258" spans="1:7" s="53" customFormat="1" x14ac:dyDescent="0.25">
      <c r="A258" s="258" t="s">
        <v>707</v>
      </c>
      <c r="B258" s="193" t="s">
        <v>732</v>
      </c>
      <c r="C258" s="193" t="s">
        <v>733</v>
      </c>
      <c r="D258" s="193" t="s">
        <v>734</v>
      </c>
      <c r="E258" s="51">
        <v>44630</v>
      </c>
      <c r="F258" s="211" t="s">
        <v>106</v>
      </c>
      <c r="G258" s="52"/>
    </row>
    <row r="259" spans="1:7" s="53" customFormat="1" x14ac:dyDescent="0.25">
      <c r="A259" s="258" t="s">
        <v>707</v>
      </c>
      <c r="B259" s="193" t="s">
        <v>735</v>
      </c>
      <c r="C259" s="193" t="s">
        <v>736</v>
      </c>
      <c r="D259" s="193" t="s">
        <v>737</v>
      </c>
      <c r="E259" s="51">
        <v>44754</v>
      </c>
      <c r="F259" s="211" t="s">
        <v>106</v>
      </c>
      <c r="G259" s="52"/>
    </row>
    <row r="260" spans="1:7" s="53" customFormat="1" x14ac:dyDescent="0.25">
      <c r="A260" s="258" t="s">
        <v>707</v>
      </c>
      <c r="B260" s="193" t="s">
        <v>738</v>
      </c>
      <c r="C260" s="193" t="s">
        <v>739</v>
      </c>
      <c r="D260" s="193" t="s">
        <v>740</v>
      </c>
      <c r="E260" s="51">
        <v>44791</v>
      </c>
      <c r="F260" s="211" t="s">
        <v>106</v>
      </c>
      <c r="G260" s="52"/>
    </row>
    <row r="261" spans="1:7" s="53" customFormat="1" x14ac:dyDescent="0.25">
      <c r="A261" s="258" t="s">
        <v>707</v>
      </c>
      <c r="B261" s="193" t="s">
        <v>741</v>
      </c>
      <c r="C261" s="193" t="s">
        <v>742</v>
      </c>
      <c r="D261" s="193" t="s">
        <v>743</v>
      </c>
      <c r="E261" s="51">
        <v>44856</v>
      </c>
      <c r="F261" s="211" t="s">
        <v>106</v>
      </c>
      <c r="G261" s="54"/>
    </row>
    <row r="262" spans="1:7" s="53" customFormat="1" x14ac:dyDescent="0.25">
      <c r="A262" s="212" t="s">
        <v>744</v>
      </c>
      <c r="B262" s="193" t="s">
        <v>745</v>
      </c>
      <c r="C262" s="193" t="s">
        <v>746</v>
      </c>
      <c r="D262" s="193" t="s">
        <v>747</v>
      </c>
      <c r="E262" s="51">
        <v>47712</v>
      </c>
      <c r="F262" s="211" t="s">
        <v>748</v>
      </c>
      <c r="G262" s="54"/>
    </row>
    <row r="263" spans="1:7" s="53" customFormat="1" x14ac:dyDescent="0.25">
      <c r="A263" s="250" t="s">
        <v>749</v>
      </c>
      <c r="B263" s="193" t="s">
        <v>750</v>
      </c>
      <c r="C263" s="193" t="s">
        <v>751</v>
      </c>
      <c r="D263" s="193" t="s">
        <v>752</v>
      </c>
      <c r="E263" s="51">
        <v>45492</v>
      </c>
      <c r="F263" s="211" t="s">
        <v>106</v>
      </c>
      <c r="G263" s="54"/>
    </row>
    <row r="264" spans="1:7" s="53" customFormat="1" x14ac:dyDescent="0.25">
      <c r="A264" s="251"/>
      <c r="B264" s="193" t="s">
        <v>753</v>
      </c>
      <c r="C264" s="193" t="s">
        <v>754</v>
      </c>
      <c r="D264" s="193" t="s">
        <v>755</v>
      </c>
      <c r="E264" s="51">
        <v>46314</v>
      </c>
      <c r="F264" s="211" t="s">
        <v>106</v>
      </c>
      <c r="G264" s="54"/>
    </row>
    <row r="265" spans="1:7" s="53" customFormat="1" x14ac:dyDescent="0.25">
      <c r="A265" s="251"/>
      <c r="B265" s="193" t="s">
        <v>756</v>
      </c>
      <c r="C265" s="193" t="s">
        <v>757</v>
      </c>
      <c r="D265" s="193" t="s">
        <v>758</v>
      </c>
      <c r="E265" s="51">
        <v>46482</v>
      </c>
      <c r="F265" s="211" t="s">
        <v>106</v>
      </c>
      <c r="G265" s="54"/>
    </row>
    <row r="266" spans="1:7" s="53" customFormat="1" x14ac:dyDescent="0.25">
      <c r="A266" s="251"/>
      <c r="B266" s="193" t="s">
        <v>759</v>
      </c>
      <c r="C266" s="194" t="s">
        <v>760</v>
      </c>
      <c r="D266" s="193" t="s">
        <v>761</v>
      </c>
      <c r="E266" s="51">
        <v>46485</v>
      </c>
      <c r="F266" s="211" t="s">
        <v>106</v>
      </c>
      <c r="G266" s="54"/>
    </row>
    <row r="267" spans="1:7" s="53" customFormat="1" x14ac:dyDescent="0.25">
      <c r="A267" s="251"/>
      <c r="B267" s="213" t="s">
        <v>762</v>
      </c>
      <c r="C267" s="213" t="s">
        <v>763</v>
      </c>
      <c r="D267" s="213" t="s">
        <v>764</v>
      </c>
      <c r="E267" s="214">
        <v>47014</v>
      </c>
      <c r="F267" s="215" t="s">
        <v>106</v>
      </c>
      <c r="G267" s="54"/>
    </row>
    <row r="268" spans="1:7" s="53" customFormat="1" x14ac:dyDescent="0.25">
      <c r="A268" s="193" t="s">
        <v>765</v>
      </c>
      <c r="B268" s="193" t="s">
        <v>766</v>
      </c>
      <c r="C268" s="193" t="s">
        <v>767</v>
      </c>
      <c r="D268" s="193" t="s">
        <v>768</v>
      </c>
      <c r="E268" s="51">
        <v>44682</v>
      </c>
      <c r="F268" s="193" t="s">
        <v>621</v>
      </c>
      <c r="G268" s="54"/>
    </row>
    <row r="269" spans="1:7" s="53" customFormat="1" x14ac:dyDescent="0.25">
      <c r="A269" s="252" t="s">
        <v>769</v>
      </c>
      <c r="B269" s="193" t="s">
        <v>1224</v>
      </c>
      <c r="C269" s="193" t="s">
        <v>770</v>
      </c>
      <c r="D269" s="193" t="s">
        <v>771</v>
      </c>
      <c r="E269" s="51">
        <v>45139</v>
      </c>
      <c r="F269" s="193" t="s">
        <v>75</v>
      </c>
      <c r="G269" s="54"/>
    </row>
    <row r="270" spans="1:7" s="53" customFormat="1" x14ac:dyDescent="0.25">
      <c r="A270" s="253"/>
      <c r="B270" s="193" t="s">
        <v>772</v>
      </c>
      <c r="C270" s="193" t="s">
        <v>773</v>
      </c>
      <c r="D270" s="193" t="s">
        <v>774</v>
      </c>
      <c r="E270" s="51">
        <v>44818</v>
      </c>
      <c r="F270" s="193" t="s">
        <v>75</v>
      </c>
      <c r="G270" s="54"/>
    </row>
    <row r="271" spans="1:7" s="53" customFormat="1" x14ac:dyDescent="0.25">
      <c r="A271" s="253"/>
      <c r="B271" s="193" t="s">
        <v>772</v>
      </c>
      <c r="C271" s="193" t="s">
        <v>773</v>
      </c>
      <c r="D271" s="193" t="s">
        <v>775</v>
      </c>
      <c r="E271" s="51">
        <v>45538</v>
      </c>
      <c r="F271" s="193" t="s">
        <v>75</v>
      </c>
      <c r="G271" s="54"/>
    </row>
    <row r="272" spans="1:7" s="53" customFormat="1" x14ac:dyDescent="0.25">
      <c r="A272" s="253"/>
      <c r="B272" s="193" t="s">
        <v>772</v>
      </c>
      <c r="C272" s="193" t="s">
        <v>773</v>
      </c>
      <c r="D272" s="193" t="s">
        <v>776</v>
      </c>
      <c r="E272" s="51">
        <v>46258</v>
      </c>
      <c r="F272" s="193" t="s">
        <v>75</v>
      </c>
      <c r="G272" s="55"/>
    </row>
    <row r="273" spans="1:7" s="53" customFormat="1" x14ac:dyDescent="0.25">
      <c r="A273" s="253"/>
      <c r="B273" s="193" t="s">
        <v>777</v>
      </c>
      <c r="C273" s="193" t="s">
        <v>778</v>
      </c>
      <c r="D273" s="193" t="s">
        <v>779</v>
      </c>
      <c r="E273" s="51">
        <v>45473</v>
      </c>
      <c r="F273" s="193" t="s">
        <v>75</v>
      </c>
      <c r="G273" s="54"/>
    </row>
    <row r="274" spans="1:7" s="53" customFormat="1" x14ac:dyDescent="0.25">
      <c r="A274" s="253"/>
      <c r="B274" s="193" t="s">
        <v>777</v>
      </c>
      <c r="C274" s="193" t="s">
        <v>778</v>
      </c>
      <c r="D274" s="193" t="s">
        <v>780</v>
      </c>
      <c r="E274" s="51">
        <v>47273</v>
      </c>
      <c r="F274" s="193" t="s">
        <v>75</v>
      </c>
      <c r="G274" s="52"/>
    </row>
    <row r="275" spans="1:7" s="53" customFormat="1" x14ac:dyDescent="0.25">
      <c r="A275" s="253"/>
      <c r="B275" s="193" t="s">
        <v>781</v>
      </c>
      <c r="C275" s="193" t="s">
        <v>782</v>
      </c>
      <c r="D275" s="193" t="s">
        <v>783</v>
      </c>
      <c r="E275" s="51">
        <v>46243</v>
      </c>
      <c r="F275" s="193" t="s">
        <v>75</v>
      </c>
      <c r="G275" s="52"/>
    </row>
    <row r="276" spans="1:7" s="53" customFormat="1" x14ac:dyDescent="0.25">
      <c r="A276" s="253"/>
      <c r="B276" s="193" t="s">
        <v>784</v>
      </c>
      <c r="C276" s="193" t="s">
        <v>785</v>
      </c>
      <c r="D276" s="193" t="s">
        <v>786</v>
      </c>
      <c r="E276" s="51">
        <v>45514</v>
      </c>
      <c r="F276" s="193" t="s">
        <v>75</v>
      </c>
      <c r="G276" s="52"/>
    </row>
    <row r="277" spans="1:7" s="53" customFormat="1" x14ac:dyDescent="0.25">
      <c r="A277" s="254"/>
      <c r="B277" s="193" t="s">
        <v>787</v>
      </c>
      <c r="C277" s="193" t="s">
        <v>788</v>
      </c>
      <c r="D277" s="193" t="s">
        <v>789</v>
      </c>
      <c r="E277" s="51">
        <v>46154</v>
      </c>
      <c r="F277" s="193" t="s">
        <v>106</v>
      </c>
      <c r="G277" s="52"/>
    </row>
    <row r="278" spans="1:7" s="53" customFormat="1" x14ac:dyDescent="0.25">
      <c r="A278" s="255" t="s">
        <v>790</v>
      </c>
      <c r="B278" s="193" t="s">
        <v>791</v>
      </c>
      <c r="C278" s="193" t="s">
        <v>792</v>
      </c>
      <c r="D278" s="193" t="s">
        <v>793</v>
      </c>
      <c r="E278" s="51">
        <v>44831</v>
      </c>
      <c r="F278" s="193" t="s">
        <v>106</v>
      </c>
      <c r="G278" s="52"/>
    </row>
    <row r="279" spans="1:7" s="53" customFormat="1" x14ac:dyDescent="0.25">
      <c r="A279" s="256"/>
      <c r="B279" s="193" t="s">
        <v>794</v>
      </c>
      <c r="C279" s="193" t="s">
        <v>795</v>
      </c>
      <c r="D279" s="193" t="s">
        <v>796</v>
      </c>
      <c r="E279" s="51">
        <v>44651</v>
      </c>
      <c r="F279" s="193" t="s">
        <v>106</v>
      </c>
      <c r="G279" s="52"/>
    </row>
    <row r="280" spans="1:7" s="53" customFormat="1" x14ac:dyDescent="0.25">
      <c r="A280" s="256"/>
      <c r="B280" s="193" t="s">
        <v>797</v>
      </c>
      <c r="C280" s="193" t="s">
        <v>798</v>
      </c>
      <c r="D280" s="193" t="s">
        <v>799</v>
      </c>
      <c r="E280" s="51">
        <v>44872</v>
      </c>
      <c r="F280" s="193" t="s">
        <v>106</v>
      </c>
      <c r="G280" s="52"/>
    </row>
    <row r="281" spans="1:7" s="53" customFormat="1" x14ac:dyDescent="0.25">
      <c r="A281" s="257"/>
      <c r="B281" s="193" t="s">
        <v>800</v>
      </c>
      <c r="C281" s="193" t="s">
        <v>801</v>
      </c>
      <c r="D281" s="193" t="s">
        <v>802</v>
      </c>
      <c r="E281" s="51">
        <v>44805</v>
      </c>
      <c r="F281" s="193" t="s">
        <v>106</v>
      </c>
      <c r="G281" s="52"/>
    </row>
    <row r="282" spans="1:7" s="53" customFormat="1" x14ac:dyDescent="0.25">
      <c r="A282" s="255" t="s">
        <v>803</v>
      </c>
      <c r="B282" s="193" t="s">
        <v>804</v>
      </c>
      <c r="C282" s="193" t="s">
        <v>805</v>
      </c>
      <c r="D282" s="193" t="s">
        <v>806</v>
      </c>
      <c r="E282" s="51">
        <v>45850</v>
      </c>
      <c r="F282" s="193" t="s">
        <v>531</v>
      </c>
      <c r="G282" s="52"/>
    </row>
    <row r="283" spans="1:7" s="53" customFormat="1" x14ac:dyDescent="0.25">
      <c r="A283" s="256"/>
      <c r="B283" s="193" t="s">
        <v>807</v>
      </c>
      <c r="C283" s="193" t="s">
        <v>808</v>
      </c>
      <c r="D283" s="193" t="s">
        <v>809</v>
      </c>
      <c r="E283" s="51">
        <v>47607</v>
      </c>
      <c r="F283" s="193" t="s">
        <v>531</v>
      </c>
      <c r="G283" s="52"/>
    </row>
    <row r="284" spans="1:7" s="53" customFormat="1" x14ac:dyDescent="0.25">
      <c r="A284" s="257"/>
      <c r="B284" s="193" t="s">
        <v>810</v>
      </c>
      <c r="C284" s="193" t="s">
        <v>811</v>
      </c>
      <c r="D284" s="193" t="s">
        <v>812</v>
      </c>
      <c r="E284" s="51">
        <v>44694</v>
      </c>
      <c r="F284" s="193" t="s">
        <v>133</v>
      </c>
      <c r="G284" s="54"/>
    </row>
    <row r="285" spans="1:7" s="53" customFormat="1" x14ac:dyDescent="0.25">
      <c r="A285" s="193" t="s">
        <v>813</v>
      </c>
      <c r="B285" s="193" t="s">
        <v>814</v>
      </c>
      <c r="C285" s="193" t="s">
        <v>815</v>
      </c>
      <c r="D285" s="193" t="s">
        <v>816</v>
      </c>
      <c r="E285" s="51">
        <v>44967</v>
      </c>
      <c r="F285" s="193" t="s">
        <v>71</v>
      </c>
      <c r="G285" s="54"/>
    </row>
    <row r="286" spans="1:7" s="53" customFormat="1" ht="35.25" customHeight="1" x14ac:dyDescent="0.25">
      <c r="A286" s="216"/>
      <c r="B286" s="216"/>
      <c r="C286" s="216"/>
      <c r="D286" s="216"/>
      <c r="E286" s="217"/>
      <c r="F286" s="216"/>
      <c r="G286" s="54"/>
    </row>
    <row r="287" spans="1:7" s="53" customFormat="1" ht="43.5" customHeight="1" x14ac:dyDescent="0.25">
      <c r="A287" s="216"/>
      <c r="B287" s="216"/>
      <c r="C287" s="216"/>
      <c r="D287" s="216"/>
      <c r="E287" s="217"/>
      <c r="F287" s="216"/>
      <c r="G287" s="54"/>
    </row>
    <row r="288" spans="1:7" s="53" customFormat="1" ht="45.75" customHeight="1" x14ac:dyDescent="0.25">
      <c r="A288" s="218"/>
      <c r="B288" s="216"/>
      <c r="C288" s="216"/>
      <c r="D288" s="216"/>
      <c r="E288" s="217"/>
      <c r="F288" s="216"/>
      <c r="G288" s="54"/>
    </row>
    <row r="289" spans="1:7" s="53" customFormat="1" ht="35.25" customHeight="1" x14ac:dyDescent="0.25">
      <c r="A289" s="218"/>
      <c r="B289" s="216"/>
      <c r="C289" s="216"/>
      <c r="D289" s="216"/>
      <c r="E289" s="217"/>
      <c r="F289" s="216"/>
      <c r="G289" s="54"/>
    </row>
    <row r="290" spans="1:7" s="53" customFormat="1" ht="35.25" customHeight="1" x14ac:dyDescent="0.25">
      <c r="A290" s="218"/>
      <c r="B290" s="216"/>
      <c r="C290" s="216"/>
      <c r="D290" s="216"/>
      <c r="E290" s="217"/>
      <c r="F290" s="216"/>
      <c r="G290" s="54"/>
    </row>
    <row r="291" spans="1:7" s="53" customFormat="1" ht="45.75" customHeight="1" x14ac:dyDescent="0.25">
      <c r="A291" s="218"/>
      <c r="B291" s="216"/>
      <c r="C291" s="216"/>
      <c r="D291" s="216"/>
      <c r="E291" s="217"/>
      <c r="F291" s="216"/>
      <c r="G291" s="54"/>
    </row>
    <row r="292" spans="1:7" s="53" customFormat="1" ht="35.25" customHeight="1" x14ac:dyDescent="0.25">
      <c r="A292" s="216"/>
      <c r="B292" s="216"/>
      <c r="C292" s="216"/>
      <c r="D292" s="216"/>
      <c r="E292" s="217"/>
      <c r="F292" s="216"/>
      <c r="G292" s="54"/>
    </row>
    <row r="293" spans="1:7" s="53" customFormat="1" ht="35.25" customHeight="1" x14ac:dyDescent="0.25">
      <c r="A293" s="216"/>
      <c r="B293" s="216"/>
      <c r="C293" s="216"/>
      <c r="D293" s="216"/>
      <c r="E293" s="217"/>
      <c r="F293" s="216"/>
      <c r="G293" s="52"/>
    </row>
    <row r="294" spans="1:7" s="53" customFormat="1" ht="35.25" customHeight="1" x14ac:dyDescent="0.25">
      <c r="A294" s="216"/>
      <c r="B294" s="216"/>
      <c r="C294" s="216"/>
      <c r="D294" s="216"/>
      <c r="E294" s="217"/>
      <c r="F294" s="216"/>
      <c r="G294" s="52"/>
    </row>
    <row r="295" spans="1:7" s="53" customFormat="1" ht="35.25" customHeight="1" x14ac:dyDescent="0.25">
      <c r="A295" s="216"/>
      <c r="B295" s="216"/>
      <c r="C295" s="216"/>
      <c r="D295" s="216"/>
      <c r="E295" s="217"/>
      <c r="F295" s="216"/>
      <c r="G295" s="54"/>
    </row>
    <row r="296" spans="1:7" s="53" customFormat="1" ht="35.25" customHeight="1" x14ac:dyDescent="0.25">
      <c r="A296" s="216"/>
      <c r="B296" s="216"/>
      <c r="C296" s="216"/>
      <c r="D296" s="216"/>
      <c r="E296" s="217"/>
      <c r="F296" s="216"/>
      <c r="G296" s="54"/>
    </row>
    <row r="297" spans="1:7" s="53" customFormat="1" ht="35.25" customHeight="1" x14ac:dyDescent="0.25">
      <c r="A297" s="216"/>
      <c r="B297" s="216"/>
      <c r="C297" s="216"/>
      <c r="D297" s="216"/>
      <c r="E297" s="217"/>
      <c r="F297" s="216"/>
      <c r="G297" s="54"/>
    </row>
    <row r="298" spans="1:7" s="53" customFormat="1" ht="35.25" customHeight="1" x14ac:dyDescent="0.25">
      <c r="A298" s="216"/>
      <c r="B298" s="216"/>
      <c r="C298" s="216"/>
      <c r="D298" s="216"/>
      <c r="E298" s="217"/>
      <c r="F298" s="216"/>
      <c r="G298" s="54"/>
    </row>
    <row r="299" spans="1:7" s="53" customFormat="1" ht="35.25" customHeight="1" x14ac:dyDescent="0.25">
      <c r="A299" s="216"/>
      <c r="B299" s="216"/>
      <c r="C299" s="216"/>
      <c r="D299" s="216"/>
      <c r="E299" s="217"/>
      <c r="F299" s="216"/>
      <c r="G299" s="54"/>
    </row>
    <row r="300" spans="1:7" s="53" customFormat="1" ht="35.25" customHeight="1" x14ac:dyDescent="0.25">
      <c r="A300" s="216"/>
      <c r="B300" s="216"/>
      <c r="C300" s="216"/>
      <c r="D300" s="216"/>
      <c r="E300" s="217"/>
      <c r="F300" s="216"/>
    </row>
    <row r="301" spans="1:7" s="53" customFormat="1" ht="49.5" customHeight="1" x14ac:dyDescent="0.25">
      <c r="A301" s="219"/>
      <c r="B301" s="219"/>
      <c r="C301" s="219"/>
      <c r="D301" s="219"/>
      <c r="E301" s="220"/>
      <c r="F301" s="219"/>
      <c r="G301" s="54"/>
    </row>
    <row r="302" spans="1:7" s="53" customFormat="1" ht="49.5" customHeight="1" x14ac:dyDescent="0.25">
      <c r="A302" s="193"/>
      <c r="B302" s="193"/>
      <c r="C302" s="193"/>
      <c r="D302" s="193"/>
      <c r="E302" s="51"/>
      <c r="F302" s="193"/>
      <c r="G302" s="54"/>
    </row>
    <row r="303" spans="1:7" s="53" customFormat="1" ht="49.5" customHeight="1" x14ac:dyDescent="0.25">
      <c r="A303" s="193"/>
      <c r="B303" s="193"/>
      <c r="C303" s="193"/>
      <c r="D303" s="193"/>
      <c r="E303" s="51"/>
      <c r="F303" s="193"/>
      <c r="G303" s="54"/>
    </row>
    <row r="304" spans="1:7" s="53" customFormat="1" ht="49.5" customHeight="1" x14ac:dyDescent="0.25">
      <c r="A304" s="193"/>
      <c r="B304" s="193"/>
      <c r="C304" s="193"/>
      <c r="D304" s="193"/>
      <c r="E304" s="51"/>
      <c r="F304" s="193"/>
      <c r="G304" s="52"/>
    </row>
    <row r="305" spans="1:7" s="53" customFormat="1" ht="49.5" customHeight="1" x14ac:dyDescent="0.25">
      <c r="A305" s="193"/>
      <c r="B305" s="193"/>
      <c r="C305" s="193"/>
      <c r="D305" s="193"/>
      <c r="E305" s="51"/>
      <c r="F305" s="193"/>
      <c r="G305" s="52"/>
    </row>
    <row r="306" spans="1:7" s="53" customFormat="1" ht="35.25" customHeight="1" x14ac:dyDescent="0.25">
      <c r="A306" s="193"/>
      <c r="B306" s="193"/>
      <c r="C306" s="193"/>
      <c r="D306" s="193"/>
      <c r="E306" s="51"/>
      <c r="F306" s="193"/>
      <c r="G306" s="54"/>
    </row>
    <row r="307" spans="1:7" s="53" customFormat="1" ht="35.25" customHeight="1" x14ac:dyDescent="0.25">
      <c r="A307" s="193"/>
      <c r="B307" s="193"/>
      <c r="C307" s="193"/>
      <c r="D307" s="193"/>
      <c r="E307" s="51"/>
      <c r="F307" s="193"/>
      <c r="G307" s="54"/>
    </row>
    <row r="308" spans="1:7" s="53" customFormat="1" ht="35.25" customHeight="1" x14ac:dyDescent="0.25">
      <c r="A308" s="193"/>
      <c r="B308" s="193"/>
      <c r="C308" s="193"/>
      <c r="D308" s="193"/>
      <c r="E308" s="51"/>
      <c r="F308" s="193"/>
      <c r="G308" s="54"/>
    </row>
    <row r="309" spans="1:7" s="53" customFormat="1" ht="35.25" customHeight="1" x14ac:dyDescent="0.25">
      <c r="A309" s="193"/>
      <c r="B309" s="193"/>
      <c r="C309" s="193"/>
      <c r="D309" s="193"/>
      <c r="E309" s="51"/>
      <c r="F309" s="193"/>
      <c r="G309" s="54"/>
    </row>
    <row r="310" spans="1:7" s="53" customFormat="1" ht="35.25" customHeight="1" x14ac:dyDescent="0.25">
      <c r="A310" s="193"/>
      <c r="B310" s="193"/>
      <c r="C310" s="193"/>
      <c r="D310" s="193"/>
      <c r="E310" s="51"/>
      <c r="F310" s="193"/>
      <c r="G310" s="54"/>
    </row>
    <row r="311" spans="1:7" s="53" customFormat="1" ht="35.25" customHeight="1" x14ac:dyDescent="0.25">
      <c r="A311" s="193"/>
      <c r="B311" s="193"/>
      <c r="C311" s="193"/>
      <c r="D311" s="193"/>
      <c r="E311" s="51"/>
      <c r="F311" s="193"/>
      <c r="G311" s="54"/>
    </row>
    <row r="312" spans="1:7" s="53" customFormat="1" ht="35.25" customHeight="1" x14ac:dyDescent="0.25">
      <c r="A312" s="193"/>
      <c r="B312" s="193"/>
      <c r="C312" s="193"/>
      <c r="D312" s="193"/>
      <c r="E312" s="51"/>
      <c r="F312" s="193"/>
      <c r="G312" s="54"/>
    </row>
    <row r="313" spans="1:7" s="53" customFormat="1" ht="35.25" customHeight="1" x14ac:dyDescent="0.25">
      <c r="A313" s="193"/>
      <c r="B313" s="193"/>
      <c r="C313" s="193"/>
      <c r="D313" s="193"/>
      <c r="E313" s="51"/>
      <c r="F313" s="193"/>
      <c r="G313" s="52"/>
    </row>
    <row r="314" spans="1:7" s="53" customFormat="1" ht="35.25" customHeight="1" x14ac:dyDescent="0.25">
      <c r="A314" s="193"/>
      <c r="B314" s="193"/>
      <c r="C314" s="193"/>
      <c r="D314" s="193"/>
      <c r="E314" s="51"/>
      <c r="F314" s="193"/>
      <c r="G314" s="52"/>
    </row>
    <row r="315" spans="1:7" s="53" customFormat="1" ht="35.25" customHeight="1" x14ac:dyDescent="0.25">
      <c r="A315" s="193"/>
      <c r="B315" s="193"/>
      <c r="C315" s="193"/>
      <c r="D315" s="193"/>
      <c r="E315" s="51"/>
      <c r="F315" s="193"/>
      <c r="G315" s="52"/>
    </row>
    <row r="316" spans="1:7" s="53" customFormat="1" ht="45.75" customHeight="1" x14ac:dyDescent="0.25">
      <c r="A316" s="193"/>
      <c r="B316" s="193"/>
      <c r="C316" s="193"/>
      <c r="D316" s="193"/>
      <c r="E316" s="51"/>
      <c r="F316" s="193"/>
      <c r="G316" s="54"/>
    </row>
    <row r="317" spans="1:7" s="53" customFormat="1" ht="45.75" customHeight="1" x14ac:dyDescent="0.25">
      <c r="A317" s="193"/>
      <c r="B317" s="193"/>
      <c r="C317" s="193"/>
      <c r="D317" s="193"/>
      <c r="E317" s="51"/>
      <c r="F317" s="193"/>
      <c r="G317" s="54"/>
    </row>
    <row r="318" spans="1:7" s="53" customFormat="1" ht="45.75" customHeight="1" x14ac:dyDescent="0.25">
      <c r="A318" s="193"/>
      <c r="B318" s="193"/>
      <c r="C318" s="193"/>
      <c r="D318" s="193"/>
      <c r="E318" s="51"/>
      <c r="F318" s="193"/>
      <c r="G318" s="54"/>
    </row>
    <row r="319" spans="1:7" s="53" customFormat="1" ht="45.75" customHeight="1" x14ac:dyDescent="0.25">
      <c r="A319" s="193"/>
      <c r="B319" s="193"/>
      <c r="C319" s="193"/>
      <c r="D319" s="193"/>
      <c r="E319" s="51"/>
      <c r="F319" s="193"/>
      <c r="G319" s="54"/>
    </row>
    <row r="320" spans="1:7" s="53" customFormat="1" ht="45.75" customHeight="1" x14ac:dyDescent="0.25">
      <c r="A320" s="193"/>
      <c r="B320" s="193"/>
      <c r="C320" s="193"/>
      <c r="D320" s="193"/>
      <c r="E320" s="51"/>
      <c r="F320" s="193"/>
      <c r="G320" s="54"/>
    </row>
    <row r="321" spans="1:7" s="53" customFormat="1" ht="35.25" customHeight="1" x14ac:dyDescent="0.25">
      <c r="A321" s="193"/>
      <c r="B321" s="193"/>
      <c r="C321" s="193"/>
      <c r="D321" s="193"/>
      <c r="E321" s="51"/>
      <c r="F321" s="193"/>
      <c r="G321" s="54"/>
    </row>
    <row r="322" spans="1:7" s="53" customFormat="1" ht="35.25" customHeight="1" x14ac:dyDescent="0.25">
      <c r="A322" s="193"/>
      <c r="B322" s="193"/>
      <c r="C322" s="193"/>
      <c r="D322" s="193"/>
      <c r="E322" s="51"/>
      <c r="F322" s="193"/>
      <c r="G322" s="54"/>
    </row>
    <row r="323" spans="1:7" s="53" customFormat="1" ht="35.25" customHeight="1" x14ac:dyDescent="0.25">
      <c r="A323" s="193"/>
      <c r="B323" s="193"/>
      <c r="C323" s="193"/>
      <c r="D323" s="193"/>
      <c r="E323" s="51"/>
      <c r="F323" s="193"/>
      <c r="G323" s="54"/>
    </row>
    <row r="324" spans="1:7" s="53" customFormat="1" ht="35.25" customHeight="1" x14ac:dyDescent="0.25">
      <c r="A324" s="193"/>
      <c r="B324" s="193"/>
      <c r="C324" s="193"/>
      <c r="D324" s="193"/>
      <c r="E324" s="51"/>
      <c r="F324" s="193"/>
      <c r="G324" s="54"/>
    </row>
    <row r="325" spans="1:7" s="53" customFormat="1" ht="35.25" customHeight="1" x14ac:dyDescent="0.25">
      <c r="A325" s="193"/>
      <c r="B325" s="193"/>
      <c r="C325" s="193"/>
      <c r="D325" s="193"/>
      <c r="E325" s="51"/>
      <c r="F325" s="193"/>
      <c r="G325" s="54"/>
    </row>
    <row r="326" spans="1:7" s="53" customFormat="1" ht="35.25" customHeight="1" x14ac:dyDescent="0.25">
      <c r="A326" s="193"/>
      <c r="B326" s="193"/>
      <c r="C326" s="193"/>
      <c r="D326" s="193"/>
      <c r="E326" s="51"/>
      <c r="F326" s="193"/>
      <c r="G326" s="54"/>
    </row>
    <row r="327" spans="1:7" s="53" customFormat="1" ht="35.25" customHeight="1" x14ac:dyDescent="0.25">
      <c r="A327" s="193"/>
      <c r="B327" s="193"/>
      <c r="C327" s="193"/>
      <c r="D327" s="193"/>
      <c r="E327" s="51"/>
      <c r="F327" s="193"/>
      <c r="G327" s="54"/>
    </row>
    <row r="328" spans="1:7" s="53" customFormat="1" ht="35.25" customHeight="1" x14ac:dyDescent="0.25">
      <c r="A328" s="193"/>
      <c r="B328" s="193"/>
      <c r="C328" s="193"/>
      <c r="D328" s="193"/>
      <c r="E328" s="51"/>
      <c r="F328" s="193"/>
      <c r="G328" s="54"/>
    </row>
    <row r="329" spans="1:7" s="53" customFormat="1" ht="35.25" customHeight="1" x14ac:dyDescent="0.25">
      <c r="A329" s="193"/>
      <c r="B329" s="193"/>
      <c r="C329" s="193"/>
      <c r="D329" s="193"/>
      <c r="E329" s="51"/>
      <c r="F329" s="193"/>
      <c r="G329" s="54"/>
    </row>
    <row r="330" spans="1:7" s="53" customFormat="1" ht="35.25" customHeight="1" x14ac:dyDescent="0.25">
      <c r="A330" s="193"/>
      <c r="B330" s="193"/>
      <c r="C330" s="193"/>
      <c r="D330" s="193"/>
      <c r="E330" s="51"/>
      <c r="F330" s="193"/>
      <c r="G330" s="54"/>
    </row>
    <row r="331" spans="1:7" s="53" customFormat="1" ht="35.25" customHeight="1" x14ac:dyDescent="0.25">
      <c r="A331" s="193"/>
      <c r="B331" s="193"/>
      <c r="C331" s="193"/>
      <c r="D331" s="193"/>
      <c r="E331" s="51"/>
      <c r="F331" s="193"/>
      <c r="G331" s="54"/>
    </row>
    <row r="332" spans="1:7" s="53" customFormat="1" ht="35.25" customHeight="1" x14ac:dyDescent="0.25">
      <c r="A332" s="193"/>
      <c r="B332" s="193"/>
      <c r="C332" s="194"/>
      <c r="D332" s="193"/>
      <c r="E332" s="51"/>
      <c r="F332" s="193"/>
      <c r="G332" s="54"/>
    </row>
    <row r="333" spans="1:7" s="53" customFormat="1" ht="35.25" customHeight="1" x14ac:dyDescent="0.25">
      <c r="A333" s="193"/>
      <c r="B333" s="193"/>
      <c r="C333" s="193"/>
      <c r="D333" s="193"/>
      <c r="E333" s="51"/>
      <c r="F333" s="193"/>
      <c r="G333" s="54"/>
    </row>
    <row r="334" spans="1:7" s="53" customFormat="1" ht="35.25" customHeight="1" x14ac:dyDescent="0.25">
      <c r="A334" s="193"/>
      <c r="B334" s="193"/>
      <c r="C334" s="193"/>
      <c r="D334" s="193"/>
      <c r="E334" s="51"/>
      <c r="F334" s="193"/>
      <c r="G334" s="54"/>
    </row>
    <row r="335" spans="1:7" s="53" customFormat="1" ht="35.25" customHeight="1" x14ac:dyDescent="0.25">
      <c r="A335" s="193"/>
      <c r="B335" s="193"/>
      <c r="C335" s="193"/>
      <c r="D335" s="193"/>
      <c r="E335" s="51"/>
      <c r="F335" s="193"/>
      <c r="G335" s="54"/>
    </row>
    <row r="336" spans="1:7" s="53" customFormat="1" ht="35.25" customHeight="1" x14ac:dyDescent="0.25">
      <c r="A336" s="193"/>
      <c r="B336" s="193"/>
      <c r="C336" s="193"/>
      <c r="D336" s="193"/>
      <c r="E336" s="51"/>
      <c r="F336" s="193"/>
      <c r="G336" s="54"/>
    </row>
    <row r="337" spans="1:7" s="53" customFormat="1" ht="35.25" customHeight="1" x14ac:dyDescent="0.25">
      <c r="A337" s="193"/>
      <c r="B337" s="193"/>
      <c r="C337" s="193"/>
      <c r="D337" s="193"/>
      <c r="E337" s="51"/>
      <c r="F337" s="193"/>
      <c r="G337" s="54"/>
    </row>
    <row r="338" spans="1:7" s="53" customFormat="1" ht="35.25" customHeight="1" x14ac:dyDescent="0.25">
      <c r="A338" s="193"/>
      <c r="B338" s="193"/>
      <c r="C338" s="193"/>
      <c r="D338" s="193"/>
      <c r="E338" s="51"/>
      <c r="F338" s="193"/>
      <c r="G338" s="55"/>
    </row>
    <row r="339" spans="1:7" s="53" customFormat="1" ht="35.25" customHeight="1" x14ac:dyDescent="0.25">
      <c r="A339" s="193"/>
      <c r="B339" s="193"/>
      <c r="C339" s="193"/>
      <c r="D339" s="193"/>
      <c r="E339" s="51"/>
      <c r="F339" s="193"/>
      <c r="G339" s="54"/>
    </row>
    <row r="340" spans="1:7" s="53" customFormat="1" ht="35.25" customHeight="1" x14ac:dyDescent="0.25">
      <c r="A340" s="193"/>
      <c r="B340" s="221"/>
      <c r="C340" s="221"/>
      <c r="D340" s="193"/>
      <c r="E340" s="51"/>
      <c r="F340" s="194"/>
      <c r="G340" s="54"/>
    </row>
    <row r="341" spans="1:7" s="53" customFormat="1" ht="35.25" customHeight="1" x14ac:dyDescent="0.25">
      <c r="A341" s="193"/>
      <c r="B341" s="221"/>
      <c r="C341" s="221"/>
      <c r="D341" s="193"/>
      <c r="E341" s="51"/>
      <c r="F341" s="194"/>
    </row>
    <row r="342" spans="1:7" s="53" customFormat="1" ht="35.25" customHeight="1" x14ac:dyDescent="0.25">
      <c r="A342" s="193"/>
      <c r="B342" s="221"/>
      <c r="C342" s="221"/>
      <c r="D342" s="193"/>
      <c r="E342" s="51"/>
      <c r="F342" s="194"/>
    </row>
    <row r="343" spans="1:7" s="53" customFormat="1" ht="27.75" customHeight="1" x14ac:dyDescent="0.25">
      <c r="A343" s="193"/>
      <c r="B343" s="193"/>
      <c r="C343" s="193"/>
      <c r="D343" s="193"/>
      <c r="E343" s="51"/>
      <c r="F343" s="194"/>
    </row>
    <row r="344" spans="1:7" s="53" customFormat="1" ht="48" customHeight="1" x14ac:dyDescent="0.25">
      <c r="A344" s="193"/>
      <c r="B344" s="193"/>
      <c r="C344" s="193"/>
      <c r="D344" s="193"/>
      <c r="E344" s="51"/>
      <c r="F344" s="193"/>
    </row>
    <row r="345" spans="1:7" s="53" customFormat="1" ht="39.75" customHeight="1" x14ac:dyDescent="0.25">
      <c r="A345" s="193"/>
      <c r="B345" s="193"/>
      <c r="C345" s="193"/>
      <c r="D345" s="193"/>
      <c r="E345" s="51"/>
      <c r="F345" s="193"/>
    </row>
    <row r="346" spans="1:7" s="53" customFormat="1" ht="35.25" customHeight="1" x14ac:dyDescent="0.25">
      <c r="A346" s="193"/>
      <c r="B346" s="193"/>
      <c r="C346" s="193"/>
      <c r="D346" s="193"/>
      <c r="E346" s="51"/>
      <c r="F346" s="193"/>
    </row>
    <row r="347" spans="1:7" s="53" customFormat="1" ht="35.25" customHeight="1" x14ac:dyDescent="0.25">
      <c r="A347" s="193"/>
      <c r="B347" s="193"/>
      <c r="C347" s="193"/>
      <c r="D347" s="193"/>
      <c r="E347" s="51"/>
      <c r="F347" s="193"/>
    </row>
    <row r="348" spans="1:7" s="53" customFormat="1" ht="45" customHeight="1" x14ac:dyDescent="0.25">
      <c r="A348" s="193"/>
      <c r="B348" s="193"/>
      <c r="C348" s="193"/>
      <c r="D348" s="193"/>
      <c r="E348" s="51"/>
      <c r="F348" s="193"/>
    </row>
    <row r="349" spans="1:7" s="53" customFormat="1" ht="50.25" customHeight="1" x14ac:dyDescent="0.25">
      <c r="A349" s="193"/>
      <c r="B349" s="193"/>
      <c r="C349" s="193"/>
      <c r="D349" s="193"/>
      <c r="E349" s="51"/>
      <c r="F349" s="193"/>
    </row>
    <row r="350" spans="1:7" s="53" customFormat="1" ht="50.25" customHeight="1" x14ac:dyDescent="0.25">
      <c r="A350" s="193"/>
      <c r="B350" s="222"/>
      <c r="C350" s="193"/>
      <c r="D350" s="193"/>
      <c r="E350" s="51"/>
      <c r="F350" s="193"/>
    </row>
    <row r="351" spans="1:7" s="53" customFormat="1" ht="42.75" customHeight="1" x14ac:dyDescent="0.25">
      <c r="A351" s="193"/>
      <c r="B351" s="222"/>
      <c r="C351" s="193"/>
      <c r="D351" s="193"/>
      <c r="E351" s="51"/>
      <c r="F351" s="193"/>
    </row>
    <row r="352" spans="1:7" s="53" customFormat="1" ht="45" customHeight="1" x14ac:dyDescent="0.25">
      <c r="A352" s="193"/>
      <c r="B352" s="222"/>
      <c r="C352" s="193"/>
      <c r="D352" s="193"/>
      <c r="E352" s="51"/>
      <c r="F352" s="193"/>
    </row>
    <row r="353" spans="1:7" s="53" customFormat="1" ht="45" customHeight="1" x14ac:dyDescent="0.25">
      <c r="A353" s="193"/>
      <c r="B353" s="222"/>
      <c r="C353" s="193"/>
      <c r="D353" s="193"/>
      <c r="E353" s="51"/>
      <c r="F353" s="193"/>
    </row>
    <row r="354" spans="1:7" s="53" customFormat="1" ht="45" customHeight="1" x14ac:dyDescent="0.25">
      <c r="A354" s="193"/>
      <c r="B354" s="222"/>
      <c r="C354" s="193"/>
      <c r="D354" s="193"/>
      <c r="E354" s="51"/>
      <c r="F354" s="193"/>
    </row>
    <row r="355" spans="1:7" s="53" customFormat="1" ht="45" customHeight="1" x14ac:dyDescent="0.25">
      <c r="A355" s="193"/>
      <c r="B355" s="222"/>
      <c r="C355" s="193"/>
      <c r="D355" s="193"/>
      <c r="E355" s="51"/>
      <c r="F355" s="193"/>
    </row>
    <row r="356" spans="1:7" s="53" customFormat="1" ht="45" customHeight="1" x14ac:dyDescent="0.25">
      <c r="A356" s="193"/>
      <c r="B356" s="222"/>
      <c r="C356" s="193"/>
      <c r="D356" s="193"/>
      <c r="E356" s="51"/>
      <c r="F356" s="193"/>
    </row>
    <row r="357" spans="1:7" s="53" customFormat="1" ht="45" customHeight="1" x14ac:dyDescent="0.25">
      <c r="A357" s="193"/>
      <c r="B357" s="222"/>
      <c r="C357" s="193"/>
      <c r="D357" s="193"/>
      <c r="E357" s="51"/>
      <c r="F357" s="193"/>
    </row>
    <row r="358" spans="1:7" s="53" customFormat="1" ht="35.25" customHeight="1" x14ac:dyDescent="0.25">
      <c r="A358" s="193"/>
      <c r="B358" s="222"/>
      <c r="C358" s="193"/>
      <c r="D358" s="193"/>
      <c r="E358" s="51"/>
      <c r="F358" s="193"/>
    </row>
    <row r="359" spans="1:7" s="53" customFormat="1" ht="35.25" customHeight="1" x14ac:dyDescent="0.25">
      <c r="A359" s="193"/>
      <c r="B359" s="193"/>
      <c r="C359" s="193"/>
      <c r="D359" s="193"/>
      <c r="E359" s="51"/>
      <c r="F359" s="193"/>
    </row>
    <row r="360" spans="1:7" s="53" customFormat="1" ht="35.25" customHeight="1" x14ac:dyDescent="0.25">
      <c r="A360" s="193"/>
      <c r="B360" s="193"/>
      <c r="C360" s="193"/>
      <c r="D360" s="193"/>
      <c r="E360" s="51"/>
      <c r="F360" s="193"/>
    </row>
    <row r="361" spans="1:7" s="53" customFormat="1" ht="35.25" customHeight="1" x14ac:dyDescent="0.25">
      <c r="A361" s="193"/>
      <c r="B361" s="193"/>
      <c r="C361" s="193"/>
      <c r="D361" s="193"/>
      <c r="E361" s="51"/>
      <c r="F361" s="193"/>
    </row>
    <row r="362" spans="1:7" s="53" customFormat="1" ht="35.25" customHeight="1" x14ac:dyDescent="0.25">
      <c r="A362" s="193"/>
      <c r="B362" s="193"/>
      <c r="C362" s="193"/>
      <c r="D362" s="193"/>
      <c r="E362" s="51"/>
      <c r="F362" s="193"/>
      <c r="G362" s="52"/>
    </row>
    <row r="363" spans="1:7" s="53" customFormat="1" ht="35.25" customHeight="1" x14ac:dyDescent="0.25">
      <c r="A363" s="193"/>
      <c r="B363" s="193"/>
      <c r="C363" s="193"/>
      <c r="D363" s="193"/>
      <c r="E363" s="51"/>
      <c r="F363" s="193"/>
      <c r="G363" s="52"/>
    </row>
    <row r="364" spans="1:7" s="53" customFormat="1" ht="35.25" customHeight="1" x14ac:dyDescent="0.25">
      <c r="A364" s="193"/>
      <c r="B364" s="193"/>
      <c r="C364" s="193"/>
      <c r="D364" s="193"/>
      <c r="E364" s="51"/>
      <c r="F364" s="193"/>
      <c r="G364" s="52"/>
    </row>
    <row r="365" spans="1:7" s="53" customFormat="1" ht="35.25" customHeight="1" x14ac:dyDescent="0.25">
      <c r="A365" s="193"/>
      <c r="B365" s="193"/>
      <c r="C365" s="193"/>
      <c r="D365" s="193"/>
      <c r="E365" s="51"/>
      <c r="F365" s="193"/>
      <c r="G365" s="54"/>
    </row>
    <row r="366" spans="1:7" s="53" customFormat="1" ht="35.25" customHeight="1" x14ac:dyDescent="0.25">
      <c r="A366" s="193"/>
      <c r="B366" s="193"/>
      <c r="C366" s="193"/>
      <c r="D366" s="193"/>
      <c r="E366" s="51"/>
      <c r="F366" s="193"/>
      <c r="G366" s="54"/>
    </row>
    <row r="367" spans="1:7" s="53" customFormat="1" ht="35.25" customHeight="1" x14ac:dyDescent="0.25">
      <c r="A367" s="193"/>
      <c r="B367" s="193"/>
      <c r="C367" s="193"/>
      <c r="D367" s="193"/>
      <c r="E367" s="51"/>
      <c r="F367" s="193"/>
      <c r="G367" s="54"/>
    </row>
    <row r="368" spans="1:7" s="53" customFormat="1" ht="35.25" customHeight="1" x14ac:dyDescent="0.25">
      <c r="A368" s="193"/>
      <c r="B368" s="193"/>
      <c r="C368" s="193"/>
      <c r="D368" s="193"/>
      <c r="E368" s="51"/>
      <c r="F368" s="193"/>
      <c r="G368" s="54"/>
    </row>
    <row r="369" spans="1:7" s="53" customFormat="1" ht="35.25" customHeight="1" x14ac:dyDescent="0.25">
      <c r="A369" s="222"/>
      <c r="B369" s="193"/>
      <c r="C369" s="193"/>
      <c r="D369" s="193"/>
      <c r="E369" s="51"/>
      <c r="F369" s="193"/>
      <c r="G369" s="54"/>
    </row>
    <row r="370" spans="1:7" s="53" customFormat="1" ht="27.75" customHeight="1" x14ac:dyDescent="0.25">
      <c r="A370" s="222"/>
      <c r="B370" s="223"/>
      <c r="C370" s="223"/>
      <c r="D370" s="223"/>
      <c r="E370" s="51"/>
      <c r="F370" s="223"/>
    </row>
    <row r="371" spans="1:7" s="53" customFormat="1" ht="27.75" customHeight="1" x14ac:dyDescent="0.25">
      <c r="A371" s="222"/>
      <c r="B371" s="223"/>
      <c r="C371" s="223"/>
      <c r="D371" s="223"/>
      <c r="E371" s="51"/>
      <c r="F371" s="223"/>
    </row>
    <row r="372" spans="1:7" s="53" customFormat="1" ht="27.75" customHeight="1" x14ac:dyDescent="0.25">
      <c r="A372" s="222"/>
      <c r="B372" s="223"/>
      <c r="C372" s="223"/>
      <c r="D372" s="223"/>
      <c r="E372" s="51"/>
      <c r="F372" s="223"/>
    </row>
    <row r="373" spans="1:7" s="53" customFormat="1" ht="27.75" customHeight="1" x14ac:dyDescent="0.25">
      <c r="A373" s="222"/>
      <c r="B373" s="223"/>
      <c r="C373" s="223"/>
      <c r="D373" s="223"/>
      <c r="E373" s="51"/>
      <c r="F373" s="223"/>
    </row>
    <row r="374" spans="1:7" s="224" customFormat="1" ht="27.75" customHeight="1" x14ac:dyDescent="0.25">
      <c r="A374" s="222"/>
      <c r="B374" s="223"/>
      <c r="C374" s="223"/>
      <c r="D374" s="223"/>
      <c r="E374" s="51"/>
      <c r="F374" s="223"/>
    </row>
    <row r="375" spans="1:7" s="224" customFormat="1" ht="27.75" customHeight="1" x14ac:dyDescent="0.25">
      <c r="A375" s="222"/>
      <c r="B375" s="223"/>
      <c r="C375" s="223"/>
      <c r="D375" s="223"/>
      <c r="E375" s="51"/>
      <c r="F375" s="223"/>
    </row>
    <row r="376" spans="1:7" s="224" customFormat="1" ht="27.75" customHeight="1" x14ac:dyDescent="0.25">
      <c r="A376" s="222"/>
      <c r="B376" s="223"/>
      <c r="C376" s="223"/>
      <c r="D376" s="223"/>
      <c r="E376" s="51"/>
      <c r="F376" s="223"/>
    </row>
    <row r="377" spans="1:7" s="224" customFormat="1" ht="27.75" customHeight="1" x14ac:dyDescent="0.25">
      <c r="A377" s="222"/>
      <c r="B377" s="223"/>
      <c r="C377" s="223"/>
      <c r="D377" s="223"/>
      <c r="E377" s="51"/>
      <c r="F377" s="223"/>
    </row>
    <row r="378" spans="1:7" s="224" customFormat="1" ht="27.75" customHeight="1" x14ac:dyDescent="0.25">
      <c r="A378" s="225"/>
      <c r="B378" s="223"/>
      <c r="C378" s="223"/>
      <c r="D378" s="223"/>
      <c r="E378" s="51"/>
      <c r="F378" s="223"/>
    </row>
    <row r="379" spans="1:7" s="53" customFormat="1" ht="27.75" customHeight="1" x14ac:dyDescent="0.25">
      <c r="A379" s="222"/>
      <c r="B379" s="223"/>
      <c r="C379" s="223"/>
      <c r="D379" s="223"/>
      <c r="E379" s="51"/>
      <c r="F379" s="223"/>
    </row>
    <row r="380" spans="1:7" s="53" customFormat="1" ht="27.75" customHeight="1" x14ac:dyDescent="0.25">
      <c r="A380" s="222"/>
      <c r="B380" s="223"/>
      <c r="C380" s="223"/>
      <c r="D380" s="223"/>
      <c r="E380" s="51"/>
      <c r="F380" s="223"/>
    </row>
    <row r="381" spans="1:7" s="53" customFormat="1" ht="27.75" customHeight="1" x14ac:dyDescent="0.25">
      <c r="A381" s="222"/>
      <c r="B381" s="223"/>
      <c r="C381" s="223"/>
      <c r="D381" s="223"/>
      <c r="E381" s="51"/>
      <c r="F381" s="223"/>
    </row>
    <row r="382" spans="1:7" s="53" customFormat="1" ht="27.75" customHeight="1" x14ac:dyDescent="0.25">
      <c r="A382" s="222"/>
      <c r="B382" s="223"/>
      <c r="C382" s="223"/>
      <c r="D382" s="223"/>
      <c r="E382" s="51"/>
      <c r="F382" s="223"/>
    </row>
    <row r="383" spans="1:7" s="53" customFormat="1" ht="27.75" customHeight="1" x14ac:dyDescent="0.25">
      <c r="A383" s="222"/>
      <c r="B383" s="223"/>
      <c r="C383" s="223"/>
      <c r="D383" s="223"/>
      <c r="E383" s="51"/>
      <c r="F383" s="223"/>
    </row>
    <row r="384" spans="1:7" s="53" customFormat="1" ht="27.75" customHeight="1" x14ac:dyDescent="0.25">
      <c r="A384" s="226"/>
      <c r="B384" s="223"/>
      <c r="C384" s="223"/>
      <c r="D384" s="223"/>
      <c r="E384" s="51"/>
      <c r="F384" s="223"/>
    </row>
    <row r="385" spans="1:6" s="53" customFormat="1" ht="27.75" customHeight="1" x14ac:dyDescent="0.25">
      <c r="A385" s="226"/>
      <c r="B385" s="223"/>
      <c r="C385" s="223"/>
      <c r="D385" s="223"/>
      <c r="E385" s="51"/>
      <c r="F385" s="223"/>
    </row>
    <row r="386" spans="1:6" s="53" customFormat="1" ht="27.75" customHeight="1" x14ac:dyDescent="0.25">
      <c r="A386" s="226"/>
      <c r="B386" s="223"/>
      <c r="C386" s="223"/>
      <c r="D386" s="223"/>
      <c r="E386" s="51"/>
      <c r="F386" s="223"/>
    </row>
    <row r="387" spans="1:6" s="53" customFormat="1" ht="27.75" customHeight="1" x14ac:dyDescent="0.25">
      <c r="A387" s="226"/>
      <c r="B387" s="223"/>
      <c r="C387" s="223"/>
      <c r="D387" s="223"/>
      <c r="E387" s="51"/>
      <c r="F387" s="223"/>
    </row>
    <row r="388" spans="1:6" s="53" customFormat="1" ht="27.75" customHeight="1" x14ac:dyDescent="0.25">
      <c r="A388" s="226"/>
      <c r="B388" s="223"/>
      <c r="C388" s="223"/>
      <c r="D388" s="223"/>
      <c r="E388" s="51"/>
      <c r="F388" s="223"/>
    </row>
    <row r="389" spans="1:6" s="53" customFormat="1" ht="27.75" customHeight="1" x14ac:dyDescent="0.25">
      <c r="A389" s="226"/>
      <c r="B389" s="223"/>
      <c r="C389" s="223"/>
      <c r="D389" s="223"/>
      <c r="E389" s="51"/>
      <c r="F389" s="223"/>
    </row>
    <row r="390" spans="1:6" s="53" customFormat="1" ht="27.75" customHeight="1" x14ac:dyDescent="0.25">
      <c r="A390" s="226"/>
      <c r="B390" s="223"/>
      <c r="C390" s="223"/>
      <c r="D390" s="223"/>
      <c r="E390" s="51"/>
      <c r="F390" s="223"/>
    </row>
    <row r="391" spans="1:6" s="53" customFormat="1" ht="27.75" customHeight="1" x14ac:dyDescent="0.25">
      <c r="A391" s="226"/>
      <c r="B391" s="223"/>
      <c r="C391" s="223"/>
      <c r="D391" s="223"/>
      <c r="E391" s="51"/>
      <c r="F391" s="223"/>
    </row>
    <row r="392" spans="1:6" s="53" customFormat="1" ht="27.75" customHeight="1" x14ac:dyDescent="0.25">
      <c r="A392" s="226"/>
      <c r="B392" s="223"/>
      <c r="C392" s="223"/>
      <c r="D392" s="223"/>
      <c r="E392" s="51"/>
      <c r="F392" s="223"/>
    </row>
    <row r="393" spans="1:6" s="53" customFormat="1" ht="27.75" customHeight="1" x14ac:dyDescent="0.25">
      <c r="A393" s="226"/>
      <c r="B393" s="223"/>
      <c r="C393" s="223"/>
      <c r="D393" s="223"/>
      <c r="E393" s="51"/>
      <c r="F393" s="223"/>
    </row>
    <row r="394" spans="1:6" s="53" customFormat="1" ht="27.75" customHeight="1" x14ac:dyDescent="0.25">
      <c r="A394" s="226"/>
      <c r="B394" s="223"/>
      <c r="C394" s="223"/>
      <c r="D394" s="223"/>
      <c r="E394" s="51"/>
      <c r="F394" s="223"/>
    </row>
    <row r="395" spans="1:6" s="53" customFormat="1" ht="27.75" customHeight="1" x14ac:dyDescent="0.25">
      <c r="A395" s="226"/>
      <c r="B395" s="223"/>
      <c r="C395" s="223"/>
      <c r="D395" s="223"/>
      <c r="E395" s="51"/>
      <c r="F395" s="223"/>
    </row>
    <row r="396" spans="1:6" s="53" customFormat="1" ht="27.75" customHeight="1" x14ac:dyDescent="0.25">
      <c r="A396" s="226"/>
      <c r="B396" s="223"/>
      <c r="C396" s="223"/>
      <c r="D396" s="223"/>
      <c r="E396" s="51"/>
      <c r="F396" s="223"/>
    </row>
    <row r="397" spans="1:6" s="53" customFormat="1" ht="27.75" customHeight="1" x14ac:dyDescent="0.25">
      <c r="A397" s="226"/>
      <c r="B397" s="223"/>
      <c r="C397" s="223"/>
      <c r="D397" s="223"/>
      <c r="E397" s="51"/>
      <c r="F397" s="223"/>
    </row>
    <row r="398" spans="1:6" s="53" customFormat="1" ht="27.75" customHeight="1" x14ac:dyDescent="0.25">
      <c r="A398" s="226"/>
      <c r="B398" s="223"/>
      <c r="C398" s="223"/>
      <c r="D398" s="223"/>
      <c r="E398" s="51"/>
      <c r="F398" s="223"/>
    </row>
    <row r="399" spans="1:6" s="53" customFormat="1" ht="27.75" customHeight="1" x14ac:dyDescent="0.25">
      <c r="A399" s="226"/>
      <c r="B399" s="223"/>
      <c r="C399" s="223"/>
      <c r="D399" s="223"/>
      <c r="E399" s="51"/>
      <c r="F399" s="223"/>
    </row>
    <row r="400" spans="1:6" s="53" customFormat="1" ht="27.75" customHeight="1" x14ac:dyDescent="0.25">
      <c r="A400" s="226"/>
      <c r="B400" s="223"/>
      <c r="C400" s="223"/>
      <c r="D400" s="223"/>
      <c r="E400" s="51"/>
      <c r="F400" s="223"/>
    </row>
    <row r="401" spans="1:7" s="53" customFormat="1" ht="27.75" customHeight="1" x14ac:dyDescent="0.25">
      <c r="A401" s="226"/>
      <c r="B401" s="223"/>
      <c r="C401" s="223"/>
      <c r="D401" s="223"/>
      <c r="E401" s="51"/>
      <c r="F401" s="223"/>
    </row>
    <row r="402" spans="1:7" s="53" customFormat="1" ht="27.75" customHeight="1" x14ac:dyDescent="0.25">
      <c r="A402" s="226"/>
      <c r="B402" s="223"/>
      <c r="C402" s="223"/>
      <c r="D402" s="223"/>
      <c r="E402" s="51"/>
      <c r="F402" s="223"/>
    </row>
    <row r="403" spans="1:7" s="53" customFormat="1" ht="27.75" customHeight="1" x14ac:dyDescent="0.25">
      <c r="A403" s="226"/>
      <c r="B403" s="223"/>
      <c r="C403" s="223"/>
      <c r="D403" s="223"/>
      <c r="E403" s="51"/>
      <c r="F403" s="223"/>
    </row>
    <row r="404" spans="1:7" s="53" customFormat="1" ht="27.75" customHeight="1" x14ac:dyDescent="0.25">
      <c r="A404" s="226"/>
      <c r="B404" s="223"/>
      <c r="C404" s="223"/>
      <c r="D404" s="223"/>
      <c r="E404" s="51"/>
      <c r="F404" s="223"/>
    </row>
    <row r="405" spans="1:7" s="53" customFormat="1" ht="27.75" customHeight="1" x14ac:dyDescent="0.25">
      <c r="A405" s="226"/>
      <c r="B405" s="223"/>
      <c r="C405" s="223"/>
      <c r="D405" s="223"/>
      <c r="E405" s="51"/>
      <c r="F405" s="223"/>
    </row>
    <row r="406" spans="1:7" s="53" customFormat="1" ht="27.75" customHeight="1" x14ac:dyDescent="0.25">
      <c r="A406" s="226"/>
      <c r="B406" s="223"/>
      <c r="C406" s="223"/>
      <c r="D406" s="223"/>
      <c r="E406" s="51"/>
      <c r="F406" s="223"/>
    </row>
    <row r="407" spans="1:7" s="53" customFormat="1" ht="27.75" customHeight="1" x14ac:dyDescent="0.25">
      <c r="A407" s="226"/>
      <c r="B407" s="223"/>
      <c r="C407" s="223"/>
      <c r="D407" s="223"/>
      <c r="E407" s="51"/>
      <c r="F407" s="223"/>
    </row>
    <row r="408" spans="1:7" s="53" customFormat="1" ht="27.75" customHeight="1" x14ac:dyDescent="0.25">
      <c r="A408" s="226"/>
      <c r="B408" s="223"/>
      <c r="C408" s="223"/>
      <c r="D408" s="223"/>
      <c r="E408" s="51"/>
      <c r="F408" s="223"/>
    </row>
    <row r="409" spans="1:7" s="53" customFormat="1" ht="27.75" customHeight="1" x14ac:dyDescent="0.25">
      <c r="A409" s="226"/>
      <c r="B409" s="223"/>
      <c r="C409" s="223"/>
      <c r="D409" s="223"/>
      <c r="E409" s="51"/>
      <c r="F409" s="223"/>
    </row>
    <row r="410" spans="1:7" s="53" customFormat="1" ht="27.75" customHeight="1" x14ac:dyDescent="0.25">
      <c r="A410" s="226"/>
      <c r="B410" s="223"/>
      <c r="C410" s="223"/>
      <c r="D410" s="223"/>
      <c r="E410" s="51"/>
      <c r="F410" s="223"/>
    </row>
    <row r="411" spans="1:7" s="53" customFormat="1" ht="27.75" customHeight="1" x14ac:dyDescent="0.25">
      <c r="A411" s="226"/>
      <c r="B411" s="223"/>
      <c r="C411" s="223"/>
      <c r="D411" s="223"/>
      <c r="E411" s="51"/>
      <c r="F411" s="223"/>
    </row>
    <row r="412" spans="1:7" s="53" customFormat="1" ht="27.75" customHeight="1" x14ac:dyDescent="0.25">
      <c r="A412" s="226"/>
      <c r="B412" s="223"/>
      <c r="C412" s="223"/>
      <c r="D412" s="223"/>
      <c r="E412" s="51"/>
      <c r="F412" s="223"/>
    </row>
    <row r="413" spans="1:7" s="53" customFormat="1" ht="27.75" customHeight="1" x14ac:dyDescent="0.25">
      <c r="A413" s="226"/>
      <c r="B413" s="223"/>
      <c r="C413" s="223"/>
      <c r="D413" s="223"/>
      <c r="E413" s="51"/>
      <c r="F413" s="223"/>
    </row>
    <row r="414" spans="1:7" s="53" customFormat="1" ht="35.25" customHeight="1" x14ac:dyDescent="0.25">
      <c r="A414" s="193"/>
      <c r="B414" s="193"/>
      <c r="C414" s="193"/>
      <c r="D414" s="193"/>
      <c r="E414" s="51"/>
      <c r="F414" s="193"/>
      <c r="G414" s="52"/>
    </row>
    <row r="415" spans="1:7" s="53" customFormat="1" ht="35.25" customHeight="1" x14ac:dyDescent="0.25">
      <c r="A415" s="193"/>
      <c r="B415" s="193"/>
      <c r="C415" s="193"/>
      <c r="D415" s="193"/>
      <c r="E415" s="51"/>
      <c r="F415" s="193"/>
      <c r="G415" s="52"/>
    </row>
    <row r="416" spans="1:7" s="53" customFormat="1" ht="45.75" customHeight="1" x14ac:dyDescent="0.25">
      <c r="A416" s="193"/>
      <c r="B416" s="193"/>
      <c r="C416" s="193"/>
      <c r="D416" s="193"/>
      <c r="E416" s="51"/>
      <c r="F416" s="193"/>
      <c r="G416" s="54"/>
    </row>
    <row r="417" spans="1:7" s="53" customFormat="1" ht="45.75" customHeight="1" x14ac:dyDescent="0.25">
      <c r="A417" s="193"/>
      <c r="B417" s="193"/>
      <c r="C417" s="193"/>
      <c r="D417" s="193"/>
      <c r="E417" s="51"/>
      <c r="F417" s="193"/>
      <c r="G417" s="54"/>
    </row>
    <row r="418" spans="1:7" s="53" customFormat="1" ht="45.75" customHeight="1" x14ac:dyDescent="0.25">
      <c r="A418" s="193"/>
      <c r="B418" s="193"/>
      <c r="C418" s="193"/>
      <c r="D418" s="193"/>
      <c r="E418" s="51"/>
      <c r="F418" s="193"/>
      <c r="G418" s="54"/>
    </row>
    <row r="419" spans="1:7" s="53" customFormat="1" ht="45.75" customHeight="1" x14ac:dyDescent="0.25">
      <c r="A419" s="193"/>
      <c r="B419" s="193"/>
      <c r="C419" s="193"/>
      <c r="D419" s="193"/>
      <c r="E419" s="51"/>
      <c r="F419" s="193"/>
      <c r="G419" s="54"/>
    </row>
    <row r="420" spans="1:7" s="53" customFormat="1" ht="45.75" customHeight="1" x14ac:dyDescent="0.25">
      <c r="A420" s="193"/>
      <c r="B420" s="193"/>
      <c r="C420" s="193"/>
      <c r="D420" s="193"/>
      <c r="E420" s="51"/>
      <c r="F420" s="193"/>
      <c r="G420" s="54"/>
    </row>
    <row r="421" spans="1:7" s="53" customFormat="1" ht="35.25" customHeight="1" x14ac:dyDescent="0.25">
      <c r="A421" s="193"/>
      <c r="B421" s="193"/>
      <c r="C421" s="193"/>
      <c r="D421" s="193"/>
      <c r="E421" s="51"/>
      <c r="F421" s="193"/>
      <c r="G421" s="54"/>
    </row>
    <row r="422" spans="1:7" s="53" customFormat="1" ht="35.25" customHeight="1" x14ac:dyDescent="0.25">
      <c r="A422" s="193"/>
      <c r="B422" s="193"/>
      <c r="C422" s="193"/>
      <c r="D422" s="193"/>
      <c r="E422" s="51"/>
      <c r="F422" s="193"/>
      <c r="G422" s="54"/>
    </row>
    <row r="423" spans="1:7" s="53" customFormat="1" ht="35.25" customHeight="1" x14ac:dyDescent="0.25">
      <c r="A423" s="193"/>
      <c r="B423" s="193"/>
      <c r="C423" s="193"/>
      <c r="D423" s="193"/>
      <c r="E423" s="51"/>
      <c r="F423" s="193"/>
      <c r="G423" s="54"/>
    </row>
    <row r="424" spans="1:7" s="53" customFormat="1" ht="35.25" customHeight="1" x14ac:dyDescent="0.25">
      <c r="A424" s="193"/>
      <c r="B424" s="193"/>
      <c r="C424" s="193"/>
      <c r="D424" s="193"/>
      <c r="E424" s="51"/>
      <c r="F424" s="193"/>
      <c r="G424" s="54"/>
    </row>
    <row r="425" spans="1:7" s="53" customFormat="1" ht="35.25" customHeight="1" x14ac:dyDescent="0.25">
      <c r="A425" s="193"/>
      <c r="B425" s="193"/>
      <c r="C425" s="193"/>
      <c r="D425" s="193"/>
      <c r="E425" s="51"/>
      <c r="F425" s="193"/>
      <c r="G425" s="54"/>
    </row>
    <row r="426" spans="1:7" s="53" customFormat="1" ht="35.25" customHeight="1" x14ac:dyDescent="0.25">
      <c r="A426" s="193"/>
      <c r="B426" s="193"/>
      <c r="C426" s="193"/>
      <c r="D426" s="193"/>
      <c r="E426" s="51"/>
      <c r="F426" s="193"/>
      <c r="G426" s="54"/>
    </row>
    <row r="427" spans="1:7" s="53" customFormat="1" ht="35.25" customHeight="1" x14ac:dyDescent="0.25">
      <c r="A427" s="193"/>
      <c r="B427" s="193"/>
      <c r="C427" s="193"/>
      <c r="D427" s="193"/>
      <c r="E427" s="51"/>
      <c r="F427" s="193"/>
      <c r="G427" s="54"/>
    </row>
    <row r="428" spans="1:7" s="53" customFormat="1" ht="35.25" customHeight="1" x14ac:dyDescent="0.25">
      <c r="A428" s="193"/>
      <c r="B428" s="193"/>
      <c r="C428" s="193"/>
      <c r="D428" s="193"/>
      <c r="E428" s="51"/>
      <c r="F428" s="193"/>
      <c r="G428" s="54"/>
    </row>
    <row r="429" spans="1:7" s="53" customFormat="1" ht="35.25" customHeight="1" x14ac:dyDescent="0.25">
      <c r="A429" s="193"/>
      <c r="B429" s="193"/>
      <c r="C429" s="193"/>
      <c r="D429" s="193"/>
      <c r="E429" s="51"/>
      <c r="F429" s="193"/>
      <c r="G429" s="54"/>
    </row>
    <row r="430" spans="1:7" s="53" customFormat="1" ht="35.25" customHeight="1" x14ac:dyDescent="0.25">
      <c r="A430" s="193"/>
      <c r="B430" s="193"/>
      <c r="C430" s="193"/>
      <c r="D430" s="193"/>
      <c r="E430" s="51"/>
      <c r="F430" s="193"/>
      <c r="G430" s="54"/>
    </row>
    <row r="431" spans="1:7" s="53" customFormat="1" ht="35.25" customHeight="1" x14ac:dyDescent="0.25">
      <c r="A431" s="193"/>
      <c r="B431" s="193"/>
      <c r="C431" s="193"/>
      <c r="D431" s="193"/>
      <c r="E431" s="51"/>
      <c r="F431" s="193"/>
      <c r="G431" s="54"/>
    </row>
    <row r="432" spans="1:7" s="53" customFormat="1" ht="35.25" customHeight="1" x14ac:dyDescent="0.25">
      <c r="A432" s="193"/>
      <c r="B432" s="193"/>
      <c r="C432" s="194"/>
      <c r="D432" s="193"/>
      <c r="E432" s="51"/>
      <c r="F432" s="193"/>
      <c r="G432" s="54"/>
    </row>
    <row r="433" spans="1:7" s="53" customFormat="1" ht="35.25" customHeight="1" x14ac:dyDescent="0.25">
      <c r="A433" s="193"/>
      <c r="B433" s="193"/>
      <c r="C433" s="193"/>
      <c r="D433" s="193"/>
      <c r="E433" s="51"/>
      <c r="F433" s="193"/>
      <c r="G433" s="54"/>
    </row>
    <row r="434" spans="1:7" s="53" customFormat="1" ht="35.25" customHeight="1" x14ac:dyDescent="0.25">
      <c r="A434" s="193"/>
      <c r="B434" s="193"/>
      <c r="C434" s="193"/>
      <c r="D434" s="193"/>
      <c r="E434" s="51"/>
      <c r="F434" s="193"/>
      <c r="G434" s="54"/>
    </row>
    <row r="435" spans="1:7" s="53" customFormat="1" ht="35.25" customHeight="1" x14ac:dyDescent="0.25">
      <c r="A435" s="193"/>
      <c r="B435" s="193"/>
      <c r="C435" s="193"/>
      <c r="D435" s="193"/>
      <c r="E435" s="51"/>
      <c r="F435" s="193"/>
      <c r="G435" s="54"/>
    </row>
    <row r="436" spans="1:7" s="53" customFormat="1" ht="35.25" customHeight="1" x14ac:dyDescent="0.25">
      <c r="A436" s="193"/>
      <c r="B436" s="193"/>
      <c r="C436" s="193"/>
      <c r="D436" s="193"/>
      <c r="E436" s="51"/>
      <c r="F436" s="193"/>
      <c r="G436" s="54"/>
    </row>
    <row r="437" spans="1:7" s="53" customFormat="1" ht="35.25" customHeight="1" x14ac:dyDescent="0.25">
      <c r="A437" s="193"/>
      <c r="B437" s="193"/>
      <c r="C437" s="193"/>
      <c r="D437" s="193"/>
      <c r="E437" s="51"/>
      <c r="F437" s="193"/>
      <c r="G437" s="54"/>
    </row>
    <row r="438" spans="1:7" s="53" customFormat="1" ht="35.25" customHeight="1" x14ac:dyDescent="0.25">
      <c r="A438" s="193"/>
      <c r="B438" s="193"/>
      <c r="C438" s="193"/>
      <c r="D438" s="193"/>
      <c r="E438" s="51"/>
      <c r="F438" s="193"/>
      <c r="G438" s="55"/>
    </row>
    <row r="439" spans="1:7" s="53" customFormat="1" ht="35.25" customHeight="1" x14ac:dyDescent="0.25">
      <c r="A439" s="193"/>
      <c r="B439" s="193"/>
      <c r="C439" s="193"/>
      <c r="D439" s="193"/>
      <c r="E439" s="51"/>
      <c r="F439" s="193"/>
      <c r="G439" s="54"/>
    </row>
    <row r="440" spans="1:7" s="53" customFormat="1" ht="35.25" customHeight="1" x14ac:dyDescent="0.25">
      <c r="A440" s="193"/>
      <c r="B440" s="221"/>
      <c r="C440" s="221"/>
      <c r="D440" s="193"/>
      <c r="E440" s="51"/>
      <c r="F440" s="194"/>
      <c r="G440" s="54"/>
    </row>
    <row r="441" spans="1:7" s="53" customFormat="1" ht="35.25" customHeight="1" x14ac:dyDescent="0.25">
      <c r="A441" s="193"/>
      <c r="B441" s="221"/>
      <c r="C441" s="221"/>
      <c r="D441" s="193"/>
      <c r="E441" s="51"/>
      <c r="F441" s="194"/>
    </row>
    <row r="442" spans="1:7" s="53" customFormat="1" ht="35.25" customHeight="1" x14ac:dyDescent="0.25">
      <c r="A442" s="193"/>
      <c r="B442" s="221"/>
      <c r="C442" s="221"/>
      <c r="D442" s="193"/>
      <c r="E442" s="51"/>
      <c r="F442" s="194"/>
    </row>
    <row r="443" spans="1:7" s="53" customFormat="1" ht="27.75" customHeight="1" x14ac:dyDescent="0.25">
      <c r="A443" s="193"/>
      <c r="B443" s="193"/>
      <c r="C443" s="193"/>
      <c r="D443" s="193"/>
      <c r="E443" s="51"/>
      <c r="F443" s="194"/>
    </row>
    <row r="444" spans="1:7" s="53" customFormat="1" ht="48" customHeight="1" x14ac:dyDescent="0.25">
      <c r="A444" s="193"/>
      <c r="B444" s="193"/>
      <c r="C444" s="193"/>
      <c r="D444" s="193"/>
      <c r="E444" s="51"/>
      <c r="F444" s="193"/>
    </row>
    <row r="445" spans="1:7" s="53" customFormat="1" ht="39.75" customHeight="1" x14ac:dyDescent="0.25">
      <c r="A445" s="193"/>
      <c r="B445" s="193"/>
      <c r="C445" s="193"/>
      <c r="D445" s="193"/>
      <c r="E445" s="51"/>
      <c r="F445" s="193"/>
    </row>
    <row r="446" spans="1:7" s="53" customFormat="1" ht="35.25" customHeight="1" x14ac:dyDescent="0.25">
      <c r="A446" s="193"/>
      <c r="B446" s="193"/>
      <c r="C446" s="193"/>
      <c r="D446" s="193"/>
      <c r="E446" s="51"/>
      <c r="F446" s="193"/>
    </row>
    <row r="447" spans="1:7" s="53" customFormat="1" ht="35.25" customHeight="1" x14ac:dyDescent="0.25">
      <c r="A447" s="193"/>
      <c r="B447" s="193"/>
      <c r="C447" s="193"/>
      <c r="D447" s="193"/>
      <c r="E447" s="51"/>
      <c r="F447" s="193"/>
    </row>
    <row r="448" spans="1:7" s="53" customFormat="1" ht="45" customHeight="1" x14ac:dyDescent="0.25">
      <c r="A448" s="193"/>
      <c r="B448" s="193"/>
      <c r="C448" s="193"/>
      <c r="D448" s="193"/>
      <c r="E448" s="51"/>
      <c r="F448" s="193"/>
    </row>
    <row r="449" spans="1:7" s="53" customFormat="1" ht="50.25" customHeight="1" x14ac:dyDescent="0.25">
      <c r="A449" s="193"/>
      <c r="B449" s="193"/>
      <c r="C449" s="193"/>
      <c r="D449" s="193"/>
      <c r="E449" s="51"/>
      <c r="F449" s="193"/>
    </row>
    <row r="450" spans="1:7" s="53" customFormat="1" ht="50.25" customHeight="1" x14ac:dyDescent="0.25">
      <c r="A450" s="193"/>
      <c r="B450" s="222"/>
      <c r="C450" s="193"/>
      <c r="D450" s="193"/>
      <c r="E450" s="51"/>
      <c r="F450" s="193"/>
    </row>
    <row r="451" spans="1:7" s="53" customFormat="1" ht="42.75" customHeight="1" x14ac:dyDescent="0.25">
      <c r="A451" s="193"/>
      <c r="B451" s="222"/>
      <c r="C451" s="193"/>
      <c r="D451" s="193"/>
      <c r="E451" s="51"/>
      <c r="F451" s="193"/>
    </row>
    <row r="452" spans="1:7" s="53" customFormat="1" ht="45" customHeight="1" x14ac:dyDescent="0.25">
      <c r="A452" s="193"/>
      <c r="B452" s="222"/>
      <c r="C452" s="193"/>
      <c r="D452" s="193"/>
      <c r="E452" s="51"/>
      <c r="F452" s="193"/>
    </row>
    <row r="453" spans="1:7" s="53" customFormat="1" ht="45" customHeight="1" x14ac:dyDescent="0.25">
      <c r="A453" s="193"/>
      <c r="B453" s="222"/>
      <c r="C453" s="193"/>
      <c r="D453" s="193"/>
      <c r="E453" s="51"/>
      <c r="F453" s="193"/>
    </row>
    <row r="454" spans="1:7" s="53" customFormat="1" ht="45" customHeight="1" x14ac:dyDescent="0.25">
      <c r="A454" s="193"/>
      <c r="B454" s="222"/>
      <c r="C454" s="193"/>
      <c r="D454" s="193"/>
      <c r="E454" s="51"/>
      <c r="F454" s="193"/>
    </row>
    <row r="455" spans="1:7" s="53" customFormat="1" ht="45" customHeight="1" x14ac:dyDescent="0.25">
      <c r="A455" s="193"/>
      <c r="B455" s="222"/>
      <c r="C455" s="193"/>
      <c r="D455" s="193"/>
      <c r="E455" s="51"/>
      <c r="F455" s="193"/>
    </row>
    <row r="456" spans="1:7" s="53" customFormat="1" ht="45" customHeight="1" x14ac:dyDescent="0.25">
      <c r="A456" s="193"/>
      <c r="B456" s="222"/>
      <c r="C456" s="193"/>
      <c r="D456" s="193"/>
      <c r="E456" s="51"/>
      <c r="F456" s="193"/>
    </row>
    <row r="457" spans="1:7" s="53" customFormat="1" ht="45" customHeight="1" x14ac:dyDescent="0.25">
      <c r="A457" s="193"/>
      <c r="B457" s="222"/>
      <c r="C457" s="193"/>
      <c r="D457" s="193"/>
      <c r="E457" s="51"/>
      <c r="F457" s="193"/>
    </row>
    <row r="458" spans="1:7" s="53" customFormat="1" ht="35.25" customHeight="1" x14ac:dyDescent="0.25">
      <c r="A458" s="193"/>
      <c r="B458" s="222"/>
      <c r="C458" s="193"/>
      <c r="D458" s="193"/>
      <c r="E458" s="51"/>
      <c r="F458" s="193"/>
    </row>
    <row r="459" spans="1:7" s="53" customFormat="1" ht="35.25" customHeight="1" x14ac:dyDescent="0.25">
      <c r="A459" s="193"/>
      <c r="B459" s="193"/>
      <c r="C459" s="193"/>
      <c r="D459" s="193"/>
      <c r="E459" s="51"/>
      <c r="F459" s="193"/>
    </row>
    <row r="460" spans="1:7" s="53" customFormat="1" ht="35.25" customHeight="1" x14ac:dyDescent="0.25">
      <c r="A460" s="193"/>
      <c r="B460" s="193"/>
      <c r="C460" s="193"/>
      <c r="D460" s="193"/>
      <c r="E460" s="51"/>
      <c r="F460" s="193"/>
    </row>
    <row r="461" spans="1:7" s="53" customFormat="1" ht="35.25" customHeight="1" x14ac:dyDescent="0.25">
      <c r="A461" s="193"/>
      <c r="B461" s="193"/>
      <c r="C461" s="193"/>
      <c r="D461" s="193"/>
      <c r="E461" s="51"/>
      <c r="F461" s="193"/>
    </row>
    <row r="462" spans="1:7" s="53" customFormat="1" ht="35.25" customHeight="1" x14ac:dyDescent="0.25">
      <c r="A462" s="193"/>
      <c r="B462" s="193"/>
      <c r="C462" s="193"/>
      <c r="D462" s="193"/>
      <c r="E462" s="51"/>
      <c r="F462" s="193"/>
      <c r="G462" s="52"/>
    </row>
    <row r="463" spans="1:7" s="53" customFormat="1" ht="35.25" customHeight="1" x14ac:dyDescent="0.25">
      <c r="A463" s="193"/>
      <c r="B463" s="193"/>
      <c r="C463" s="193"/>
      <c r="D463" s="193"/>
      <c r="E463" s="51"/>
      <c r="F463" s="193"/>
      <c r="G463" s="52"/>
    </row>
    <row r="464" spans="1:7" s="53" customFormat="1" ht="35.25" customHeight="1" x14ac:dyDescent="0.25">
      <c r="A464" s="193"/>
      <c r="B464" s="193"/>
      <c r="C464" s="193"/>
      <c r="D464" s="193"/>
      <c r="E464" s="51"/>
      <c r="F464" s="193"/>
      <c r="G464" s="52"/>
    </row>
    <row r="465" spans="1:7" s="53" customFormat="1" ht="35.25" customHeight="1" x14ac:dyDescent="0.25">
      <c r="A465" s="193"/>
      <c r="B465" s="193"/>
      <c r="C465" s="193"/>
      <c r="D465" s="193"/>
      <c r="E465" s="51"/>
      <c r="F465" s="193"/>
      <c r="G465" s="54"/>
    </row>
    <row r="466" spans="1:7" s="53" customFormat="1" ht="35.25" customHeight="1" x14ac:dyDescent="0.25">
      <c r="A466" s="193"/>
      <c r="B466" s="193"/>
      <c r="C466" s="193"/>
      <c r="D466" s="193"/>
      <c r="E466" s="51"/>
      <c r="F466" s="193"/>
      <c r="G466" s="54"/>
    </row>
    <row r="467" spans="1:7" s="53" customFormat="1" ht="35.25" customHeight="1" x14ac:dyDescent="0.25">
      <c r="A467" s="193"/>
      <c r="B467" s="193"/>
      <c r="C467" s="193"/>
      <c r="D467" s="193"/>
      <c r="E467" s="51"/>
      <c r="F467" s="193"/>
      <c r="G467" s="54"/>
    </row>
    <row r="468" spans="1:7" s="53" customFormat="1" ht="35.25" customHeight="1" x14ac:dyDescent="0.25">
      <c r="A468" s="193"/>
      <c r="B468" s="193"/>
      <c r="C468" s="193"/>
      <c r="D468" s="193"/>
      <c r="E468" s="51"/>
      <c r="F468" s="193"/>
      <c r="G468" s="54"/>
    </row>
    <row r="469" spans="1:7" s="53" customFormat="1" ht="35.25" customHeight="1" x14ac:dyDescent="0.25">
      <c r="A469" s="222"/>
      <c r="B469" s="193"/>
      <c r="C469" s="193"/>
      <c r="D469" s="193"/>
      <c r="E469" s="51"/>
      <c r="F469" s="193"/>
      <c r="G469" s="54"/>
    </row>
    <row r="470" spans="1:7" s="53" customFormat="1" ht="27.75" customHeight="1" x14ac:dyDescent="0.25">
      <c r="A470" s="222"/>
      <c r="B470" s="223"/>
      <c r="C470" s="223"/>
      <c r="D470" s="223"/>
      <c r="E470" s="51"/>
      <c r="F470" s="223"/>
    </row>
    <row r="471" spans="1:7" s="53" customFormat="1" ht="27.75" customHeight="1" x14ac:dyDescent="0.25">
      <c r="A471" s="222"/>
      <c r="B471" s="223"/>
      <c r="C471" s="223"/>
      <c r="D471" s="223"/>
      <c r="E471" s="51"/>
      <c r="F471" s="223"/>
    </row>
    <row r="472" spans="1:7" s="53" customFormat="1" ht="27.75" customHeight="1" x14ac:dyDescent="0.25">
      <c r="A472" s="222"/>
      <c r="B472" s="223"/>
      <c r="C472" s="223"/>
      <c r="D472" s="223"/>
      <c r="E472" s="51"/>
      <c r="F472" s="223"/>
    </row>
    <row r="473" spans="1:7" s="53" customFormat="1" ht="27.75" customHeight="1" x14ac:dyDescent="0.25">
      <c r="A473" s="222"/>
      <c r="B473" s="223"/>
      <c r="C473" s="223"/>
      <c r="D473" s="223"/>
      <c r="E473" s="51"/>
      <c r="F473" s="223"/>
    </row>
    <row r="474" spans="1:7" s="224" customFormat="1" ht="27.75" customHeight="1" x14ac:dyDescent="0.25">
      <c r="A474" s="222"/>
      <c r="B474" s="223"/>
      <c r="C474" s="223"/>
      <c r="D474" s="223"/>
      <c r="E474" s="51"/>
      <c r="F474" s="223"/>
    </row>
    <row r="475" spans="1:7" s="224" customFormat="1" ht="27.75" customHeight="1" x14ac:dyDescent="0.25">
      <c r="A475" s="222"/>
      <c r="B475" s="223"/>
      <c r="C475" s="223"/>
      <c r="D475" s="223"/>
      <c r="E475" s="51"/>
      <c r="F475" s="223"/>
    </row>
    <row r="476" spans="1:7" s="224" customFormat="1" ht="27.75" customHeight="1" x14ac:dyDescent="0.25">
      <c r="A476" s="222"/>
      <c r="B476" s="223"/>
      <c r="C476" s="223"/>
      <c r="D476" s="223"/>
      <c r="E476" s="51"/>
      <c r="F476" s="223"/>
    </row>
    <row r="477" spans="1:7" s="224" customFormat="1" ht="27.75" customHeight="1" x14ac:dyDescent="0.25">
      <c r="A477" s="222"/>
      <c r="B477" s="223"/>
      <c r="C477" s="223"/>
      <c r="D477" s="223"/>
      <c r="E477" s="51"/>
      <c r="F477" s="223"/>
    </row>
    <row r="478" spans="1:7" s="224" customFormat="1" ht="27.75" customHeight="1" x14ac:dyDescent="0.25">
      <c r="A478" s="225"/>
      <c r="B478" s="223"/>
      <c r="C478" s="223"/>
      <c r="D478" s="223"/>
      <c r="E478" s="51"/>
      <c r="F478" s="223"/>
    </row>
    <row r="479" spans="1:7" s="53" customFormat="1" ht="27.75" customHeight="1" x14ac:dyDescent="0.25">
      <c r="A479" s="222"/>
      <c r="B479" s="223"/>
      <c r="C479" s="223"/>
      <c r="D479" s="223"/>
      <c r="E479" s="51"/>
      <c r="F479" s="223"/>
    </row>
    <row r="480" spans="1:7" s="53" customFormat="1" ht="27.75" customHeight="1" x14ac:dyDescent="0.25">
      <c r="A480" s="222"/>
      <c r="B480" s="223"/>
      <c r="C480" s="223"/>
      <c r="D480" s="223"/>
      <c r="E480" s="51"/>
      <c r="F480" s="223"/>
    </row>
    <row r="481" spans="1:6" s="53" customFormat="1" ht="27.75" customHeight="1" x14ac:dyDescent="0.25">
      <c r="A481" s="222"/>
      <c r="B481" s="223"/>
      <c r="C481" s="223"/>
      <c r="D481" s="223"/>
      <c r="E481" s="51"/>
      <c r="F481" s="223"/>
    </row>
    <row r="482" spans="1:6" s="53" customFormat="1" ht="27.75" customHeight="1" x14ac:dyDescent="0.25">
      <c r="A482" s="222"/>
      <c r="B482" s="223"/>
      <c r="C482" s="223"/>
      <c r="D482" s="223"/>
      <c r="E482" s="51"/>
      <c r="F482" s="223"/>
    </row>
    <row r="483" spans="1:6" s="53" customFormat="1" ht="27.75" customHeight="1" x14ac:dyDescent="0.25">
      <c r="A483" s="222"/>
      <c r="B483" s="223"/>
      <c r="C483" s="223"/>
      <c r="D483" s="223"/>
      <c r="E483" s="51"/>
      <c r="F483" s="223"/>
    </row>
    <row r="484" spans="1:6" s="53" customFormat="1" ht="27.75" customHeight="1" x14ac:dyDescent="0.25">
      <c r="A484" s="226"/>
      <c r="B484" s="223"/>
      <c r="C484" s="223"/>
      <c r="D484" s="223"/>
      <c r="E484" s="51"/>
      <c r="F484" s="223"/>
    </row>
    <row r="485" spans="1:6" s="53" customFormat="1" ht="27.75" customHeight="1" x14ac:dyDescent="0.25">
      <c r="A485" s="226"/>
      <c r="B485" s="223"/>
      <c r="C485" s="223"/>
      <c r="D485" s="223"/>
      <c r="E485" s="51"/>
      <c r="F485" s="223"/>
    </row>
    <row r="486" spans="1:6" s="53" customFormat="1" ht="27.75" customHeight="1" x14ac:dyDescent="0.25">
      <c r="A486" s="226"/>
      <c r="B486" s="223"/>
      <c r="C486" s="223"/>
      <c r="D486" s="223"/>
      <c r="E486" s="51"/>
      <c r="F486" s="223"/>
    </row>
    <row r="487" spans="1:6" s="53" customFormat="1" ht="27.75" customHeight="1" x14ac:dyDescent="0.25">
      <c r="A487" s="226"/>
      <c r="B487" s="223"/>
      <c r="C487" s="223"/>
      <c r="D487" s="223"/>
      <c r="E487" s="51"/>
      <c r="F487" s="223"/>
    </row>
    <row r="488" spans="1:6" s="53" customFormat="1" ht="27.75" customHeight="1" x14ac:dyDescent="0.25">
      <c r="A488" s="226"/>
      <c r="B488" s="223"/>
      <c r="C488" s="223"/>
      <c r="D488" s="223"/>
      <c r="E488" s="51"/>
      <c r="F488" s="223"/>
    </row>
    <row r="489" spans="1:6" s="53" customFormat="1" ht="27.75" customHeight="1" x14ac:dyDescent="0.25">
      <c r="A489" s="226"/>
      <c r="B489" s="223"/>
      <c r="C489" s="223"/>
      <c r="D489" s="223"/>
      <c r="E489" s="51"/>
      <c r="F489" s="223"/>
    </row>
    <row r="490" spans="1:6" s="53" customFormat="1" ht="27.75" customHeight="1" x14ac:dyDescent="0.25">
      <c r="A490" s="226"/>
      <c r="B490" s="223"/>
      <c r="C490" s="223"/>
      <c r="D490" s="223"/>
      <c r="E490" s="51"/>
      <c r="F490" s="223"/>
    </row>
    <row r="491" spans="1:6" s="53" customFormat="1" ht="27.75" customHeight="1" x14ac:dyDescent="0.25">
      <c r="A491" s="226"/>
      <c r="B491" s="223"/>
      <c r="C491" s="223"/>
      <c r="D491" s="223"/>
      <c r="E491" s="51"/>
      <c r="F491" s="223"/>
    </row>
    <row r="492" spans="1:6" s="53" customFormat="1" ht="27.75" customHeight="1" x14ac:dyDescent="0.25">
      <c r="A492" s="226"/>
      <c r="B492" s="223"/>
      <c r="C492" s="223"/>
      <c r="D492" s="223"/>
      <c r="E492" s="51"/>
      <c r="F492" s="223"/>
    </row>
    <row r="493" spans="1:6" s="53" customFormat="1" ht="27.75" customHeight="1" x14ac:dyDescent="0.25">
      <c r="A493" s="226"/>
      <c r="B493" s="223"/>
      <c r="C493" s="223"/>
      <c r="D493" s="223"/>
      <c r="E493" s="51"/>
      <c r="F493" s="223"/>
    </row>
    <row r="494" spans="1:6" s="53" customFormat="1" ht="27.75" customHeight="1" x14ac:dyDescent="0.25">
      <c r="A494" s="226"/>
      <c r="B494" s="223"/>
      <c r="C494" s="223"/>
      <c r="D494" s="223"/>
      <c r="E494" s="51"/>
      <c r="F494" s="223"/>
    </row>
    <row r="495" spans="1:6" s="53" customFormat="1" ht="27.75" customHeight="1" x14ac:dyDescent="0.25">
      <c r="A495" s="226"/>
      <c r="B495" s="223"/>
      <c r="C495" s="223"/>
      <c r="D495" s="223"/>
      <c r="E495" s="51"/>
      <c r="F495" s="223"/>
    </row>
    <row r="496" spans="1:6" s="53" customFormat="1" ht="27.75" customHeight="1" x14ac:dyDescent="0.25">
      <c r="A496" s="226"/>
      <c r="B496" s="223"/>
      <c r="C496" s="223"/>
      <c r="D496" s="223"/>
      <c r="E496" s="51"/>
      <c r="F496" s="223"/>
    </row>
    <row r="497" spans="1:6" s="53" customFormat="1" ht="27.75" customHeight="1" x14ac:dyDescent="0.25">
      <c r="A497" s="226"/>
      <c r="B497" s="223"/>
      <c r="C497" s="223"/>
      <c r="D497" s="223"/>
      <c r="E497" s="51"/>
      <c r="F497" s="223"/>
    </row>
    <row r="498" spans="1:6" s="53" customFormat="1" ht="27.75" customHeight="1" x14ac:dyDescent="0.25">
      <c r="A498" s="226"/>
      <c r="B498" s="223"/>
      <c r="C498" s="223"/>
      <c r="D498" s="223"/>
      <c r="E498" s="51"/>
      <c r="F498" s="223"/>
    </row>
    <row r="499" spans="1:6" s="53" customFormat="1" ht="27.75" customHeight="1" x14ac:dyDescent="0.25">
      <c r="A499" s="226"/>
      <c r="B499" s="223"/>
      <c r="C499" s="223"/>
      <c r="D499" s="223"/>
      <c r="E499" s="51"/>
      <c r="F499" s="223"/>
    </row>
    <row r="500" spans="1:6" s="53" customFormat="1" ht="27.75" customHeight="1" x14ac:dyDescent="0.25">
      <c r="A500" s="226"/>
      <c r="B500" s="223"/>
      <c r="C500" s="223"/>
      <c r="D500" s="223"/>
      <c r="E500" s="51"/>
      <c r="F500" s="223"/>
    </row>
    <row r="501" spans="1:6" s="53" customFormat="1" ht="27.75" customHeight="1" x14ac:dyDescent="0.25">
      <c r="A501" s="226"/>
      <c r="B501" s="223"/>
      <c r="C501" s="223"/>
      <c r="D501" s="223"/>
      <c r="E501" s="51"/>
      <c r="F501" s="223"/>
    </row>
    <row r="502" spans="1:6" s="53" customFormat="1" ht="27.75" customHeight="1" x14ac:dyDescent="0.25">
      <c r="A502" s="226"/>
      <c r="B502" s="223"/>
      <c r="C502" s="223"/>
      <c r="D502" s="223"/>
      <c r="E502" s="51"/>
      <c r="F502" s="223"/>
    </row>
    <row r="503" spans="1:6" s="53" customFormat="1" ht="27.75" customHeight="1" x14ac:dyDescent="0.25">
      <c r="A503" s="226"/>
      <c r="B503" s="223"/>
      <c r="C503" s="223"/>
      <c r="D503" s="223"/>
      <c r="E503" s="51"/>
      <c r="F503" s="223"/>
    </row>
    <row r="504" spans="1:6" s="53" customFormat="1" ht="27.75" customHeight="1" x14ac:dyDescent="0.25">
      <c r="A504" s="226"/>
      <c r="B504" s="223"/>
      <c r="C504" s="223"/>
      <c r="D504" s="223"/>
      <c r="E504" s="51"/>
      <c r="F504" s="223"/>
    </row>
    <row r="505" spans="1:6" s="53" customFormat="1" ht="27.75" customHeight="1" x14ac:dyDescent="0.25">
      <c r="A505" s="226"/>
      <c r="B505" s="223"/>
      <c r="C505" s="223"/>
      <c r="D505" s="223"/>
      <c r="E505" s="51"/>
      <c r="F505" s="223"/>
    </row>
    <row r="506" spans="1:6" s="53" customFormat="1" ht="27.75" customHeight="1" x14ac:dyDescent="0.25">
      <c r="A506" s="226"/>
      <c r="B506" s="223"/>
      <c r="C506" s="223"/>
      <c r="D506" s="223"/>
      <c r="E506" s="51"/>
      <c r="F506" s="223"/>
    </row>
    <row r="507" spans="1:6" s="53" customFormat="1" ht="27.75" customHeight="1" x14ac:dyDescent="0.25">
      <c r="A507" s="226"/>
      <c r="B507" s="223"/>
      <c r="C507" s="223"/>
      <c r="D507" s="223"/>
      <c r="E507" s="51"/>
      <c r="F507" s="223"/>
    </row>
    <row r="508" spans="1:6" s="53" customFormat="1" ht="27.75" customHeight="1" x14ac:dyDescent="0.25">
      <c r="A508" s="226"/>
      <c r="B508" s="223"/>
      <c r="C508" s="223"/>
      <c r="D508" s="223"/>
      <c r="E508" s="51"/>
      <c r="F508" s="223"/>
    </row>
    <row r="509" spans="1:6" s="53" customFormat="1" ht="27.75" customHeight="1" x14ac:dyDescent="0.25">
      <c r="A509" s="226"/>
      <c r="B509" s="223"/>
      <c r="C509" s="223"/>
      <c r="D509" s="223"/>
      <c r="E509" s="51"/>
      <c r="F509" s="223"/>
    </row>
    <row r="510" spans="1:6" s="53" customFormat="1" ht="27.75" customHeight="1" x14ac:dyDescent="0.25">
      <c r="A510" s="226"/>
      <c r="B510" s="223"/>
      <c r="C510" s="223"/>
      <c r="D510" s="223"/>
      <c r="E510" s="51"/>
      <c r="F510" s="223"/>
    </row>
    <row r="511" spans="1:6" s="53" customFormat="1" ht="27.75" customHeight="1" x14ac:dyDescent="0.25">
      <c r="A511" s="226"/>
      <c r="B511" s="223"/>
      <c r="C511" s="223"/>
      <c r="D511" s="223"/>
      <c r="E511" s="51"/>
      <c r="F511" s="223"/>
    </row>
    <row r="512" spans="1:6" s="53" customFormat="1" ht="27.75" customHeight="1" x14ac:dyDescent="0.25">
      <c r="A512" s="226"/>
      <c r="B512" s="223"/>
      <c r="C512" s="223"/>
      <c r="D512" s="223"/>
      <c r="E512" s="51"/>
      <c r="F512" s="223"/>
    </row>
    <row r="513" spans="1:7" s="53" customFormat="1" ht="27.75" customHeight="1" x14ac:dyDescent="0.25">
      <c r="A513" s="226"/>
      <c r="B513" s="223"/>
      <c r="C513" s="223"/>
      <c r="D513" s="223"/>
      <c r="E513" s="51"/>
      <c r="F513" s="223"/>
    </row>
    <row r="514" spans="1:7" s="53" customFormat="1" ht="35.25" customHeight="1" x14ac:dyDescent="0.25">
      <c r="A514" s="194"/>
      <c r="B514" s="193"/>
      <c r="C514" s="193"/>
      <c r="D514" s="193"/>
      <c r="E514" s="51"/>
      <c r="F514" s="193"/>
      <c r="G514" s="52"/>
    </row>
    <row r="515" spans="1:7" s="53" customFormat="1" ht="35.25" customHeight="1" x14ac:dyDescent="0.25">
      <c r="A515" s="194"/>
      <c r="B515" s="193"/>
      <c r="C515" s="193"/>
      <c r="D515" s="193"/>
      <c r="E515" s="51"/>
      <c r="F515" s="193"/>
      <c r="G515" s="52"/>
    </row>
    <row r="516" spans="1:7" s="53" customFormat="1" ht="35.25" customHeight="1" x14ac:dyDescent="0.25">
      <c r="A516" s="194"/>
      <c r="B516" s="193"/>
      <c r="C516" s="193"/>
      <c r="D516" s="193"/>
      <c r="E516" s="51"/>
      <c r="F516" s="193"/>
      <c r="G516" s="52"/>
    </row>
    <row r="517" spans="1:7" s="53" customFormat="1" ht="35.25" customHeight="1" x14ac:dyDescent="0.25">
      <c r="A517" s="194"/>
      <c r="B517" s="193"/>
      <c r="C517" s="193"/>
      <c r="D517" s="193"/>
      <c r="E517" s="51"/>
      <c r="F517" s="193"/>
      <c r="G517" s="52"/>
    </row>
    <row r="518" spans="1:7" s="53" customFormat="1" ht="35.25" customHeight="1" x14ac:dyDescent="0.25">
      <c r="A518" s="194"/>
      <c r="B518" s="193"/>
      <c r="C518" s="193"/>
      <c r="D518" s="193"/>
      <c r="E518" s="51"/>
      <c r="F518" s="193"/>
      <c r="G518" s="52"/>
    </row>
    <row r="519" spans="1:7" s="53" customFormat="1" ht="35.25" customHeight="1" x14ac:dyDescent="0.25">
      <c r="A519" s="194"/>
      <c r="B519" s="193"/>
      <c r="C519" s="193"/>
      <c r="D519" s="193"/>
      <c r="E519" s="51"/>
      <c r="F519" s="193"/>
      <c r="G519" s="52"/>
    </row>
    <row r="520" spans="1:7" s="53" customFormat="1" ht="35.25" customHeight="1" x14ac:dyDescent="0.25">
      <c r="A520" s="194"/>
      <c r="B520" s="193"/>
      <c r="C520" s="193"/>
      <c r="D520" s="193"/>
      <c r="E520" s="51"/>
      <c r="F520" s="193"/>
      <c r="G520" s="52"/>
    </row>
    <row r="521" spans="1:7" s="53" customFormat="1" ht="35.25" customHeight="1" x14ac:dyDescent="0.25">
      <c r="A521" s="194"/>
      <c r="B521" s="193"/>
      <c r="C521" s="193"/>
      <c r="D521" s="193"/>
      <c r="E521" s="51"/>
      <c r="F521" s="193"/>
      <c r="G521" s="52"/>
    </row>
    <row r="522" spans="1:7" s="53" customFormat="1" ht="35.25" customHeight="1" x14ac:dyDescent="0.25">
      <c r="A522" s="194"/>
      <c r="B522" s="193"/>
      <c r="C522" s="193"/>
      <c r="D522" s="193"/>
      <c r="E522" s="51"/>
      <c r="F522" s="193"/>
      <c r="G522" s="52"/>
    </row>
    <row r="523" spans="1:7" s="53" customFormat="1" ht="35.25" customHeight="1" x14ac:dyDescent="0.25">
      <c r="A523" s="193"/>
      <c r="B523" s="193"/>
      <c r="C523" s="193"/>
      <c r="D523" s="193"/>
      <c r="E523" s="51"/>
      <c r="F523" s="193"/>
      <c r="G523" s="52"/>
    </row>
    <row r="524" spans="1:7" s="53" customFormat="1" ht="35.25" customHeight="1" x14ac:dyDescent="0.25">
      <c r="A524" s="193"/>
      <c r="B524" s="193"/>
      <c r="C524" s="193"/>
      <c r="D524" s="193"/>
      <c r="E524" s="51"/>
      <c r="F524" s="193"/>
      <c r="G524" s="54"/>
    </row>
    <row r="525" spans="1:7" s="53" customFormat="1" ht="35.25" customHeight="1" x14ac:dyDescent="0.25">
      <c r="A525" s="193"/>
      <c r="B525" s="193"/>
      <c r="C525" s="193"/>
      <c r="D525" s="193"/>
      <c r="E525" s="51"/>
      <c r="F525" s="193"/>
      <c r="G525" s="54"/>
    </row>
    <row r="526" spans="1:7" s="53" customFormat="1" ht="35.25" customHeight="1" x14ac:dyDescent="0.25">
      <c r="A526" s="193"/>
      <c r="B526" s="193"/>
      <c r="C526" s="193"/>
      <c r="D526" s="193"/>
      <c r="E526" s="51"/>
      <c r="F526" s="193"/>
      <c r="G526" s="54"/>
    </row>
    <row r="527" spans="1:7" s="53" customFormat="1" ht="43.5" customHeight="1" x14ac:dyDescent="0.25">
      <c r="A527" s="193"/>
      <c r="B527" s="193"/>
      <c r="C527" s="193"/>
      <c r="D527" s="193"/>
      <c r="E527" s="51"/>
      <c r="F527" s="193"/>
      <c r="G527" s="54"/>
    </row>
    <row r="528" spans="1:7" s="53" customFormat="1" ht="45.75" customHeight="1" x14ac:dyDescent="0.25">
      <c r="A528" s="194"/>
      <c r="B528" s="193"/>
      <c r="C528" s="193"/>
      <c r="D528" s="193"/>
      <c r="E528" s="51"/>
      <c r="F528" s="193"/>
      <c r="G528" s="54"/>
    </row>
    <row r="529" spans="1:7" s="53" customFormat="1" ht="35.25" customHeight="1" x14ac:dyDescent="0.25">
      <c r="A529" s="194"/>
      <c r="B529" s="193"/>
      <c r="C529" s="193"/>
      <c r="D529" s="193"/>
      <c r="E529" s="51"/>
      <c r="F529" s="193"/>
      <c r="G529" s="54"/>
    </row>
    <row r="530" spans="1:7" s="53" customFormat="1" ht="35.25" customHeight="1" x14ac:dyDescent="0.25">
      <c r="A530" s="194"/>
      <c r="B530" s="193"/>
      <c r="C530" s="193"/>
      <c r="D530" s="193"/>
      <c r="E530" s="51"/>
      <c r="F530" s="193"/>
      <c r="G530" s="54"/>
    </row>
    <row r="531" spans="1:7" s="53" customFormat="1" ht="45.75" customHeight="1" x14ac:dyDescent="0.25">
      <c r="A531" s="194"/>
      <c r="B531" s="193"/>
      <c r="C531" s="193"/>
      <c r="D531" s="193"/>
      <c r="E531" s="51"/>
      <c r="F531" s="193"/>
      <c r="G531" s="54"/>
    </row>
    <row r="532" spans="1:7" s="53" customFormat="1" ht="35.25" customHeight="1" x14ac:dyDescent="0.25">
      <c r="A532" s="193"/>
      <c r="B532" s="193"/>
      <c r="C532" s="193"/>
      <c r="D532" s="193"/>
      <c r="E532" s="51"/>
      <c r="F532" s="193"/>
      <c r="G532" s="54"/>
    </row>
    <row r="533" spans="1:7" s="53" customFormat="1" ht="35.25" customHeight="1" x14ac:dyDescent="0.25">
      <c r="A533" s="193"/>
      <c r="B533" s="193"/>
      <c r="C533" s="193"/>
      <c r="D533" s="193"/>
      <c r="E533" s="51"/>
      <c r="F533" s="193"/>
      <c r="G533" s="52"/>
    </row>
    <row r="534" spans="1:7" s="53" customFormat="1" ht="35.25" customHeight="1" x14ac:dyDescent="0.25">
      <c r="A534" s="193"/>
      <c r="B534" s="193"/>
      <c r="C534" s="193"/>
      <c r="D534" s="193"/>
      <c r="E534" s="51"/>
      <c r="F534" s="193"/>
      <c r="G534" s="52"/>
    </row>
    <row r="535" spans="1:7" s="53" customFormat="1" ht="35.25" customHeight="1" x14ac:dyDescent="0.25">
      <c r="A535" s="193"/>
      <c r="B535" s="193"/>
      <c r="C535" s="193"/>
      <c r="D535" s="193"/>
      <c r="E535" s="51"/>
      <c r="F535" s="193"/>
      <c r="G535" s="54"/>
    </row>
    <row r="536" spans="1:7" s="53" customFormat="1" ht="35.25" customHeight="1" x14ac:dyDescent="0.25">
      <c r="A536" s="193"/>
      <c r="B536" s="193"/>
      <c r="C536" s="193"/>
      <c r="D536" s="193"/>
      <c r="E536" s="51"/>
      <c r="F536" s="193"/>
      <c r="G536" s="54"/>
    </row>
    <row r="537" spans="1:7" s="53" customFormat="1" ht="35.25" customHeight="1" x14ac:dyDescent="0.25">
      <c r="A537" s="193"/>
      <c r="B537" s="193"/>
      <c r="C537" s="193"/>
      <c r="D537" s="193"/>
      <c r="E537" s="51"/>
      <c r="F537" s="193"/>
      <c r="G537" s="54"/>
    </row>
    <row r="538" spans="1:7" s="53" customFormat="1" ht="35.25" customHeight="1" x14ac:dyDescent="0.25">
      <c r="A538" s="193"/>
      <c r="B538" s="193"/>
      <c r="C538" s="193"/>
      <c r="D538" s="193"/>
      <c r="E538" s="51"/>
      <c r="F538" s="193"/>
      <c r="G538" s="54"/>
    </row>
    <row r="539" spans="1:7" s="53" customFormat="1" ht="35.25" customHeight="1" x14ac:dyDescent="0.25">
      <c r="A539" s="193"/>
      <c r="B539" s="193"/>
      <c r="C539" s="193"/>
      <c r="D539" s="193"/>
      <c r="E539" s="51"/>
      <c r="F539" s="193"/>
      <c r="G539" s="54"/>
    </row>
    <row r="540" spans="1:7" s="53" customFormat="1" ht="35.25" customHeight="1" x14ac:dyDescent="0.25">
      <c r="A540" s="193"/>
      <c r="B540" s="193"/>
      <c r="C540" s="193"/>
      <c r="D540" s="193"/>
      <c r="E540" s="51"/>
      <c r="F540" s="193"/>
    </row>
    <row r="541" spans="1:7" s="53" customFormat="1" ht="49.5" customHeight="1" x14ac:dyDescent="0.25">
      <c r="A541" s="193"/>
      <c r="B541" s="193"/>
      <c r="C541" s="193"/>
      <c r="D541" s="193"/>
      <c r="E541" s="51"/>
      <c r="F541" s="193"/>
      <c r="G541" s="54"/>
    </row>
    <row r="542" spans="1:7" s="53" customFormat="1" ht="49.5" customHeight="1" x14ac:dyDescent="0.25">
      <c r="A542" s="193"/>
      <c r="B542" s="193"/>
      <c r="C542" s="193"/>
      <c r="D542" s="193"/>
      <c r="E542" s="51"/>
      <c r="F542" s="193"/>
      <c r="G542" s="54"/>
    </row>
    <row r="543" spans="1:7" s="53" customFormat="1" ht="49.5" customHeight="1" x14ac:dyDescent="0.25">
      <c r="A543" s="193"/>
      <c r="B543" s="193"/>
      <c r="C543" s="193"/>
      <c r="D543" s="193"/>
      <c r="E543" s="51"/>
      <c r="F543" s="193"/>
      <c r="G543" s="54"/>
    </row>
    <row r="544" spans="1:7" s="53" customFormat="1" ht="49.5" customHeight="1" x14ac:dyDescent="0.25">
      <c r="A544" s="193"/>
      <c r="B544" s="193"/>
      <c r="C544" s="193"/>
      <c r="D544" s="193"/>
      <c r="E544" s="51"/>
      <c r="F544" s="193"/>
      <c r="G544" s="52"/>
    </row>
    <row r="545" spans="1:7" s="53" customFormat="1" ht="49.5" customHeight="1" x14ac:dyDescent="0.25">
      <c r="A545" s="193"/>
      <c r="B545" s="193"/>
      <c r="C545" s="193"/>
      <c r="D545" s="193"/>
      <c r="E545" s="51"/>
      <c r="F545" s="193"/>
      <c r="G545" s="52"/>
    </row>
    <row r="546" spans="1:7" s="53" customFormat="1" ht="35.25" customHeight="1" x14ac:dyDescent="0.25">
      <c r="A546" s="193"/>
      <c r="B546" s="193"/>
      <c r="C546" s="193"/>
      <c r="D546" s="193"/>
      <c r="E546" s="51"/>
      <c r="F546" s="193"/>
      <c r="G546" s="54"/>
    </row>
    <row r="547" spans="1:7" s="53" customFormat="1" ht="35.25" customHeight="1" x14ac:dyDescent="0.25">
      <c r="A547" s="193"/>
      <c r="B547" s="193"/>
      <c r="C547" s="193"/>
      <c r="D547" s="193"/>
      <c r="E547" s="51"/>
      <c r="F547" s="193"/>
      <c r="G547" s="54"/>
    </row>
    <row r="548" spans="1:7" s="53" customFormat="1" ht="35.25" customHeight="1" x14ac:dyDescent="0.25">
      <c r="A548" s="193"/>
      <c r="B548" s="193"/>
      <c r="C548" s="193"/>
      <c r="D548" s="193"/>
      <c r="E548" s="51"/>
      <c r="F548" s="193"/>
      <c r="G548" s="54"/>
    </row>
    <row r="549" spans="1:7" s="53" customFormat="1" ht="35.25" customHeight="1" x14ac:dyDescent="0.25">
      <c r="A549" s="193"/>
      <c r="B549" s="193"/>
      <c r="C549" s="193"/>
      <c r="D549" s="193"/>
      <c r="E549" s="51"/>
      <c r="F549" s="193"/>
      <c r="G549" s="54"/>
    </row>
    <row r="550" spans="1:7" s="53" customFormat="1" ht="35.25" customHeight="1" x14ac:dyDescent="0.25">
      <c r="A550" s="193"/>
      <c r="B550" s="193"/>
      <c r="C550" s="193"/>
      <c r="D550" s="193"/>
      <c r="E550" s="51"/>
      <c r="F550" s="193"/>
      <c r="G550" s="54"/>
    </row>
    <row r="551" spans="1:7" s="53" customFormat="1" ht="35.25" customHeight="1" x14ac:dyDescent="0.25">
      <c r="A551" s="193"/>
      <c r="B551" s="193"/>
      <c r="C551" s="193"/>
      <c r="D551" s="193"/>
      <c r="E551" s="51"/>
      <c r="F551" s="193"/>
      <c r="G551" s="54"/>
    </row>
    <row r="552" spans="1:7" s="53" customFormat="1" ht="35.25" customHeight="1" x14ac:dyDescent="0.25">
      <c r="A552" s="193"/>
      <c r="B552" s="193"/>
      <c r="C552" s="193"/>
      <c r="D552" s="193"/>
      <c r="E552" s="51"/>
      <c r="F552" s="193"/>
      <c r="G552" s="54"/>
    </row>
    <row r="553" spans="1:7" s="53" customFormat="1" ht="35.25" customHeight="1" x14ac:dyDescent="0.25">
      <c r="A553" s="193"/>
      <c r="B553" s="193"/>
      <c r="C553" s="193"/>
      <c r="D553" s="193"/>
      <c r="E553" s="51"/>
      <c r="F553" s="193"/>
      <c r="G553" s="52"/>
    </row>
    <row r="554" spans="1:7" s="53" customFormat="1" ht="35.25" customHeight="1" x14ac:dyDescent="0.25">
      <c r="A554" s="193"/>
      <c r="B554" s="193"/>
      <c r="C554" s="193"/>
      <c r="D554" s="193"/>
      <c r="E554" s="51"/>
      <c r="F554" s="193"/>
      <c r="G554" s="52"/>
    </row>
    <row r="555" spans="1:7" s="53" customFormat="1" ht="35.25" customHeight="1" x14ac:dyDescent="0.25">
      <c r="A555" s="193"/>
      <c r="B555" s="193"/>
      <c r="C555" s="193"/>
      <c r="D555" s="193"/>
      <c r="E555" s="51"/>
      <c r="F555" s="193"/>
      <c r="G555" s="52"/>
    </row>
    <row r="556" spans="1:7" s="53" customFormat="1" ht="45.75" customHeight="1" x14ac:dyDescent="0.25">
      <c r="A556" s="193"/>
      <c r="B556" s="193"/>
      <c r="C556" s="193"/>
      <c r="D556" s="193"/>
      <c r="E556" s="51"/>
      <c r="F556" s="193"/>
      <c r="G556" s="54"/>
    </row>
    <row r="557" spans="1:7" s="53" customFormat="1" ht="45.75" customHeight="1" x14ac:dyDescent="0.25">
      <c r="A557" s="193"/>
      <c r="B557" s="193"/>
      <c r="C557" s="193"/>
      <c r="D557" s="193"/>
      <c r="E557" s="51"/>
      <c r="F557" s="193"/>
      <c r="G557" s="54"/>
    </row>
    <row r="558" spans="1:7" s="53" customFormat="1" ht="45.75" customHeight="1" x14ac:dyDescent="0.25">
      <c r="A558" s="193"/>
      <c r="B558" s="193"/>
      <c r="C558" s="193"/>
      <c r="D558" s="193"/>
      <c r="E558" s="51"/>
      <c r="F558" s="193"/>
      <c r="G558" s="54"/>
    </row>
    <row r="559" spans="1:7" s="53" customFormat="1" ht="45.75" customHeight="1" x14ac:dyDescent="0.25">
      <c r="A559" s="193"/>
      <c r="B559" s="193"/>
      <c r="C559" s="193"/>
      <c r="D559" s="193"/>
      <c r="E559" s="51"/>
      <c r="F559" s="193"/>
      <c r="G559" s="54"/>
    </row>
    <row r="560" spans="1:7" s="53" customFormat="1" ht="45.75" customHeight="1" x14ac:dyDescent="0.25">
      <c r="A560" s="193"/>
      <c r="B560" s="193"/>
      <c r="C560" s="193"/>
      <c r="D560" s="193"/>
      <c r="E560" s="51"/>
      <c r="F560" s="193"/>
      <c r="G560" s="54"/>
    </row>
    <row r="561" spans="1:7" s="53" customFormat="1" ht="35.25" customHeight="1" x14ac:dyDescent="0.25">
      <c r="A561" s="193"/>
      <c r="B561" s="193"/>
      <c r="C561" s="193"/>
      <c r="D561" s="193"/>
      <c r="E561" s="51"/>
      <c r="F561" s="193"/>
      <c r="G561" s="54"/>
    </row>
    <row r="562" spans="1:7" s="53" customFormat="1" ht="35.25" customHeight="1" x14ac:dyDescent="0.25">
      <c r="A562" s="193"/>
      <c r="B562" s="193"/>
      <c r="C562" s="193"/>
      <c r="D562" s="193"/>
      <c r="E562" s="51"/>
      <c r="F562" s="193"/>
      <c r="G562" s="54"/>
    </row>
    <row r="563" spans="1:7" s="53" customFormat="1" ht="35.25" customHeight="1" x14ac:dyDescent="0.25">
      <c r="A563" s="193"/>
      <c r="B563" s="193"/>
      <c r="C563" s="193"/>
      <c r="D563" s="193"/>
      <c r="E563" s="51"/>
      <c r="F563" s="193"/>
      <c r="G563" s="54"/>
    </row>
    <row r="564" spans="1:7" s="53" customFormat="1" ht="35.25" customHeight="1" x14ac:dyDescent="0.25">
      <c r="A564" s="193"/>
      <c r="B564" s="193"/>
      <c r="C564" s="193"/>
      <c r="D564" s="193"/>
      <c r="E564" s="51"/>
      <c r="F564" s="193"/>
      <c r="G564" s="54"/>
    </row>
    <row r="565" spans="1:7" s="53" customFormat="1" ht="35.25" customHeight="1" x14ac:dyDescent="0.25">
      <c r="A565" s="193"/>
      <c r="B565" s="193"/>
      <c r="C565" s="193"/>
      <c r="D565" s="193"/>
      <c r="E565" s="51"/>
      <c r="F565" s="193"/>
      <c r="G565" s="54"/>
    </row>
    <row r="566" spans="1:7" s="53" customFormat="1" ht="35.25" customHeight="1" x14ac:dyDescent="0.25">
      <c r="A566" s="193"/>
      <c r="B566" s="193"/>
      <c r="C566" s="193"/>
      <c r="D566" s="193"/>
      <c r="E566" s="51"/>
      <c r="F566" s="193"/>
      <c r="G566" s="54"/>
    </row>
    <row r="567" spans="1:7" s="53" customFormat="1" ht="35.25" customHeight="1" x14ac:dyDescent="0.25">
      <c r="A567" s="193"/>
      <c r="B567" s="193"/>
      <c r="C567" s="193"/>
      <c r="D567" s="193"/>
      <c r="E567" s="51"/>
      <c r="F567" s="193"/>
      <c r="G567" s="54"/>
    </row>
    <row r="568" spans="1:7" s="53" customFormat="1" ht="35.25" customHeight="1" x14ac:dyDescent="0.25">
      <c r="A568" s="193"/>
      <c r="B568" s="193"/>
      <c r="C568" s="193"/>
      <c r="D568" s="193"/>
      <c r="E568" s="51"/>
      <c r="F568" s="193"/>
      <c r="G568" s="54"/>
    </row>
    <row r="569" spans="1:7" s="53" customFormat="1" ht="35.25" customHeight="1" x14ac:dyDescent="0.25">
      <c r="A569" s="193"/>
      <c r="B569" s="193"/>
      <c r="C569" s="193"/>
      <c r="D569" s="193"/>
      <c r="E569" s="51"/>
      <c r="F569" s="193"/>
      <c r="G569" s="54"/>
    </row>
    <row r="570" spans="1:7" s="53" customFormat="1" ht="35.25" customHeight="1" x14ac:dyDescent="0.25">
      <c r="A570" s="193"/>
      <c r="B570" s="193"/>
      <c r="C570" s="193"/>
      <c r="D570" s="193"/>
      <c r="E570" s="51"/>
      <c r="F570" s="193"/>
      <c r="G570" s="54"/>
    </row>
    <row r="571" spans="1:7" s="53" customFormat="1" ht="35.25" customHeight="1" x14ac:dyDescent="0.25">
      <c r="A571" s="193"/>
      <c r="B571" s="193"/>
      <c r="C571" s="193"/>
      <c r="D571" s="193"/>
      <c r="E571" s="51"/>
      <c r="F571" s="193"/>
      <c r="G571" s="54"/>
    </row>
    <row r="572" spans="1:7" s="53" customFormat="1" ht="35.25" customHeight="1" x14ac:dyDescent="0.25">
      <c r="A572" s="193"/>
      <c r="B572" s="193"/>
      <c r="C572" s="194"/>
      <c r="D572" s="193"/>
      <c r="E572" s="51"/>
      <c r="F572" s="193"/>
      <c r="G572" s="54"/>
    </row>
    <row r="573" spans="1:7" s="53" customFormat="1" ht="35.25" customHeight="1" x14ac:dyDescent="0.25">
      <c r="A573" s="193"/>
      <c r="B573" s="193"/>
      <c r="C573" s="193"/>
      <c r="D573" s="193"/>
      <c r="E573" s="51"/>
      <c r="F573" s="193"/>
      <c r="G573" s="54"/>
    </row>
    <row r="574" spans="1:7" s="53" customFormat="1" ht="35.25" customHeight="1" x14ac:dyDescent="0.25">
      <c r="A574" s="194"/>
      <c r="B574" s="193"/>
      <c r="C574" s="193"/>
      <c r="D574" s="193"/>
      <c r="E574" s="51"/>
      <c r="F574" s="193"/>
      <c r="G574" s="52"/>
    </row>
    <row r="575" spans="1:7" s="53" customFormat="1" ht="35.25" customHeight="1" x14ac:dyDescent="0.25">
      <c r="A575" s="194"/>
      <c r="B575" s="193"/>
      <c r="C575" s="193"/>
      <c r="D575" s="193"/>
      <c r="E575" s="51"/>
      <c r="F575" s="193"/>
      <c r="G575" s="52"/>
    </row>
    <row r="576" spans="1:7" s="53" customFormat="1" ht="35.25" customHeight="1" x14ac:dyDescent="0.25">
      <c r="A576" s="194"/>
      <c r="B576" s="193"/>
      <c r="C576" s="193"/>
      <c r="D576" s="193"/>
      <c r="E576" s="51"/>
      <c r="F576" s="193"/>
      <c r="G576" s="52"/>
    </row>
    <row r="577" spans="1:7" s="53" customFormat="1" ht="35.25" customHeight="1" x14ac:dyDescent="0.25">
      <c r="A577" s="194"/>
      <c r="B577" s="193"/>
      <c r="C577" s="193"/>
      <c r="D577" s="193"/>
      <c r="E577" s="51"/>
      <c r="F577" s="193"/>
      <c r="G577" s="52"/>
    </row>
    <row r="578" spans="1:7" s="53" customFormat="1" ht="35.25" customHeight="1" x14ac:dyDescent="0.25">
      <c r="A578" s="194"/>
      <c r="B578" s="193"/>
      <c r="C578" s="193"/>
      <c r="D578" s="193"/>
      <c r="E578" s="51"/>
      <c r="F578" s="193"/>
      <c r="G578" s="52"/>
    </row>
    <row r="579" spans="1:7" s="53" customFormat="1" ht="35.25" customHeight="1" x14ac:dyDescent="0.25">
      <c r="A579" s="194"/>
      <c r="B579" s="193"/>
      <c r="C579" s="193"/>
      <c r="D579" s="193"/>
      <c r="E579" s="51"/>
      <c r="F579" s="193"/>
      <c r="G579" s="52"/>
    </row>
    <row r="580" spans="1:7" s="53" customFormat="1" ht="35.25" customHeight="1" x14ac:dyDescent="0.25">
      <c r="A580" s="194"/>
      <c r="B580" s="193"/>
      <c r="C580" s="193"/>
      <c r="D580" s="193"/>
      <c r="E580" s="51"/>
      <c r="F580" s="193"/>
      <c r="G580" s="52"/>
    </row>
    <row r="581" spans="1:7" s="53" customFormat="1" ht="35.25" customHeight="1" x14ac:dyDescent="0.25">
      <c r="A581" s="194"/>
      <c r="B581" s="193"/>
      <c r="C581" s="193"/>
      <c r="D581" s="193"/>
      <c r="E581" s="51"/>
      <c r="F581" s="193"/>
      <c r="G581" s="52"/>
    </row>
    <row r="582" spans="1:7" s="53" customFormat="1" ht="35.25" customHeight="1" x14ac:dyDescent="0.25">
      <c r="A582" s="194"/>
      <c r="B582" s="193"/>
      <c r="C582" s="193"/>
      <c r="D582" s="193"/>
      <c r="E582" s="51"/>
      <c r="F582" s="193"/>
      <c r="G582" s="52"/>
    </row>
    <row r="583" spans="1:7" s="53" customFormat="1" ht="35.25" customHeight="1" x14ac:dyDescent="0.25">
      <c r="A583" s="193"/>
      <c r="B583" s="193"/>
      <c r="C583" s="193"/>
      <c r="D583" s="193"/>
      <c r="E583" s="51"/>
      <c r="F583" s="193"/>
      <c r="G583" s="52"/>
    </row>
    <row r="584" spans="1:7" s="53" customFormat="1" ht="35.25" customHeight="1" x14ac:dyDescent="0.25">
      <c r="A584" s="193"/>
      <c r="B584" s="193"/>
      <c r="C584" s="193"/>
      <c r="D584" s="193"/>
      <c r="E584" s="51"/>
      <c r="F584" s="193"/>
      <c r="G584" s="54"/>
    </row>
    <row r="585" spans="1:7" s="53" customFormat="1" ht="35.25" customHeight="1" x14ac:dyDescent="0.25">
      <c r="A585" s="193"/>
      <c r="B585" s="193"/>
      <c r="C585" s="193"/>
      <c r="D585" s="193"/>
      <c r="E585" s="51"/>
      <c r="F585" s="193"/>
      <c r="G585" s="54"/>
    </row>
    <row r="586" spans="1:7" s="53" customFormat="1" ht="35.25" customHeight="1" x14ac:dyDescent="0.25">
      <c r="A586" s="193"/>
      <c r="B586" s="193"/>
      <c r="C586" s="193"/>
      <c r="D586" s="193"/>
      <c r="E586" s="51"/>
      <c r="F586" s="193"/>
      <c r="G586" s="54"/>
    </row>
    <row r="587" spans="1:7" s="53" customFormat="1" ht="43.5" customHeight="1" x14ac:dyDescent="0.25">
      <c r="A587" s="193"/>
      <c r="B587" s="193"/>
      <c r="C587" s="193"/>
      <c r="D587" s="193"/>
      <c r="E587" s="51"/>
      <c r="F587" s="193"/>
      <c r="G587" s="54"/>
    </row>
    <row r="588" spans="1:7" s="53" customFormat="1" ht="45.75" customHeight="1" x14ac:dyDescent="0.25">
      <c r="A588" s="194"/>
      <c r="B588" s="193"/>
      <c r="C588" s="193"/>
      <c r="D588" s="193"/>
      <c r="E588" s="51"/>
      <c r="F588" s="193"/>
      <c r="G588" s="54"/>
    </row>
    <row r="589" spans="1:7" s="53" customFormat="1" ht="35.25" customHeight="1" x14ac:dyDescent="0.25">
      <c r="A589" s="194"/>
      <c r="B589" s="193"/>
      <c r="C589" s="193"/>
      <c r="D589" s="193"/>
      <c r="E589" s="51"/>
      <c r="F589" s="193"/>
      <c r="G589" s="54"/>
    </row>
    <row r="590" spans="1:7" s="53" customFormat="1" ht="35.25" customHeight="1" x14ac:dyDescent="0.25">
      <c r="A590" s="194"/>
      <c r="B590" s="193"/>
      <c r="C590" s="193"/>
      <c r="D590" s="193"/>
      <c r="E590" s="51"/>
      <c r="F590" s="193"/>
      <c r="G590" s="54"/>
    </row>
    <row r="591" spans="1:7" s="53" customFormat="1" ht="45.75" customHeight="1" x14ac:dyDescent="0.25">
      <c r="A591" s="194"/>
      <c r="B591" s="193"/>
      <c r="C591" s="193"/>
      <c r="D591" s="193"/>
      <c r="E591" s="51"/>
      <c r="F591" s="193"/>
      <c r="G591" s="54"/>
    </row>
    <row r="592" spans="1:7" s="53" customFormat="1" ht="35.25" customHeight="1" x14ac:dyDescent="0.25">
      <c r="A592" s="193"/>
      <c r="B592" s="193"/>
      <c r="C592" s="193"/>
      <c r="D592" s="193"/>
      <c r="E592" s="51"/>
      <c r="F592" s="193"/>
      <c r="G592" s="54"/>
    </row>
    <row r="593" spans="1:7" s="53" customFormat="1" ht="35.25" customHeight="1" x14ac:dyDescent="0.25">
      <c r="A593" s="193"/>
      <c r="B593" s="193"/>
      <c r="C593" s="193"/>
      <c r="D593" s="193"/>
      <c r="E593" s="51"/>
      <c r="F593" s="193"/>
      <c r="G593" s="52"/>
    </row>
    <row r="594" spans="1:7" s="53" customFormat="1" ht="35.25" customHeight="1" x14ac:dyDescent="0.25">
      <c r="A594" s="193"/>
      <c r="B594" s="193"/>
      <c r="C594" s="193"/>
      <c r="D594" s="193"/>
      <c r="E594" s="51"/>
      <c r="F594" s="193"/>
      <c r="G594" s="52"/>
    </row>
    <row r="595" spans="1:7" s="53" customFormat="1" ht="35.25" customHeight="1" x14ac:dyDescent="0.25">
      <c r="A595" s="193"/>
      <c r="B595" s="193"/>
      <c r="C595" s="193"/>
      <c r="D595" s="193"/>
      <c r="E595" s="51"/>
      <c r="F595" s="193"/>
      <c r="G595" s="54"/>
    </row>
    <row r="596" spans="1:7" s="53" customFormat="1" ht="35.25" customHeight="1" x14ac:dyDescent="0.25">
      <c r="A596" s="193"/>
      <c r="B596" s="193"/>
      <c r="C596" s="193"/>
      <c r="D596" s="193"/>
      <c r="E596" s="51"/>
      <c r="F596" s="193"/>
      <c r="G596" s="54"/>
    </row>
    <row r="597" spans="1:7" s="53" customFormat="1" ht="35.25" customHeight="1" x14ac:dyDescent="0.25">
      <c r="A597" s="193"/>
      <c r="B597" s="193"/>
      <c r="C597" s="193"/>
      <c r="D597" s="193"/>
      <c r="E597" s="51"/>
      <c r="F597" s="193"/>
      <c r="G597" s="54"/>
    </row>
    <row r="598" spans="1:7" s="53" customFormat="1" ht="35.25" customHeight="1" x14ac:dyDescent="0.25">
      <c r="A598" s="193"/>
      <c r="B598" s="193"/>
      <c r="C598" s="193"/>
      <c r="D598" s="193"/>
      <c r="E598" s="51"/>
      <c r="F598" s="193"/>
      <c r="G598" s="54"/>
    </row>
    <row r="599" spans="1:7" s="53" customFormat="1" ht="35.25" customHeight="1" x14ac:dyDescent="0.25">
      <c r="A599" s="193"/>
      <c r="B599" s="193"/>
      <c r="C599" s="193"/>
      <c r="D599" s="193"/>
      <c r="E599" s="51"/>
      <c r="F599" s="193"/>
      <c r="G599" s="54"/>
    </row>
    <row r="600" spans="1:7" s="53" customFormat="1" ht="35.25" customHeight="1" x14ac:dyDescent="0.25">
      <c r="A600" s="193"/>
      <c r="B600" s="193"/>
      <c r="C600" s="193"/>
      <c r="D600" s="193"/>
      <c r="E600" s="51"/>
      <c r="F600" s="193"/>
    </row>
    <row r="601" spans="1:7" s="53" customFormat="1" ht="49.5" customHeight="1" x14ac:dyDescent="0.25">
      <c r="A601" s="193"/>
      <c r="B601" s="193"/>
      <c r="C601" s="193"/>
      <c r="D601" s="193"/>
      <c r="E601" s="51"/>
      <c r="F601" s="193"/>
      <c r="G601" s="54"/>
    </row>
    <row r="602" spans="1:7" s="53" customFormat="1" ht="49.5" customHeight="1" x14ac:dyDescent="0.25">
      <c r="A602" s="193"/>
      <c r="B602" s="193"/>
      <c r="C602" s="193"/>
      <c r="D602" s="193"/>
      <c r="E602" s="51"/>
      <c r="F602" s="193"/>
      <c r="G602" s="54"/>
    </row>
    <row r="603" spans="1:7" s="53" customFormat="1" ht="49.5" customHeight="1" x14ac:dyDescent="0.25">
      <c r="A603" s="193"/>
      <c r="B603" s="193"/>
      <c r="C603" s="193"/>
      <c r="D603" s="193"/>
      <c r="E603" s="51"/>
      <c r="F603" s="193"/>
      <c r="G603" s="54"/>
    </row>
    <row r="604" spans="1:7" s="53" customFormat="1" ht="49.5" customHeight="1" x14ac:dyDescent="0.25">
      <c r="A604" s="193"/>
      <c r="B604" s="193"/>
      <c r="C604" s="193"/>
      <c r="D604" s="193"/>
      <c r="E604" s="51"/>
      <c r="F604" s="193"/>
      <c r="G604" s="52"/>
    </row>
    <row r="605" spans="1:7" s="53" customFormat="1" ht="49.5" customHeight="1" x14ac:dyDescent="0.25">
      <c r="A605" s="193"/>
      <c r="B605" s="193"/>
      <c r="C605" s="193"/>
      <c r="D605" s="193"/>
      <c r="E605" s="51"/>
      <c r="F605" s="193"/>
      <c r="G605" s="52"/>
    </row>
    <row r="606" spans="1:7" s="53" customFormat="1" ht="35.25" customHeight="1" x14ac:dyDescent="0.25">
      <c r="A606" s="193"/>
      <c r="B606" s="193"/>
      <c r="C606" s="193"/>
      <c r="D606" s="193"/>
      <c r="E606" s="51"/>
      <c r="F606" s="193"/>
      <c r="G606" s="54"/>
    </row>
    <row r="607" spans="1:7" s="53" customFormat="1" ht="35.25" customHeight="1" x14ac:dyDescent="0.25">
      <c r="A607" s="193"/>
      <c r="B607" s="193"/>
      <c r="C607" s="193"/>
      <c r="D607" s="193"/>
      <c r="E607" s="51"/>
      <c r="F607" s="193"/>
      <c r="G607" s="54"/>
    </row>
    <row r="608" spans="1:7" s="53" customFormat="1" ht="35.25" customHeight="1" x14ac:dyDescent="0.25">
      <c r="A608" s="193"/>
      <c r="B608" s="193"/>
      <c r="C608" s="193"/>
      <c r="D608" s="193"/>
      <c r="E608" s="51"/>
      <c r="F608" s="193"/>
      <c r="G608" s="54"/>
    </row>
    <row r="609" spans="1:7" s="53" customFormat="1" ht="35.25" customHeight="1" x14ac:dyDescent="0.25">
      <c r="A609" s="193"/>
      <c r="B609" s="193"/>
      <c r="C609" s="193"/>
      <c r="D609" s="193"/>
      <c r="E609" s="51"/>
      <c r="F609" s="193"/>
      <c r="G609" s="54"/>
    </row>
    <row r="610" spans="1:7" s="53" customFormat="1" ht="35.25" customHeight="1" x14ac:dyDescent="0.25">
      <c r="A610" s="193"/>
      <c r="B610" s="193"/>
      <c r="C610" s="193"/>
      <c r="D610" s="193"/>
      <c r="E610" s="51"/>
      <c r="F610" s="193"/>
      <c r="G610" s="54"/>
    </row>
    <row r="611" spans="1:7" s="53" customFormat="1" ht="35.25" customHeight="1" x14ac:dyDescent="0.25">
      <c r="A611" s="193"/>
      <c r="B611" s="193"/>
      <c r="C611" s="193"/>
      <c r="D611" s="193"/>
      <c r="E611" s="51"/>
      <c r="F611" s="193"/>
      <c r="G611" s="54"/>
    </row>
    <row r="612" spans="1:7" s="53" customFormat="1" ht="35.25" customHeight="1" x14ac:dyDescent="0.25">
      <c r="A612" s="193"/>
      <c r="B612" s="193"/>
      <c r="C612" s="193"/>
      <c r="D612" s="193"/>
      <c r="E612" s="51"/>
      <c r="F612" s="193"/>
      <c r="G612" s="54"/>
    </row>
    <row r="613" spans="1:7" s="53" customFormat="1" ht="35.25" customHeight="1" x14ac:dyDescent="0.25">
      <c r="A613" s="193"/>
      <c r="B613" s="193"/>
      <c r="C613" s="193"/>
      <c r="D613" s="193"/>
      <c r="E613" s="51"/>
      <c r="F613" s="193"/>
      <c r="G613" s="52"/>
    </row>
    <row r="614" spans="1:7" s="53" customFormat="1" ht="35.25" customHeight="1" x14ac:dyDescent="0.25">
      <c r="A614" s="193"/>
      <c r="B614" s="193"/>
      <c r="C614" s="193"/>
      <c r="D614" s="193"/>
      <c r="E614" s="51"/>
      <c r="F614" s="193"/>
      <c r="G614" s="52"/>
    </row>
    <row r="615" spans="1:7" s="53" customFormat="1" ht="35.25" customHeight="1" x14ac:dyDescent="0.25">
      <c r="A615" s="193"/>
      <c r="B615" s="193"/>
      <c r="C615" s="193"/>
      <c r="D615" s="193"/>
      <c r="E615" s="51"/>
      <c r="F615" s="193"/>
      <c r="G615" s="52"/>
    </row>
    <row r="616" spans="1:7" s="53" customFormat="1" ht="45.75" customHeight="1" x14ac:dyDescent="0.25">
      <c r="A616" s="193"/>
      <c r="B616" s="193"/>
      <c r="C616" s="193"/>
      <c r="D616" s="193"/>
      <c r="E616" s="51"/>
      <c r="F616" s="193"/>
      <c r="G616" s="54"/>
    </row>
    <row r="617" spans="1:7" s="53" customFormat="1" ht="45.75" customHeight="1" x14ac:dyDescent="0.25">
      <c r="A617" s="193"/>
      <c r="B617" s="193"/>
      <c r="C617" s="193"/>
      <c r="D617" s="193"/>
      <c r="E617" s="51"/>
      <c r="F617" s="193"/>
      <c r="G617" s="54"/>
    </row>
    <row r="618" spans="1:7" s="53" customFormat="1" ht="45.75" customHeight="1" x14ac:dyDescent="0.25">
      <c r="A618" s="193"/>
      <c r="B618" s="193"/>
      <c r="C618" s="193"/>
      <c r="D618" s="193"/>
      <c r="E618" s="51"/>
      <c r="F618" s="193"/>
      <c r="G618" s="54"/>
    </row>
    <row r="619" spans="1:7" s="53" customFormat="1" ht="45.75" customHeight="1" x14ac:dyDescent="0.25">
      <c r="A619" s="193"/>
      <c r="B619" s="193"/>
      <c r="C619" s="193"/>
      <c r="D619" s="193"/>
      <c r="E619" s="51"/>
      <c r="F619" s="193"/>
      <c r="G619" s="54"/>
    </row>
    <row r="620" spans="1:7" s="53" customFormat="1" ht="45.75" customHeight="1" x14ac:dyDescent="0.25">
      <c r="A620" s="193"/>
      <c r="B620" s="193"/>
      <c r="C620" s="193"/>
      <c r="D620" s="193"/>
      <c r="E620" s="51"/>
      <c r="F620" s="193"/>
      <c r="G620" s="54"/>
    </row>
    <row r="621" spans="1:7" s="53" customFormat="1" ht="35.25" customHeight="1" x14ac:dyDescent="0.25">
      <c r="A621" s="193"/>
      <c r="B621" s="193"/>
      <c r="C621" s="193"/>
      <c r="D621" s="193"/>
      <c r="E621" s="51"/>
      <c r="F621" s="193"/>
      <c r="G621" s="54"/>
    </row>
    <row r="622" spans="1:7" s="53" customFormat="1" ht="35.25" customHeight="1" x14ac:dyDescent="0.25">
      <c r="A622" s="193"/>
      <c r="B622" s="193"/>
      <c r="C622" s="193"/>
      <c r="D622" s="193"/>
      <c r="E622" s="51"/>
      <c r="F622" s="193"/>
      <c r="G622" s="54"/>
    </row>
    <row r="623" spans="1:7" s="53" customFormat="1" ht="35.25" customHeight="1" x14ac:dyDescent="0.25">
      <c r="A623" s="193"/>
      <c r="B623" s="193"/>
      <c r="C623" s="193"/>
      <c r="D623" s="193"/>
      <c r="E623" s="51"/>
      <c r="F623" s="193"/>
      <c r="G623" s="54"/>
    </row>
    <row r="624" spans="1:7" s="53" customFormat="1" ht="35.25" customHeight="1" x14ac:dyDescent="0.25">
      <c r="A624" s="193"/>
      <c r="B624" s="193"/>
      <c r="C624" s="193"/>
      <c r="D624" s="193"/>
      <c r="E624" s="51"/>
      <c r="F624" s="193"/>
      <c r="G624" s="54"/>
    </row>
    <row r="625" spans="1:7" s="53" customFormat="1" ht="35.25" customHeight="1" x14ac:dyDescent="0.25">
      <c r="A625" s="193"/>
      <c r="B625" s="193"/>
      <c r="C625" s="193"/>
      <c r="D625" s="193"/>
      <c r="E625" s="51"/>
      <c r="F625" s="193"/>
      <c r="G625" s="54"/>
    </row>
    <row r="626" spans="1:7" s="53" customFormat="1" ht="35.25" customHeight="1" x14ac:dyDescent="0.25">
      <c r="A626" s="193"/>
      <c r="B626" s="193"/>
      <c r="C626" s="193"/>
      <c r="D626" s="193"/>
      <c r="E626" s="51"/>
      <c r="F626" s="193"/>
      <c r="G626" s="54"/>
    </row>
    <row r="627" spans="1:7" s="53" customFormat="1" ht="35.25" customHeight="1" x14ac:dyDescent="0.25">
      <c r="A627" s="193"/>
      <c r="B627" s="193"/>
      <c r="C627" s="193"/>
      <c r="D627" s="193"/>
      <c r="E627" s="51"/>
      <c r="F627" s="193"/>
      <c r="G627" s="54"/>
    </row>
    <row r="628" spans="1:7" s="53" customFormat="1" ht="35.25" customHeight="1" x14ac:dyDescent="0.25">
      <c r="A628" s="193"/>
      <c r="B628" s="193"/>
      <c r="C628" s="193"/>
      <c r="D628" s="193"/>
      <c r="E628" s="51"/>
      <c r="F628" s="193"/>
      <c r="G628" s="54"/>
    </row>
    <row r="629" spans="1:7" s="53" customFormat="1" ht="35.25" customHeight="1" x14ac:dyDescent="0.25">
      <c r="A629" s="193"/>
      <c r="B629" s="193"/>
      <c r="C629" s="193"/>
      <c r="D629" s="193"/>
      <c r="E629" s="51"/>
      <c r="F629" s="193"/>
      <c r="G629" s="54"/>
    </row>
    <row r="630" spans="1:7" s="53" customFormat="1" ht="35.25" customHeight="1" x14ac:dyDescent="0.25">
      <c r="A630" s="193"/>
      <c r="B630" s="193"/>
      <c r="C630" s="193"/>
      <c r="D630" s="193"/>
      <c r="E630" s="51"/>
      <c r="F630" s="193"/>
      <c r="G630" s="54"/>
    </row>
    <row r="631" spans="1:7" s="53" customFormat="1" ht="35.25" customHeight="1" x14ac:dyDescent="0.25">
      <c r="A631" s="193"/>
      <c r="B631" s="193"/>
      <c r="C631" s="193"/>
      <c r="D631" s="193"/>
      <c r="E631" s="51"/>
      <c r="F631" s="193"/>
      <c r="G631" s="54"/>
    </row>
    <row r="632" spans="1:7" s="53" customFormat="1" ht="35.25" customHeight="1" x14ac:dyDescent="0.25">
      <c r="A632" s="193"/>
      <c r="B632" s="193"/>
      <c r="C632" s="194"/>
      <c r="D632" s="193"/>
      <c r="E632" s="51"/>
      <c r="F632" s="193"/>
      <c r="G632" s="54"/>
    </row>
    <row r="633" spans="1:7" s="53" customFormat="1" ht="35.25" customHeight="1" x14ac:dyDescent="0.25">
      <c r="A633" s="193"/>
      <c r="B633" s="193"/>
      <c r="C633" s="193"/>
      <c r="D633" s="193"/>
      <c r="E633" s="51"/>
      <c r="F633" s="193"/>
      <c r="G633" s="54"/>
    </row>
    <row r="634" spans="1:7" s="53" customFormat="1" ht="35.25" customHeight="1" x14ac:dyDescent="0.25">
      <c r="A634" s="193"/>
      <c r="B634" s="193"/>
      <c r="C634" s="193"/>
      <c r="D634" s="193"/>
      <c r="E634" s="51"/>
      <c r="F634" s="193"/>
      <c r="G634" s="54"/>
    </row>
    <row r="635" spans="1:7" s="53" customFormat="1" ht="35.25" customHeight="1" x14ac:dyDescent="0.25">
      <c r="A635" s="193"/>
      <c r="B635" s="193"/>
      <c r="C635" s="193"/>
      <c r="D635" s="193"/>
      <c r="E635" s="51"/>
      <c r="F635" s="193"/>
      <c r="G635" s="52"/>
    </row>
    <row r="636" spans="1:7" s="53" customFormat="1" ht="45.75" customHeight="1" x14ac:dyDescent="0.25">
      <c r="A636" s="193"/>
      <c r="B636" s="193"/>
      <c r="C636" s="193"/>
      <c r="D636" s="193"/>
      <c r="E636" s="51"/>
      <c r="F636" s="193"/>
      <c r="G636" s="54"/>
    </row>
    <row r="637" spans="1:7" s="53" customFormat="1" ht="45.75" customHeight="1" x14ac:dyDescent="0.25">
      <c r="A637" s="193"/>
      <c r="B637" s="193"/>
      <c r="C637" s="193"/>
      <c r="D637" s="193"/>
      <c r="E637" s="51"/>
      <c r="F637" s="193"/>
      <c r="G637" s="54"/>
    </row>
    <row r="638" spans="1:7" s="53" customFormat="1" ht="45.75" customHeight="1" x14ac:dyDescent="0.25">
      <c r="A638" s="193"/>
      <c r="B638" s="193"/>
      <c r="C638" s="193"/>
      <c r="D638" s="193"/>
      <c r="E638" s="51"/>
      <c r="F638" s="193"/>
      <c r="G638" s="54"/>
    </row>
    <row r="639" spans="1:7" s="53" customFormat="1" ht="45.75" customHeight="1" x14ac:dyDescent="0.25">
      <c r="A639" s="193"/>
      <c r="B639" s="193"/>
      <c r="C639" s="193"/>
      <c r="D639" s="193"/>
      <c r="E639" s="51"/>
      <c r="F639" s="193"/>
      <c r="G639" s="54"/>
    </row>
    <row r="640" spans="1:7" s="53" customFormat="1" ht="45.75" customHeight="1" x14ac:dyDescent="0.25">
      <c r="A640" s="193"/>
      <c r="B640" s="193"/>
      <c r="C640" s="193"/>
      <c r="D640" s="193"/>
      <c r="E640" s="51"/>
      <c r="F640" s="193"/>
      <c r="G640" s="54"/>
    </row>
    <row r="641" spans="1:7" s="53" customFormat="1" ht="35.25" customHeight="1" x14ac:dyDescent="0.25">
      <c r="A641" s="193"/>
      <c r="B641" s="193"/>
      <c r="C641" s="193"/>
      <c r="D641" s="193"/>
      <c r="E641" s="51"/>
      <c r="F641" s="193"/>
      <c r="G641" s="54"/>
    </row>
    <row r="642" spans="1:7" s="53" customFormat="1" ht="35.25" customHeight="1" x14ac:dyDescent="0.25">
      <c r="A642" s="193"/>
      <c r="B642" s="193"/>
      <c r="C642" s="193"/>
      <c r="D642" s="193"/>
      <c r="E642" s="51"/>
      <c r="F642" s="193"/>
      <c r="G642" s="54"/>
    </row>
    <row r="643" spans="1:7" s="53" customFormat="1" ht="35.25" customHeight="1" x14ac:dyDescent="0.25">
      <c r="A643" s="193"/>
      <c r="B643" s="193"/>
      <c r="C643" s="193"/>
      <c r="D643" s="193"/>
      <c r="E643" s="51"/>
      <c r="F643" s="193"/>
      <c r="G643" s="54"/>
    </row>
    <row r="644" spans="1:7" s="53" customFormat="1" ht="35.25" customHeight="1" x14ac:dyDescent="0.25">
      <c r="A644" s="193"/>
      <c r="B644" s="193"/>
      <c r="C644" s="193"/>
      <c r="D644" s="193"/>
      <c r="E644" s="51"/>
      <c r="F644" s="193"/>
      <c r="G644" s="54"/>
    </row>
    <row r="645" spans="1:7" s="53" customFormat="1" ht="35.25" customHeight="1" x14ac:dyDescent="0.25">
      <c r="A645" s="193"/>
      <c r="B645" s="193"/>
      <c r="C645" s="193"/>
      <c r="D645" s="193"/>
      <c r="E645" s="51"/>
      <c r="F645" s="193"/>
      <c r="G645" s="54"/>
    </row>
    <row r="646" spans="1:7" s="53" customFormat="1" ht="35.25" customHeight="1" x14ac:dyDescent="0.25">
      <c r="A646" s="193"/>
      <c r="B646" s="193"/>
      <c r="C646" s="193"/>
      <c r="D646" s="193"/>
      <c r="E646" s="51"/>
      <c r="F646" s="193"/>
      <c r="G646" s="54"/>
    </row>
    <row r="647" spans="1:7" s="53" customFormat="1" ht="35.25" customHeight="1" x14ac:dyDescent="0.25">
      <c r="A647" s="193"/>
      <c r="B647" s="193"/>
      <c r="C647" s="193"/>
      <c r="D647" s="193"/>
      <c r="E647" s="51"/>
      <c r="F647" s="193"/>
      <c r="G647" s="54"/>
    </row>
    <row r="648" spans="1:7" s="53" customFormat="1" ht="35.25" customHeight="1" x14ac:dyDescent="0.25">
      <c r="A648" s="193"/>
      <c r="B648" s="193"/>
      <c r="C648" s="193"/>
      <c r="D648" s="193"/>
      <c r="E648" s="51"/>
      <c r="F648" s="193"/>
      <c r="G648" s="54"/>
    </row>
    <row r="649" spans="1:7" s="53" customFormat="1" ht="35.25" customHeight="1" x14ac:dyDescent="0.25">
      <c r="A649" s="193"/>
      <c r="B649" s="193"/>
      <c r="C649" s="193"/>
      <c r="D649" s="193"/>
      <c r="E649" s="51"/>
      <c r="F649" s="193"/>
      <c r="G649" s="54"/>
    </row>
    <row r="650" spans="1:7" s="53" customFormat="1" ht="35.25" customHeight="1" x14ac:dyDescent="0.25">
      <c r="A650" s="193"/>
      <c r="B650" s="193"/>
      <c r="C650" s="193"/>
      <c r="D650" s="193"/>
      <c r="E650" s="51"/>
      <c r="F650" s="193"/>
      <c r="G650" s="54"/>
    </row>
    <row r="651" spans="1:7" s="53" customFormat="1" ht="35.25" customHeight="1" x14ac:dyDescent="0.25">
      <c r="A651" s="193"/>
      <c r="B651" s="193"/>
      <c r="C651" s="193"/>
      <c r="D651" s="193"/>
      <c r="E651" s="51"/>
      <c r="F651" s="193"/>
      <c r="G651" s="54"/>
    </row>
    <row r="652" spans="1:7" s="53" customFormat="1" ht="35.25" customHeight="1" x14ac:dyDescent="0.25">
      <c r="A652" s="193"/>
      <c r="B652" s="193"/>
      <c r="C652" s="194"/>
      <c r="D652" s="193"/>
      <c r="E652" s="51"/>
      <c r="F652" s="193"/>
      <c r="G652" s="54"/>
    </row>
    <row r="653" spans="1:7" s="53" customFormat="1" ht="35.25" customHeight="1" x14ac:dyDescent="0.25">
      <c r="A653" s="193"/>
      <c r="B653" s="193"/>
      <c r="C653" s="193"/>
      <c r="D653" s="193"/>
      <c r="E653" s="51"/>
      <c r="F653" s="193"/>
      <c r="G653" s="54"/>
    </row>
    <row r="654" spans="1:7" s="53" customFormat="1" ht="35.25" customHeight="1" x14ac:dyDescent="0.25">
      <c r="A654" s="193"/>
      <c r="B654" s="193"/>
      <c r="C654" s="193"/>
      <c r="D654" s="193"/>
      <c r="E654" s="51"/>
      <c r="F654" s="193"/>
      <c r="G654" s="54"/>
    </row>
    <row r="655" spans="1:7" s="53" customFormat="1" ht="35.25" customHeight="1" x14ac:dyDescent="0.25">
      <c r="A655" s="193"/>
      <c r="B655" s="193"/>
      <c r="C655" s="193"/>
      <c r="D655" s="193"/>
      <c r="E655" s="51"/>
      <c r="F655" s="193"/>
      <c r="G655" s="54"/>
    </row>
    <row r="656" spans="1:7" s="53" customFormat="1" ht="35.25" customHeight="1" x14ac:dyDescent="0.25">
      <c r="A656" s="193"/>
      <c r="B656" s="193"/>
      <c r="C656" s="193"/>
      <c r="D656" s="193"/>
      <c r="E656" s="51"/>
      <c r="F656" s="193"/>
      <c r="G656" s="54"/>
    </row>
    <row r="657" spans="1:7" s="53" customFormat="1" ht="35.25" customHeight="1" x14ac:dyDescent="0.25">
      <c r="A657" s="193"/>
      <c r="B657" s="193"/>
      <c r="C657" s="193"/>
      <c r="D657" s="193"/>
      <c r="E657" s="51"/>
      <c r="F657" s="193"/>
      <c r="G657" s="54"/>
    </row>
    <row r="658" spans="1:7" s="53" customFormat="1" ht="35.25" customHeight="1" x14ac:dyDescent="0.25">
      <c r="A658" s="193"/>
      <c r="B658" s="193"/>
      <c r="C658" s="193"/>
      <c r="D658" s="193"/>
      <c r="E658" s="51"/>
      <c r="F658" s="193"/>
      <c r="G658" s="55"/>
    </row>
    <row r="659" spans="1:7" s="53" customFormat="1" ht="35.25" customHeight="1" x14ac:dyDescent="0.25">
      <c r="A659" s="193"/>
      <c r="B659" s="193"/>
      <c r="C659" s="193"/>
      <c r="D659" s="193"/>
      <c r="E659" s="51"/>
      <c r="F659" s="193"/>
      <c r="G659" s="54"/>
    </row>
    <row r="660" spans="1:7" s="53" customFormat="1" ht="35.25" customHeight="1" x14ac:dyDescent="0.25">
      <c r="A660" s="193"/>
      <c r="B660" s="221"/>
      <c r="C660" s="221"/>
      <c r="D660" s="193"/>
      <c r="E660" s="51"/>
      <c r="F660" s="194"/>
      <c r="G660" s="54"/>
    </row>
    <row r="661" spans="1:7" s="53" customFormat="1" ht="35.25" customHeight="1" x14ac:dyDescent="0.25">
      <c r="A661" s="193"/>
      <c r="B661" s="221"/>
      <c r="C661" s="221"/>
      <c r="D661" s="193"/>
      <c r="E661" s="51"/>
      <c r="F661" s="194"/>
    </row>
    <row r="662" spans="1:7" s="53" customFormat="1" ht="35.25" customHeight="1" x14ac:dyDescent="0.25">
      <c r="A662" s="193"/>
      <c r="B662" s="221"/>
      <c r="C662" s="221"/>
      <c r="D662" s="193"/>
      <c r="E662" s="51"/>
      <c r="F662" s="194"/>
    </row>
    <row r="663" spans="1:7" s="53" customFormat="1" ht="27.75" customHeight="1" x14ac:dyDescent="0.25">
      <c r="A663" s="193"/>
      <c r="B663" s="193"/>
      <c r="C663" s="193"/>
      <c r="D663" s="193"/>
      <c r="E663" s="51"/>
      <c r="F663" s="194"/>
    </row>
    <row r="664" spans="1:7" s="53" customFormat="1" ht="48" customHeight="1" x14ac:dyDescent="0.25">
      <c r="A664" s="193"/>
      <c r="B664" s="193"/>
      <c r="C664" s="193"/>
      <c r="D664" s="193"/>
      <c r="E664" s="51"/>
      <c r="F664" s="193"/>
    </row>
    <row r="665" spans="1:7" s="53" customFormat="1" ht="39.75" customHeight="1" x14ac:dyDescent="0.25">
      <c r="A665" s="193"/>
      <c r="B665" s="193"/>
      <c r="C665" s="193"/>
      <c r="D665" s="193"/>
      <c r="E665" s="51"/>
      <c r="F665" s="193"/>
    </row>
    <row r="666" spans="1:7" s="53" customFormat="1" ht="35.25" customHeight="1" x14ac:dyDescent="0.25">
      <c r="A666" s="193"/>
      <c r="B666" s="193"/>
      <c r="C666" s="193"/>
      <c r="D666" s="193"/>
      <c r="E666" s="51"/>
      <c r="F666" s="193"/>
    </row>
    <row r="667" spans="1:7" s="53" customFormat="1" ht="35.25" customHeight="1" x14ac:dyDescent="0.25">
      <c r="A667" s="193"/>
      <c r="B667" s="193"/>
      <c r="C667" s="193"/>
      <c r="D667" s="193"/>
      <c r="E667" s="51"/>
      <c r="F667" s="193"/>
    </row>
    <row r="668" spans="1:7" s="53" customFormat="1" ht="45" customHeight="1" x14ac:dyDescent="0.25">
      <c r="A668" s="193"/>
      <c r="B668" s="193"/>
      <c r="C668" s="193"/>
      <c r="D668" s="193"/>
      <c r="E668" s="51"/>
      <c r="F668" s="193"/>
    </row>
    <row r="669" spans="1:7" s="53" customFormat="1" ht="50.25" customHeight="1" x14ac:dyDescent="0.25">
      <c r="A669" s="193"/>
      <c r="B669" s="193"/>
      <c r="C669" s="193"/>
      <c r="D669" s="193"/>
      <c r="E669" s="51"/>
      <c r="F669" s="193"/>
    </row>
    <row r="670" spans="1:7" s="53" customFormat="1" ht="50.25" customHeight="1" x14ac:dyDescent="0.25">
      <c r="A670" s="193"/>
      <c r="B670" s="222"/>
      <c r="C670" s="193"/>
      <c r="D670" s="193"/>
      <c r="E670" s="51"/>
      <c r="F670" s="193"/>
    </row>
    <row r="671" spans="1:7" s="53" customFormat="1" ht="42.75" customHeight="1" x14ac:dyDescent="0.25">
      <c r="A671" s="193"/>
      <c r="B671" s="222"/>
      <c r="C671" s="193"/>
      <c r="D671" s="193"/>
      <c r="E671" s="51"/>
      <c r="F671" s="193"/>
    </row>
    <row r="672" spans="1:7" s="53" customFormat="1" ht="45" customHeight="1" x14ac:dyDescent="0.25">
      <c r="A672" s="193"/>
      <c r="B672" s="222"/>
      <c r="C672" s="193"/>
      <c r="D672" s="193"/>
      <c r="E672" s="51"/>
      <c r="F672" s="193"/>
    </row>
    <row r="673" spans="1:7" s="53" customFormat="1" ht="45" customHeight="1" x14ac:dyDescent="0.25">
      <c r="A673" s="193"/>
      <c r="B673" s="222"/>
      <c r="C673" s="193"/>
      <c r="D673" s="193"/>
      <c r="E673" s="51"/>
      <c r="F673" s="193"/>
    </row>
    <row r="674" spans="1:7" s="53" customFormat="1" ht="45" customHeight="1" x14ac:dyDescent="0.25">
      <c r="A674" s="193"/>
      <c r="B674" s="222"/>
      <c r="C674" s="193"/>
      <c r="D674" s="193"/>
      <c r="E674" s="51"/>
      <c r="F674" s="193"/>
    </row>
    <row r="675" spans="1:7" s="53" customFormat="1" ht="45" customHeight="1" x14ac:dyDescent="0.25">
      <c r="A675" s="193"/>
      <c r="B675" s="222"/>
      <c r="C675" s="193"/>
      <c r="D675" s="193"/>
      <c r="E675" s="51"/>
      <c r="F675" s="193"/>
    </row>
    <row r="676" spans="1:7" s="53" customFormat="1" ht="45" customHeight="1" x14ac:dyDescent="0.25">
      <c r="A676" s="193"/>
      <c r="B676" s="222"/>
      <c r="C676" s="193"/>
      <c r="D676" s="193"/>
      <c r="E676" s="51"/>
      <c r="F676" s="193"/>
    </row>
    <row r="677" spans="1:7" s="53" customFormat="1" ht="45" customHeight="1" x14ac:dyDescent="0.25">
      <c r="A677" s="193"/>
      <c r="B677" s="222"/>
      <c r="C677" s="193"/>
      <c r="D677" s="193"/>
      <c r="E677" s="51"/>
      <c r="F677" s="193"/>
    </row>
    <row r="678" spans="1:7" s="53" customFormat="1" ht="35.25" customHeight="1" x14ac:dyDescent="0.25">
      <c r="A678" s="193"/>
      <c r="B678" s="222"/>
      <c r="C678" s="193"/>
      <c r="D678" s="193"/>
      <c r="E678" s="51"/>
      <c r="F678" s="193"/>
    </row>
    <row r="679" spans="1:7" s="53" customFormat="1" ht="35.25" customHeight="1" x14ac:dyDescent="0.25">
      <c r="A679" s="193"/>
      <c r="B679" s="193"/>
      <c r="C679" s="193"/>
      <c r="D679" s="193"/>
      <c r="E679" s="51"/>
      <c r="F679" s="193"/>
    </row>
    <row r="680" spans="1:7" s="53" customFormat="1" ht="35.25" customHeight="1" x14ac:dyDescent="0.25">
      <c r="A680" s="193"/>
      <c r="B680" s="193"/>
      <c r="C680" s="193"/>
      <c r="D680" s="193"/>
      <c r="E680" s="51"/>
      <c r="F680" s="193"/>
    </row>
    <row r="681" spans="1:7" s="53" customFormat="1" ht="35.25" customHeight="1" x14ac:dyDescent="0.25">
      <c r="A681" s="193"/>
      <c r="B681" s="193"/>
      <c r="C681" s="193"/>
      <c r="D681" s="193"/>
      <c r="E681" s="51"/>
      <c r="F681" s="193"/>
    </row>
    <row r="682" spans="1:7" s="53" customFormat="1" ht="35.25" customHeight="1" x14ac:dyDescent="0.25">
      <c r="A682" s="193"/>
      <c r="B682" s="193"/>
      <c r="C682" s="193"/>
      <c r="D682" s="193"/>
      <c r="E682" s="51"/>
      <c r="F682" s="193"/>
      <c r="G682" s="52"/>
    </row>
    <row r="683" spans="1:7" s="53" customFormat="1" ht="35.25" customHeight="1" x14ac:dyDescent="0.25">
      <c r="A683" s="193"/>
      <c r="B683" s="193"/>
      <c r="C683" s="193"/>
      <c r="D683" s="193"/>
      <c r="E683" s="51"/>
      <c r="F683" s="193"/>
      <c r="G683" s="52"/>
    </row>
    <row r="684" spans="1:7" s="53" customFormat="1" ht="27.75" customHeight="1" x14ac:dyDescent="0.25">
      <c r="A684" s="226"/>
      <c r="B684" s="223"/>
      <c r="C684" s="223"/>
      <c r="D684" s="223"/>
      <c r="E684" s="51"/>
      <c r="F684" s="223"/>
    </row>
    <row r="685" spans="1:7" s="53" customFormat="1" ht="27.75" customHeight="1" x14ac:dyDescent="0.25">
      <c r="A685" s="226"/>
      <c r="B685" s="223"/>
      <c r="C685" s="223"/>
      <c r="D685" s="223"/>
      <c r="E685" s="51"/>
      <c r="F685" s="223"/>
    </row>
    <row r="686" spans="1:7" s="53" customFormat="1" ht="27.75" customHeight="1" x14ac:dyDescent="0.25">
      <c r="A686" s="226"/>
      <c r="B686" s="223"/>
      <c r="C686" s="223"/>
      <c r="D686" s="223"/>
      <c r="E686" s="51"/>
      <c r="F686" s="223"/>
    </row>
    <row r="687" spans="1:7" s="53" customFormat="1" ht="27.75" customHeight="1" x14ac:dyDescent="0.25">
      <c r="A687" s="226"/>
      <c r="B687" s="223"/>
      <c r="C687" s="223"/>
      <c r="D687" s="223"/>
      <c r="E687" s="51"/>
      <c r="F687" s="223"/>
    </row>
    <row r="688" spans="1:7" ht="12.75" customHeight="1" x14ac:dyDescent="0.25">
      <c r="A688" s="227"/>
      <c r="B688" s="228"/>
      <c r="C688" s="228"/>
      <c r="D688" s="228"/>
      <c r="E688" s="217"/>
      <c r="F688" s="228"/>
    </row>
    <row r="689" spans="1:6" ht="18" customHeight="1" x14ac:dyDescent="0.25">
      <c r="A689" s="229"/>
      <c r="B689" s="230"/>
      <c r="C689" s="230"/>
      <c r="D689" s="230"/>
      <c r="E689" s="230"/>
      <c r="F689" s="230"/>
    </row>
    <row r="690" spans="1:6" ht="12" customHeight="1" x14ac:dyDescent="0.25">
      <c r="A690" s="231"/>
      <c r="B690" s="232"/>
      <c r="C690" s="231"/>
      <c r="D690" s="231"/>
      <c r="E690" s="231"/>
      <c r="F690" s="231"/>
    </row>
    <row r="691" spans="1:6" x14ac:dyDescent="0.25"/>
    <row r="692" spans="1:6" x14ac:dyDescent="0.25"/>
    <row r="693" spans="1:6" x14ac:dyDescent="0.25"/>
    <row r="694" spans="1:6" x14ac:dyDescent="0.25"/>
    <row r="695" spans="1:6" x14ac:dyDescent="0.25"/>
    <row r="696" spans="1:6" x14ac:dyDescent="0.25"/>
    <row r="697" spans="1:6" x14ac:dyDescent="0.25"/>
    <row r="698" spans="1:6" x14ac:dyDescent="0.25"/>
    <row r="699" spans="1:6" x14ac:dyDescent="0.25"/>
    <row r="700" spans="1:6" x14ac:dyDescent="0.25"/>
    <row r="701" spans="1:6" x14ac:dyDescent="0.25"/>
    <row r="702" spans="1:6" x14ac:dyDescent="0.25"/>
    <row r="703" spans="1:6" x14ac:dyDescent="0.25"/>
    <row r="704" spans="1:6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2">
    <mergeCell ref="A21:A23"/>
    <mergeCell ref="A1:F1"/>
    <mergeCell ref="A2:F2"/>
    <mergeCell ref="A3:F3"/>
    <mergeCell ref="A7:A11"/>
    <mergeCell ref="A12:A20"/>
    <mergeCell ref="A122:A126"/>
    <mergeCell ref="A24:A30"/>
    <mergeCell ref="A31:A32"/>
    <mergeCell ref="A33:A39"/>
    <mergeCell ref="A40:A59"/>
    <mergeCell ref="A60:A71"/>
    <mergeCell ref="A72:A83"/>
    <mergeCell ref="A85:A88"/>
    <mergeCell ref="A89:A104"/>
    <mergeCell ref="A106:A112"/>
    <mergeCell ref="A115:A119"/>
    <mergeCell ref="A120:A121"/>
    <mergeCell ref="A185:A186"/>
    <mergeCell ref="A127:A129"/>
    <mergeCell ref="A130:A143"/>
    <mergeCell ref="A145:A147"/>
    <mergeCell ref="A148:A151"/>
    <mergeCell ref="A152:A155"/>
    <mergeCell ref="A156:A159"/>
    <mergeCell ref="A160:A161"/>
    <mergeCell ref="A162:A168"/>
    <mergeCell ref="A171:A174"/>
    <mergeCell ref="A175:A178"/>
    <mergeCell ref="A179:A184"/>
    <mergeCell ref="A228:A230"/>
    <mergeCell ref="A187:A188"/>
    <mergeCell ref="A189:A190"/>
    <mergeCell ref="A191:A194"/>
    <mergeCell ref="A195:A199"/>
    <mergeCell ref="A200:A201"/>
    <mergeCell ref="A205:A206"/>
    <mergeCell ref="A207:A210"/>
    <mergeCell ref="A211:A213"/>
    <mergeCell ref="A215:A216"/>
    <mergeCell ref="A218:A224"/>
    <mergeCell ref="A225:A226"/>
    <mergeCell ref="A263:A267"/>
    <mergeCell ref="A269:A277"/>
    <mergeCell ref="A278:A281"/>
    <mergeCell ref="A282:A284"/>
    <mergeCell ref="A232:A233"/>
    <mergeCell ref="A234:A236"/>
    <mergeCell ref="A237:A238"/>
    <mergeCell ref="A242:A243"/>
    <mergeCell ref="A244:A248"/>
    <mergeCell ref="A250:A2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6"/>
  <sheetViews>
    <sheetView zoomScaleNormal="100" workbookViewId="0">
      <selection activeCell="C149" sqref="C149"/>
    </sheetView>
  </sheetViews>
  <sheetFormatPr baseColWidth="10" defaultColWidth="0" defaultRowHeight="15" zeroHeight="1" x14ac:dyDescent="0.25"/>
  <cols>
    <col min="1" max="1" width="65.42578125" customWidth="1"/>
    <col min="2" max="2" width="60.140625" customWidth="1"/>
    <col min="3" max="3" width="20" customWidth="1"/>
    <col min="4" max="4" width="13.140625" customWidth="1"/>
    <col min="5" max="5" width="11.42578125" customWidth="1"/>
    <col min="6" max="255" width="11.42578125" hidden="1"/>
    <col min="256" max="256" width="54.28515625" style="57" customWidth="1"/>
    <col min="257" max="259" width="15.28515625" customWidth="1"/>
    <col min="260" max="261" width="11.42578125" customWidth="1"/>
    <col min="262" max="511" width="11.42578125" hidden="1"/>
    <col min="512" max="512" width="90.7109375" customWidth="1"/>
    <col min="513" max="513" width="42.28515625" customWidth="1"/>
    <col min="514" max="514" width="19.140625" bestFit="1" customWidth="1"/>
    <col min="515" max="515" width="20" customWidth="1"/>
    <col min="516" max="517" width="11.42578125" customWidth="1"/>
    <col min="518" max="767" width="11.42578125" hidden="1"/>
    <col min="768" max="768" width="90.7109375" customWidth="1"/>
    <col min="769" max="769" width="42.28515625" customWidth="1"/>
    <col min="770" max="770" width="19.140625" bestFit="1" customWidth="1"/>
    <col min="771" max="771" width="20" customWidth="1"/>
    <col min="772" max="773" width="11.42578125" customWidth="1"/>
    <col min="774" max="1023" width="11.42578125" hidden="1"/>
    <col min="1024" max="1024" width="90.7109375" customWidth="1"/>
    <col min="1025" max="1025" width="42.28515625" customWidth="1"/>
    <col min="1026" max="1026" width="19.140625" bestFit="1" customWidth="1"/>
    <col min="1027" max="1027" width="20" customWidth="1"/>
    <col min="1028" max="1029" width="11.42578125" customWidth="1"/>
    <col min="1030" max="1279" width="11.42578125" hidden="1"/>
    <col min="1280" max="1280" width="90.7109375" customWidth="1"/>
    <col min="1281" max="1281" width="42.28515625" customWidth="1"/>
    <col min="1282" max="1282" width="19.140625" bestFit="1" customWidth="1"/>
    <col min="1283" max="1283" width="20" customWidth="1"/>
    <col min="1284" max="1285" width="11.42578125" customWidth="1"/>
    <col min="1286" max="1535" width="11.42578125" hidden="1"/>
    <col min="1536" max="1536" width="90.7109375" customWidth="1"/>
    <col min="1537" max="1537" width="42.28515625" customWidth="1"/>
    <col min="1538" max="1538" width="19.140625" bestFit="1" customWidth="1"/>
    <col min="1539" max="1539" width="20" customWidth="1"/>
    <col min="1540" max="1541" width="11.42578125" customWidth="1"/>
    <col min="1542" max="1791" width="11.42578125" hidden="1"/>
    <col min="1792" max="1792" width="90.7109375" customWidth="1"/>
    <col min="1793" max="1793" width="42.28515625" customWidth="1"/>
    <col min="1794" max="1794" width="19.140625" bestFit="1" customWidth="1"/>
    <col min="1795" max="1795" width="20" customWidth="1"/>
    <col min="1796" max="1797" width="11.42578125" customWidth="1"/>
    <col min="1798" max="2047" width="11.42578125" hidden="1"/>
    <col min="2048" max="2048" width="90.7109375" customWidth="1"/>
    <col min="2049" max="2049" width="42.28515625" customWidth="1"/>
    <col min="2050" max="2050" width="19.140625" bestFit="1" customWidth="1"/>
    <col min="2051" max="2051" width="20" customWidth="1"/>
    <col min="2052" max="2053" width="11.42578125" customWidth="1"/>
    <col min="2054" max="2303" width="11.42578125" hidden="1"/>
    <col min="2304" max="2304" width="90.7109375" customWidth="1"/>
    <col min="2305" max="2305" width="42.28515625" customWidth="1"/>
    <col min="2306" max="2306" width="19.140625" bestFit="1" customWidth="1"/>
    <col min="2307" max="2307" width="20" customWidth="1"/>
    <col min="2308" max="2309" width="11.42578125" customWidth="1"/>
    <col min="2310" max="2559" width="11.42578125" hidden="1"/>
    <col min="2560" max="2560" width="90.7109375" customWidth="1"/>
    <col min="2561" max="2561" width="42.28515625" customWidth="1"/>
    <col min="2562" max="2562" width="19.140625" bestFit="1" customWidth="1"/>
    <col min="2563" max="2563" width="20" customWidth="1"/>
    <col min="2564" max="2565" width="11.42578125" customWidth="1"/>
    <col min="2566" max="2815" width="11.42578125" hidden="1"/>
    <col min="2816" max="2816" width="90.7109375" customWidth="1"/>
    <col min="2817" max="2817" width="42.28515625" customWidth="1"/>
    <col min="2818" max="2818" width="19.140625" bestFit="1" customWidth="1"/>
    <col min="2819" max="2819" width="20" customWidth="1"/>
    <col min="2820" max="2821" width="11.42578125" customWidth="1"/>
    <col min="2822" max="3071" width="11.42578125" hidden="1"/>
    <col min="3072" max="3072" width="90.7109375" customWidth="1"/>
    <col min="3073" max="3073" width="42.28515625" customWidth="1"/>
    <col min="3074" max="3074" width="19.140625" bestFit="1" customWidth="1"/>
    <col min="3075" max="3075" width="20" customWidth="1"/>
    <col min="3076" max="3077" width="11.42578125" customWidth="1"/>
    <col min="3078" max="3327" width="11.42578125" hidden="1"/>
    <col min="3328" max="3328" width="90.7109375" customWidth="1"/>
    <col min="3329" max="3329" width="42.28515625" customWidth="1"/>
    <col min="3330" max="3330" width="19.140625" bestFit="1" customWidth="1"/>
    <col min="3331" max="3331" width="20" customWidth="1"/>
    <col min="3332" max="3333" width="11.42578125" customWidth="1"/>
    <col min="3334" max="3583" width="11.42578125" hidden="1"/>
    <col min="3584" max="3584" width="90.7109375" customWidth="1"/>
    <col min="3585" max="3585" width="42.28515625" customWidth="1"/>
    <col min="3586" max="3586" width="19.140625" bestFit="1" customWidth="1"/>
    <col min="3587" max="3587" width="20" customWidth="1"/>
    <col min="3588" max="3589" width="11.42578125" customWidth="1"/>
    <col min="3590" max="3839" width="11.42578125" hidden="1"/>
    <col min="3840" max="3840" width="90.7109375" customWidth="1"/>
    <col min="3841" max="3841" width="42.28515625" customWidth="1"/>
    <col min="3842" max="3842" width="19.140625" bestFit="1" customWidth="1"/>
    <col min="3843" max="3843" width="20" customWidth="1"/>
    <col min="3844" max="3845" width="11.42578125" customWidth="1"/>
    <col min="3846" max="4095" width="11.42578125" hidden="1"/>
    <col min="4096" max="4096" width="90.7109375" customWidth="1"/>
    <col min="4097" max="4097" width="42.28515625" customWidth="1"/>
    <col min="4098" max="4098" width="19.140625" bestFit="1" customWidth="1"/>
    <col min="4099" max="4099" width="20" customWidth="1"/>
    <col min="4100" max="4101" width="11.42578125" customWidth="1"/>
    <col min="4102" max="4351" width="11.42578125" hidden="1"/>
    <col min="4352" max="4352" width="90.7109375" customWidth="1"/>
    <col min="4353" max="4353" width="42.28515625" customWidth="1"/>
    <col min="4354" max="4354" width="19.140625" bestFit="1" customWidth="1"/>
    <col min="4355" max="4355" width="20" customWidth="1"/>
    <col min="4356" max="4357" width="11.42578125" customWidth="1"/>
    <col min="4358" max="4607" width="11.42578125" hidden="1"/>
    <col min="4608" max="4608" width="90.7109375" customWidth="1"/>
    <col min="4609" max="4609" width="42.28515625" customWidth="1"/>
    <col min="4610" max="4610" width="19.140625" bestFit="1" customWidth="1"/>
    <col min="4611" max="4611" width="20" customWidth="1"/>
    <col min="4612" max="4613" width="11.42578125" customWidth="1"/>
    <col min="4614" max="4863" width="11.42578125" hidden="1"/>
    <col min="4864" max="4864" width="90.7109375" customWidth="1"/>
    <col min="4865" max="4865" width="42.28515625" customWidth="1"/>
    <col min="4866" max="4866" width="19.140625" bestFit="1" customWidth="1"/>
    <col min="4867" max="4867" width="20" customWidth="1"/>
    <col min="4868" max="4869" width="11.42578125" customWidth="1"/>
    <col min="4870" max="5119" width="11.42578125" hidden="1"/>
    <col min="5120" max="5120" width="90.7109375" customWidth="1"/>
    <col min="5121" max="5121" width="42.28515625" customWidth="1"/>
    <col min="5122" max="5122" width="19.140625" bestFit="1" customWidth="1"/>
    <col min="5123" max="5123" width="20" customWidth="1"/>
    <col min="5124" max="5125" width="11.42578125" customWidth="1"/>
    <col min="5126" max="5375" width="11.42578125" hidden="1"/>
    <col min="5376" max="5376" width="90.7109375" customWidth="1"/>
    <col min="5377" max="5377" width="42.28515625" customWidth="1"/>
    <col min="5378" max="5378" width="19.140625" bestFit="1" customWidth="1"/>
    <col min="5379" max="5379" width="20" customWidth="1"/>
    <col min="5380" max="5381" width="11.42578125" customWidth="1"/>
    <col min="5382" max="5631" width="11.42578125" hidden="1"/>
    <col min="5632" max="5632" width="90.7109375" customWidth="1"/>
    <col min="5633" max="5633" width="42.28515625" customWidth="1"/>
    <col min="5634" max="5634" width="19.140625" bestFit="1" customWidth="1"/>
    <col min="5635" max="5635" width="20" customWidth="1"/>
    <col min="5636" max="5637" width="11.42578125" customWidth="1"/>
    <col min="5638" max="5887" width="11.42578125" hidden="1"/>
    <col min="5888" max="5888" width="90.7109375" customWidth="1"/>
    <col min="5889" max="5889" width="42.28515625" customWidth="1"/>
    <col min="5890" max="5890" width="19.140625" bestFit="1" customWidth="1"/>
    <col min="5891" max="5891" width="20" customWidth="1"/>
    <col min="5892" max="5893" width="11.42578125" customWidth="1"/>
    <col min="5894" max="6143" width="11.42578125" hidden="1"/>
    <col min="6144" max="6144" width="90.7109375" customWidth="1"/>
    <col min="6145" max="6145" width="42.28515625" customWidth="1"/>
    <col min="6146" max="6146" width="19.140625" bestFit="1" customWidth="1"/>
    <col min="6147" max="6147" width="20" customWidth="1"/>
    <col min="6148" max="6149" width="11.42578125" customWidth="1"/>
    <col min="6150" max="6399" width="11.42578125" hidden="1"/>
    <col min="6400" max="6400" width="90.7109375" customWidth="1"/>
    <col min="6401" max="6401" width="42.28515625" customWidth="1"/>
    <col min="6402" max="6402" width="19.140625" bestFit="1" customWidth="1"/>
    <col min="6403" max="6403" width="20" customWidth="1"/>
    <col min="6404" max="6405" width="11.42578125" customWidth="1"/>
    <col min="6406" max="6655" width="11.42578125" hidden="1"/>
    <col min="6656" max="6656" width="90.7109375" customWidth="1"/>
    <col min="6657" max="6657" width="42.28515625" customWidth="1"/>
    <col min="6658" max="6658" width="19.140625" bestFit="1" customWidth="1"/>
    <col min="6659" max="6659" width="20" customWidth="1"/>
    <col min="6660" max="6661" width="11.42578125" customWidth="1"/>
    <col min="6662" max="6911" width="11.42578125" hidden="1"/>
    <col min="6912" max="6912" width="90.7109375" customWidth="1"/>
    <col min="6913" max="6913" width="42.28515625" customWidth="1"/>
    <col min="6914" max="6914" width="19.140625" bestFit="1" customWidth="1"/>
    <col min="6915" max="6915" width="20" customWidth="1"/>
    <col min="6916" max="6917" width="11.42578125" customWidth="1"/>
    <col min="6918" max="7167" width="11.42578125" hidden="1"/>
    <col min="7168" max="7168" width="90.7109375" customWidth="1"/>
    <col min="7169" max="7169" width="42.28515625" customWidth="1"/>
    <col min="7170" max="7170" width="19.140625" bestFit="1" customWidth="1"/>
    <col min="7171" max="7171" width="20" customWidth="1"/>
    <col min="7172" max="7173" width="11.42578125" customWidth="1"/>
    <col min="7174" max="7423" width="11.42578125" hidden="1"/>
    <col min="7424" max="7424" width="90.7109375" customWidth="1"/>
    <col min="7425" max="7425" width="42.28515625" customWidth="1"/>
    <col min="7426" max="7426" width="19.140625" bestFit="1" customWidth="1"/>
    <col min="7427" max="7427" width="20" customWidth="1"/>
    <col min="7428" max="7429" width="11.42578125" customWidth="1"/>
    <col min="7430" max="7679" width="11.42578125" hidden="1"/>
    <col min="7680" max="7680" width="90.7109375" customWidth="1"/>
    <col min="7681" max="7681" width="42.28515625" customWidth="1"/>
    <col min="7682" max="7682" width="19.140625" bestFit="1" customWidth="1"/>
    <col min="7683" max="7683" width="20" customWidth="1"/>
    <col min="7684" max="7685" width="11.42578125" customWidth="1"/>
    <col min="7686" max="7935" width="11.42578125" hidden="1"/>
    <col min="7936" max="7936" width="90.7109375" customWidth="1"/>
    <col min="7937" max="7937" width="42.28515625" customWidth="1"/>
    <col min="7938" max="7938" width="19.140625" bestFit="1" customWidth="1"/>
    <col min="7939" max="7939" width="20" customWidth="1"/>
    <col min="7940" max="7941" width="11.42578125" customWidth="1"/>
    <col min="7942" max="8191" width="11.42578125" hidden="1"/>
    <col min="8192" max="8192" width="90.7109375" customWidth="1"/>
    <col min="8193" max="8193" width="42.28515625" customWidth="1"/>
    <col min="8194" max="8194" width="19.140625" bestFit="1" customWidth="1"/>
    <col min="8195" max="8195" width="20" customWidth="1"/>
    <col min="8196" max="8197" width="11.42578125" customWidth="1"/>
    <col min="8198" max="8447" width="11.42578125" hidden="1"/>
    <col min="8448" max="8448" width="90.7109375" customWidth="1"/>
    <col min="8449" max="8449" width="42.28515625" customWidth="1"/>
    <col min="8450" max="8450" width="19.140625" bestFit="1" customWidth="1"/>
    <col min="8451" max="8451" width="20" customWidth="1"/>
    <col min="8452" max="8453" width="11.42578125" customWidth="1"/>
    <col min="8454" max="8703" width="11.42578125" hidden="1"/>
    <col min="8704" max="8704" width="90.7109375" customWidth="1"/>
    <col min="8705" max="8705" width="42.28515625" customWidth="1"/>
    <col min="8706" max="8706" width="19.140625" bestFit="1" customWidth="1"/>
    <col min="8707" max="8707" width="20" customWidth="1"/>
    <col min="8708" max="8709" width="11.42578125" customWidth="1"/>
    <col min="8710" max="8959" width="11.42578125" hidden="1"/>
    <col min="8960" max="8960" width="90.7109375" customWidth="1"/>
    <col min="8961" max="8961" width="42.28515625" customWidth="1"/>
    <col min="8962" max="8962" width="19.140625" bestFit="1" customWidth="1"/>
    <col min="8963" max="8963" width="20" customWidth="1"/>
    <col min="8964" max="8965" width="11.42578125" customWidth="1"/>
    <col min="8966" max="9215" width="11.42578125" hidden="1"/>
    <col min="9216" max="9216" width="90.7109375" customWidth="1"/>
    <col min="9217" max="9217" width="42.28515625" customWidth="1"/>
    <col min="9218" max="9218" width="19.140625" bestFit="1" customWidth="1"/>
    <col min="9219" max="9219" width="20" customWidth="1"/>
    <col min="9220" max="9221" width="11.42578125" customWidth="1"/>
    <col min="9222" max="9471" width="11.42578125" hidden="1"/>
    <col min="9472" max="9472" width="90.7109375" customWidth="1"/>
    <col min="9473" max="9473" width="42.28515625" customWidth="1"/>
    <col min="9474" max="9474" width="19.140625" bestFit="1" customWidth="1"/>
    <col min="9475" max="9475" width="20" customWidth="1"/>
    <col min="9476" max="9477" width="11.42578125" customWidth="1"/>
    <col min="9478" max="9727" width="11.42578125" hidden="1"/>
    <col min="9728" max="9728" width="90.7109375" customWidth="1"/>
    <col min="9729" max="9729" width="42.28515625" customWidth="1"/>
    <col min="9730" max="9730" width="19.140625" bestFit="1" customWidth="1"/>
    <col min="9731" max="9731" width="20" customWidth="1"/>
    <col min="9732" max="9733" width="11.42578125" customWidth="1"/>
    <col min="9734" max="9983" width="11.42578125" hidden="1"/>
    <col min="9984" max="9984" width="90.7109375" customWidth="1"/>
    <col min="9985" max="9985" width="42.28515625" customWidth="1"/>
    <col min="9986" max="9986" width="19.140625" bestFit="1" customWidth="1"/>
    <col min="9987" max="9987" width="20" customWidth="1"/>
    <col min="9988" max="9989" width="11.42578125" customWidth="1"/>
    <col min="9990" max="10239" width="11.42578125" hidden="1"/>
    <col min="10240" max="10240" width="90.7109375" customWidth="1"/>
    <col min="10241" max="10241" width="42.28515625" customWidth="1"/>
    <col min="10242" max="10242" width="19.140625" bestFit="1" customWidth="1"/>
    <col min="10243" max="10243" width="20" customWidth="1"/>
    <col min="10244" max="10245" width="11.42578125" customWidth="1"/>
    <col min="10246" max="10495" width="11.42578125" hidden="1"/>
    <col min="10496" max="10496" width="90.7109375" customWidth="1"/>
    <col min="10497" max="10497" width="42.28515625" customWidth="1"/>
    <col min="10498" max="10498" width="19.140625" bestFit="1" customWidth="1"/>
    <col min="10499" max="10499" width="20" customWidth="1"/>
    <col min="10500" max="10501" width="11.42578125" customWidth="1"/>
    <col min="10502" max="10751" width="11.42578125" hidden="1"/>
    <col min="10752" max="10752" width="90.7109375" customWidth="1"/>
    <col min="10753" max="10753" width="42.28515625" customWidth="1"/>
    <col min="10754" max="10754" width="19.140625" bestFit="1" customWidth="1"/>
    <col min="10755" max="10755" width="20" customWidth="1"/>
    <col min="10756" max="10757" width="11.42578125" customWidth="1"/>
    <col min="10758" max="11007" width="11.42578125" hidden="1"/>
    <col min="11008" max="11008" width="90.7109375" customWidth="1"/>
    <col min="11009" max="11009" width="42.28515625" customWidth="1"/>
    <col min="11010" max="11010" width="19.140625" bestFit="1" customWidth="1"/>
    <col min="11011" max="11011" width="20" customWidth="1"/>
    <col min="11012" max="11013" width="11.42578125" customWidth="1"/>
    <col min="11014" max="11263" width="11.42578125" hidden="1"/>
    <col min="11264" max="11264" width="90.7109375" customWidth="1"/>
    <col min="11265" max="11265" width="42.28515625" customWidth="1"/>
    <col min="11266" max="11266" width="19.140625" bestFit="1" customWidth="1"/>
    <col min="11267" max="11267" width="20" customWidth="1"/>
    <col min="11268" max="11269" width="11.42578125" customWidth="1"/>
    <col min="11270" max="11519" width="11.42578125" hidden="1"/>
    <col min="11520" max="11520" width="90.7109375" customWidth="1"/>
    <col min="11521" max="11521" width="42.28515625" customWidth="1"/>
    <col min="11522" max="11522" width="19.140625" bestFit="1" customWidth="1"/>
    <col min="11523" max="11523" width="20" customWidth="1"/>
    <col min="11524" max="11525" width="11.42578125" customWidth="1"/>
    <col min="11526" max="11775" width="11.42578125" hidden="1"/>
    <col min="11776" max="11776" width="90.7109375" customWidth="1"/>
    <col min="11777" max="11777" width="42.28515625" customWidth="1"/>
    <col min="11778" max="11778" width="19.140625" bestFit="1" customWidth="1"/>
    <col min="11779" max="11779" width="20" customWidth="1"/>
    <col min="11780" max="11781" width="11.42578125" customWidth="1"/>
    <col min="11782" max="12031" width="11.42578125" hidden="1"/>
    <col min="12032" max="12032" width="90.7109375" customWidth="1"/>
    <col min="12033" max="12033" width="42.28515625" customWidth="1"/>
    <col min="12034" max="12034" width="19.140625" bestFit="1" customWidth="1"/>
    <col min="12035" max="12035" width="20" customWidth="1"/>
    <col min="12036" max="12037" width="11.42578125" customWidth="1"/>
    <col min="12038" max="12287" width="11.42578125" hidden="1"/>
    <col min="12288" max="12288" width="90.7109375" customWidth="1"/>
    <col min="12289" max="12289" width="42.28515625" customWidth="1"/>
    <col min="12290" max="12290" width="19.140625" bestFit="1" customWidth="1"/>
    <col min="12291" max="12291" width="20" customWidth="1"/>
    <col min="12292" max="12293" width="11.42578125" customWidth="1"/>
    <col min="12294" max="12543" width="11.42578125" hidden="1"/>
    <col min="12544" max="12544" width="90.7109375" customWidth="1"/>
    <col min="12545" max="12545" width="42.28515625" customWidth="1"/>
    <col min="12546" max="12546" width="19.140625" bestFit="1" customWidth="1"/>
    <col min="12547" max="12547" width="20" customWidth="1"/>
    <col min="12548" max="12549" width="11.42578125" customWidth="1"/>
    <col min="12550" max="12799" width="11.42578125" hidden="1"/>
    <col min="12800" max="12800" width="90.7109375" customWidth="1"/>
    <col min="12801" max="12801" width="42.28515625" customWidth="1"/>
    <col min="12802" max="12802" width="19.140625" bestFit="1" customWidth="1"/>
    <col min="12803" max="12803" width="20" customWidth="1"/>
    <col min="12804" max="12805" width="11.42578125" customWidth="1"/>
    <col min="12806" max="13055" width="11.42578125" hidden="1"/>
    <col min="13056" max="13056" width="90.7109375" customWidth="1"/>
    <col min="13057" max="13057" width="42.28515625" customWidth="1"/>
    <col min="13058" max="13058" width="19.140625" bestFit="1" customWidth="1"/>
    <col min="13059" max="13059" width="20" customWidth="1"/>
    <col min="13060" max="13061" width="11.42578125" customWidth="1"/>
    <col min="13062" max="13311" width="11.42578125" hidden="1"/>
    <col min="13312" max="13312" width="90.7109375" customWidth="1"/>
    <col min="13313" max="13313" width="42.28515625" customWidth="1"/>
    <col min="13314" max="13314" width="19.140625" bestFit="1" customWidth="1"/>
    <col min="13315" max="13315" width="20" customWidth="1"/>
    <col min="13316" max="13317" width="11.42578125" customWidth="1"/>
    <col min="13318" max="13567" width="11.42578125" hidden="1"/>
    <col min="13568" max="13568" width="90.7109375" customWidth="1"/>
    <col min="13569" max="13569" width="42.28515625" customWidth="1"/>
    <col min="13570" max="13570" width="19.140625" bestFit="1" customWidth="1"/>
    <col min="13571" max="13571" width="20" customWidth="1"/>
    <col min="13572" max="13573" width="11.42578125" customWidth="1"/>
    <col min="13574" max="13823" width="11.42578125" hidden="1"/>
    <col min="13824" max="13824" width="90.7109375" customWidth="1"/>
    <col min="13825" max="13825" width="42.28515625" customWidth="1"/>
    <col min="13826" max="13826" width="19.140625" bestFit="1" customWidth="1"/>
    <col min="13827" max="13827" width="20" customWidth="1"/>
    <col min="13828" max="13829" width="11.42578125" customWidth="1"/>
    <col min="13830" max="14079" width="11.42578125" hidden="1"/>
    <col min="14080" max="14080" width="90.7109375" customWidth="1"/>
    <col min="14081" max="14081" width="42.28515625" customWidth="1"/>
    <col min="14082" max="14082" width="19.140625" bestFit="1" customWidth="1"/>
    <col min="14083" max="14083" width="20" customWidth="1"/>
    <col min="14084" max="14085" width="11.42578125" customWidth="1"/>
    <col min="14086" max="14335" width="11.42578125" hidden="1"/>
    <col min="14336" max="14336" width="90.7109375" customWidth="1"/>
    <col min="14337" max="14337" width="42.28515625" customWidth="1"/>
    <col min="14338" max="14338" width="19.140625" bestFit="1" customWidth="1"/>
    <col min="14339" max="14339" width="20" customWidth="1"/>
    <col min="14340" max="14341" width="11.42578125" customWidth="1"/>
    <col min="14342" max="14591" width="11.42578125" hidden="1"/>
    <col min="14592" max="14592" width="90.7109375" customWidth="1"/>
    <col min="14593" max="14593" width="42.28515625" customWidth="1"/>
    <col min="14594" max="14594" width="19.140625" bestFit="1" customWidth="1"/>
    <col min="14595" max="14595" width="20" customWidth="1"/>
    <col min="14596" max="14597" width="11.42578125" customWidth="1"/>
    <col min="14598" max="14847" width="11.42578125" hidden="1"/>
    <col min="14848" max="14848" width="90.7109375" customWidth="1"/>
    <col min="14849" max="14849" width="42.28515625" customWidth="1"/>
    <col min="14850" max="14850" width="19.140625" bestFit="1" customWidth="1"/>
    <col min="14851" max="14851" width="20" customWidth="1"/>
    <col min="14852" max="14853" width="11.42578125" customWidth="1"/>
    <col min="14854" max="15103" width="11.42578125" hidden="1"/>
    <col min="15104" max="15104" width="90.7109375" customWidth="1"/>
    <col min="15105" max="15105" width="42.28515625" customWidth="1"/>
    <col min="15106" max="15106" width="19.140625" bestFit="1" customWidth="1"/>
    <col min="15107" max="15107" width="20" customWidth="1"/>
    <col min="15108" max="15109" width="11.42578125" customWidth="1"/>
    <col min="15110" max="15359" width="11.42578125" hidden="1"/>
    <col min="15360" max="15360" width="90.7109375" customWidth="1"/>
    <col min="15361" max="15361" width="42.28515625" customWidth="1"/>
    <col min="15362" max="15362" width="19.140625" bestFit="1" customWidth="1"/>
    <col min="15363" max="15363" width="20" customWidth="1"/>
    <col min="15364" max="15365" width="11.42578125" customWidth="1"/>
    <col min="15366" max="15615" width="11.42578125" hidden="1"/>
    <col min="15616" max="15616" width="90.7109375" customWidth="1"/>
    <col min="15617" max="15617" width="42.28515625" customWidth="1"/>
    <col min="15618" max="15618" width="19.140625" bestFit="1" customWidth="1"/>
    <col min="15619" max="15619" width="20" customWidth="1"/>
    <col min="15620" max="15621" width="11.42578125" customWidth="1"/>
    <col min="15622" max="15871" width="11.42578125" hidden="1"/>
    <col min="15872" max="15872" width="90.7109375" customWidth="1"/>
    <col min="15873" max="15873" width="42.28515625" customWidth="1"/>
    <col min="15874" max="15874" width="19.140625" bestFit="1" customWidth="1"/>
    <col min="15875" max="15875" width="20" customWidth="1"/>
    <col min="15876" max="15877" width="11.42578125" customWidth="1"/>
    <col min="15878" max="16127" width="11.42578125" hidden="1"/>
    <col min="16128" max="16128" width="90.7109375" customWidth="1"/>
    <col min="16129" max="16129" width="42.28515625" customWidth="1"/>
    <col min="16130" max="16130" width="19.140625" bestFit="1" customWidth="1"/>
    <col min="16131" max="16131" width="20" customWidth="1"/>
    <col min="16132" max="16133" width="11.42578125" customWidth="1"/>
    <col min="16135" max="16384" width="11.42578125" hidden="1"/>
  </cols>
  <sheetData>
    <row r="1" spans="1:258" ht="20.25" customHeight="1" x14ac:dyDescent="0.25">
      <c r="A1" s="314" t="s">
        <v>817</v>
      </c>
      <c r="B1" s="315"/>
      <c r="C1" s="315"/>
      <c r="D1" s="315"/>
      <c r="E1" s="316"/>
    </row>
    <row r="2" spans="1:258" ht="18.75" x14ac:dyDescent="0.25">
      <c r="A2" s="317" t="s">
        <v>818</v>
      </c>
      <c r="B2" s="318"/>
      <c r="C2" s="318"/>
      <c r="D2" s="318"/>
      <c r="E2" s="319"/>
    </row>
    <row r="3" spans="1:258" ht="18.75" x14ac:dyDescent="0.25">
      <c r="A3" s="317" t="s">
        <v>1204</v>
      </c>
      <c r="B3" s="318"/>
      <c r="C3" s="318"/>
      <c r="D3" s="318"/>
      <c r="E3" s="319"/>
    </row>
    <row r="4" spans="1:258" ht="18.75" x14ac:dyDescent="0.25">
      <c r="A4" s="317" t="s">
        <v>819</v>
      </c>
      <c r="B4" s="318"/>
      <c r="C4" s="318"/>
      <c r="D4" s="318"/>
      <c r="E4" s="319"/>
    </row>
    <row r="5" spans="1:258" ht="18.75" x14ac:dyDescent="0.25">
      <c r="A5" s="286" t="s">
        <v>820</v>
      </c>
      <c r="B5" s="287"/>
      <c r="C5" s="287"/>
      <c r="D5" s="287"/>
      <c r="E5" s="288"/>
    </row>
    <row r="6" spans="1:258" ht="3" customHeight="1" x14ac:dyDescent="0.25">
      <c r="A6" s="58"/>
      <c r="B6" s="59"/>
      <c r="C6" s="59"/>
      <c r="D6" s="59"/>
      <c r="E6" s="60"/>
    </row>
    <row r="7" spans="1:258" s="63" customFormat="1" ht="16.5" customHeight="1" x14ac:dyDescent="0.25">
      <c r="A7" s="282" t="s">
        <v>821</v>
      </c>
      <c r="B7" s="283"/>
      <c r="C7" s="283"/>
      <c r="D7" s="61"/>
      <c r="E7" s="62"/>
      <c r="IV7" s="64"/>
    </row>
    <row r="8" spans="1:258" ht="15" customHeight="1" x14ac:dyDescent="0.25">
      <c r="A8" s="311" t="s">
        <v>822</v>
      </c>
      <c r="B8" s="312" t="s">
        <v>823</v>
      </c>
      <c r="C8" s="313" t="s">
        <v>824</v>
      </c>
      <c r="D8" s="65" t="s">
        <v>825</v>
      </c>
      <c r="E8" s="66" t="s">
        <v>825</v>
      </c>
    </row>
    <row r="9" spans="1:258" ht="15.75" thickBot="1" x14ac:dyDescent="0.3">
      <c r="A9" s="311"/>
      <c r="B9" s="312"/>
      <c r="C9" s="313"/>
      <c r="D9" s="65" t="s">
        <v>826</v>
      </c>
      <c r="E9" s="66" t="s">
        <v>827</v>
      </c>
    </row>
    <row r="10" spans="1:258" x14ac:dyDescent="0.25">
      <c r="A10" s="310" t="s">
        <v>828</v>
      </c>
      <c r="B10" s="67" t="s">
        <v>829</v>
      </c>
      <c r="C10" s="68">
        <v>255536.33811160005</v>
      </c>
      <c r="D10" s="69">
        <v>7.4199438095092773E-2</v>
      </c>
      <c r="E10" s="70">
        <v>2.8816000000000001E-2</v>
      </c>
      <c r="F10" s="69">
        <v>4.2397000000000004E-2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0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69">
        <v>0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69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69">
        <v>0</v>
      </c>
      <c r="CN10" s="69">
        <v>0</v>
      </c>
      <c r="CO10" s="69">
        <v>0</v>
      </c>
      <c r="CP10" s="69">
        <v>0</v>
      </c>
      <c r="CQ10" s="69">
        <v>0</v>
      </c>
      <c r="CR10" s="69">
        <v>0</v>
      </c>
      <c r="CS10" s="69">
        <v>0</v>
      </c>
      <c r="CT10" s="69">
        <v>0</v>
      </c>
      <c r="CU10" s="69">
        <v>0</v>
      </c>
      <c r="CV10" s="69">
        <v>0</v>
      </c>
      <c r="CW10" s="69">
        <v>0</v>
      </c>
      <c r="CX10" s="69">
        <v>0</v>
      </c>
      <c r="CY10" s="69">
        <v>0</v>
      </c>
      <c r="CZ10" s="69">
        <v>0</v>
      </c>
      <c r="DA10" s="69">
        <v>0</v>
      </c>
      <c r="DB10" s="69">
        <v>0</v>
      </c>
      <c r="DC10" s="69">
        <v>0</v>
      </c>
      <c r="DD10" s="69">
        <v>0</v>
      </c>
      <c r="DE10" s="69">
        <v>0</v>
      </c>
      <c r="DF10" s="69">
        <v>0</v>
      </c>
      <c r="DG10" s="69">
        <v>0</v>
      </c>
      <c r="DH10" s="69">
        <v>0</v>
      </c>
      <c r="DI10" s="69">
        <v>0</v>
      </c>
      <c r="DJ10" s="69">
        <v>0</v>
      </c>
      <c r="DK10" s="69">
        <v>0</v>
      </c>
      <c r="DL10" s="69">
        <v>0</v>
      </c>
      <c r="DM10" s="69">
        <v>0</v>
      </c>
      <c r="DN10" s="69">
        <v>0</v>
      </c>
      <c r="DO10" s="69">
        <v>0</v>
      </c>
      <c r="DP10" s="69">
        <v>0</v>
      </c>
      <c r="DQ10" s="69">
        <v>0</v>
      </c>
      <c r="DR10" s="69">
        <v>0</v>
      </c>
      <c r="DS10" s="69">
        <v>0</v>
      </c>
      <c r="DT10" s="69">
        <v>0</v>
      </c>
      <c r="DU10" s="69">
        <v>0</v>
      </c>
      <c r="DV10" s="69">
        <v>0</v>
      </c>
      <c r="DW10" s="69">
        <v>0</v>
      </c>
      <c r="DX10" s="69">
        <v>0</v>
      </c>
      <c r="DY10" s="69">
        <v>0</v>
      </c>
      <c r="DZ10" s="69">
        <v>0</v>
      </c>
      <c r="EA10" s="69">
        <v>0</v>
      </c>
      <c r="EB10" s="69">
        <v>0</v>
      </c>
      <c r="EC10" s="69">
        <v>0</v>
      </c>
      <c r="ED10" s="69">
        <v>0</v>
      </c>
      <c r="EE10" s="69">
        <v>0</v>
      </c>
      <c r="EF10" s="69">
        <v>0</v>
      </c>
      <c r="EG10" s="69">
        <v>0</v>
      </c>
      <c r="EH10" s="69">
        <v>0</v>
      </c>
      <c r="EI10" s="69">
        <v>0</v>
      </c>
      <c r="EJ10" s="69">
        <v>0</v>
      </c>
      <c r="EK10" s="69">
        <v>0</v>
      </c>
      <c r="EL10" s="69">
        <v>0</v>
      </c>
      <c r="EM10" s="69">
        <v>0</v>
      </c>
      <c r="EN10" s="69">
        <v>0</v>
      </c>
      <c r="EO10" s="69">
        <v>0</v>
      </c>
      <c r="EP10" s="69">
        <v>0</v>
      </c>
      <c r="EQ10" s="69">
        <v>0</v>
      </c>
      <c r="ER10" s="69">
        <v>0</v>
      </c>
      <c r="ES10" s="69">
        <v>0</v>
      </c>
      <c r="ET10" s="69">
        <v>0</v>
      </c>
      <c r="EU10" s="69">
        <v>0</v>
      </c>
      <c r="EV10" s="69">
        <v>0</v>
      </c>
      <c r="EW10" s="69">
        <v>0</v>
      </c>
      <c r="EX10" s="69">
        <v>0</v>
      </c>
      <c r="EY10" s="69">
        <v>0</v>
      </c>
      <c r="EZ10" s="69">
        <v>0</v>
      </c>
      <c r="FA10" s="69">
        <v>0</v>
      </c>
      <c r="FB10" s="69">
        <v>0</v>
      </c>
      <c r="FC10" s="69">
        <v>0</v>
      </c>
      <c r="FD10" s="69">
        <v>0</v>
      </c>
      <c r="FE10" s="69">
        <v>0</v>
      </c>
      <c r="FF10" s="69">
        <v>0</v>
      </c>
      <c r="FG10" s="69">
        <v>0</v>
      </c>
      <c r="FH10" s="69">
        <v>0</v>
      </c>
      <c r="FI10" s="69">
        <v>0</v>
      </c>
      <c r="FJ10" s="69">
        <v>0</v>
      </c>
      <c r="FK10" s="69">
        <v>0</v>
      </c>
      <c r="FL10" s="69">
        <v>0</v>
      </c>
      <c r="FM10" s="69">
        <v>0</v>
      </c>
      <c r="FN10" s="69">
        <v>0</v>
      </c>
      <c r="FO10" s="69">
        <v>0</v>
      </c>
      <c r="FP10" s="69">
        <v>0</v>
      </c>
      <c r="FQ10" s="69">
        <v>0</v>
      </c>
      <c r="FR10" s="69">
        <v>0</v>
      </c>
      <c r="FS10" s="69">
        <v>0</v>
      </c>
      <c r="FT10" s="69">
        <v>0</v>
      </c>
      <c r="FU10" s="69">
        <v>0</v>
      </c>
      <c r="FV10" s="69">
        <v>0</v>
      </c>
      <c r="FW10" s="69">
        <v>0</v>
      </c>
      <c r="FX10" s="69">
        <v>0</v>
      </c>
      <c r="FY10" s="69">
        <v>0</v>
      </c>
      <c r="FZ10" s="69">
        <v>0</v>
      </c>
      <c r="GA10" s="69">
        <v>0</v>
      </c>
      <c r="GB10" s="69">
        <v>0</v>
      </c>
      <c r="GC10" s="69">
        <v>0</v>
      </c>
      <c r="GD10" s="69">
        <v>0</v>
      </c>
      <c r="GE10" s="69">
        <v>0</v>
      </c>
      <c r="GF10" s="69">
        <v>0</v>
      </c>
      <c r="GG10" s="69">
        <v>0</v>
      </c>
      <c r="GH10" s="69">
        <v>0</v>
      </c>
      <c r="GI10" s="69">
        <v>0</v>
      </c>
      <c r="GJ10" s="69">
        <v>0</v>
      </c>
      <c r="GK10" s="69">
        <v>0</v>
      </c>
      <c r="GL10" s="69">
        <v>0</v>
      </c>
      <c r="GM10" s="69">
        <v>0</v>
      </c>
      <c r="GN10" s="69">
        <v>0</v>
      </c>
      <c r="GO10" s="69">
        <v>0</v>
      </c>
      <c r="GP10" s="69">
        <v>0</v>
      </c>
      <c r="GQ10" s="69">
        <v>0</v>
      </c>
      <c r="GR10" s="69">
        <v>0</v>
      </c>
      <c r="GS10" s="69">
        <v>0</v>
      </c>
      <c r="GT10" s="69">
        <v>0</v>
      </c>
      <c r="GU10" s="69">
        <v>0</v>
      </c>
      <c r="GV10" s="69">
        <v>0</v>
      </c>
      <c r="GW10" s="69">
        <v>0</v>
      </c>
      <c r="GX10" s="69">
        <v>0</v>
      </c>
      <c r="GY10" s="69">
        <v>0</v>
      </c>
      <c r="GZ10" s="69">
        <v>0</v>
      </c>
      <c r="HA10" s="69">
        <v>0</v>
      </c>
      <c r="HB10" s="69">
        <v>0</v>
      </c>
      <c r="HC10" s="69">
        <v>0</v>
      </c>
      <c r="HD10" s="69">
        <v>0</v>
      </c>
      <c r="HE10" s="69">
        <v>0</v>
      </c>
      <c r="HF10" s="69">
        <v>0</v>
      </c>
      <c r="HG10" s="69">
        <v>0</v>
      </c>
      <c r="HH10" s="69">
        <v>0</v>
      </c>
      <c r="HI10" s="69">
        <v>0</v>
      </c>
      <c r="HJ10" s="69">
        <v>0</v>
      </c>
      <c r="HK10" s="69">
        <v>0</v>
      </c>
      <c r="HL10" s="69">
        <v>0</v>
      </c>
      <c r="HM10" s="69">
        <v>0</v>
      </c>
      <c r="HN10" s="69">
        <v>0</v>
      </c>
      <c r="HO10" s="69">
        <v>0</v>
      </c>
      <c r="HP10" s="69">
        <v>0</v>
      </c>
      <c r="HQ10" s="69">
        <v>0</v>
      </c>
      <c r="HR10" s="69">
        <v>0</v>
      </c>
      <c r="HS10" s="69">
        <v>0</v>
      </c>
      <c r="HT10" s="69">
        <v>0</v>
      </c>
      <c r="HU10" s="69">
        <v>0</v>
      </c>
      <c r="HV10" s="69">
        <v>0</v>
      </c>
      <c r="HW10" s="69">
        <v>0</v>
      </c>
      <c r="HX10" s="69">
        <v>0</v>
      </c>
      <c r="HY10" s="69">
        <v>0</v>
      </c>
      <c r="HZ10" s="69">
        <v>0</v>
      </c>
      <c r="IA10" s="69">
        <v>0</v>
      </c>
      <c r="IB10" s="69">
        <v>0</v>
      </c>
      <c r="IC10" s="69">
        <v>0</v>
      </c>
      <c r="ID10" s="69">
        <v>0</v>
      </c>
      <c r="IE10" s="69">
        <v>0</v>
      </c>
      <c r="IF10" s="69">
        <v>0</v>
      </c>
      <c r="IG10" s="69">
        <v>0</v>
      </c>
      <c r="IH10" s="69">
        <v>0</v>
      </c>
      <c r="II10" s="69">
        <v>0</v>
      </c>
      <c r="IJ10" s="69">
        <v>0</v>
      </c>
      <c r="IK10" s="69">
        <v>0</v>
      </c>
      <c r="IL10" s="69">
        <v>0</v>
      </c>
      <c r="IM10" s="69">
        <v>0</v>
      </c>
      <c r="IN10" s="69">
        <v>0</v>
      </c>
      <c r="IO10" s="69">
        <v>0</v>
      </c>
      <c r="IP10" s="69">
        <v>0</v>
      </c>
      <c r="IQ10" s="69">
        <v>0</v>
      </c>
      <c r="IR10" s="69">
        <v>0</v>
      </c>
      <c r="IS10" s="69">
        <v>0</v>
      </c>
      <c r="IT10" s="69">
        <v>0</v>
      </c>
      <c r="IU10" s="69">
        <v>0</v>
      </c>
      <c r="IV10" s="71"/>
      <c r="IW10" s="72"/>
      <c r="IX10" s="73"/>
    </row>
    <row r="11" spans="1:258" x14ac:dyDescent="0.25">
      <c r="A11" s="308"/>
      <c r="B11" s="74" t="s">
        <v>830</v>
      </c>
      <c r="C11" s="75">
        <v>349196.79495680006</v>
      </c>
      <c r="D11" s="76">
        <v>6.7130587995052338E-2</v>
      </c>
      <c r="E11" s="77">
        <v>2.6840000000000003E-2</v>
      </c>
      <c r="F11">
        <v>3.7664000000000003E-2</v>
      </c>
      <c r="IV11" s="71"/>
      <c r="IW11" s="72"/>
    </row>
    <row r="12" spans="1:258" x14ac:dyDescent="0.25">
      <c r="A12" s="308"/>
      <c r="B12" s="74" t="s">
        <v>831</v>
      </c>
      <c r="C12" s="75">
        <v>24890.062745799998</v>
      </c>
      <c r="D12" s="76">
        <v>3.6608681082725525E-2</v>
      </c>
      <c r="E12" s="77">
        <v>2.9036000000000003E-2</v>
      </c>
      <c r="F12">
        <v>2.6849000000000001E-2</v>
      </c>
      <c r="IV12" s="71"/>
      <c r="IW12" s="72"/>
    </row>
    <row r="13" spans="1:258" ht="15.75" thickBot="1" x14ac:dyDescent="0.3">
      <c r="A13" s="309" t="s">
        <v>828</v>
      </c>
      <c r="B13" s="78" t="s">
        <v>832</v>
      </c>
      <c r="C13" s="75">
        <v>431392.92016380001</v>
      </c>
      <c r="D13" s="76">
        <v>6.3226997852325439E-2</v>
      </c>
      <c r="E13" s="77">
        <v>4.7928000000000005E-2</v>
      </c>
      <c r="F13">
        <v>3.5501000000000005E-2</v>
      </c>
      <c r="IV13" s="71"/>
      <c r="IW13" s="72"/>
    </row>
    <row r="14" spans="1:258" x14ac:dyDescent="0.25">
      <c r="A14" s="305" t="s">
        <v>833</v>
      </c>
      <c r="B14" s="79" t="s">
        <v>834</v>
      </c>
      <c r="C14" s="68">
        <v>171745.11788420001</v>
      </c>
      <c r="D14" s="69">
        <v>-2.2096499800682068E-2</v>
      </c>
      <c r="E14" s="70">
        <v>4.9340000000000009E-2</v>
      </c>
      <c r="F14">
        <v>6.9964000000000012E-2</v>
      </c>
      <c r="IV14" s="71"/>
      <c r="IW14" s="72"/>
    </row>
    <row r="15" spans="1:258" x14ac:dyDescent="0.25">
      <c r="A15" s="306" t="s">
        <v>833</v>
      </c>
      <c r="B15" s="74" t="s">
        <v>835</v>
      </c>
      <c r="C15" s="75">
        <v>131969.11869959999</v>
      </c>
      <c r="D15" s="76">
        <v>4.4055730104446411E-3</v>
      </c>
      <c r="E15" s="77">
        <v>4.8072000000000004E-2</v>
      </c>
      <c r="F15">
        <v>4.2000000000000003E-2</v>
      </c>
      <c r="IV15" s="71"/>
      <c r="IW15" s="72"/>
    </row>
    <row r="16" spans="1:258" x14ac:dyDescent="0.25">
      <c r="A16" s="308" t="s">
        <v>833</v>
      </c>
      <c r="B16" s="74" t="s">
        <v>836</v>
      </c>
      <c r="C16" s="75">
        <v>491282.84072700003</v>
      </c>
      <c r="D16" s="76">
        <v>3.5965009592473507E-3</v>
      </c>
      <c r="E16" s="77">
        <v>3.0363000000000005E-2</v>
      </c>
      <c r="F16">
        <v>3.2600999999999998E-2</v>
      </c>
      <c r="IV16" s="71"/>
      <c r="IW16" s="72"/>
    </row>
    <row r="17" spans="1:257" ht="15.75" thickBot="1" x14ac:dyDescent="0.3">
      <c r="A17" s="309" t="s">
        <v>833</v>
      </c>
      <c r="B17" s="78" t="s">
        <v>837</v>
      </c>
      <c r="C17" s="75">
        <v>345969.34029839997</v>
      </c>
      <c r="D17" s="76">
        <v>-5.2887271158397198E-3</v>
      </c>
      <c r="E17" s="77">
        <v>2.8281999999999998E-2</v>
      </c>
      <c r="F17">
        <v>1.4956000000000001E-2</v>
      </c>
      <c r="IV17" s="71"/>
      <c r="IW17" s="72"/>
    </row>
    <row r="18" spans="1:257" x14ac:dyDescent="0.25">
      <c r="A18" s="310" t="s">
        <v>838</v>
      </c>
      <c r="B18" s="67" t="s">
        <v>839</v>
      </c>
      <c r="C18" s="68">
        <v>220582.81122500001</v>
      </c>
      <c r="D18" s="69">
        <v>2.5953618809580803E-2</v>
      </c>
      <c r="E18" s="70">
        <v>2.8666000000000001E-2</v>
      </c>
      <c r="F18">
        <v>2.2364000000000002E-2</v>
      </c>
      <c r="IV18" s="71"/>
      <c r="IW18" s="72"/>
    </row>
    <row r="19" spans="1:257" x14ac:dyDescent="0.25">
      <c r="A19" s="308" t="s">
        <v>838</v>
      </c>
      <c r="B19" s="74" t="s">
        <v>840</v>
      </c>
      <c r="C19" s="75">
        <v>158276.34507860002</v>
      </c>
      <c r="D19" s="76">
        <v>2.335800975561142E-2</v>
      </c>
      <c r="E19" s="77">
        <v>2.6679000000000005E-2</v>
      </c>
      <c r="F19">
        <v>1.8144E-2</v>
      </c>
      <c r="IV19" s="71"/>
      <c r="IW19" s="72"/>
    </row>
    <row r="20" spans="1:257" x14ac:dyDescent="0.25">
      <c r="A20" s="308"/>
      <c r="B20" s="74" t="s">
        <v>841</v>
      </c>
      <c r="C20" s="75">
        <v>173754.85723540004</v>
      </c>
      <c r="D20" s="76">
        <v>2.3259920999407768E-2</v>
      </c>
      <c r="E20" s="77">
        <v>3.5856000000000006E-2</v>
      </c>
      <c r="IV20" s="71"/>
      <c r="IW20" s="72"/>
    </row>
    <row r="21" spans="1:257" ht="15.75" thickBot="1" x14ac:dyDescent="0.3">
      <c r="A21" s="309" t="s">
        <v>838</v>
      </c>
      <c r="B21" s="78" t="s">
        <v>842</v>
      </c>
      <c r="C21" s="80">
        <v>36043.238915599999</v>
      </c>
      <c r="D21" s="81">
        <v>2.7564361691474915E-2</v>
      </c>
      <c r="E21" s="82">
        <v>1.4104999999999999E-2</v>
      </c>
      <c r="F21">
        <v>2.1911000000000003E-2</v>
      </c>
      <c r="IV21" s="71"/>
      <c r="IW21" s="72"/>
    </row>
    <row r="22" spans="1:257" x14ac:dyDescent="0.25">
      <c r="A22" s="305" t="s">
        <v>843</v>
      </c>
      <c r="B22" s="67" t="s">
        <v>844</v>
      </c>
      <c r="C22" s="75">
        <v>197567.49325180001</v>
      </c>
      <c r="D22" s="76">
        <v>2.4680480360984802E-2</v>
      </c>
      <c r="E22" s="77">
        <v>2.3705999999999998E-2</v>
      </c>
      <c r="F22">
        <v>3.9526000000000006E-2</v>
      </c>
      <c r="IV22" s="71"/>
      <c r="IW22" s="72"/>
    </row>
    <row r="23" spans="1:257" x14ac:dyDescent="0.25">
      <c r="A23" s="306" t="s">
        <v>843</v>
      </c>
      <c r="B23" s="74" t="s">
        <v>845</v>
      </c>
      <c r="C23" s="75">
        <v>100936.10582300002</v>
      </c>
      <c r="D23" s="76">
        <v>1.9063510000705719E-2</v>
      </c>
      <c r="E23" s="77">
        <v>3.1821000000000002E-2</v>
      </c>
      <c r="F23">
        <v>1.3232000000000001E-2</v>
      </c>
      <c r="IV23" s="71"/>
      <c r="IW23" s="72"/>
    </row>
    <row r="24" spans="1:257" x14ac:dyDescent="0.25">
      <c r="A24" s="306" t="s">
        <v>843</v>
      </c>
      <c r="B24" s="74" t="s">
        <v>846</v>
      </c>
      <c r="C24" s="75">
        <v>105368.14087800001</v>
      </c>
      <c r="D24" s="76">
        <v>2.1864719688892365E-2</v>
      </c>
      <c r="E24" s="77">
        <v>2.5237000000000002E-2</v>
      </c>
      <c r="F24">
        <v>1.0813000000000001E-2</v>
      </c>
      <c r="IV24" s="71"/>
      <c r="IW24" s="72"/>
    </row>
    <row r="25" spans="1:257" ht="15.75" thickBot="1" x14ac:dyDescent="0.3">
      <c r="A25" s="307" t="s">
        <v>843</v>
      </c>
      <c r="B25" s="78" t="s">
        <v>847</v>
      </c>
      <c r="C25" s="75">
        <v>156828.88672499999</v>
      </c>
      <c r="D25" s="76">
        <v>2.2377191111445427E-2</v>
      </c>
      <c r="E25" s="77">
        <v>2.3167000000000004E-2</v>
      </c>
      <c r="F25">
        <v>1.8907000000000004E-2</v>
      </c>
      <c r="IV25" s="71"/>
      <c r="IW25" s="72"/>
    </row>
    <row r="26" spans="1:257" ht="15.75" thickBot="1" x14ac:dyDescent="0.3">
      <c r="A26" s="83" t="s">
        <v>848</v>
      </c>
      <c r="B26" s="84" t="s">
        <v>849</v>
      </c>
      <c r="C26" s="85">
        <v>15320.648464800002</v>
      </c>
      <c r="D26" s="86">
        <v>2.9912199825048447E-2</v>
      </c>
      <c r="E26" s="87">
        <v>3.0772000000000004E-2</v>
      </c>
      <c r="IV26" s="71"/>
      <c r="IW26" s="72"/>
    </row>
    <row r="27" spans="1:257" ht="15.75" thickBot="1" x14ac:dyDescent="0.3">
      <c r="A27" s="88" t="s">
        <v>850</v>
      </c>
      <c r="B27" s="84" t="s">
        <v>851</v>
      </c>
      <c r="C27" s="85">
        <v>2261.5868267999999</v>
      </c>
      <c r="D27" s="86">
        <v>5.2806399762630463E-3</v>
      </c>
      <c r="E27" s="87">
        <v>7.3610000000000004E-3</v>
      </c>
      <c r="F27">
        <v>5.3560000000000005E-3</v>
      </c>
      <c r="IV27" s="71"/>
      <c r="IW27" s="72"/>
    </row>
    <row r="28" spans="1:257" x14ac:dyDescent="0.25">
      <c r="A28" s="305" t="s">
        <v>852</v>
      </c>
      <c r="B28" s="89" t="s">
        <v>853</v>
      </c>
      <c r="C28" s="75">
        <v>96750.972869599995</v>
      </c>
      <c r="D28" s="76">
        <v>1.7911160364747047E-2</v>
      </c>
      <c r="E28" s="77">
        <v>2.3098E-2</v>
      </c>
      <c r="F28">
        <v>1.7375000000000002E-2</v>
      </c>
      <c r="IV28" s="71"/>
      <c r="IW28" s="72"/>
    </row>
    <row r="29" spans="1:257" x14ac:dyDescent="0.25">
      <c r="A29" s="306" t="s">
        <v>852</v>
      </c>
      <c r="B29" s="74" t="s">
        <v>854</v>
      </c>
      <c r="C29" s="75">
        <v>433285.08131020004</v>
      </c>
      <c r="D29" s="76">
        <v>2.222708985209465E-2</v>
      </c>
      <c r="E29" s="77">
        <v>2.341E-2</v>
      </c>
      <c r="F29">
        <v>2.0121E-2</v>
      </c>
      <c r="IV29" s="71"/>
      <c r="IW29" s="72"/>
    </row>
    <row r="30" spans="1:257" x14ac:dyDescent="0.25">
      <c r="A30" s="306"/>
      <c r="B30" s="74" t="s">
        <v>855</v>
      </c>
      <c r="C30" s="75">
        <v>208217.31198239999</v>
      </c>
      <c r="D30" s="76">
        <v>1.8553609028458595E-2</v>
      </c>
      <c r="E30" s="77">
        <v>2.3314000000000001E-2</v>
      </c>
      <c r="IV30" s="71"/>
      <c r="IW30" s="72"/>
    </row>
    <row r="31" spans="1:257" x14ac:dyDescent="0.25">
      <c r="A31" s="308" t="s">
        <v>852</v>
      </c>
      <c r="B31" s="74" t="s">
        <v>856</v>
      </c>
      <c r="C31" s="75">
        <v>7857.8287088000006</v>
      </c>
      <c r="D31" s="76">
        <v>2.2235050797462463E-2</v>
      </c>
      <c r="E31" s="77">
        <v>4.7061000000000006E-2</v>
      </c>
      <c r="F31">
        <v>3.6624000000000004E-2</v>
      </c>
      <c r="IV31" s="71"/>
      <c r="IW31" s="72"/>
    </row>
    <row r="32" spans="1:257" ht="15.75" thickBot="1" x14ac:dyDescent="0.3">
      <c r="A32" s="309" t="s">
        <v>852</v>
      </c>
      <c r="B32" s="78" t="s">
        <v>857</v>
      </c>
      <c r="C32" s="80">
        <v>154324.14712959999</v>
      </c>
      <c r="D32" s="81">
        <v>2.6630330830812454E-2</v>
      </c>
      <c r="E32" s="82">
        <v>3.4543000000000004E-2</v>
      </c>
      <c r="F32">
        <v>3.0382000000000006E-2</v>
      </c>
      <c r="IV32" s="71"/>
      <c r="IW32" s="72"/>
    </row>
    <row r="33" spans="1:257" x14ac:dyDescent="0.25">
      <c r="A33" s="310" t="s">
        <v>858</v>
      </c>
      <c r="B33" s="67" t="s">
        <v>859</v>
      </c>
      <c r="C33" s="75">
        <v>139941.1343036</v>
      </c>
      <c r="D33" s="76">
        <v>-8.8978828862309456E-3</v>
      </c>
      <c r="E33" s="77">
        <v>9.6365000000000006E-2</v>
      </c>
      <c r="F33">
        <v>2.2553E-2</v>
      </c>
      <c r="IV33" s="71"/>
      <c r="IW33" s="72"/>
    </row>
    <row r="34" spans="1:257" x14ac:dyDescent="0.25">
      <c r="A34" s="308" t="s">
        <v>858</v>
      </c>
      <c r="B34" s="74" t="s">
        <v>860</v>
      </c>
      <c r="C34" s="75">
        <v>161089.0579942</v>
      </c>
      <c r="D34" s="76">
        <v>1.5052990056574345E-2</v>
      </c>
      <c r="E34" s="77">
        <v>1.2711000000000002E-2</v>
      </c>
      <c r="F34">
        <v>2.3603000000000002E-2</v>
      </c>
      <c r="IV34" s="71"/>
      <c r="IW34" s="72"/>
    </row>
    <row r="35" spans="1:257" ht="15.75" thickBot="1" x14ac:dyDescent="0.3">
      <c r="A35" s="309" t="s">
        <v>858</v>
      </c>
      <c r="B35" s="78" t="s">
        <v>861</v>
      </c>
      <c r="C35" s="80">
        <v>53265.272963000003</v>
      </c>
      <c r="D35" s="81">
        <v>4.0993429720401764E-3</v>
      </c>
      <c r="E35" s="82">
        <v>4.7289999999999999E-2</v>
      </c>
      <c r="F35">
        <v>2.4169E-2</v>
      </c>
      <c r="IV35" s="71"/>
      <c r="IW35" s="72"/>
    </row>
    <row r="36" spans="1:257" ht="0" hidden="1" customHeight="1" x14ac:dyDescent="0.25">
      <c r="A36" s="90"/>
      <c r="B36" s="91"/>
      <c r="C36" s="92"/>
      <c r="D36" s="76"/>
      <c r="E36" s="77"/>
      <c r="IV36" s="71"/>
    </row>
    <row r="37" spans="1:257" ht="0" hidden="1" customHeight="1" x14ac:dyDescent="0.25">
      <c r="A37" s="90"/>
      <c r="B37" s="91"/>
      <c r="C37" s="92"/>
      <c r="D37" s="76"/>
      <c r="E37" s="77"/>
    </row>
    <row r="38" spans="1:257" ht="0" hidden="1" customHeight="1" x14ac:dyDescent="0.25">
      <c r="A38" s="90"/>
      <c r="B38" s="91"/>
      <c r="C38" s="92"/>
      <c r="D38" s="76"/>
      <c r="E38" s="77"/>
    </row>
    <row r="39" spans="1:257" ht="0" hidden="1" customHeight="1" x14ac:dyDescent="0.25">
      <c r="A39" s="90"/>
      <c r="B39" s="91"/>
      <c r="C39" s="92"/>
      <c r="D39" s="76"/>
      <c r="E39" s="77"/>
    </row>
    <row r="40" spans="1:257" ht="0" hidden="1" customHeight="1" x14ac:dyDescent="0.25">
      <c r="A40" s="93"/>
      <c r="B40" s="94"/>
      <c r="C40" s="94"/>
      <c r="D40" s="76"/>
      <c r="E40" s="77"/>
    </row>
    <row r="41" spans="1:257" ht="0" hidden="1" customHeight="1" x14ac:dyDescent="0.25">
      <c r="A41" s="95"/>
      <c r="B41" s="91"/>
      <c r="C41" s="92"/>
      <c r="D41" s="76"/>
      <c r="E41" s="77"/>
    </row>
    <row r="42" spans="1:257" ht="0" hidden="1" customHeight="1" x14ac:dyDescent="0.25">
      <c r="A42" s="95"/>
      <c r="B42" s="91"/>
      <c r="C42" s="92"/>
      <c r="D42" s="76"/>
      <c r="E42" s="77"/>
    </row>
    <row r="43" spans="1:257" ht="0" hidden="1" customHeight="1" x14ac:dyDescent="0.25">
      <c r="A43" s="95"/>
      <c r="B43" s="91"/>
      <c r="C43" s="92"/>
      <c r="D43" s="76"/>
      <c r="E43" s="77"/>
    </row>
    <row r="44" spans="1:257" ht="0" hidden="1" customHeight="1" x14ac:dyDescent="0.25">
      <c r="A44" s="95"/>
      <c r="B44" s="91"/>
      <c r="C44" s="92"/>
      <c r="D44" s="76"/>
      <c r="E44" s="77"/>
    </row>
    <row r="45" spans="1:257" ht="0" hidden="1" customHeight="1" x14ac:dyDescent="0.25">
      <c r="A45" s="95"/>
      <c r="B45" s="91"/>
      <c r="C45" s="92"/>
      <c r="D45" s="76"/>
      <c r="E45" s="77"/>
    </row>
    <row r="46" spans="1:257" ht="0" hidden="1" customHeight="1" x14ac:dyDescent="0.25">
      <c r="A46" s="95"/>
      <c r="B46" s="91"/>
      <c r="C46" s="92"/>
      <c r="D46" s="76"/>
      <c r="E46" s="77"/>
    </row>
    <row r="47" spans="1:257" ht="0" hidden="1" customHeight="1" x14ac:dyDescent="0.25">
      <c r="A47" s="95"/>
      <c r="B47" s="91"/>
      <c r="C47" s="92"/>
      <c r="D47" s="76"/>
      <c r="E47" s="77"/>
    </row>
    <row r="48" spans="1:257" ht="0" hidden="1" customHeight="1" x14ac:dyDescent="0.25">
      <c r="A48" s="95"/>
      <c r="B48" s="91"/>
      <c r="C48" s="92"/>
      <c r="D48" s="76"/>
      <c r="E48" s="77"/>
    </row>
    <row r="49" spans="1:255" x14ac:dyDescent="0.25">
      <c r="A49" s="311" t="s">
        <v>862</v>
      </c>
      <c r="B49" s="283"/>
      <c r="C49" s="96">
        <v>4623653.4552726001</v>
      </c>
      <c r="D49" s="96"/>
      <c r="E49" s="97"/>
    </row>
    <row r="50" spans="1:255" ht="3" customHeight="1" x14ac:dyDescent="0.25">
      <c r="A50" s="201"/>
      <c r="B50" s="202"/>
      <c r="C50" s="98"/>
      <c r="D50" s="98"/>
      <c r="E50" s="99"/>
    </row>
    <row r="51" spans="1:255" ht="18" customHeight="1" thickBot="1" x14ac:dyDescent="0.3">
      <c r="A51" s="100" t="s">
        <v>863</v>
      </c>
      <c r="B51" s="96"/>
      <c r="C51" s="96"/>
      <c r="D51" s="96"/>
      <c r="E51" s="97"/>
    </row>
    <row r="52" spans="1:255" ht="18" customHeight="1" x14ac:dyDescent="0.25">
      <c r="A52" s="297" t="s">
        <v>828</v>
      </c>
      <c r="B52" s="101" t="s">
        <v>864</v>
      </c>
      <c r="C52" s="68">
        <v>273158.81189939997</v>
      </c>
      <c r="D52" s="69">
        <v>1.0033629834651947E-2</v>
      </c>
      <c r="E52" s="70">
        <v>1.3920000000000002E-2</v>
      </c>
      <c r="F52" s="69">
        <v>1.3313E-2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  <c r="AT52" s="69">
        <v>0</v>
      </c>
      <c r="AU52" s="69">
        <v>0</v>
      </c>
      <c r="AV52" s="69">
        <v>0</v>
      </c>
      <c r="AW52" s="69">
        <v>0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69">
        <v>0</v>
      </c>
      <c r="BD52" s="69">
        <v>0</v>
      </c>
      <c r="BE52" s="69">
        <v>0</v>
      </c>
      <c r="BF52" s="69">
        <v>0</v>
      </c>
      <c r="BG52" s="69">
        <v>0</v>
      </c>
      <c r="BH52" s="69">
        <v>0</v>
      </c>
      <c r="BI52" s="69">
        <v>0</v>
      </c>
      <c r="BJ52" s="69">
        <v>0</v>
      </c>
      <c r="BK52" s="69">
        <v>0</v>
      </c>
      <c r="BL52" s="69">
        <v>0</v>
      </c>
      <c r="BM52" s="69">
        <v>0</v>
      </c>
      <c r="BN52" s="69">
        <v>0</v>
      </c>
      <c r="BO52" s="69">
        <v>0</v>
      </c>
      <c r="BP52" s="69">
        <v>0</v>
      </c>
      <c r="BQ52" s="69">
        <v>0</v>
      </c>
      <c r="BR52" s="69">
        <v>0</v>
      </c>
      <c r="BS52" s="69">
        <v>0</v>
      </c>
      <c r="BT52" s="69">
        <v>0</v>
      </c>
      <c r="BU52" s="69">
        <v>0</v>
      </c>
      <c r="BV52" s="69">
        <v>0</v>
      </c>
      <c r="BW52" s="69">
        <v>0</v>
      </c>
      <c r="BX52" s="69">
        <v>0</v>
      </c>
      <c r="BY52" s="69">
        <v>0</v>
      </c>
      <c r="BZ52" s="69">
        <v>0</v>
      </c>
      <c r="CA52" s="69">
        <v>0</v>
      </c>
      <c r="CB52" s="69">
        <v>0</v>
      </c>
      <c r="CC52" s="69">
        <v>0</v>
      </c>
      <c r="CD52" s="69">
        <v>0</v>
      </c>
      <c r="CE52" s="69">
        <v>0</v>
      </c>
      <c r="CF52" s="69">
        <v>0</v>
      </c>
      <c r="CG52" s="69">
        <v>0</v>
      </c>
      <c r="CH52" s="69">
        <v>0</v>
      </c>
      <c r="CI52" s="69">
        <v>0</v>
      </c>
      <c r="CJ52" s="69">
        <v>0</v>
      </c>
      <c r="CK52" s="69">
        <v>0</v>
      </c>
      <c r="CL52" s="69">
        <v>0</v>
      </c>
      <c r="CM52" s="69">
        <v>0</v>
      </c>
      <c r="CN52" s="69">
        <v>0</v>
      </c>
      <c r="CO52" s="69">
        <v>0</v>
      </c>
      <c r="CP52" s="69">
        <v>0</v>
      </c>
      <c r="CQ52" s="69">
        <v>0</v>
      </c>
      <c r="CR52" s="69">
        <v>0</v>
      </c>
      <c r="CS52" s="69">
        <v>0</v>
      </c>
      <c r="CT52" s="69">
        <v>0</v>
      </c>
      <c r="CU52" s="69">
        <v>0</v>
      </c>
      <c r="CV52" s="69">
        <v>0</v>
      </c>
      <c r="CW52" s="69">
        <v>0</v>
      </c>
      <c r="CX52" s="69">
        <v>0</v>
      </c>
      <c r="CY52" s="69">
        <v>0</v>
      </c>
      <c r="CZ52" s="69">
        <v>0</v>
      </c>
      <c r="DA52" s="69">
        <v>0</v>
      </c>
      <c r="DB52" s="69">
        <v>0</v>
      </c>
      <c r="DC52" s="69">
        <v>0</v>
      </c>
      <c r="DD52" s="69">
        <v>0</v>
      </c>
      <c r="DE52" s="69">
        <v>0</v>
      </c>
      <c r="DF52" s="69">
        <v>0</v>
      </c>
      <c r="DG52" s="69">
        <v>0</v>
      </c>
      <c r="DH52" s="69">
        <v>0</v>
      </c>
      <c r="DI52" s="69">
        <v>0</v>
      </c>
      <c r="DJ52" s="69">
        <v>0</v>
      </c>
      <c r="DK52" s="69">
        <v>0</v>
      </c>
      <c r="DL52" s="69">
        <v>0</v>
      </c>
      <c r="DM52" s="69">
        <v>0</v>
      </c>
      <c r="DN52" s="69">
        <v>0</v>
      </c>
      <c r="DO52" s="69">
        <v>0</v>
      </c>
      <c r="DP52" s="69">
        <v>0</v>
      </c>
      <c r="DQ52" s="69">
        <v>0</v>
      </c>
      <c r="DR52" s="69">
        <v>0</v>
      </c>
      <c r="DS52" s="69">
        <v>0</v>
      </c>
      <c r="DT52" s="69">
        <v>0</v>
      </c>
      <c r="DU52" s="69">
        <v>0</v>
      </c>
      <c r="DV52" s="69">
        <v>0</v>
      </c>
      <c r="DW52" s="69">
        <v>0</v>
      </c>
      <c r="DX52" s="69">
        <v>0</v>
      </c>
      <c r="DY52" s="69">
        <v>0</v>
      </c>
      <c r="DZ52" s="69">
        <v>0</v>
      </c>
      <c r="EA52" s="69">
        <v>0</v>
      </c>
      <c r="EB52" s="69">
        <v>0</v>
      </c>
      <c r="EC52" s="69">
        <v>0</v>
      </c>
      <c r="ED52" s="69">
        <v>0</v>
      </c>
      <c r="EE52" s="69">
        <v>0</v>
      </c>
      <c r="EF52" s="69">
        <v>0</v>
      </c>
      <c r="EG52" s="69">
        <v>0</v>
      </c>
      <c r="EH52" s="69">
        <v>0</v>
      </c>
      <c r="EI52" s="69">
        <v>0</v>
      </c>
      <c r="EJ52" s="69">
        <v>0</v>
      </c>
      <c r="EK52" s="69">
        <v>0</v>
      </c>
      <c r="EL52" s="69">
        <v>0</v>
      </c>
      <c r="EM52" s="69">
        <v>0</v>
      </c>
      <c r="EN52" s="69">
        <v>0</v>
      </c>
      <c r="EO52" s="69">
        <v>0</v>
      </c>
      <c r="EP52" s="69">
        <v>0</v>
      </c>
      <c r="EQ52" s="69">
        <v>0</v>
      </c>
      <c r="ER52" s="69">
        <v>0</v>
      </c>
      <c r="ES52" s="69">
        <v>0</v>
      </c>
      <c r="ET52" s="69">
        <v>0</v>
      </c>
      <c r="EU52" s="69">
        <v>0</v>
      </c>
      <c r="EV52" s="69">
        <v>0</v>
      </c>
      <c r="EW52" s="69">
        <v>0</v>
      </c>
      <c r="EX52" s="69">
        <v>0</v>
      </c>
      <c r="EY52" s="69">
        <v>0</v>
      </c>
      <c r="EZ52" s="69">
        <v>0</v>
      </c>
      <c r="FA52" s="69">
        <v>0</v>
      </c>
      <c r="FB52" s="69">
        <v>0</v>
      </c>
      <c r="FC52" s="69">
        <v>0</v>
      </c>
      <c r="FD52" s="69">
        <v>0</v>
      </c>
      <c r="FE52" s="69">
        <v>0</v>
      </c>
      <c r="FF52" s="69">
        <v>0</v>
      </c>
      <c r="FG52" s="69">
        <v>0</v>
      </c>
      <c r="FH52" s="69">
        <v>0</v>
      </c>
      <c r="FI52" s="69">
        <v>0</v>
      </c>
      <c r="FJ52" s="69">
        <v>0</v>
      </c>
      <c r="FK52" s="69">
        <v>0</v>
      </c>
      <c r="FL52" s="69">
        <v>0</v>
      </c>
      <c r="FM52" s="69">
        <v>0</v>
      </c>
      <c r="FN52" s="69">
        <v>0</v>
      </c>
      <c r="FO52" s="69">
        <v>0</v>
      </c>
      <c r="FP52" s="69">
        <v>0</v>
      </c>
      <c r="FQ52" s="69">
        <v>0</v>
      </c>
      <c r="FR52" s="69">
        <v>0</v>
      </c>
      <c r="FS52" s="69">
        <v>0</v>
      </c>
      <c r="FT52" s="69">
        <v>0</v>
      </c>
      <c r="FU52" s="69">
        <v>0</v>
      </c>
      <c r="FV52" s="69">
        <v>0</v>
      </c>
      <c r="FW52" s="69">
        <v>0</v>
      </c>
      <c r="FX52" s="69">
        <v>0</v>
      </c>
      <c r="FY52" s="69">
        <v>0</v>
      </c>
      <c r="FZ52" s="69">
        <v>0</v>
      </c>
      <c r="GA52" s="69">
        <v>0</v>
      </c>
      <c r="GB52" s="69">
        <v>0</v>
      </c>
      <c r="GC52" s="69">
        <v>0</v>
      </c>
      <c r="GD52" s="69">
        <v>0</v>
      </c>
      <c r="GE52" s="69">
        <v>0</v>
      </c>
      <c r="GF52" s="69">
        <v>0</v>
      </c>
      <c r="GG52" s="69">
        <v>0</v>
      </c>
      <c r="GH52" s="69">
        <v>0</v>
      </c>
      <c r="GI52" s="69">
        <v>0</v>
      </c>
      <c r="GJ52" s="69">
        <v>0</v>
      </c>
      <c r="GK52" s="69">
        <v>0</v>
      </c>
      <c r="GL52" s="69">
        <v>0</v>
      </c>
      <c r="GM52" s="69">
        <v>0</v>
      </c>
      <c r="GN52" s="69">
        <v>0</v>
      </c>
      <c r="GO52" s="69">
        <v>0</v>
      </c>
      <c r="GP52" s="69">
        <v>0</v>
      </c>
      <c r="GQ52" s="69">
        <v>0</v>
      </c>
      <c r="GR52" s="69">
        <v>0</v>
      </c>
      <c r="GS52" s="69">
        <v>0</v>
      </c>
      <c r="GT52" s="69">
        <v>0</v>
      </c>
      <c r="GU52" s="69">
        <v>0</v>
      </c>
      <c r="GV52" s="69">
        <v>0</v>
      </c>
      <c r="GW52" s="69">
        <v>0</v>
      </c>
      <c r="GX52" s="69">
        <v>0</v>
      </c>
      <c r="GY52" s="69">
        <v>0</v>
      </c>
      <c r="GZ52" s="69">
        <v>0</v>
      </c>
      <c r="HA52" s="69">
        <v>0</v>
      </c>
      <c r="HB52" s="69">
        <v>0</v>
      </c>
      <c r="HC52" s="69">
        <v>0</v>
      </c>
      <c r="HD52" s="69">
        <v>0</v>
      </c>
      <c r="HE52" s="69">
        <v>0</v>
      </c>
      <c r="HF52" s="69">
        <v>0</v>
      </c>
      <c r="HG52" s="69">
        <v>0</v>
      </c>
      <c r="HH52" s="69">
        <v>0</v>
      </c>
      <c r="HI52" s="69">
        <v>0</v>
      </c>
      <c r="HJ52" s="69">
        <v>0</v>
      </c>
      <c r="HK52" s="69">
        <v>0</v>
      </c>
      <c r="HL52" s="69">
        <v>0</v>
      </c>
      <c r="HM52" s="69">
        <v>0</v>
      </c>
      <c r="HN52" s="69">
        <v>0</v>
      </c>
      <c r="HO52" s="69">
        <v>0</v>
      </c>
      <c r="HP52" s="69">
        <v>0</v>
      </c>
      <c r="HQ52" s="69">
        <v>0</v>
      </c>
      <c r="HR52" s="69">
        <v>0</v>
      </c>
      <c r="HS52" s="69">
        <v>0</v>
      </c>
      <c r="HT52" s="69">
        <v>0</v>
      </c>
      <c r="HU52" s="69">
        <v>0</v>
      </c>
      <c r="HV52" s="69">
        <v>0</v>
      </c>
      <c r="HW52" s="69">
        <v>0</v>
      </c>
      <c r="HX52" s="69">
        <v>0</v>
      </c>
      <c r="HY52" s="69">
        <v>0</v>
      </c>
      <c r="HZ52" s="69">
        <v>0</v>
      </c>
      <c r="IA52" s="69">
        <v>0</v>
      </c>
      <c r="IB52" s="69">
        <v>0</v>
      </c>
      <c r="IC52" s="69">
        <v>0</v>
      </c>
      <c r="ID52" s="69">
        <v>0</v>
      </c>
      <c r="IE52" s="69">
        <v>0</v>
      </c>
      <c r="IF52" s="69">
        <v>0</v>
      </c>
      <c r="IG52" s="69">
        <v>0</v>
      </c>
      <c r="IH52" s="69">
        <v>0</v>
      </c>
      <c r="II52" s="69">
        <v>0</v>
      </c>
      <c r="IJ52" s="69">
        <v>0</v>
      </c>
      <c r="IK52" s="69">
        <v>0</v>
      </c>
      <c r="IL52" s="69">
        <v>0</v>
      </c>
      <c r="IM52" s="69">
        <v>0</v>
      </c>
      <c r="IN52" s="69">
        <v>0</v>
      </c>
      <c r="IO52" s="69">
        <v>0</v>
      </c>
      <c r="IP52" s="69">
        <v>0</v>
      </c>
      <c r="IQ52" s="69">
        <v>0</v>
      </c>
      <c r="IR52" s="69">
        <v>0</v>
      </c>
      <c r="IS52" s="69">
        <v>0</v>
      </c>
      <c r="IT52" s="69">
        <v>0</v>
      </c>
      <c r="IU52" s="69">
        <v>0</v>
      </c>
    </row>
    <row r="53" spans="1:255" ht="17.25" customHeight="1" thickBot="1" x14ac:dyDescent="0.3">
      <c r="A53" s="301" t="s">
        <v>828</v>
      </c>
      <c r="B53" s="102" t="s">
        <v>865</v>
      </c>
      <c r="C53" s="75">
        <v>324879.6445622</v>
      </c>
      <c r="D53" s="76">
        <v>1.6643321141600609E-2</v>
      </c>
      <c r="E53" s="77">
        <v>4.607E-3</v>
      </c>
    </row>
    <row r="54" spans="1:255" ht="15.75" customHeight="1" x14ac:dyDescent="0.25">
      <c r="A54" s="297" t="s">
        <v>866</v>
      </c>
      <c r="B54" s="101" t="s">
        <v>867</v>
      </c>
      <c r="C54" s="68">
        <v>300011.05711500003</v>
      </c>
      <c r="D54" s="69">
        <v>-2.7947030030190945E-3</v>
      </c>
      <c r="E54" s="70">
        <v>9.7390000000000011E-3</v>
      </c>
    </row>
    <row r="55" spans="1:255" ht="18.75" customHeight="1" thickBot="1" x14ac:dyDescent="0.3">
      <c r="A55" s="301" t="s">
        <v>866</v>
      </c>
      <c r="B55" s="103" t="s">
        <v>868</v>
      </c>
      <c r="C55" s="75">
        <v>941610.78235140012</v>
      </c>
      <c r="D55" s="76">
        <v>4.5085218735039234E-3</v>
      </c>
      <c r="E55" s="77">
        <v>9.6630000000000014E-3</v>
      </c>
    </row>
    <row r="56" spans="1:255" x14ac:dyDescent="0.25">
      <c r="A56" s="294" t="s">
        <v>838</v>
      </c>
      <c r="B56" s="104" t="s">
        <v>869</v>
      </c>
      <c r="C56" s="105">
        <v>303651.69293480006</v>
      </c>
      <c r="D56" s="69">
        <v>8.6859650909900665E-3</v>
      </c>
      <c r="E56" s="70">
        <v>9.189000000000001E-3</v>
      </c>
    </row>
    <row r="57" spans="1:255" x14ac:dyDescent="0.25">
      <c r="A57" s="295" t="s">
        <v>838</v>
      </c>
      <c r="B57" s="106" t="s">
        <v>870</v>
      </c>
      <c r="C57" s="92">
        <v>114844.90393040002</v>
      </c>
      <c r="D57" s="76">
        <v>8.3054015412926674E-3</v>
      </c>
      <c r="E57" s="77">
        <v>9.9170000000000005E-3</v>
      </c>
    </row>
    <row r="58" spans="1:255" ht="15.75" thickBot="1" x14ac:dyDescent="0.3">
      <c r="A58" s="296" t="s">
        <v>838</v>
      </c>
      <c r="B58" s="107" t="s">
        <v>871</v>
      </c>
      <c r="C58" s="92">
        <v>373557.29787600006</v>
      </c>
      <c r="D58" s="76">
        <v>1.0351159609854221E-2</v>
      </c>
      <c r="E58" s="77">
        <v>1.1015E-2</v>
      </c>
    </row>
    <row r="59" spans="1:255" x14ac:dyDescent="0.25">
      <c r="A59" s="297" t="s">
        <v>843</v>
      </c>
      <c r="B59" s="106" t="s">
        <v>872</v>
      </c>
      <c r="C59" s="68">
        <v>97956.137944000002</v>
      </c>
      <c r="D59" s="69">
        <v>9.3465037643909454E-3</v>
      </c>
      <c r="E59" s="70">
        <v>1.0848000000000002E-2</v>
      </c>
    </row>
    <row r="60" spans="1:255" x14ac:dyDescent="0.25">
      <c r="A60" s="298" t="s">
        <v>843</v>
      </c>
      <c r="B60" s="106" t="s">
        <v>873</v>
      </c>
      <c r="C60" s="75">
        <v>65456.4840272</v>
      </c>
      <c r="D60" s="76">
        <v>8.3411466330289841E-3</v>
      </c>
      <c r="E60" s="77">
        <v>1.0436000000000001E-2</v>
      </c>
    </row>
    <row r="61" spans="1:255" x14ac:dyDescent="0.25">
      <c r="A61" s="299" t="s">
        <v>843</v>
      </c>
      <c r="B61" s="106" t="s">
        <v>874</v>
      </c>
      <c r="C61" s="75">
        <v>330037.16625740001</v>
      </c>
      <c r="D61" s="76">
        <v>0.32400000095367432</v>
      </c>
      <c r="E61" s="77">
        <v>1.0888E-2</v>
      </c>
    </row>
    <row r="62" spans="1:255" x14ac:dyDescent="0.25">
      <c r="A62" s="300" t="s">
        <v>843</v>
      </c>
      <c r="B62" s="106" t="s">
        <v>875</v>
      </c>
      <c r="C62" s="75">
        <v>52861.754729</v>
      </c>
      <c r="D62" s="76">
        <v>4.9229678697884083E-3</v>
      </c>
      <c r="E62" s="77">
        <v>1.0397000000000002E-2</v>
      </c>
    </row>
    <row r="63" spans="1:255" ht="15.75" thickBot="1" x14ac:dyDescent="0.3">
      <c r="A63" s="301" t="s">
        <v>843</v>
      </c>
      <c r="B63" s="107" t="s">
        <v>876</v>
      </c>
      <c r="C63" s="80">
        <v>51759.620131800002</v>
      </c>
      <c r="D63" s="81">
        <v>8.0104675143957138E-3</v>
      </c>
      <c r="E63" s="82">
        <v>7.660000000000001E-3</v>
      </c>
    </row>
    <row r="64" spans="1:255" ht="15.75" thickBot="1" x14ac:dyDescent="0.3">
      <c r="A64" s="83" t="s">
        <v>848</v>
      </c>
      <c r="B64" s="84" t="s">
        <v>877</v>
      </c>
      <c r="C64" s="80">
        <v>35761.516963200003</v>
      </c>
      <c r="D64" s="81">
        <v>1.0386159643530846E-2</v>
      </c>
      <c r="E64" s="82">
        <v>1.8595000000000004E-2</v>
      </c>
    </row>
    <row r="65" spans="1:259" ht="15.75" thickBot="1" x14ac:dyDescent="0.3">
      <c r="A65" s="108" t="s">
        <v>850</v>
      </c>
      <c r="B65" s="109" t="s">
        <v>878</v>
      </c>
      <c r="C65" s="80">
        <v>4303.8192540000009</v>
      </c>
      <c r="D65" s="81">
        <v>2.7287378907203674E-3</v>
      </c>
      <c r="E65" s="82">
        <v>3.2190000000000001E-3</v>
      </c>
    </row>
    <row r="66" spans="1:259" x14ac:dyDescent="0.25">
      <c r="A66" s="302" t="s">
        <v>852</v>
      </c>
      <c r="B66" s="101" t="s">
        <v>879</v>
      </c>
      <c r="C66" s="75">
        <v>403069.03804440005</v>
      </c>
      <c r="D66" s="76">
        <v>2.0902538672089577E-3</v>
      </c>
      <c r="E66" s="77">
        <v>3.1420000000000003E-3</v>
      </c>
      <c r="IX66" s="110"/>
    </row>
    <row r="67" spans="1:259" x14ac:dyDescent="0.25">
      <c r="A67" s="299" t="s">
        <v>852</v>
      </c>
      <c r="B67" s="103" t="s">
        <v>880</v>
      </c>
      <c r="C67" s="75">
        <v>311989.08579019998</v>
      </c>
      <c r="D67" s="76">
        <v>1.0883760638535023E-2</v>
      </c>
      <c r="E67" s="77">
        <v>1.0396000000000001E-2</v>
      </c>
    </row>
    <row r="68" spans="1:259" ht="15.75" thickBot="1" x14ac:dyDescent="0.3">
      <c r="A68" s="301" t="s">
        <v>852</v>
      </c>
      <c r="B68" s="102" t="s">
        <v>881</v>
      </c>
      <c r="C68" s="80">
        <v>631224.00926200009</v>
      </c>
      <c r="D68" s="81">
        <v>4.863291047513485E-3</v>
      </c>
      <c r="E68" s="82">
        <v>4.4150000000000005E-3</v>
      </c>
      <c r="IX68" s="71"/>
      <c r="IY68" s="71"/>
    </row>
    <row r="69" spans="1:259" x14ac:dyDescent="0.25">
      <c r="A69" s="300" t="s">
        <v>858</v>
      </c>
      <c r="B69" s="103" t="s">
        <v>882</v>
      </c>
      <c r="C69" s="75">
        <v>114999.44532439999</v>
      </c>
      <c r="D69" s="76">
        <v>1.2828630395233631E-2</v>
      </c>
      <c r="E69" s="77">
        <v>7.5581000000000009E-2</v>
      </c>
    </row>
    <row r="70" spans="1:259" ht="20.25" customHeight="1" thickBot="1" x14ac:dyDescent="0.3">
      <c r="A70" s="301" t="s">
        <v>858</v>
      </c>
      <c r="B70" s="107" t="s">
        <v>883</v>
      </c>
      <c r="C70" s="80">
        <v>86191.141766800021</v>
      </c>
      <c r="D70" s="81">
        <v>-8.8335536420345306E-3</v>
      </c>
      <c r="E70" s="82">
        <v>0.104315</v>
      </c>
    </row>
    <row r="71" spans="1:259" ht="0" hidden="1" customHeight="1" x14ac:dyDescent="0.25">
      <c r="A71" s="95"/>
      <c r="B71" s="91"/>
      <c r="C71" s="92"/>
      <c r="D71" s="76"/>
      <c r="E71" s="77"/>
    </row>
    <row r="72" spans="1:259" ht="0" hidden="1" customHeight="1" x14ac:dyDescent="0.25">
      <c r="A72" s="95"/>
      <c r="B72" s="91"/>
      <c r="C72" s="92"/>
      <c r="D72" s="76"/>
      <c r="E72" s="77"/>
    </row>
    <row r="73" spans="1:259" ht="0" hidden="1" customHeight="1" x14ac:dyDescent="0.25">
      <c r="A73" s="95"/>
      <c r="B73" s="91"/>
      <c r="C73" s="92"/>
      <c r="D73" s="76"/>
      <c r="E73" s="77"/>
    </row>
    <row r="74" spans="1:259" ht="0" hidden="1" customHeight="1" x14ac:dyDescent="0.25">
      <c r="A74" s="95"/>
      <c r="B74" s="91"/>
      <c r="C74" s="92"/>
      <c r="D74" s="76"/>
      <c r="E74" s="77"/>
    </row>
    <row r="75" spans="1:259" ht="0" hidden="1" customHeight="1" x14ac:dyDescent="0.25">
      <c r="A75" s="95"/>
      <c r="B75" s="91"/>
      <c r="C75" s="92"/>
      <c r="D75" s="76"/>
      <c r="E75" s="77"/>
    </row>
    <row r="76" spans="1:259" ht="0" hidden="1" customHeight="1" x14ac:dyDescent="0.25">
      <c r="A76" s="95"/>
      <c r="B76" s="91"/>
      <c r="C76" s="92"/>
      <c r="D76" s="76"/>
      <c r="E76" s="77"/>
    </row>
    <row r="77" spans="1:259" ht="0" hidden="1" customHeight="1" x14ac:dyDescent="0.25">
      <c r="A77" s="95"/>
      <c r="B77" s="91"/>
      <c r="C77" s="92"/>
      <c r="D77" s="76"/>
      <c r="E77" s="77"/>
    </row>
    <row r="78" spans="1:259" ht="0" hidden="1" customHeight="1" x14ac:dyDescent="0.25">
      <c r="A78" s="95"/>
      <c r="B78" s="91"/>
      <c r="C78" s="92"/>
      <c r="D78" s="76"/>
      <c r="E78" s="77"/>
    </row>
    <row r="79" spans="1:259" ht="0" hidden="1" customHeight="1" x14ac:dyDescent="0.25">
      <c r="A79" s="95"/>
      <c r="B79" s="91"/>
      <c r="C79" s="92"/>
      <c r="D79" s="76"/>
      <c r="E79" s="77"/>
    </row>
    <row r="80" spans="1:259" ht="0" hidden="1" customHeight="1" x14ac:dyDescent="0.25">
      <c r="A80" s="95"/>
      <c r="B80" s="91"/>
      <c r="C80" s="92"/>
      <c r="D80" s="76"/>
      <c r="E80" s="77"/>
    </row>
    <row r="81" spans="1:258" ht="0" hidden="1" customHeight="1" x14ac:dyDescent="0.25">
      <c r="A81" s="95"/>
      <c r="B81" s="91"/>
      <c r="C81" s="92"/>
      <c r="D81" s="76"/>
      <c r="E81" s="77"/>
    </row>
    <row r="82" spans="1:258" ht="0" hidden="1" customHeight="1" x14ac:dyDescent="0.25">
      <c r="A82" s="95"/>
      <c r="B82" s="91"/>
      <c r="C82" s="92"/>
      <c r="D82" s="76"/>
      <c r="E82" s="77"/>
    </row>
    <row r="83" spans="1:258" ht="0" hidden="1" customHeight="1" x14ac:dyDescent="0.25">
      <c r="A83" s="95"/>
      <c r="B83" s="91"/>
      <c r="C83" s="92"/>
      <c r="D83" s="76"/>
      <c r="E83" s="77"/>
    </row>
    <row r="84" spans="1:258" ht="0" hidden="1" customHeight="1" x14ac:dyDescent="0.25">
      <c r="A84" s="95"/>
      <c r="B84" s="91"/>
      <c r="C84" s="92"/>
      <c r="D84" s="76"/>
      <c r="E84" s="77"/>
    </row>
    <row r="85" spans="1:258" ht="0" hidden="1" customHeight="1" x14ac:dyDescent="0.25">
      <c r="A85" s="95"/>
      <c r="B85" s="91"/>
      <c r="C85" s="92"/>
      <c r="D85" s="76"/>
      <c r="E85" s="77"/>
    </row>
    <row r="86" spans="1:258" ht="0" hidden="1" customHeight="1" x14ac:dyDescent="0.25">
      <c r="A86" s="95"/>
      <c r="B86" s="91"/>
      <c r="C86" s="92"/>
      <c r="D86" s="76"/>
      <c r="E86" s="77"/>
    </row>
    <row r="87" spans="1:258" ht="0" hidden="1" customHeight="1" x14ac:dyDescent="0.25">
      <c r="A87" s="95"/>
      <c r="B87" s="91"/>
      <c r="C87" s="92"/>
      <c r="D87" s="76"/>
      <c r="E87" s="77"/>
    </row>
    <row r="88" spans="1:258" ht="0" hidden="1" customHeight="1" x14ac:dyDescent="0.25">
      <c r="A88" s="95"/>
      <c r="B88" s="91"/>
      <c r="C88" s="92"/>
      <c r="D88" s="76"/>
      <c r="E88" s="77"/>
    </row>
    <row r="89" spans="1:258" ht="0" hidden="1" customHeight="1" x14ac:dyDescent="0.25">
      <c r="A89" s="95"/>
      <c r="B89" s="91"/>
      <c r="C89" s="92"/>
      <c r="D89" s="76"/>
      <c r="E89" s="77"/>
    </row>
    <row r="90" spans="1:258" ht="0" hidden="1" customHeight="1" x14ac:dyDescent="0.25">
      <c r="A90" s="95"/>
      <c r="B90" s="91"/>
      <c r="C90" s="92"/>
      <c r="D90" s="76"/>
      <c r="E90" s="77"/>
    </row>
    <row r="91" spans="1:258" ht="0" hidden="1" customHeight="1" x14ac:dyDescent="0.25">
      <c r="A91" s="95"/>
      <c r="B91" s="91"/>
      <c r="C91" s="92"/>
      <c r="D91" s="76"/>
      <c r="E91" s="77"/>
    </row>
    <row r="92" spans="1:258" x14ac:dyDescent="0.25">
      <c r="A92" s="282" t="s">
        <v>884</v>
      </c>
      <c r="B92" s="283"/>
      <c r="C92" s="96">
        <v>4817323.4101636</v>
      </c>
      <c r="D92" s="111"/>
      <c r="E92" s="112"/>
    </row>
    <row r="93" spans="1:258" ht="2.25" customHeight="1" x14ac:dyDescent="0.25">
      <c r="A93" s="303"/>
      <c r="B93" s="304"/>
      <c r="C93" s="304"/>
      <c r="D93" s="113"/>
      <c r="E93" s="114"/>
    </row>
    <row r="94" spans="1:258" ht="15.75" thickBot="1" x14ac:dyDescent="0.3">
      <c r="A94" s="282" t="s">
        <v>885</v>
      </c>
      <c r="B94" s="283"/>
      <c r="C94" s="283"/>
      <c r="D94" s="111"/>
      <c r="E94" s="112"/>
    </row>
    <row r="95" spans="1:258" ht="15.75" thickBot="1" x14ac:dyDescent="0.3">
      <c r="A95" s="115" t="s">
        <v>843</v>
      </c>
      <c r="B95" s="116" t="s">
        <v>886</v>
      </c>
      <c r="C95" s="68">
        <v>94510.452896999996</v>
      </c>
      <c r="D95" s="117">
        <v>2.126702107489109E-2</v>
      </c>
      <c r="E95" s="118">
        <v>2.1356000000000003E-2</v>
      </c>
    </row>
    <row r="96" spans="1:258" x14ac:dyDescent="0.25">
      <c r="A96" s="284" t="s">
        <v>887</v>
      </c>
      <c r="B96" s="285"/>
      <c r="C96" s="119">
        <v>94510.452896999996</v>
      </c>
      <c r="D96" s="120"/>
      <c r="E96" s="121"/>
      <c r="IX96" s="71"/>
    </row>
    <row r="97" spans="1:258" ht="16.5" thickBot="1" x14ac:dyDescent="0.3">
      <c r="A97" s="122" t="s">
        <v>888</v>
      </c>
      <c r="B97" s="123"/>
      <c r="C97" s="124">
        <v>9535487.3183332011</v>
      </c>
      <c r="D97" s="125"/>
      <c r="E97" s="126"/>
      <c r="IW97" s="71"/>
    </row>
    <row r="98" spans="1:258" ht="7.5" customHeight="1" x14ac:dyDescent="0.25">
      <c r="A98" s="127"/>
      <c r="B98" s="128"/>
      <c r="C98" s="129"/>
      <c r="D98" s="130"/>
      <c r="IV98"/>
    </row>
    <row r="99" spans="1:258" ht="17.25" customHeight="1" x14ac:dyDescent="0.25">
      <c r="A99" s="286" t="s">
        <v>889</v>
      </c>
      <c r="B99" s="287"/>
      <c r="C99" s="287"/>
      <c r="D99" s="287"/>
      <c r="E99" s="288"/>
    </row>
    <row r="100" spans="1:258" ht="17.25" customHeight="1" thickBot="1" x14ac:dyDescent="0.3">
      <c r="A100" s="197" t="s">
        <v>890</v>
      </c>
      <c r="B100" s="199"/>
      <c r="C100" s="199"/>
      <c r="D100" s="199"/>
      <c r="E100" s="200"/>
      <c r="IW100" s="71"/>
    </row>
    <row r="101" spans="1:258" ht="15" customHeight="1" x14ac:dyDescent="0.25">
      <c r="A101" s="284" t="s">
        <v>822</v>
      </c>
      <c r="B101" s="290" t="s">
        <v>823</v>
      </c>
      <c r="C101" s="292" t="s">
        <v>824</v>
      </c>
      <c r="D101" s="131" t="s">
        <v>825</v>
      </c>
      <c r="E101" s="132" t="s">
        <v>825</v>
      </c>
    </row>
    <row r="102" spans="1:258" ht="15.75" thickBot="1" x14ac:dyDescent="0.3">
      <c r="A102" s="289"/>
      <c r="B102" s="291"/>
      <c r="C102" s="293"/>
      <c r="D102" s="133" t="s">
        <v>826</v>
      </c>
      <c r="E102" s="134" t="s">
        <v>827</v>
      </c>
    </row>
    <row r="103" spans="1:258" ht="15.75" thickBot="1" x14ac:dyDescent="0.3">
      <c r="A103" s="135" t="s">
        <v>891</v>
      </c>
      <c r="B103" s="136" t="s">
        <v>892</v>
      </c>
      <c r="C103" s="137">
        <v>645860.30200020003</v>
      </c>
      <c r="D103" s="138">
        <v>0.23165000975131989</v>
      </c>
      <c r="E103" s="139">
        <v>3.3750000000000002E-2</v>
      </c>
      <c r="F103" s="140">
        <v>4.6847000000000007E-2</v>
      </c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140"/>
      <c r="EL103" s="140"/>
      <c r="EM103" s="140"/>
      <c r="EN103" s="140"/>
      <c r="EO103" s="140"/>
      <c r="EP103" s="140"/>
      <c r="EQ103" s="140"/>
      <c r="ER103" s="140"/>
      <c r="ES103" s="140"/>
      <c r="ET103" s="140"/>
      <c r="EU103" s="140"/>
      <c r="EV103" s="140"/>
      <c r="EW103" s="140"/>
      <c r="EX103" s="140"/>
      <c r="EY103" s="140"/>
      <c r="EZ103" s="140"/>
      <c r="FA103" s="140"/>
      <c r="FB103" s="140"/>
      <c r="FC103" s="140"/>
      <c r="FD103" s="140"/>
      <c r="FE103" s="140"/>
      <c r="FF103" s="140"/>
      <c r="FG103" s="140"/>
      <c r="FH103" s="140"/>
      <c r="FI103" s="140"/>
      <c r="FJ103" s="140"/>
      <c r="FK103" s="140"/>
      <c r="FL103" s="140"/>
      <c r="FM103" s="140"/>
      <c r="FN103" s="140"/>
      <c r="FO103" s="140"/>
      <c r="FP103" s="140"/>
      <c r="FQ103" s="140"/>
      <c r="FR103" s="140"/>
      <c r="FS103" s="140"/>
      <c r="FT103" s="140"/>
      <c r="FU103" s="140"/>
      <c r="FV103" s="140"/>
      <c r="FW103" s="140"/>
      <c r="FX103" s="140"/>
      <c r="FY103" s="140"/>
      <c r="FZ103" s="140"/>
      <c r="GA103" s="140"/>
      <c r="GB103" s="140"/>
      <c r="GC103" s="140"/>
      <c r="GD103" s="140"/>
      <c r="GE103" s="140"/>
      <c r="GF103" s="140"/>
      <c r="GG103" s="140"/>
      <c r="GH103" s="140"/>
      <c r="GI103" s="140"/>
      <c r="GJ103" s="140"/>
      <c r="GK103" s="140"/>
      <c r="GL103" s="140"/>
      <c r="GM103" s="140"/>
      <c r="GN103" s="140"/>
      <c r="GO103" s="140"/>
      <c r="GP103" s="140"/>
      <c r="GQ103" s="140"/>
      <c r="GR103" s="140"/>
      <c r="GS103" s="140"/>
      <c r="GT103" s="140"/>
      <c r="GU103" s="140"/>
      <c r="GV103" s="140"/>
      <c r="GW103" s="140"/>
      <c r="GX103" s="140"/>
      <c r="GY103" s="140"/>
      <c r="GZ103" s="140"/>
      <c r="HA103" s="140"/>
      <c r="HB103" s="140"/>
      <c r="HC103" s="140"/>
      <c r="HD103" s="140"/>
      <c r="HE103" s="140"/>
      <c r="HF103" s="140"/>
      <c r="HG103" s="140"/>
      <c r="HH103" s="140"/>
      <c r="HI103" s="140"/>
      <c r="HJ103" s="140"/>
      <c r="HK103" s="140"/>
      <c r="HL103" s="140"/>
      <c r="HM103" s="140"/>
      <c r="HN103" s="140"/>
      <c r="HO103" s="140"/>
      <c r="HP103" s="140"/>
      <c r="HQ103" s="140"/>
      <c r="HR103" s="140"/>
      <c r="HS103" s="140"/>
      <c r="HT103" s="140"/>
      <c r="HU103" s="140"/>
      <c r="HV103" s="140"/>
      <c r="HW103" s="140"/>
      <c r="HX103" s="140"/>
      <c r="HY103" s="140"/>
      <c r="HZ103" s="140"/>
      <c r="IA103" s="140"/>
      <c r="IB103" s="140"/>
      <c r="IC103" s="140"/>
      <c r="ID103" s="140"/>
      <c r="IE103" s="140"/>
      <c r="IF103" s="140"/>
      <c r="IG103" s="140"/>
      <c r="IH103" s="140"/>
      <c r="II103" s="140"/>
      <c r="IJ103" s="140"/>
      <c r="IK103" s="140"/>
      <c r="IL103" s="140"/>
      <c r="IM103" s="140"/>
      <c r="IN103" s="140"/>
      <c r="IO103" s="140"/>
      <c r="IP103" s="140"/>
      <c r="IQ103" s="140"/>
      <c r="IR103" s="140"/>
      <c r="IS103" s="140"/>
      <c r="IT103" s="140"/>
      <c r="IU103" s="140"/>
      <c r="IV103" s="141"/>
      <c r="IW103" s="71"/>
      <c r="IX103" s="72"/>
    </row>
    <row r="104" spans="1:258" x14ac:dyDescent="0.25">
      <c r="A104" s="273" t="s">
        <v>893</v>
      </c>
      <c r="B104" s="142" t="s">
        <v>894</v>
      </c>
      <c r="C104" s="137">
        <v>654896.01033920003</v>
      </c>
      <c r="D104" s="138">
        <v>3.4488219767808914E-2</v>
      </c>
      <c r="E104" s="139">
        <v>3.7592E-2</v>
      </c>
      <c r="F104">
        <v>3.5019000000000002E-2</v>
      </c>
      <c r="IV104" s="141"/>
      <c r="IW104" s="71"/>
      <c r="IX104" s="72"/>
    </row>
    <row r="105" spans="1:258" x14ac:dyDescent="0.25">
      <c r="A105" s="274"/>
      <c r="B105" s="143" t="s">
        <v>895</v>
      </c>
      <c r="C105" s="144">
        <v>592652.96701940009</v>
      </c>
      <c r="D105" s="145">
        <v>3.464232012629509E-2</v>
      </c>
      <c r="E105" s="146">
        <v>3.5575000000000002E-2</v>
      </c>
      <c r="F105">
        <v>3.9167000000000007E-2</v>
      </c>
      <c r="IV105" s="141"/>
      <c r="IW105" s="71"/>
      <c r="IX105" s="72"/>
    </row>
    <row r="106" spans="1:258" x14ac:dyDescent="0.25">
      <c r="A106" s="274"/>
      <c r="B106" s="143" t="s">
        <v>896</v>
      </c>
      <c r="C106" s="144">
        <v>589943.11561920005</v>
      </c>
      <c r="D106" s="145">
        <v>3.4848719835281372E-2</v>
      </c>
      <c r="E106" s="146">
        <v>3.5006000000000002E-2</v>
      </c>
      <c r="F106">
        <v>3.0209E-2</v>
      </c>
      <c r="IV106" s="141"/>
      <c r="IW106" s="71"/>
      <c r="IX106" s="72"/>
    </row>
    <row r="107" spans="1:258" ht="15.75" thickBot="1" x14ac:dyDescent="0.3">
      <c r="A107" s="275"/>
      <c r="B107" s="147" t="s">
        <v>897</v>
      </c>
      <c r="C107" s="148">
        <v>1293360.1713717999</v>
      </c>
      <c r="D107" s="145">
        <v>3.1118258833885193E-2</v>
      </c>
      <c r="E107" s="146">
        <v>-5.1955000000000008E-2</v>
      </c>
      <c r="F107">
        <v>0.156363</v>
      </c>
      <c r="IV107" s="141"/>
      <c r="IW107" s="71"/>
      <c r="IX107" s="72"/>
    </row>
    <row r="108" spans="1:258" x14ac:dyDescent="0.25">
      <c r="A108" s="276" t="s">
        <v>898</v>
      </c>
      <c r="B108" s="142" t="s">
        <v>899</v>
      </c>
      <c r="C108" s="322">
        <v>258980.91924740004</v>
      </c>
      <c r="D108" s="138">
        <v>8.8359206914901733E-2</v>
      </c>
      <c r="E108" s="139">
        <v>8.2782000000000008E-2</v>
      </c>
      <c r="IV108" s="141"/>
      <c r="IW108" s="71"/>
      <c r="IX108" s="72"/>
    </row>
    <row r="109" spans="1:258" ht="15.75" thickBot="1" x14ac:dyDescent="0.3">
      <c r="A109" s="277"/>
      <c r="B109" s="147" t="s">
        <v>900</v>
      </c>
      <c r="C109" s="324"/>
      <c r="D109" s="145">
        <v>5.4192580282688141E-2</v>
      </c>
      <c r="E109" s="146">
        <v>4.7987000000000002E-2</v>
      </c>
      <c r="IV109" s="141"/>
      <c r="IW109" s="71"/>
      <c r="IX109" s="72"/>
    </row>
    <row r="110" spans="1:258" x14ac:dyDescent="0.25">
      <c r="A110" s="278" t="s">
        <v>838</v>
      </c>
      <c r="B110" s="142" t="s">
        <v>901</v>
      </c>
      <c r="C110" s="322">
        <v>325982.33872960001</v>
      </c>
      <c r="D110" s="149">
        <v>5.2499998360872269E-2</v>
      </c>
      <c r="E110" s="139">
        <v>4.8530000000000004E-2</v>
      </c>
      <c r="IV110" s="141"/>
      <c r="IW110" s="71"/>
      <c r="IX110" s="72"/>
    </row>
    <row r="111" spans="1:258" x14ac:dyDescent="0.25">
      <c r="A111" s="279"/>
      <c r="B111" s="143" t="s">
        <v>902</v>
      </c>
      <c r="C111" s="323"/>
      <c r="D111" s="140">
        <v>9.0912006795406342E-2</v>
      </c>
      <c r="E111" s="146">
        <v>7.8579999999999997E-2</v>
      </c>
      <c r="IV111" s="141"/>
      <c r="IW111" s="71"/>
      <c r="IX111" s="72"/>
    </row>
    <row r="112" spans="1:258" ht="15.75" thickBot="1" x14ac:dyDescent="0.3">
      <c r="A112" s="280"/>
      <c r="B112" s="147" t="s">
        <v>903</v>
      </c>
      <c r="C112" s="150">
        <v>445139.7699294</v>
      </c>
      <c r="D112" s="140">
        <v>3.9502721279859543E-2</v>
      </c>
      <c r="E112" s="146">
        <v>3.2559000000000005E-2</v>
      </c>
      <c r="IV112" s="141"/>
      <c r="IW112" s="71"/>
      <c r="IX112" s="72"/>
    </row>
    <row r="113" spans="1:258" ht="15.75" thickBot="1" x14ac:dyDescent="0.3">
      <c r="A113" s="195" t="s">
        <v>904</v>
      </c>
      <c r="B113" s="151" t="s">
        <v>905</v>
      </c>
      <c r="C113" s="152">
        <v>610625.781556</v>
      </c>
      <c r="D113" s="153">
        <v>3.8735371083021164E-2</v>
      </c>
      <c r="E113" s="154">
        <v>2.9305999999999999E-2</v>
      </c>
      <c r="IV113" s="141"/>
      <c r="IW113" s="71"/>
      <c r="IX113" s="72"/>
    </row>
    <row r="114" spans="1:258" x14ac:dyDescent="0.25">
      <c r="A114" s="273" t="s">
        <v>843</v>
      </c>
      <c r="B114" s="142" t="s">
        <v>906</v>
      </c>
      <c r="C114" s="155">
        <v>552781.07985240011</v>
      </c>
      <c r="D114" s="145">
        <v>2.6783959940075874E-2</v>
      </c>
      <c r="E114" s="146">
        <v>2.1080999999999999E-2</v>
      </c>
      <c r="IV114" s="141"/>
      <c r="IW114" s="71"/>
      <c r="IX114" s="72"/>
    </row>
    <row r="115" spans="1:258" x14ac:dyDescent="0.25">
      <c r="A115" s="274"/>
      <c r="B115" s="143" t="s">
        <v>907</v>
      </c>
      <c r="C115" s="155">
        <v>598163.5582342</v>
      </c>
      <c r="D115" s="145">
        <v>2.9849378392100334E-2</v>
      </c>
      <c r="E115" s="146">
        <v>3.7556000000000006E-2</v>
      </c>
      <c r="IV115" s="141"/>
      <c r="IW115" s="71"/>
      <c r="IX115" s="72"/>
    </row>
    <row r="116" spans="1:258" x14ac:dyDescent="0.25">
      <c r="A116" s="274"/>
      <c r="B116" s="143" t="s">
        <v>908</v>
      </c>
      <c r="C116" s="155">
        <v>296746.12387560005</v>
      </c>
      <c r="D116" s="145">
        <v>4.6610988676548004E-2</v>
      </c>
      <c r="E116" s="146">
        <v>4.6623000000000005E-2</v>
      </c>
      <c r="IV116" s="141"/>
      <c r="IW116" s="71"/>
      <c r="IX116" s="72"/>
    </row>
    <row r="117" spans="1:258" ht="15.75" thickBot="1" x14ac:dyDescent="0.3">
      <c r="A117" s="275"/>
      <c r="B117" s="156" t="s">
        <v>909</v>
      </c>
      <c r="C117" s="155">
        <v>356625.89774420002</v>
      </c>
      <c r="D117" s="145">
        <v>3.1899508088827133E-2</v>
      </c>
      <c r="E117" s="146">
        <v>3.1136000000000004E-2</v>
      </c>
      <c r="IV117" s="141"/>
      <c r="IW117" s="71"/>
      <c r="IX117" s="72"/>
    </row>
    <row r="118" spans="1:258" ht="15.75" thickBot="1" x14ac:dyDescent="0.3">
      <c r="A118" s="157" t="s">
        <v>910</v>
      </c>
      <c r="B118" s="156" t="s">
        <v>911</v>
      </c>
      <c r="C118" s="158">
        <v>596027.70018399996</v>
      </c>
      <c r="D118" s="153">
        <v>2.0259521901607513E-2</v>
      </c>
      <c r="E118" s="154">
        <v>-9.0042000000000011E-2</v>
      </c>
      <c r="IV118" s="141"/>
      <c r="IW118" s="71"/>
      <c r="IX118" s="72"/>
    </row>
    <row r="119" spans="1:258" x14ac:dyDescent="0.25">
      <c r="A119" s="269" t="s">
        <v>912</v>
      </c>
      <c r="B119" s="159" t="s">
        <v>913</v>
      </c>
      <c r="C119" s="155">
        <v>523618.6086264</v>
      </c>
      <c r="D119" s="145">
        <v>-7.1351811289787292E-2</v>
      </c>
      <c r="E119" s="146">
        <v>-1.2500000000000001E-2</v>
      </c>
      <c r="IV119" s="141"/>
      <c r="IW119" s="71"/>
      <c r="IX119" s="72"/>
    </row>
    <row r="120" spans="1:258" x14ac:dyDescent="0.25">
      <c r="A120" s="281"/>
      <c r="B120" s="160" t="s">
        <v>914</v>
      </c>
      <c r="C120" s="320">
        <v>235258.34789660003</v>
      </c>
      <c r="D120" s="145">
        <v>-13.600179672241211</v>
      </c>
      <c r="E120" s="146">
        <v>-0.44861300000000004</v>
      </c>
      <c r="IV120" s="141"/>
      <c r="IW120" s="71"/>
      <c r="IX120" s="72"/>
    </row>
    <row r="121" spans="1:258" ht="15.75" thickBot="1" x14ac:dyDescent="0.3">
      <c r="A121" s="270"/>
      <c r="B121" s="160" t="s">
        <v>915</v>
      </c>
      <c r="C121" s="321"/>
      <c r="D121" s="161">
        <v>0</v>
      </c>
      <c r="E121" s="162">
        <v>3.1804000000000006E-2</v>
      </c>
      <c r="IV121" s="141"/>
      <c r="IW121" s="71"/>
      <c r="IX121" s="72"/>
    </row>
    <row r="122" spans="1:258" x14ac:dyDescent="0.25">
      <c r="A122" s="269" t="s">
        <v>850</v>
      </c>
      <c r="B122" s="142" t="s">
        <v>916</v>
      </c>
      <c r="C122" s="163">
        <v>933547.06309060019</v>
      </c>
      <c r="D122" s="145">
        <v>2.5366749614477158E-2</v>
      </c>
      <c r="E122" s="146">
        <v>2.5513000000000001E-2</v>
      </c>
      <c r="IV122" s="141"/>
      <c r="IW122" s="71"/>
      <c r="IX122" s="72"/>
    </row>
    <row r="123" spans="1:258" x14ac:dyDescent="0.25">
      <c r="A123" s="281"/>
      <c r="B123" s="143" t="s">
        <v>917</v>
      </c>
      <c r="C123" s="155">
        <v>549161.81135480013</v>
      </c>
      <c r="D123" s="145">
        <v>4.3320558965206146E-2</v>
      </c>
      <c r="E123" s="146">
        <v>-2.1780000000000001E-2</v>
      </c>
      <c r="IV123" s="141"/>
      <c r="IW123" s="71"/>
      <c r="IX123" s="72"/>
    </row>
    <row r="124" spans="1:258" ht="15" customHeight="1" thickBot="1" x14ac:dyDescent="0.3">
      <c r="A124" s="281"/>
      <c r="B124" s="143" t="s">
        <v>918</v>
      </c>
      <c r="C124" s="152">
        <v>1761777.0835224001</v>
      </c>
      <c r="D124" s="161">
        <v>2.8375070542097092E-2</v>
      </c>
      <c r="E124" s="162">
        <v>-0.10628100000000001</v>
      </c>
      <c r="IV124" s="141"/>
      <c r="IW124" s="71"/>
      <c r="IX124" s="72"/>
    </row>
    <row r="125" spans="1:258" x14ac:dyDescent="0.25">
      <c r="A125" s="269" t="s">
        <v>852</v>
      </c>
      <c r="B125" s="142" t="s">
        <v>919</v>
      </c>
      <c r="C125" s="163">
        <v>696491.94975639996</v>
      </c>
      <c r="D125" s="145">
        <v>3.2156001776456833E-2</v>
      </c>
      <c r="E125" s="146">
        <v>2.5400000000000002E-3</v>
      </c>
      <c r="IV125" s="141"/>
      <c r="IW125" s="71"/>
      <c r="IX125" s="72"/>
    </row>
    <row r="126" spans="1:258" ht="15.75" thickBot="1" x14ac:dyDescent="0.3">
      <c r="A126" s="270"/>
      <c r="B126" s="164" t="s">
        <v>920</v>
      </c>
      <c r="C126" s="152">
        <v>190186.07164899999</v>
      </c>
      <c r="D126" s="161">
        <v>3.0695021152496338E-2</v>
      </c>
      <c r="E126" s="162">
        <v>3.0864000000000003E-2</v>
      </c>
      <c r="IV126" s="141"/>
      <c r="IW126" s="71"/>
      <c r="IX126" s="72"/>
    </row>
    <row r="127" spans="1:258" ht="0" hidden="1" customHeight="1" x14ac:dyDescent="0.25">
      <c r="A127" s="196"/>
      <c r="B127" s="141"/>
      <c r="C127" s="165">
        <v>56893244.100000001</v>
      </c>
      <c r="D127" s="140">
        <v>4.2953647673130035E-2</v>
      </c>
      <c r="E127" s="140">
        <v>-7.6228000000000004E-2</v>
      </c>
      <c r="IW127" s="71"/>
      <c r="IX127" s="72"/>
    </row>
    <row r="128" spans="1:258" ht="0" hidden="1" customHeight="1" x14ac:dyDescent="0.25">
      <c r="A128" s="196"/>
      <c r="B128" s="141"/>
      <c r="C128" s="165">
        <v>56893244.100000001</v>
      </c>
      <c r="D128" s="140">
        <v>4.2953647673130035E-2</v>
      </c>
      <c r="E128" s="146">
        <v>-7.6228000000000004E-2</v>
      </c>
      <c r="IW128" s="71"/>
      <c r="IX128" s="72"/>
    </row>
    <row r="129" spans="1:258" ht="0" hidden="1" customHeight="1" x14ac:dyDescent="0.25">
      <c r="A129" s="196"/>
      <c r="B129" s="141"/>
      <c r="C129" s="165"/>
      <c r="D129" s="140"/>
      <c r="E129" s="146"/>
      <c r="IW129" s="71"/>
      <c r="IX129" s="72"/>
    </row>
    <row r="130" spans="1:258" ht="0" hidden="1" customHeight="1" x14ac:dyDescent="0.25">
      <c r="A130" s="196"/>
      <c r="B130" s="141"/>
      <c r="C130" s="165"/>
      <c r="D130" s="140"/>
      <c r="E130" s="146"/>
      <c r="IW130" s="71"/>
      <c r="IX130" s="72"/>
    </row>
    <row r="131" spans="1:258" ht="0" hidden="1" customHeight="1" x14ac:dyDescent="0.25">
      <c r="A131" s="196"/>
      <c r="B131" s="141"/>
      <c r="C131" s="165"/>
      <c r="D131" s="140"/>
      <c r="E131" s="146"/>
      <c r="IW131" s="71"/>
      <c r="IX131" s="72"/>
    </row>
    <row r="132" spans="1:258" ht="0" hidden="1" customHeight="1" x14ac:dyDescent="0.25">
      <c r="A132" s="196"/>
      <c r="B132" s="141"/>
      <c r="C132" s="165"/>
      <c r="D132" s="140"/>
      <c r="E132" s="146"/>
      <c r="IW132" s="71"/>
      <c r="IX132" s="72"/>
    </row>
    <row r="133" spans="1:258" ht="0" hidden="1" customHeight="1" x14ac:dyDescent="0.25">
      <c r="A133" s="196"/>
      <c r="B133" s="141"/>
      <c r="C133" s="165"/>
      <c r="D133" s="140"/>
      <c r="E133" s="146"/>
      <c r="IW133" s="71"/>
      <c r="IX133" s="72"/>
    </row>
    <row r="134" spans="1:258" ht="0" hidden="1" customHeight="1" x14ac:dyDescent="0.25">
      <c r="A134" s="196"/>
      <c r="B134" s="141"/>
      <c r="C134" s="165"/>
      <c r="D134" s="140"/>
      <c r="E134" s="146"/>
      <c r="IW134" s="71"/>
      <c r="IX134" s="72"/>
    </row>
    <row r="135" spans="1:258" ht="0" hidden="1" customHeight="1" x14ac:dyDescent="0.25">
      <c r="A135" s="196"/>
      <c r="B135" s="141"/>
      <c r="C135" s="165"/>
      <c r="D135" s="140"/>
      <c r="E135" s="146"/>
      <c r="IW135" s="71"/>
      <c r="IX135" s="72"/>
    </row>
    <row r="136" spans="1:258" ht="0" hidden="1" customHeight="1" x14ac:dyDescent="0.25">
      <c r="A136" s="196"/>
      <c r="B136" s="141"/>
      <c r="C136" s="165"/>
      <c r="D136" s="140"/>
      <c r="E136" s="146"/>
      <c r="IW136" s="71"/>
      <c r="IX136" s="72"/>
    </row>
    <row r="137" spans="1:258" ht="0" hidden="1" customHeight="1" x14ac:dyDescent="0.25">
      <c r="A137" s="196"/>
      <c r="B137" s="141"/>
      <c r="C137" s="165"/>
      <c r="D137" s="140"/>
      <c r="E137" s="146"/>
      <c r="IW137" s="71"/>
      <c r="IX137" s="72"/>
    </row>
    <row r="138" spans="1:258" ht="0" hidden="1" customHeight="1" x14ac:dyDescent="0.25">
      <c r="A138" s="196"/>
      <c r="B138" s="141"/>
      <c r="C138" s="165"/>
      <c r="D138" s="140"/>
      <c r="E138" s="146"/>
      <c r="IW138" s="71"/>
      <c r="IX138" s="72"/>
    </row>
    <row r="139" spans="1:258" ht="0" hidden="1" customHeight="1" x14ac:dyDescent="0.25">
      <c r="A139" s="196"/>
      <c r="B139" s="141"/>
      <c r="C139" s="165"/>
      <c r="D139" s="140"/>
      <c r="E139" s="146"/>
      <c r="IW139" s="71"/>
      <c r="IX139" s="72"/>
    </row>
    <row r="140" spans="1:258" ht="0" hidden="1" customHeight="1" x14ac:dyDescent="0.25">
      <c r="A140" s="196"/>
      <c r="B140" s="141"/>
      <c r="C140" s="165"/>
      <c r="D140" s="140"/>
      <c r="E140" s="146"/>
      <c r="IW140" s="71"/>
      <c r="IX140" s="72"/>
    </row>
    <row r="141" spans="1:258" ht="0" hidden="1" customHeight="1" x14ac:dyDescent="0.25">
      <c r="A141" s="196"/>
      <c r="B141" s="141"/>
      <c r="C141" s="165"/>
      <c r="D141" s="140"/>
      <c r="E141" s="146"/>
      <c r="IW141" s="71"/>
      <c r="IX141" s="72"/>
    </row>
    <row r="142" spans="1:258" ht="0" hidden="1" customHeight="1" x14ac:dyDescent="0.25">
      <c r="A142" s="196"/>
      <c r="B142" s="141"/>
      <c r="C142" s="165"/>
      <c r="D142" s="140"/>
      <c r="E142" s="146"/>
      <c r="IW142" s="71"/>
      <c r="IX142" s="72"/>
    </row>
    <row r="143" spans="1:258" ht="0" hidden="1" customHeight="1" x14ac:dyDescent="0.25">
      <c r="A143" s="196"/>
      <c r="B143" s="141"/>
      <c r="C143" s="165"/>
      <c r="D143" s="140"/>
      <c r="E143" s="146"/>
      <c r="IW143" s="71"/>
      <c r="IX143" s="72"/>
    </row>
    <row r="144" spans="1:258" ht="0" hidden="1" customHeight="1" x14ac:dyDescent="0.25">
      <c r="A144" s="196"/>
      <c r="B144" s="141"/>
      <c r="C144" s="165"/>
      <c r="D144" s="140"/>
      <c r="E144" s="146"/>
      <c r="IW144" s="71"/>
      <c r="IX144" s="72"/>
    </row>
    <row r="145" spans="1:258" x14ac:dyDescent="0.25">
      <c r="A145" s="166" t="s">
        <v>55</v>
      </c>
      <c r="B145" s="167"/>
      <c r="C145" s="96">
        <v>12707826.671598803</v>
      </c>
      <c r="D145" s="167"/>
      <c r="E145" s="168"/>
      <c r="IW145" s="71"/>
      <c r="IX145" s="72"/>
    </row>
    <row r="146" spans="1:258" ht="4.5" customHeight="1" x14ac:dyDescent="0.25">
      <c r="A146" s="169"/>
      <c r="B146" s="170"/>
      <c r="C146" s="171"/>
      <c r="D146" s="170"/>
      <c r="E146" s="172"/>
      <c r="IX146" s="72"/>
    </row>
    <row r="147" spans="1:258" ht="15.75" thickBot="1" x14ac:dyDescent="0.3">
      <c r="A147" s="197" t="s">
        <v>921</v>
      </c>
      <c r="B147" s="167"/>
      <c r="C147" s="96"/>
      <c r="D147" s="167"/>
      <c r="E147" s="168"/>
      <c r="IX147" s="72"/>
    </row>
    <row r="148" spans="1:258" ht="15.75" thickBot="1" x14ac:dyDescent="0.3">
      <c r="A148" s="173" t="s">
        <v>833</v>
      </c>
      <c r="B148" s="174" t="s">
        <v>922</v>
      </c>
      <c r="C148" s="163">
        <v>769692.33154379996</v>
      </c>
      <c r="D148" s="138">
        <v>4.9080131575465202E-3</v>
      </c>
      <c r="E148" s="139">
        <v>-4.5134000000000007E-2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138">
        <v>0</v>
      </c>
      <c r="Y148" s="138">
        <v>0</v>
      </c>
      <c r="Z148" s="138">
        <v>0</v>
      </c>
      <c r="AA148" s="138">
        <v>0</v>
      </c>
      <c r="AB148" s="138">
        <v>0</v>
      </c>
      <c r="AC148" s="138">
        <v>0</v>
      </c>
      <c r="AD148" s="138">
        <v>0</v>
      </c>
      <c r="AE148" s="138">
        <v>0</v>
      </c>
      <c r="AF148" s="138">
        <v>0</v>
      </c>
      <c r="AG148" s="138">
        <v>0</v>
      </c>
      <c r="AH148" s="138">
        <v>0</v>
      </c>
      <c r="AI148" s="138">
        <v>0</v>
      </c>
      <c r="AJ148" s="138">
        <v>0</v>
      </c>
      <c r="AK148" s="138">
        <v>0</v>
      </c>
      <c r="AL148" s="138">
        <v>0</v>
      </c>
      <c r="AM148" s="138">
        <v>0</v>
      </c>
      <c r="AN148" s="138">
        <v>0</v>
      </c>
      <c r="AO148" s="138">
        <v>0</v>
      </c>
      <c r="AP148" s="138">
        <v>0</v>
      </c>
      <c r="AQ148" s="138">
        <v>0</v>
      </c>
      <c r="AR148" s="138">
        <v>0</v>
      </c>
      <c r="AS148" s="138">
        <v>0</v>
      </c>
      <c r="AT148" s="138">
        <v>0</v>
      </c>
      <c r="AU148" s="138">
        <v>0</v>
      </c>
      <c r="AV148" s="138">
        <v>0</v>
      </c>
      <c r="AW148" s="138">
        <v>0</v>
      </c>
      <c r="AX148" s="138">
        <v>0</v>
      </c>
      <c r="AY148" s="138">
        <v>0</v>
      </c>
      <c r="AZ148" s="138">
        <v>0</v>
      </c>
      <c r="BA148" s="138">
        <v>0</v>
      </c>
      <c r="BB148" s="138">
        <v>0</v>
      </c>
      <c r="BC148" s="138">
        <v>0</v>
      </c>
      <c r="BD148" s="138">
        <v>0</v>
      </c>
      <c r="BE148" s="138">
        <v>0</v>
      </c>
      <c r="BF148" s="138">
        <v>0</v>
      </c>
      <c r="BG148" s="138">
        <v>0</v>
      </c>
      <c r="BH148" s="138">
        <v>0</v>
      </c>
      <c r="BI148" s="138">
        <v>0</v>
      </c>
      <c r="BJ148" s="138">
        <v>0</v>
      </c>
      <c r="BK148" s="138">
        <v>0</v>
      </c>
      <c r="BL148" s="138">
        <v>0</v>
      </c>
      <c r="BM148" s="138">
        <v>0</v>
      </c>
      <c r="BN148" s="138">
        <v>0</v>
      </c>
      <c r="BO148" s="138">
        <v>0</v>
      </c>
      <c r="BP148" s="138">
        <v>0</v>
      </c>
      <c r="BQ148" s="138">
        <v>0</v>
      </c>
      <c r="BR148" s="138">
        <v>0</v>
      </c>
      <c r="BS148" s="138">
        <v>0</v>
      </c>
      <c r="BT148" s="138">
        <v>0</v>
      </c>
      <c r="BU148" s="138">
        <v>0</v>
      </c>
      <c r="BV148" s="138">
        <v>0</v>
      </c>
      <c r="BW148" s="138">
        <v>0</v>
      </c>
      <c r="BX148" s="138">
        <v>0</v>
      </c>
      <c r="BY148" s="138">
        <v>0</v>
      </c>
      <c r="BZ148" s="138">
        <v>0</v>
      </c>
      <c r="CA148" s="138">
        <v>0</v>
      </c>
      <c r="CB148" s="138">
        <v>0</v>
      </c>
      <c r="CC148" s="138">
        <v>0</v>
      </c>
      <c r="CD148" s="138">
        <v>0</v>
      </c>
      <c r="CE148" s="138">
        <v>0</v>
      </c>
      <c r="CF148" s="138">
        <v>0</v>
      </c>
      <c r="CG148" s="138">
        <v>0</v>
      </c>
      <c r="CH148" s="138">
        <v>0</v>
      </c>
      <c r="CI148" s="138">
        <v>0</v>
      </c>
      <c r="CJ148" s="138">
        <v>0</v>
      </c>
      <c r="CK148" s="138">
        <v>0</v>
      </c>
      <c r="CL148" s="138">
        <v>0</v>
      </c>
      <c r="CM148" s="138">
        <v>0</v>
      </c>
      <c r="CN148" s="138">
        <v>0</v>
      </c>
      <c r="CO148" s="138">
        <v>0</v>
      </c>
      <c r="CP148" s="138">
        <v>0</v>
      </c>
      <c r="CQ148" s="138">
        <v>0</v>
      </c>
      <c r="CR148" s="138">
        <v>0</v>
      </c>
      <c r="CS148" s="138">
        <v>0</v>
      </c>
      <c r="CT148" s="138">
        <v>0</v>
      </c>
      <c r="CU148" s="138">
        <v>0</v>
      </c>
      <c r="CV148" s="138">
        <v>0</v>
      </c>
      <c r="CW148" s="138">
        <v>0</v>
      </c>
      <c r="CX148" s="138">
        <v>0</v>
      </c>
      <c r="CY148" s="138">
        <v>0</v>
      </c>
      <c r="CZ148" s="138">
        <v>0</v>
      </c>
      <c r="DA148" s="138">
        <v>0</v>
      </c>
      <c r="DB148" s="138">
        <v>0</v>
      </c>
      <c r="DC148" s="138">
        <v>0</v>
      </c>
      <c r="DD148" s="138">
        <v>0</v>
      </c>
      <c r="DE148" s="138">
        <v>0</v>
      </c>
      <c r="DF148" s="138">
        <v>0</v>
      </c>
      <c r="DG148" s="138">
        <v>0</v>
      </c>
      <c r="DH148" s="138">
        <v>0</v>
      </c>
      <c r="DI148" s="138">
        <v>0</v>
      </c>
      <c r="DJ148" s="138">
        <v>0</v>
      </c>
      <c r="DK148" s="138">
        <v>0</v>
      </c>
      <c r="DL148" s="138">
        <v>0</v>
      </c>
      <c r="DM148" s="138">
        <v>0</v>
      </c>
      <c r="DN148" s="138">
        <v>0</v>
      </c>
      <c r="DO148" s="138">
        <v>0</v>
      </c>
      <c r="DP148" s="138">
        <v>0</v>
      </c>
      <c r="DQ148" s="138">
        <v>0</v>
      </c>
      <c r="DR148" s="138">
        <v>0</v>
      </c>
      <c r="DS148" s="138">
        <v>0</v>
      </c>
      <c r="DT148" s="138">
        <v>0</v>
      </c>
      <c r="DU148" s="138">
        <v>0</v>
      </c>
      <c r="DV148" s="138">
        <v>0</v>
      </c>
      <c r="DW148" s="138">
        <v>0</v>
      </c>
      <c r="DX148" s="138">
        <v>0</v>
      </c>
      <c r="DY148" s="138">
        <v>0</v>
      </c>
      <c r="DZ148" s="138">
        <v>0</v>
      </c>
      <c r="EA148" s="138">
        <v>0</v>
      </c>
      <c r="EB148" s="138">
        <v>0</v>
      </c>
      <c r="EC148" s="138">
        <v>0</v>
      </c>
      <c r="ED148" s="138">
        <v>0</v>
      </c>
      <c r="EE148" s="138">
        <v>0</v>
      </c>
      <c r="EF148" s="138">
        <v>0</v>
      </c>
      <c r="EG148" s="138">
        <v>0</v>
      </c>
      <c r="EH148" s="138">
        <v>0</v>
      </c>
      <c r="EI148" s="138">
        <v>0</v>
      </c>
      <c r="EJ148" s="138">
        <v>0</v>
      </c>
      <c r="EK148" s="138">
        <v>0</v>
      </c>
      <c r="EL148" s="138">
        <v>0</v>
      </c>
      <c r="EM148" s="138">
        <v>0</v>
      </c>
      <c r="EN148" s="138">
        <v>0</v>
      </c>
      <c r="EO148" s="138">
        <v>0</v>
      </c>
      <c r="EP148" s="138">
        <v>0</v>
      </c>
      <c r="EQ148" s="138">
        <v>0</v>
      </c>
      <c r="ER148" s="138">
        <v>0</v>
      </c>
      <c r="ES148" s="138">
        <v>0</v>
      </c>
      <c r="ET148" s="138">
        <v>0</v>
      </c>
      <c r="EU148" s="138">
        <v>0</v>
      </c>
      <c r="EV148" s="138">
        <v>0</v>
      </c>
      <c r="EW148" s="138">
        <v>0</v>
      </c>
      <c r="EX148" s="138">
        <v>0</v>
      </c>
      <c r="EY148" s="138">
        <v>0</v>
      </c>
      <c r="EZ148" s="138">
        <v>0</v>
      </c>
      <c r="FA148" s="138">
        <v>0</v>
      </c>
      <c r="FB148" s="138">
        <v>0</v>
      </c>
      <c r="FC148" s="138">
        <v>0</v>
      </c>
      <c r="FD148" s="138">
        <v>0</v>
      </c>
      <c r="FE148" s="138">
        <v>0</v>
      </c>
      <c r="FF148" s="138">
        <v>0</v>
      </c>
      <c r="FG148" s="138">
        <v>0</v>
      </c>
      <c r="FH148" s="138">
        <v>0</v>
      </c>
      <c r="FI148" s="138">
        <v>0</v>
      </c>
      <c r="FJ148" s="138">
        <v>0</v>
      </c>
      <c r="FK148" s="138">
        <v>0</v>
      </c>
      <c r="FL148" s="138">
        <v>0</v>
      </c>
      <c r="FM148" s="138">
        <v>0</v>
      </c>
      <c r="FN148" s="138">
        <v>0</v>
      </c>
      <c r="FO148" s="138">
        <v>0</v>
      </c>
      <c r="FP148" s="138">
        <v>0</v>
      </c>
      <c r="FQ148" s="138">
        <v>0</v>
      </c>
      <c r="FR148" s="138">
        <v>0</v>
      </c>
      <c r="FS148" s="138">
        <v>0</v>
      </c>
      <c r="FT148" s="138">
        <v>0</v>
      </c>
      <c r="FU148" s="138">
        <v>0</v>
      </c>
      <c r="FV148" s="138">
        <v>0</v>
      </c>
      <c r="FW148" s="138">
        <v>0</v>
      </c>
      <c r="FX148" s="138">
        <v>0</v>
      </c>
      <c r="FY148" s="138">
        <v>0</v>
      </c>
      <c r="FZ148" s="138">
        <v>0</v>
      </c>
      <c r="GA148" s="138">
        <v>0</v>
      </c>
      <c r="GB148" s="138">
        <v>0</v>
      </c>
      <c r="GC148" s="138">
        <v>0</v>
      </c>
      <c r="GD148" s="138">
        <v>0</v>
      </c>
      <c r="GE148" s="138">
        <v>0</v>
      </c>
      <c r="GF148" s="138">
        <v>0</v>
      </c>
      <c r="GG148" s="138">
        <v>0</v>
      </c>
      <c r="GH148" s="138">
        <v>0</v>
      </c>
      <c r="GI148" s="138">
        <v>0</v>
      </c>
      <c r="GJ148" s="138">
        <v>0</v>
      </c>
      <c r="GK148" s="138">
        <v>0</v>
      </c>
      <c r="GL148" s="138">
        <v>0</v>
      </c>
      <c r="GM148" s="138">
        <v>0</v>
      </c>
      <c r="GN148" s="138">
        <v>0</v>
      </c>
      <c r="GO148" s="138">
        <v>0</v>
      </c>
      <c r="GP148" s="138">
        <v>0</v>
      </c>
      <c r="GQ148" s="138">
        <v>0</v>
      </c>
      <c r="GR148" s="138">
        <v>0</v>
      </c>
      <c r="GS148" s="138">
        <v>0</v>
      </c>
      <c r="GT148" s="138">
        <v>0</v>
      </c>
      <c r="GU148" s="138">
        <v>0</v>
      </c>
      <c r="GV148" s="138">
        <v>0</v>
      </c>
      <c r="GW148" s="138">
        <v>0</v>
      </c>
      <c r="GX148" s="138">
        <v>0</v>
      </c>
      <c r="GY148" s="138">
        <v>0</v>
      </c>
      <c r="GZ148" s="138">
        <v>0</v>
      </c>
      <c r="HA148" s="138">
        <v>0</v>
      </c>
      <c r="HB148" s="138">
        <v>0</v>
      </c>
      <c r="HC148" s="138">
        <v>0</v>
      </c>
      <c r="HD148" s="138">
        <v>0</v>
      </c>
      <c r="HE148" s="138">
        <v>0</v>
      </c>
      <c r="HF148" s="138">
        <v>0</v>
      </c>
      <c r="HG148" s="138">
        <v>0</v>
      </c>
      <c r="HH148" s="138">
        <v>0</v>
      </c>
      <c r="HI148" s="138">
        <v>0</v>
      </c>
      <c r="HJ148" s="138">
        <v>0</v>
      </c>
      <c r="HK148" s="138">
        <v>0</v>
      </c>
      <c r="HL148" s="138">
        <v>0</v>
      </c>
      <c r="HM148" s="138">
        <v>0</v>
      </c>
      <c r="HN148" s="138">
        <v>0</v>
      </c>
      <c r="HO148" s="138">
        <v>0</v>
      </c>
      <c r="HP148" s="138">
        <v>0</v>
      </c>
      <c r="HQ148" s="138">
        <v>0</v>
      </c>
      <c r="HR148" s="138">
        <v>0</v>
      </c>
      <c r="HS148" s="138">
        <v>0</v>
      </c>
      <c r="HT148" s="138">
        <v>0</v>
      </c>
      <c r="HU148" s="138">
        <v>0</v>
      </c>
      <c r="HV148" s="138">
        <v>0</v>
      </c>
      <c r="HW148" s="138">
        <v>0</v>
      </c>
      <c r="HX148" s="138">
        <v>0</v>
      </c>
      <c r="HY148" s="138">
        <v>0</v>
      </c>
      <c r="HZ148" s="138">
        <v>0</v>
      </c>
      <c r="IA148" s="138">
        <v>0</v>
      </c>
      <c r="IB148" s="138">
        <v>0</v>
      </c>
      <c r="IC148" s="138">
        <v>0</v>
      </c>
      <c r="ID148" s="138">
        <v>0</v>
      </c>
      <c r="IE148" s="138">
        <v>0</v>
      </c>
      <c r="IF148" s="138">
        <v>0</v>
      </c>
      <c r="IG148" s="138">
        <v>0</v>
      </c>
      <c r="IH148" s="138">
        <v>0</v>
      </c>
      <c r="II148" s="138">
        <v>0</v>
      </c>
      <c r="IJ148" s="138">
        <v>0</v>
      </c>
      <c r="IK148" s="138">
        <v>0</v>
      </c>
      <c r="IL148" s="138">
        <v>0</v>
      </c>
      <c r="IM148" s="138">
        <v>0</v>
      </c>
      <c r="IN148" s="138">
        <v>0</v>
      </c>
      <c r="IO148" s="138">
        <v>0</v>
      </c>
      <c r="IP148" s="138">
        <v>0</v>
      </c>
      <c r="IQ148" s="138">
        <v>0</v>
      </c>
      <c r="IR148" s="138">
        <v>0</v>
      </c>
      <c r="IS148" s="138">
        <v>0</v>
      </c>
      <c r="IT148" s="138">
        <v>0</v>
      </c>
      <c r="IU148" s="138">
        <v>0</v>
      </c>
      <c r="IX148" s="72"/>
    </row>
    <row r="149" spans="1:258" ht="15.75" thickBot="1" x14ac:dyDescent="0.3">
      <c r="A149" s="175" t="s">
        <v>923</v>
      </c>
      <c r="B149" s="174" t="s">
        <v>924</v>
      </c>
      <c r="C149" s="158">
        <v>270294.71662339999</v>
      </c>
      <c r="D149" s="153">
        <v>3.89358289539814E-2</v>
      </c>
      <c r="E149" s="154">
        <v>3.5465999999999998E-2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  <c r="Q149" s="138">
        <v>0</v>
      </c>
      <c r="R149" s="138">
        <v>0</v>
      </c>
      <c r="S149" s="138">
        <v>0</v>
      </c>
      <c r="T149" s="138">
        <v>0</v>
      </c>
      <c r="U149" s="138">
        <v>0</v>
      </c>
      <c r="V149" s="138">
        <v>0</v>
      </c>
      <c r="W149" s="138">
        <v>0</v>
      </c>
      <c r="X149" s="138">
        <v>0</v>
      </c>
      <c r="Y149" s="138">
        <v>0</v>
      </c>
      <c r="Z149" s="138">
        <v>0</v>
      </c>
      <c r="AA149" s="138">
        <v>0</v>
      </c>
      <c r="AB149" s="138">
        <v>0</v>
      </c>
      <c r="AC149" s="138">
        <v>0</v>
      </c>
      <c r="AD149" s="138">
        <v>0</v>
      </c>
      <c r="AE149" s="138">
        <v>0</v>
      </c>
      <c r="AF149" s="138">
        <v>0</v>
      </c>
      <c r="AG149" s="138">
        <v>0</v>
      </c>
      <c r="AH149" s="138">
        <v>0</v>
      </c>
      <c r="AI149" s="138">
        <v>0</v>
      </c>
      <c r="AJ149" s="138">
        <v>0</v>
      </c>
      <c r="AK149" s="138">
        <v>0</v>
      </c>
      <c r="AL149" s="138">
        <v>0</v>
      </c>
      <c r="AM149" s="138">
        <v>0</v>
      </c>
      <c r="AN149" s="138">
        <v>0</v>
      </c>
      <c r="AO149" s="138">
        <v>0</v>
      </c>
      <c r="AP149" s="138">
        <v>0</v>
      </c>
      <c r="AQ149" s="138">
        <v>0</v>
      </c>
      <c r="AR149" s="138">
        <v>0</v>
      </c>
      <c r="AS149" s="138">
        <v>0</v>
      </c>
      <c r="AT149" s="138">
        <v>0</v>
      </c>
      <c r="AU149" s="138">
        <v>0</v>
      </c>
      <c r="AV149" s="138">
        <v>0</v>
      </c>
      <c r="AW149" s="138">
        <v>0</v>
      </c>
      <c r="AX149" s="138">
        <v>0</v>
      </c>
      <c r="AY149" s="138">
        <v>0</v>
      </c>
      <c r="AZ149" s="138">
        <v>0</v>
      </c>
      <c r="BA149" s="138">
        <v>0</v>
      </c>
      <c r="BB149" s="138">
        <v>0</v>
      </c>
      <c r="BC149" s="138">
        <v>0</v>
      </c>
      <c r="BD149" s="138">
        <v>0</v>
      </c>
      <c r="BE149" s="138">
        <v>0</v>
      </c>
      <c r="BF149" s="138">
        <v>0</v>
      </c>
      <c r="BG149" s="138">
        <v>0</v>
      </c>
      <c r="BH149" s="138">
        <v>0</v>
      </c>
      <c r="BI149" s="138">
        <v>0</v>
      </c>
      <c r="BJ149" s="138">
        <v>0</v>
      </c>
      <c r="BK149" s="138">
        <v>0</v>
      </c>
      <c r="BL149" s="138">
        <v>0</v>
      </c>
      <c r="BM149" s="138">
        <v>0</v>
      </c>
      <c r="BN149" s="138">
        <v>0</v>
      </c>
      <c r="BO149" s="138">
        <v>0</v>
      </c>
      <c r="BP149" s="138">
        <v>0</v>
      </c>
      <c r="BQ149" s="138">
        <v>0</v>
      </c>
      <c r="BR149" s="138">
        <v>0</v>
      </c>
      <c r="BS149" s="138">
        <v>0</v>
      </c>
      <c r="BT149" s="138">
        <v>0</v>
      </c>
      <c r="BU149" s="138">
        <v>0</v>
      </c>
      <c r="BV149" s="138">
        <v>0</v>
      </c>
      <c r="BW149" s="138">
        <v>0</v>
      </c>
      <c r="BX149" s="138">
        <v>0</v>
      </c>
      <c r="BY149" s="138">
        <v>0</v>
      </c>
      <c r="BZ149" s="138">
        <v>0</v>
      </c>
      <c r="CA149" s="138">
        <v>0</v>
      </c>
      <c r="CB149" s="138">
        <v>0</v>
      </c>
      <c r="CC149" s="138">
        <v>0</v>
      </c>
      <c r="CD149" s="138">
        <v>0</v>
      </c>
      <c r="CE149" s="138">
        <v>0</v>
      </c>
      <c r="CF149" s="138">
        <v>0</v>
      </c>
      <c r="CG149" s="138">
        <v>0</v>
      </c>
      <c r="CH149" s="138">
        <v>0</v>
      </c>
      <c r="CI149" s="138">
        <v>0</v>
      </c>
      <c r="CJ149" s="138">
        <v>0</v>
      </c>
      <c r="CK149" s="138">
        <v>0</v>
      </c>
      <c r="CL149" s="138">
        <v>0</v>
      </c>
      <c r="CM149" s="138">
        <v>0</v>
      </c>
      <c r="CN149" s="138">
        <v>0</v>
      </c>
      <c r="CO149" s="138">
        <v>0</v>
      </c>
      <c r="CP149" s="138">
        <v>0</v>
      </c>
      <c r="CQ149" s="138">
        <v>0</v>
      </c>
      <c r="CR149" s="138">
        <v>0</v>
      </c>
      <c r="CS149" s="138">
        <v>0</v>
      </c>
      <c r="CT149" s="138">
        <v>0</v>
      </c>
      <c r="CU149" s="138">
        <v>0</v>
      </c>
      <c r="CV149" s="138">
        <v>0</v>
      </c>
      <c r="CW149" s="138">
        <v>0</v>
      </c>
      <c r="CX149" s="138">
        <v>0</v>
      </c>
      <c r="CY149" s="138">
        <v>0</v>
      </c>
      <c r="CZ149" s="138">
        <v>0</v>
      </c>
      <c r="DA149" s="138">
        <v>0</v>
      </c>
      <c r="DB149" s="138">
        <v>0</v>
      </c>
      <c r="DC149" s="138">
        <v>0</v>
      </c>
      <c r="DD149" s="138">
        <v>0</v>
      </c>
      <c r="DE149" s="138">
        <v>0</v>
      </c>
      <c r="DF149" s="138">
        <v>0</v>
      </c>
      <c r="DG149" s="138">
        <v>0</v>
      </c>
      <c r="DH149" s="138">
        <v>0</v>
      </c>
      <c r="DI149" s="138">
        <v>0</v>
      </c>
      <c r="DJ149" s="138">
        <v>0</v>
      </c>
      <c r="DK149" s="138">
        <v>0</v>
      </c>
      <c r="DL149" s="138">
        <v>0</v>
      </c>
      <c r="DM149" s="138">
        <v>0</v>
      </c>
      <c r="DN149" s="138">
        <v>0</v>
      </c>
      <c r="DO149" s="138">
        <v>0</v>
      </c>
      <c r="DP149" s="138">
        <v>0</v>
      </c>
      <c r="DQ149" s="138">
        <v>0</v>
      </c>
      <c r="DR149" s="138">
        <v>0</v>
      </c>
      <c r="DS149" s="138">
        <v>0</v>
      </c>
      <c r="DT149" s="138">
        <v>0</v>
      </c>
      <c r="DU149" s="138">
        <v>0</v>
      </c>
      <c r="DV149" s="138">
        <v>0</v>
      </c>
      <c r="DW149" s="138">
        <v>0</v>
      </c>
      <c r="DX149" s="138">
        <v>0</v>
      </c>
      <c r="DY149" s="138">
        <v>0</v>
      </c>
      <c r="DZ149" s="138">
        <v>0</v>
      </c>
      <c r="EA149" s="138">
        <v>0</v>
      </c>
      <c r="EB149" s="138">
        <v>0</v>
      </c>
      <c r="EC149" s="138">
        <v>0</v>
      </c>
      <c r="ED149" s="138">
        <v>0</v>
      </c>
      <c r="EE149" s="138">
        <v>0</v>
      </c>
      <c r="EF149" s="138">
        <v>0</v>
      </c>
      <c r="EG149" s="138">
        <v>0</v>
      </c>
      <c r="EH149" s="138">
        <v>0</v>
      </c>
      <c r="EI149" s="138">
        <v>0</v>
      </c>
      <c r="EJ149" s="138">
        <v>0</v>
      </c>
      <c r="EK149" s="138">
        <v>0</v>
      </c>
      <c r="EL149" s="138">
        <v>0</v>
      </c>
      <c r="EM149" s="138">
        <v>0</v>
      </c>
      <c r="EN149" s="138">
        <v>0</v>
      </c>
      <c r="EO149" s="138">
        <v>0</v>
      </c>
      <c r="EP149" s="138">
        <v>0</v>
      </c>
      <c r="EQ149" s="138">
        <v>0</v>
      </c>
      <c r="ER149" s="138">
        <v>0</v>
      </c>
      <c r="ES149" s="138">
        <v>0</v>
      </c>
      <c r="ET149" s="138">
        <v>0</v>
      </c>
      <c r="EU149" s="138">
        <v>0</v>
      </c>
      <c r="EV149" s="138">
        <v>0</v>
      </c>
      <c r="EW149" s="138">
        <v>0</v>
      </c>
      <c r="EX149" s="138">
        <v>0</v>
      </c>
      <c r="EY149" s="138">
        <v>0</v>
      </c>
      <c r="EZ149" s="138">
        <v>0</v>
      </c>
      <c r="FA149" s="138">
        <v>0</v>
      </c>
      <c r="FB149" s="138">
        <v>0</v>
      </c>
      <c r="FC149" s="138">
        <v>0</v>
      </c>
      <c r="FD149" s="138">
        <v>0</v>
      </c>
      <c r="FE149" s="138">
        <v>0</v>
      </c>
      <c r="FF149" s="138">
        <v>0</v>
      </c>
      <c r="FG149" s="138">
        <v>0</v>
      </c>
      <c r="FH149" s="138">
        <v>0</v>
      </c>
      <c r="FI149" s="138">
        <v>0</v>
      </c>
      <c r="FJ149" s="138">
        <v>0</v>
      </c>
      <c r="FK149" s="138">
        <v>0</v>
      </c>
      <c r="FL149" s="138">
        <v>0</v>
      </c>
      <c r="FM149" s="138">
        <v>0</v>
      </c>
      <c r="FN149" s="138">
        <v>0</v>
      </c>
      <c r="FO149" s="138">
        <v>0</v>
      </c>
      <c r="FP149" s="138">
        <v>0</v>
      </c>
      <c r="FQ149" s="138">
        <v>0</v>
      </c>
      <c r="FR149" s="138">
        <v>0</v>
      </c>
      <c r="FS149" s="138">
        <v>0</v>
      </c>
      <c r="FT149" s="138">
        <v>0</v>
      </c>
      <c r="FU149" s="138">
        <v>0</v>
      </c>
      <c r="FV149" s="138">
        <v>0</v>
      </c>
      <c r="FW149" s="138">
        <v>0</v>
      </c>
      <c r="FX149" s="138">
        <v>0</v>
      </c>
      <c r="FY149" s="138">
        <v>0</v>
      </c>
      <c r="FZ149" s="138">
        <v>0</v>
      </c>
      <c r="GA149" s="138">
        <v>0</v>
      </c>
      <c r="GB149" s="138">
        <v>0</v>
      </c>
      <c r="GC149" s="138">
        <v>0</v>
      </c>
      <c r="GD149" s="138">
        <v>0</v>
      </c>
      <c r="GE149" s="138">
        <v>0</v>
      </c>
      <c r="GF149" s="138">
        <v>0</v>
      </c>
      <c r="GG149" s="138">
        <v>0</v>
      </c>
      <c r="GH149" s="138">
        <v>0</v>
      </c>
      <c r="GI149" s="138">
        <v>0</v>
      </c>
      <c r="GJ149" s="138">
        <v>0</v>
      </c>
      <c r="GK149" s="138">
        <v>0</v>
      </c>
      <c r="GL149" s="138">
        <v>0</v>
      </c>
      <c r="GM149" s="138">
        <v>0</v>
      </c>
      <c r="GN149" s="138">
        <v>0</v>
      </c>
      <c r="GO149" s="138">
        <v>0</v>
      </c>
      <c r="GP149" s="138">
        <v>0</v>
      </c>
      <c r="GQ149" s="138">
        <v>0</v>
      </c>
      <c r="GR149" s="138">
        <v>0</v>
      </c>
      <c r="GS149" s="138">
        <v>0</v>
      </c>
      <c r="GT149" s="138">
        <v>0</v>
      </c>
      <c r="GU149" s="138">
        <v>0</v>
      </c>
      <c r="GV149" s="138">
        <v>0</v>
      </c>
      <c r="GW149" s="138">
        <v>0</v>
      </c>
      <c r="GX149" s="138">
        <v>0</v>
      </c>
      <c r="GY149" s="138">
        <v>0</v>
      </c>
      <c r="GZ149" s="138">
        <v>0</v>
      </c>
      <c r="HA149" s="138">
        <v>0</v>
      </c>
      <c r="HB149" s="138">
        <v>0</v>
      </c>
      <c r="HC149" s="138">
        <v>0</v>
      </c>
      <c r="HD149" s="138">
        <v>0</v>
      </c>
      <c r="HE149" s="138">
        <v>0</v>
      </c>
      <c r="HF149" s="138">
        <v>0</v>
      </c>
      <c r="HG149" s="138">
        <v>0</v>
      </c>
      <c r="HH149" s="138">
        <v>0</v>
      </c>
      <c r="HI149" s="138">
        <v>0</v>
      </c>
      <c r="HJ149" s="138">
        <v>0</v>
      </c>
      <c r="HK149" s="138">
        <v>0</v>
      </c>
      <c r="HL149" s="138">
        <v>0</v>
      </c>
      <c r="HM149" s="138">
        <v>0</v>
      </c>
      <c r="HN149" s="138">
        <v>0</v>
      </c>
      <c r="HO149" s="138">
        <v>0</v>
      </c>
      <c r="HP149" s="138">
        <v>0</v>
      </c>
      <c r="HQ149" s="138">
        <v>0</v>
      </c>
      <c r="HR149" s="138">
        <v>0</v>
      </c>
      <c r="HS149" s="138">
        <v>0</v>
      </c>
      <c r="HT149" s="138">
        <v>0</v>
      </c>
      <c r="HU149" s="138">
        <v>0</v>
      </c>
      <c r="HV149" s="138">
        <v>0</v>
      </c>
      <c r="HW149" s="138">
        <v>0</v>
      </c>
      <c r="HX149" s="138">
        <v>0</v>
      </c>
      <c r="HY149" s="138">
        <v>0</v>
      </c>
      <c r="HZ149" s="138">
        <v>0</v>
      </c>
      <c r="IA149" s="138">
        <v>0</v>
      </c>
      <c r="IB149" s="138">
        <v>0</v>
      </c>
      <c r="IC149" s="138">
        <v>0</v>
      </c>
      <c r="ID149" s="138">
        <v>0</v>
      </c>
      <c r="IE149" s="138">
        <v>0</v>
      </c>
      <c r="IF149" s="138">
        <v>0</v>
      </c>
      <c r="IG149" s="138">
        <v>0</v>
      </c>
      <c r="IH149" s="138">
        <v>0</v>
      </c>
      <c r="II149" s="138">
        <v>0</v>
      </c>
      <c r="IJ149" s="138">
        <v>0</v>
      </c>
      <c r="IK149" s="138">
        <v>0</v>
      </c>
      <c r="IL149" s="138">
        <v>0</v>
      </c>
      <c r="IM149" s="138">
        <v>0</v>
      </c>
      <c r="IN149" s="138">
        <v>0</v>
      </c>
      <c r="IO149" s="138">
        <v>0</v>
      </c>
      <c r="IP149" s="138">
        <v>0</v>
      </c>
      <c r="IQ149" s="138">
        <v>0</v>
      </c>
      <c r="IR149" s="138">
        <v>0</v>
      </c>
      <c r="IS149" s="138">
        <v>0</v>
      </c>
      <c r="IT149" s="138">
        <v>0</v>
      </c>
      <c r="IU149" s="138">
        <v>0</v>
      </c>
      <c r="IX149" s="72"/>
    </row>
    <row r="150" spans="1:258" ht="15.75" thickBot="1" x14ac:dyDescent="0.3">
      <c r="A150" s="173" t="s">
        <v>910</v>
      </c>
      <c r="B150" s="174" t="s">
        <v>925</v>
      </c>
      <c r="C150" s="152">
        <v>574025.41405160015</v>
      </c>
      <c r="D150" s="161">
        <v>1.4779809862375259E-2</v>
      </c>
      <c r="E150" s="162">
        <v>-6.125400000000001E-2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38">
        <v>0</v>
      </c>
      <c r="Q150" s="138">
        <v>0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  <c r="W150" s="138">
        <v>0</v>
      </c>
      <c r="X150" s="138">
        <v>0</v>
      </c>
      <c r="Y150" s="138">
        <v>0</v>
      </c>
      <c r="Z150" s="138">
        <v>0</v>
      </c>
      <c r="AA150" s="138">
        <v>0</v>
      </c>
      <c r="AB150" s="138">
        <v>0</v>
      </c>
      <c r="AC150" s="138">
        <v>0</v>
      </c>
      <c r="AD150" s="138">
        <v>0</v>
      </c>
      <c r="AE150" s="138">
        <v>0</v>
      </c>
      <c r="AF150" s="138">
        <v>0</v>
      </c>
      <c r="AG150" s="138">
        <v>0</v>
      </c>
      <c r="AH150" s="138">
        <v>0</v>
      </c>
      <c r="AI150" s="138">
        <v>0</v>
      </c>
      <c r="AJ150" s="138">
        <v>0</v>
      </c>
      <c r="AK150" s="138">
        <v>0</v>
      </c>
      <c r="AL150" s="138">
        <v>0</v>
      </c>
      <c r="AM150" s="138">
        <v>0</v>
      </c>
      <c r="AN150" s="138">
        <v>0</v>
      </c>
      <c r="AO150" s="138">
        <v>0</v>
      </c>
      <c r="AP150" s="138">
        <v>0</v>
      </c>
      <c r="AQ150" s="138">
        <v>0</v>
      </c>
      <c r="AR150" s="138">
        <v>0</v>
      </c>
      <c r="AS150" s="138">
        <v>0</v>
      </c>
      <c r="AT150" s="138">
        <v>0</v>
      </c>
      <c r="AU150" s="138">
        <v>0</v>
      </c>
      <c r="AV150" s="138">
        <v>0</v>
      </c>
      <c r="AW150" s="138">
        <v>0</v>
      </c>
      <c r="AX150" s="138">
        <v>0</v>
      </c>
      <c r="AY150" s="138">
        <v>0</v>
      </c>
      <c r="AZ150" s="138">
        <v>0</v>
      </c>
      <c r="BA150" s="138">
        <v>0</v>
      </c>
      <c r="BB150" s="138">
        <v>0</v>
      </c>
      <c r="BC150" s="138">
        <v>0</v>
      </c>
      <c r="BD150" s="138">
        <v>0</v>
      </c>
      <c r="BE150" s="138">
        <v>0</v>
      </c>
      <c r="BF150" s="138">
        <v>0</v>
      </c>
      <c r="BG150" s="138">
        <v>0</v>
      </c>
      <c r="BH150" s="138">
        <v>0</v>
      </c>
      <c r="BI150" s="138">
        <v>0</v>
      </c>
      <c r="BJ150" s="138">
        <v>0</v>
      </c>
      <c r="BK150" s="138">
        <v>0</v>
      </c>
      <c r="BL150" s="138">
        <v>0</v>
      </c>
      <c r="BM150" s="138">
        <v>0</v>
      </c>
      <c r="BN150" s="138">
        <v>0</v>
      </c>
      <c r="BO150" s="138">
        <v>0</v>
      </c>
      <c r="BP150" s="138">
        <v>0</v>
      </c>
      <c r="BQ150" s="138">
        <v>0</v>
      </c>
      <c r="BR150" s="138">
        <v>0</v>
      </c>
      <c r="BS150" s="138">
        <v>0</v>
      </c>
      <c r="BT150" s="138">
        <v>0</v>
      </c>
      <c r="BU150" s="138">
        <v>0</v>
      </c>
      <c r="BV150" s="138">
        <v>0</v>
      </c>
      <c r="BW150" s="138">
        <v>0</v>
      </c>
      <c r="BX150" s="138">
        <v>0</v>
      </c>
      <c r="BY150" s="138">
        <v>0</v>
      </c>
      <c r="BZ150" s="138">
        <v>0</v>
      </c>
      <c r="CA150" s="138">
        <v>0</v>
      </c>
      <c r="CB150" s="138">
        <v>0</v>
      </c>
      <c r="CC150" s="138">
        <v>0</v>
      </c>
      <c r="CD150" s="138">
        <v>0</v>
      </c>
      <c r="CE150" s="138">
        <v>0</v>
      </c>
      <c r="CF150" s="138">
        <v>0</v>
      </c>
      <c r="CG150" s="138">
        <v>0</v>
      </c>
      <c r="CH150" s="138">
        <v>0</v>
      </c>
      <c r="CI150" s="138">
        <v>0</v>
      </c>
      <c r="CJ150" s="138">
        <v>0</v>
      </c>
      <c r="CK150" s="138">
        <v>0</v>
      </c>
      <c r="CL150" s="138">
        <v>0</v>
      </c>
      <c r="CM150" s="138">
        <v>0</v>
      </c>
      <c r="CN150" s="138">
        <v>0</v>
      </c>
      <c r="CO150" s="138">
        <v>0</v>
      </c>
      <c r="CP150" s="138">
        <v>0</v>
      </c>
      <c r="CQ150" s="138">
        <v>0</v>
      </c>
      <c r="CR150" s="138">
        <v>0</v>
      </c>
      <c r="CS150" s="138">
        <v>0</v>
      </c>
      <c r="CT150" s="138">
        <v>0</v>
      </c>
      <c r="CU150" s="138">
        <v>0</v>
      </c>
      <c r="CV150" s="138">
        <v>0</v>
      </c>
      <c r="CW150" s="138">
        <v>0</v>
      </c>
      <c r="CX150" s="138">
        <v>0</v>
      </c>
      <c r="CY150" s="138">
        <v>0</v>
      </c>
      <c r="CZ150" s="138">
        <v>0</v>
      </c>
      <c r="DA150" s="138">
        <v>0</v>
      </c>
      <c r="DB150" s="138">
        <v>0</v>
      </c>
      <c r="DC150" s="138">
        <v>0</v>
      </c>
      <c r="DD150" s="138">
        <v>0</v>
      </c>
      <c r="DE150" s="138">
        <v>0</v>
      </c>
      <c r="DF150" s="138">
        <v>0</v>
      </c>
      <c r="DG150" s="138">
        <v>0</v>
      </c>
      <c r="DH150" s="138">
        <v>0</v>
      </c>
      <c r="DI150" s="138">
        <v>0</v>
      </c>
      <c r="DJ150" s="138">
        <v>0</v>
      </c>
      <c r="DK150" s="138">
        <v>0</v>
      </c>
      <c r="DL150" s="138">
        <v>0</v>
      </c>
      <c r="DM150" s="138">
        <v>0</v>
      </c>
      <c r="DN150" s="138">
        <v>0</v>
      </c>
      <c r="DO150" s="138">
        <v>0</v>
      </c>
      <c r="DP150" s="138">
        <v>0</v>
      </c>
      <c r="DQ150" s="138">
        <v>0</v>
      </c>
      <c r="DR150" s="138">
        <v>0</v>
      </c>
      <c r="DS150" s="138">
        <v>0</v>
      </c>
      <c r="DT150" s="138">
        <v>0</v>
      </c>
      <c r="DU150" s="138">
        <v>0</v>
      </c>
      <c r="DV150" s="138">
        <v>0</v>
      </c>
      <c r="DW150" s="138">
        <v>0</v>
      </c>
      <c r="DX150" s="138">
        <v>0</v>
      </c>
      <c r="DY150" s="138">
        <v>0</v>
      </c>
      <c r="DZ150" s="138">
        <v>0</v>
      </c>
      <c r="EA150" s="138">
        <v>0</v>
      </c>
      <c r="EB150" s="138">
        <v>0</v>
      </c>
      <c r="EC150" s="138">
        <v>0</v>
      </c>
      <c r="ED150" s="138">
        <v>0</v>
      </c>
      <c r="EE150" s="138">
        <v>0</v>
      </c>
      <c r="EF150" s="138">
        <v>0</v>
      </c>
      <c r="EG150" s="138">
        <v>0</v>
      </c>
      <c r="EH150" s="138">
        <v>0</v>
      </c>
      <c r="EI150" s="138">
        <v>0</v>
      </c>
      <c r="EJ150" s="138">
        <v>0</v>
      </c>
      <c r="EK150" s="138">
        <v>0</v>
      </c>
      <c r="EL150" s="138">
        <v>0</v>
      </c>
      <c r="EM150" s="138">
        <v>0</v>
      </c>
      <c r="EN150" s="138">
        <v>0</v>
      </c>
      <c r="EO150" s="138">
        <v>0</v>
      </c>
      <c r="EP150" s="138">
        <v>0</v>
      </c>
      <c r="EQ150" s="138">
        <v>0</v>
      </c>
      <c r="ER150" s="138">
        <v>0</v>
      </c>
      <c r="ES150" s="138">
        <v>0</v>
      </c>
      <c r="ET150" s="138">
        <v>0</v>
      </c>
      <c r="EU150" s="138">
        <v>0</v>
      </c>
      <c r="EV150" s="138">
        <v>0</v>
      </c>
      <c r="EW150" s="138">
        <v>0</v>
      </c>
      <c r="EX150" s="138">
        <v>0</v>
      </c>
      <c r="EY150" s="138">
        <v>0</v>
      </c>
      <c r="EZ150" s="138">
        <v>0</v>
      </c>
      <c r="FA150" s="138">
        <v>0</v>
      </c>
      <c r="FB150" s="138">
        <v>0</v>
      </c>
      <c r="FC150" s="138">
        <v>0</v>
      </c>
      <c r="FD150" s="138">
        <v>0</v>
      </c>
      <c r="FE150" s="138">
        <v>0</v>
      </c>
      <c r="FF150" s="138">
        <v>0</v>
      </c>
      <c r="FG150" s="138">
        <v>0</v>
      </c>
      <c r="FH150" s="138">
        <v>0</v>
      </c>
      <c r="FI150" s="138">
        <v>0</v>
      </c>
      <c r="FJ150" s="138">
        <v>0</v>
      </c>
      <c r="FK150" s="138">
        <v>0</v>
      </c>
      <c r="FL150" s="138">
        <v>0</v>
      </c>
      <c r="FM150" s="138">
        <v>0</v>
      </c>
      <c r="FN150" s="138">
        <v>0</v>
      </c>
      <c r="FO150" s="138">
        <v>0</v>
      </c>
      <c r="FP150" s="138">
        <v>0</v>
      </c>
      <c r="FQ150" s="138">
        <v>0</v>
      </c>
      <c r="FR150" s="138">
        <v>0</v>
      </c>
      <c r="FS150" s="138">
        <v>0</v>
      </c>
      <c r="FT150" s="138">
        <v>0</v>
      </c>
      <c r="FU150" s="138">
        <v>0</v>
      </c>
      <c r="FV150" s="138">
        <v>0</v>
      </c>
      <c r="FW150" s="138">
        <v>0</v>
      </c>
      <c r="FX150" s="138">
        <v>0</v>
      </c>
      <c r="FY150" s="138">
        <v>0</v>
      </c>
      <c r="FZ150" s="138">
        <v>0</v>
      </c>
      <c r="GA150" s="138">
        <v>0</v>
      </c>
      <c r="GB150" s="138">
        <v>0</v>
      </c>
      <c r="GC150" s="138">
        <v>0</v>
      </c>
      <c r="GD150" s="138">
        <v>0</v>
      </c>
      <c r="GE150" s="138">
        <v>0</v>
      </c>
      <c r="GF150" s="138">
        <v>0</v>
      </c>
      <c r="GG150" s="138">
        <v>0</v>
      </c>
      <c r="GH150" s="138">
        <v>0</v>
      </c>
      <c r="GI150" s="138">
        <v>0</v>
      </c>
      <c r="GJ150" s="138">
        <v>0</v>
      </c>
      <c r="GK150" s="138">
        <v>0</v>
      </c>
      <c r="GL150" s="138">
        <v>0</v>
      </c>
      <c r="GM150" s="138">
        <v>0</v>
      </c>
      <c r="GN150" s="138">
        <v>0</v>
      </c>
      <c r="GO150" s="138">
        <v>0</v>
      </c>
      <c r="GP150" s="138">
        <v>0</v>
      </c>
      <c r="GQ150" s="138">
        <v>0</v>
      </c>
      <c r="GR150" s="138">
        <v>0</v>
      </c>
      <c r="GS150" s="138">
        <v>0</v>
      </c>
      <c r="GT150" s="138">
        <v>0</v>
      </c>
      <c r="GU150" s="138">
        <v>0</v>
      </c>
      <c r="GV150" s="138">
        <v>0</v>
      </c>
      <c r="GW150" s="138">
        <v>0</v>
      </c>
      <c r="GX150" s="138">
        <v>0</v>
      </c>
      <c r="GY150" s="138">
        <v>0</v>
      </c>
      <c r="GZ150" s="138">
        <v>0</v>
      </c>
      <c r="HA150" s="138">
        <v>0</v>
      </c>
      <c r="HB150" s="138">
        <v>0</v>
      </c>
      <c r="HC150" s="138">
        <v>0</v>
      </c>
      <c r="HD150" s="138">
        <v>0</v>
      </c>
      <c r="HE150" s="138">
        <v>0</v>
      </c>
      <c r="HF150" s="138">
        <v>0</v>
      </c>
      <c r="HG150" s="138">
        <v>0</v>
      </c>
      <c r="HH150" s="138">
        <v>0</v>
      </c>
      <c r="HI150" s="138">
        <v>0</v>
      </c>
      <c r="HJ150" s="138">
        <v>0</v>
      </c>
      <c r="HK150" s="138">
        <v>0</v>
      </c>
      <c r="HL150" s="138">
        <v>0</v>
      </c>
      <c r="HM150" s="138">
        <v>0</v>
      </c>
      <c r="HN150" s="138">
        <v>0</v>
      </c>
      <c r="HO150" s="138">
        <v>0</v>
      </c>
      <c r="HP150" s="138">
        <v>0</v>
      </c>
      <c r="HQ150" s="138">
        <v>0</v>
      </c>
      <c r="HR150" s="138">
        <v>0</v>
      </c>
      <c r="HS150" s="138">
        <v>0</v>
      </c>
      <c r="HT150" s="138">
        <v>0</v>
      </c>
      <c r="HU150" s="138">
        <v>0</v>
      </c>
      <c r="HV150" s="138">
        <v>0</v>
      </c>
      <c r="HW150" s="138">
        <v>0</v>
      </c>
      <c r="HX150" s="138">
        <v>0</v>
      </c>
      <c r="HY150" s="138">
        <v>0</v>
      </c>
      <c r="HZ150" s="138">
        <v>0</v>
      </c>
      <c r="IA150" s="138">
        <v>0</v>
      </c>
      <c r="IB150" s="138">
        <v>0</v>
      </c>
      <c r="IC150" s="138">
        <v>0</v>
      </c>
      <c r="ID150" s="138">
        <v>0</v>
      </c>
      <c r="IE150" s="138">
        <v>0</v>
      </c>
      <c r="IF150" s="138">
        <v>0</v>
      </c>
      <c r="IG150" s="138">
        <v>0</v>
      </c>
      <c r="IH150" s="138">
        <v>0</v>
      </c>
      <c r="II150" s="138">
        <v>0</v>
      </c>
      <c r="IJ150" s="138">
        <v>0</v>
      </c>
      <c r="IK150" s="138">
        <v>0</v>
      </c>
      <c r="IL150" s="138">
        <v>0</v>
      </c>
      <c r="IM150" s="138">
        <v>0</v>
      </c>
      <c r="IN150" s="138">
        <v>0</v>
      </c>
      <c r="IO150" s="138">
        <v>0</v>
      </c>
      <c r="IP150" s="138">
        <v>0</v>
      </c>
      <c r="IQ150" s="138">
        <v>0</v>
      </c>
      <c r="IR150" s="138">
        <v>0</v>
      </c>
      <c r="IS150" s="138">
        <v>0</v>
      </c>
      <c r="IT150" s="138">
        <v>0</v>
      </c>
      <c r="IU150" s="138">
        <v>0</v>
      </c>
      <c r="IX150" s="72"/>
    </row>
    <row r="151" spans="1:258" ht="0" hidden="1" customHeight="1" x14ac:dyDescent="0.25">
      <c r="A151" s="196"/>
      <c r="B151" s="141"/>
      <c r="C151" s="165"/>
      <c r="D151" s="140"/>
      <c r="E151" s="146"/>
      <c r="IX151" s="72"/>
    </row>
    <row r="152" spans="1:258" ht="0" hidden="1" customHeight="1" x14ac:dyDescent="0.25">
      <c r="A152" s="196"/>
      <c r="B152" s="141"/>
      <c r="C152" s="165"/>
      <c r="D152" s="140"/>
      <c r="E152" s="146"/>
      <c r="IX152" s="72"/>
    </row>
    <row r="153" spans="1:258" ht="0" hidden="1" customHeight="1" x14ac:dyDescent="0.25">
      <c r="A153" s="196"/>
      <c r="B153" s="141"/>
      <c r="C153" s="165"/>
      <c r="D153" s="140"/>
      <c r="E153" s="146"/>
      <c r="IX153" s="72"/>
    </row>
    <row r="154" spans="1:258" ht="0" hidden="1" customHeight="1" x14ac:dyDescent="0.25">
      <c r="A154" s="196"/>
      <c r="B154" s="141"/>
      <c r="C154" s="165"/>
      <c r="D154" s="140"/>
      <c r="E154" s="146"/>
      <c r="IX154" s="72"/>
    </row>
    <row r="155" spans="1:258" ht="0" hidden="1" customHeight="1" x14ac:dyDescent="0.25">
      <c r="A155" s="196"/>
      <c r="B155" s="141"/>
      <c r="C155" s="165"/>
      <c r="D155" s="140"/>
      <c r="E155" s="146"/>
      <c r="IX155" s="72"/>
    </row>
    <row r="156" spans="1:258" ht="0" hidden="1" customHeight="1" x14ac:dyDescent="0.25">
      <c r="A156" s="196"/>
      <c r="B156" s="141"/>
      <c r="C156" s="165"/>
      <c r="D156" s="140"/>
      <c r="E156" s="146"/>
      <c r="IX156" s="72"/>
    </row>
    <row r="157" spans="1:258" ht="0" hidden="1" customHeight="1" x14ac:dyDescent="0.25">
      <c r="A157" s="196"/>
      <c r="B157" s="141"/>
      <c r="C157" s="165"/>
      <c r="D157" s="140"/>
      <c r="E157" s="146"/>
      <c r="IX157" s="72"/>
    </row>
    <row r="158" spans="1:258" ht="0" hidden="1" customHeight="1" x14ac:dyDescent="0.25">
      <c r="A158" s="196"/>
      <c r="B158" s="141"/>
      <c r="C158" s="165"/>
      <c r="D158" s="140"/>
      <c r="E158" s="146"/>
      <c r="IX158" s="72"/>
    </row>
    <row r="159" spans="1:258" ht="0" hidden="1" customHeight="1" x14ac:dyDescent="0.25">
      <c r="A159" s="196"/>
      <c r="B159" s="141"/>
      <c r="C159" s="165"/>
      <c r="D159" s="140"/>
      <c r="E159" s="146"/>
      <c r="IX159" s="72"/>
    </row>
    <row r="160" spans="1:258" ht="0" hidden="1" customHeight="1" x14ac:dyDescent="0.25">
      <c r="A160" s="196"/>
      <c r="B160" s="141"/>
      <c r="C160" s="165"/>
      <c r="D160" s="140"/>
      <c r="E160" s="146"/>
      <c r="IX160" s="72"/>
    </row>
    <row r="161" spans="1:258" ht="0" hidden="1" customHeight="1" x14ac:dyDescent="0.25">
      <c r="A161" s="196"/>
      <c r="B161" s="141"/>
      <c r="C161" s="165"/>
      <c r="D161" s="140"/>
      <c r="E161" s="146"/>
      <c r="IX161" s="72"/>
    </row>
    <row r="162" spans="1:258" ht="0" hidden="1" customHeight="1" x14ac:dyDescent="0.25">
      <c r="A162" s="196"/>
      <c r="B162" s="141"/>
      <c r="C162" s="165"/>
      <c r="D162" s="140"/>
      <c r="E162" s="146"/>
      <c r="IX162" s="72"/>
    </row>
    <row r="163" spans="1:258" ht="0" hidden="1" customHeight="1" x14ac:dyDescent="0.25">
      <c r="A163" s="196"/>
      <c r="B163" s="141"/>
      <c r="C163" s="165"/>
      <c r="D163" s="140"/>
      <c r="E163" s="146"/>
      <c r="IX163" s="72"/>
    </row>
    <row r="164" spans="1:258" ht="0" hidden="1" customHeight="1" x14ac:dyDescent="0.25">
      <c r="A164" s="196"/>
      <c r="B164" s="141"/>
      <c r="C164" s="165"/>
      <c r="D164" s="140"/>
      <c r="E164" s="146"/>
      <c r="IX164" s="72"/>
    </row>
    <row r="165" spans="1:258" ht="0" hidden="1" customHeight="1" x14ac:dyDescent="0.25">
      <c r="A165" s="196"/>
      <c r="B165" s="141"/>
      <c r="C165" s="165"/>
      <c r="D165" s="140"/>
      <c r="E165" s="146"/>
      <c r="IX165" s="72"/>
    </row>
    <row r="166" spans="1:258" ht="0" hidden="1" customHeight="1" x14ac:dyDescent="0.25">
      <c r="A166" s="196"/>
      <c r="B166" s="141"/>
      <c r="C166" s="165"/>
      <c r="D166" s="140"/>
      <c r="E166" s="146"/>
      <c r="IX166" s="72"/>
    </row>
    <row r="167" spans="1:258" ht="0" hidden="1" customHeight="1" x14ac:dyDescent="0.25">
      <c r="A167" s="196"/>
      <c r="B167" s="141"/>
      <c r="C167" s="165"/>
      <c r="D167" s="140"/>
      <c r="E167" s="146"/>
      <c r="IX167" s="72"/>
    </row>
    <row r="168" spans="1:258" ht="0" hidden="1" customHeight="1" x14ac:dyDescent="0.25">
      <c r="A168" s="196"/>
      <c r="B168" s="141"/>
      <c r="C168" s="165"/>
      <c r="D168" s="140"/>
      <c r="E168" s="146"/>
      <c r="IX168" s="72"/>
    </row>
    <row r="169" spans="1:258" ht="0" hidden="1" customHeight="1" x14ac:dyDescent="0.25">
      <c r="A169" s="196"/>
      <c r="B169" s="141"/>
      <c r="C169" s="165"/>
      <c r="D169" s="140"/>
      <c r="E169" s="146"/>
      <c r="IX169" s="72"/>
    </row>
    <row r="170" spans="1:258" ht="0" hidden="1" customHeight="1" x14ac:dyDescent="0.25">
      <c r="A170" s="196"/>
      <c r="B170" s="141"/>
      <c r="C170" s="165"/>
      <c r="D170" s="140"/>
      <c r="E170" s="146"/>
      <c r="IX170" s="72"/>
    </row>
    <row r="171" spans="1:258" ht="0" hidden="1" customHeight="1" x14ac:dyDescent="0.25">
      <c r="A171" s="196"/>
      <c r="B171" s="141"/>
      <c r="C171" s="165"/>
      <c r="D171" s="140"/>
      <c r="E171" s="146"/>
      <c r="IX171" s="72"/>
    </row>
    <row r="172" spans="1:258" ht="0" hidden="1" customHeight="1" x14ac:dyDescent="0.25">
      <c r="A172" s="196"/>
      <c r="B172" s="141"/>
      <c r="C172" s="165"/>
      <c r="D172" s="140"/>
      <c r="E172" s="146"/>
      <c r="IX172" s="72"/>
    </row>
    <row r="173" spans="1:258" ht="0" hidden="1" customHeight="1" x14ac:dyDescent="0.25">
      <c r="A173" s="196"/>
      <c r="B173" s="141"/>
      <c r="C173" s="165"/>
      <c r="D173" s="140"/>
      <c r="E173" s="146"/>
      <c r="IX173" s="72"/>
    </row>
    <row r="174" spans="1:258" ht="0" hidden="1" customHeight="1" x14ac:dyDescent="0.25">
      <c r="A174" s="196"/>
      <c r="B174" s="141"/>
      <c r="C174" s="165"/>
      <c r="D174" s="140"/>
      <c r="E174" s="146"/>
      <c r="IX174" s="72"/>
    </row>
    <row r="175" spans="1:258" ht="0" hidden="1" customHeight="1" x14ac:dyDescent="0.25">
      <c r="A175" s="196"/>
      <c r="B175" s="141"/>
      <c r="C175" s="165"/>
      <c r="D175" s="140"/>
      <c r="E175" s="146"/>
      <c r="IX175" s="72"/>
    </row>
    <row r="176" spans="1:258" ht="0" hidden="1" customHeight="1" x14ac:dyDescent="0.25">
      <c r="A176" s="196"/>
      <c r="B176" s="141"/>
      <c r="C176" s="165"/>
      <c r="D176" s="140"/>
      <c r="E176" s="146"/>
      <c r="IX176" s="72"/>
    </row>
    <row r="177" spans="1:258" ht="0" hidden="1" customHeight="1" x14ac:dyDescent="0.25">
      <c r="A177" s="196"/>
      <c r="B177" s="141"/>
      <c r="C177" s="165"/>
      <c r="D177" s="140"/>
      <c r="E177" s="146"/>
      <c r="IX177" s="72"/>
    </row>
    <row r="178" spans="1:258" ht="0" hidden="1" customHeight="1" x14ac:dyDescent="0.25">
      <c r="A178" s="196"/>
      <c r="B178" s="141"/>
      <c r="C178" s="165"/>
      <c r="D178" s="140"/>
      <c r="E178" s="146"/>
      <c r="IX178" s="72"/>
    </row>
    <row r="179" spans="1:258" ht="0" hidden="1" customHeight="1" x14ac:dyDescent="0.25">
      <c r="A179" s="196"/>
      <c r="B179" s="141"/>
      <c r="C179" s="165"/>
      <c r="D179" s="140"/>
      <c r="E179" s="146"/>
      <c r="IX179" s="72"/>
    </row>
    <row r="180" spans="1:258" ht="0" hidden="1" customHeight="1" x14ac:dyDescent="0.25">
      <c r="A180" s="196"/>
      <c r="B180" s="141"/>
      <c r="C180" s="165"/>
      <c r="D180" s="140"/>
      <c r="E180" s="146"/>
      <c r="IX180" s="72"/>
    </row>
    <row r="181" spans="1:258" ht="0" hidden="1" customHeight="1" x14ac:dyDescent="0.25">
      <c r="A181" s="196"/>
      <c r="B181" s="141"/>
      <c r="C181" s="165"/>
      <c r="D181" s="140"/>
      <c r="E181" s="146"/>
      <c r="IX181" s="72"/>
    </row>
    <row r="182" spans="1:258" ht="0" hidden="1" customHeight="1" x14ac:dyDescent="0.25">
      <c r="A182" s="196"/>
      <c r="B182" s="141"/>
      <c r="C182" s="165"/>
      <c r="D182" s="140"/>
      <c r="E182" s="146"/>
      <c r="IX182" s="72"/>
    </row>
    <row r="183" spans="1:258" ht="0" hidden="1" customHeight="1" x14ac:dyDescent="0.25">
      <c r="A183" s="196"/>
      <c r="B183" s="141"/>
      <c r="C183" s="165"/>
      <c r="D183" s="140"/>
      <c r="E183" s="146"/>
      <c r="IX183" s="72"/>
    </row>
    <row r="184" spans="1:258" ht="0" hidden="1" customHeight="1" x14ac:dyDescent="0.25">
      <c r="A184" s="196"/>
      <c r="B184" s="141"/>
      <c r="C184" s="165"/>
      <c r="D184" s="140"/>
      <c r="E184" s="146"/>
      <c r="IX184" s="72"/>
    </row>
    <row r="185" spans="1:258" ht="0" hidden="1" customHeight="1" x14ac:dyDescent="0.25">
      <c r="A185" s="196"/>
      <c r="B185" s="141"/>
      <c r="C185" s="165"/>
      <c r="D185" s="140"/>
      <c r="E185" s="146"/>
      <c r="IX185" s="72"/>
    </row>
    <row r="186" spans="1:258" ht="0" hidden="1" customHeight="1" x14ac:dyDescent="0.25">
      <c r="A186" s="196"/>
      <c r="B186" s="141"/>
      <c r="C186" s="165"/>
      <c r="D186" s="140"/>
      <c r="E186" s="146"/>
      <c r="IX186" s="72"/>
    </row>
    <row r="187" spans="1:258" ht="0" hidden="1" customHeight="1" x14ac:dyDescent="0.25">
      <c r="A187" s="196"/>
      <c r="B187" s="141"/>
      <c r="C187" s="165"/>
      <c r="D187" s="140"/>
      <c r="E187" s="146"/>
      <c r="IX187" s="72"/>
    </row>
    <row r="188" spans="1:258" ht="0" hidden="1" customHeight="1" x14ac:dyDescent="0.25">
      <c r="A188" s="196"/>
      <c r="B188" s="141"/>
      <c r="C188" s="165"/>
      <c r="D188" s="140"/>
      <c r="E188" s="146"/>
      <c r="IX188" s="72"/>
    </row>
    <row r="189" spans="1:258" ht="0" hidden="1" customHeight="1" x14ac:dyDescent="0.25">
      <c r="A189" s="196"/>
      <c r="B189" s="141"/>
      <c r="C189" s="165"/>
      <c r="D189" s="140"/>
      <c r="E189" s="146"/>
      <c r="IX189" s="72"/>
    </row>
    <row r="190" spans="1:258" ht="0" hidden="1" customHeight="1" x14ac:dyDescent="0.25">
      <c r="A190" s="196"/>
      <c r="B190" s="141"/>
      <c r="C190" s="165"/>
      <c r="D190" s="140"/>
      <c r="E190" s="146"/>
      <c r="IX190" s="72"/>
    </row>
    <row r="191" spans="1:258" ht="0" hidden="1" customHeight="1" x14ac:dyDescent="0.25">
      <c r="A191" s="196"/>
      <c r="B191" s="141"/>
      <c r="C191" s="165"/>
      <c r="D191" s="140"/>
      <c r="E191" s="146"/>
      <c r="IX191" s="72"/>
    </row>
    <row r="192" spans="1:258" ht="0" hidden="1" customHeight="1" x14ac:dyDescent="0.25">
      <c r="A192" s="196"/>
      <c r="B192" s="141"/>
      <c r="C192" s="165"/>
      <c r="D192" s="140"/>
      <c r="E192" s="146"/>
      <c r="IX192" s="72"/>
    </row>
    <row r="193" spans="1:258" ht="0" hidden="1" customHeight="1" x14ac:dyDescent="0.25">
      <c r="A193" s="196"/>
      <c r="B193" s="141"/>
      <c r="C193" s="165"/>
      <c r="D193" s="140"/>
      <c r="E193" s="146"/>
      <c r="IX193" s="72"/>
    </row>
    <row r="194" spans="1:258" ht="0" hidden="1" customHeight="1" x14ac:dyDescent="0.25">
      <c r="A194" s="196"/>
      <c r="B194" s="141"/>
      <c r="C194" s="165"/>
      <c r="D194" s="140"/>
      <c r="E194" s="146"/>
      <c r="IX194" s="72"/>
    </row>
    <row r="195" spans="1:258" ht="0" hidden="1" customHeight="1" x14ac:dyDescent="0.25">
      <c r="A195" s="196"/>
      <c r="B195" s="141"/>
      <c r="C195" s="165"/>
      <c r="D195" s="140"/>
      <c r="E195" s="146"/>
      <c r="IX195" s="72"/>
    </row>
    <row r="196" spans="1:258" x14ac:dyDescent="0.25">
      <c r="A196" s="166" t="s">
        <v>926</v>
      </c>
      <c r="B196" s="167"/>
      <c r="C196" s="96">
        <v>1614012.4622188001</v>
      </c>
      <c r="D196" s="167"/>
      <c r="E196" s="168"/>
      <c r="IX196" s="72"/>
    </row>
    <row r="197" spans="1:258" x14ac:dyDescent="0.25">
      <c r="A197" s="166" t="s">
        <v>927</v>
      </c>
      <c r="B197" s="167"/>
      <c r="C197" s="96">
        <v>14321839.133817604</v>
      </c>
      <c r="D197" s="176"/>
      <c r="E197" s="177"/>
      <c r="IX197" s="72"/>
    </row>
    <row r="198" spans="1:258" ht="5.25" customHeight="1" x14ac:dyDescent="0.25">
      <c r="A198" s="197"/>
      <c r="B198" s="198"/>
      <c r="C198" s="96"/>
      <c r="D198" s="176"/>
      <c r="E198" s="177"/>
      <c r="IX198" s="72"/>
    </row>
    <row r="199" spans="1:258" ht="15.75" thickBot="1" x14ac:dyDescent="0.3">
      <c r="A199" s="271" t="s">
        <v>928</v>
      </c>
      <c r="B199" s="272"/>
      <c r="C199" s="124">
        <v>23857326.452150807</v>
      </c>
      <c r="D199" s="178"/>
      <c r="E199" s="179"/>
      <c r="IX199" s="72"/>
    </row>
    <row r="200" spans="1:258" ht="6.75" customHeight="1" x14ac:dyDescent="0.25">
      <c r="A200" s="180"/>
      <c r="B200" s="180"/>
      <c r="C200" s="180"/>
      <c r="D200" s="180"/>
      <c r="E200" s="180"/>
    </row>
    <row r="201" spans="1:258" x14ac:dyDescent="0.25"/>
    <row r="202" spans="1:258" x14ac:dyDescent="0.25">
      <c r="A202" s="181"/>
      <c r="C202" s="71"/>
    </row>
    <row r="203" spans="1:258" x14ac:dyDescent="0.25"/>
    <row r="204" spans="1:258" x14ac:dyDescent="0.25"/>
    <row r="205" spans="1:258" x14ac:dyDescent="0.25"/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</sheetData>
  <mergeCells count="41">
    <mergeCell ref="C120:C121"/>
    <mergeCell ref="C110:C111"/>
    <mergeCell ref="C108:C109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  <mergeCell ref="A93:C93"/>
    <mergeCell ref="A22:A25"/>
    <mergeCell ref="A28:A32"/>
    <mergeCell ref="A33:A35"/>
    <mergeCell ref="A49:B49"/>
    <mergeCell ref="A52:A53"/>
    <mergeCell ref="A54:A55"/>
    <mergeCell ref="A56:A58"/>
    <mergeCell ref="A59:A63"/>
    <mergeCell ref="A66:A68"/>
    <mergeCell ref="A69:A70"/>
    <mergeCell ref="A92:B92"/>
    <mergeCell ref="A94:C94"/>
    <mergeCell ref="A96:B96"/>
    <mergeCell ref="A99:E99"/>
    <mergeCell ref="A101:A102"/>
    <mergeCell ref="B101:B102"/>
    <mergeCell ref="C101:C102"/>
    <mergeCell ref="A125:A126"/>
    <mergeCell ref="A199:B199"/>
    <mergeCell ref="A104:A107"/>
    <mergeCell ref="A108:A109"/>
    <mergeCell ref="A110:A112"/>
    <mergeCell ref="A114:A117"/>
    <mergeCell ref="A119:A121"/>
    <mergeCell ref="A122:A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9"/>
  <sheetViews>
    <sheetView topLeftCell="A70" workbookViewId="0">
      <selection activeCell="B106" sqref="B106"/>
    </sheetView>
  </sheetViews>
  <sheetFormatPr baseColWidth="10" defaultColWidth="0" defaultRowHeight="15" zeroHeight="1" x14ac:dyDescent="0.25"/>
  <cols>
    <col min="1" max="1" width="74" customWidth="1"/>
    <col min="2" max="2" width="55.42578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314" t="s">
        <v>817</v>
      </c>
      <c r="B1" s="315"/>
      <c r="C1" s="315"/>
      <c r="D1" s="315"/>
      <c r="E1" s="315"/>
      <c r="F1" s="316"/>
    </row>
    <row r="2" spans="1:257" ht="18.75" customHeight="1" x14ac:dyDescent="0.25">
      <c r="A2" s="325" t="s">
        <v>1225</v>
      </c>
      <c r="B2" s="326"/>
      <c r="C2" s="326"/>
      <c r="D2" s="94"/>
      <c r="E2" s="94"/>
      <c r="F2" s="327"/>
    </row>
    <row r="3" spans="1:257" x14ac:dyDescent="0.25">
      <c r="A3" s="328" t="s">
        <v>1204</v>
      </c>
      <c r="B3" s="329"/>
      <c r="C3" s="329"/>
      <c r="D3" s="94"/>
      <c r="E3" s="94"/>
      <c r="F3" s="327"/>
    </row>
    <row r="4" spans="1:257" ht="18.75" x14ac:dyDescent="0.25">
      <c r="A4" s="286" t="s">
        <v>820</v>
      </c>
      <c r="B4" s="287"/>
      <c r="C4" s="287"/>
      <c r="D4" s="287"/>
      <c r="E4" s="287"/>
      <c r="F4" s="288"/>
    </row>
    <row r="5" spans="1:257" x14ac:dyDescent="0.25">
      <c r="A5" s="330" t="s">
        <v>821</v>
      </c>
      <c r="B5" s="331"/>
      <c r="C5" s="331"/>
      <c r="D5" s="94"/>
      <c r="E5" s="94"/>
      <c r="F5" s="327"/>
    </row>
    <row r="6" spans="1:257" ht="15" customHeight="1" x14ac:dyDescent="0.25">
      <c r="A6" s="311" t="s">
        <v>822</v>
      </c>
      <c r="B6" s="332" t="s">
        <v>823</v>
      </c>
      <c r="C6" s="332" t="s">
        <v>1226</v>
      </c>
      <c r="D6" s="94"/>
      <c r="E6" s="94"/>
      <c r="F6" s="327"/>
    </row>
    <row r="7" spans="1:257" ht="15.75" thickBot="1" x14ac:dyDescent="0.3">
      <c r="A7" s="289"/>
      <c r="B7" s="333"/>
      <c r="C7" s="333"/>
      <c r="D7" s="334"/>
      <c r="E7" s="334"/>
      <c r="F7" s="335"/>
    </row>
    <row r="8" spans="1:257" x14ac:dyDescent="0.25">
      <c r="A8" s="308" t="s">
        <v>828</v>
      </c>
      <c r="B8" s="67" t="s">
        <v>829</v>
      </c>
      <c r="C8" s="336">
        <v>1423</v>
      </c>
      <c r="IW8" s="337"/>
    </row>
    <row r="9" spans="1:257" x14ac:dyDescent="0.25">
      <c r="A9" s="308"/>
      <c r="B9" s="74" t="s">
        <v>830</v>
      </c>
      <c r="C9" s="338">
        <v>35</v>
      </c>
      <c r="IW9" s="337"/>
    </row>
    <row r="10" spans="1:257" x14ac:dyDescent="0.25">
      <c r="A10" s="308"/>
      <c r="B10" s="74" t="s">
        <v>831</v>
      </c>
      <c r="C10" s="338">
        <v>135</v>
      </c>
      <c r="IW10" s="337"/>
    </row>
    <row r="11" spans="1:257" ht="15.75" thickBot="1" x14ac:dyDescent="0.3">
      <c r="A11" s="309" t="s">
        <v>828</v>
      </c>
      <c r="B11" s="78" t="s">
        <v>832</v>
      </c>
      <c r="C11" s="338">
        <v>2708</v>
      </c>
      <c r="IW11" s="337"/>
    </row>
    <row r="12" spans="1:257" x14ac:dyDescent="0.25">
      <c r="A12" s="305" t="s">
        <v>833</v>
      </c>
      <c r="B12" s="79" t="s">
        <v>834</v>
      </c>
      <c r="C12" s="336">
        <v>1159</v>
      </c>
      <c r="IW12" s="337"/>
    </row>
    <row r="13" spans="1:257" x14ac:dyDescent="0.25">
      <c r="A13" s="306" t="s">
        <v>833</v>
      </c>
      <c r="B13" s="74" t="s">
        <v>835</v>
      </c>
      <c r="C13" s="338">
        <v>1552</v>
      </c>
      <c r="IW13" s="337"/>
    </row>
    <row r="14" spans="1:257" x14ac:dyDescent="0.25">
      <c r="A14" s="308" t="s">
        <v>833</v>
      </c>
      <c r="B14" s="74" t="s">
        <v>836</v>
      </c>
      <c r="C14" s="338">
        <v>3238</v>
      </c>
      <c r="IW14" s="337"/>
    </row>
    <row r="15" spans="1:257" ht="15.75" thickBot="1" x14ac:dyDescent="0.3">
      <c r="A15" s="309" t="s">
        <v>833</v>
      </c>
      <c r="B15" s="74" t="s">
        <v>837</v>
      </c>
      <c r="C15" s="338">
        <v>3623</v>
      </c>
      <c r="IW15" s="337"/>
    </row>
    <row r="16" spans="1:257" ht="25.5" x14ac:dyDescent="0.25">
      <c r="A16" s="339" t="s">
        <v>838</v>
      </c>
      <c r="B16" s="340" t="s">
        <v>839</v>
      </c>
      <c r="C16" s="336">
        <v>370</v>
      </c>
      <c r="IW16" s="337"/>
    </row>
    <row r="17" spans="1:257" x14ac:dyDescent="0.25">
      <c r="A17" s="341"/>
      <c r="B17" s="342" t="s">
        <v>840</v>
      </c>
      <c r="C17" s="338">
        <v>361</v>
      </c>
      <c r="IW17" s="337"/>
    </row>
    <row r="18" spans="1:257" x14ac:dyDescent="0.25">
      <c r="A18" s="341"/>
      <c r="B18" s="342" t="s">
        <v>841</v>
      </c>
      <c r="C18" s="338">
        <v>1600</v>
      </c>
      <c r="IW18" s="337"/>
    </row>
    <row r="19" spans="1:257" ht="26.25" thickBot="1" x14ac:dyDescent="0.3">
      <c r="A19" s="343"/>
      <c r="B19" s="344" t="s">
        <v>842</v>
      </c>
      <c r="C19" s="345">
        <v>3</v>
      </c>
      <c r="IW19" s="337"/>
    </row>
    <row r="20" spans="1:257" x14ac:dyDescent="0.25">
      <c r="A20" s="305" t="s">
        <v>843</v>
      </c>
      <c r="B20" s="74" t="s">
        <v>844</v>
      </c>
      <c r="C20" s="338">
        <v>1842</v>
      </c>
      <c r="IW20" s="337"/>
    </row>
    <row r="21" spans="1:257" x14ac:dyDescent="0.25">
      <c r="A21" s="306" t="s">
        <v>843</v>
      </c>
      <c r="B21" s="74" t="s">
        <v>845</v>
      </c>
      <c r="C21" s="338">
        <v>1792</v>
      </c>
      <c r="IW21" s="337"/>
    </row>
    <row r="22" spans="1:257" ht="25.5" x14ac:dyDescent="0.25">
      <c r="A22" s="306" t="s">
        <v>843</v>
      </c>
      <c r="B22" s="74" t="s">
        <v>846</v>
      </c>
      <c r="C22" s="338">
        <v>2368</v>
      </c>
      <c r="IW22" s="337"/>
    </row>
    <row r="23" spans="1:257" ht="15.75" thickBot="1" x14ac:dyDescent="0.3">
      <c r="A23" s="307" t="s">
        <v>843</v>
      </c>
      <c r="B23" s="78" t="s">
        <v>847</v>
      </c>
      <c r="C23" s="338">
        <v>1701</v>
      </c>
      <c r="IW23" s="337"/>
    </row>
    <row r="24" spans="1:257" ht="15.75" thickBot="1" x14ac:dyDescent="0.3">
      <c r="A24" s="83" t="s">
        <v>848</v>
      </c>
      <c r="B24" s="84" t="s">
        <v>849</v>
      </c>
      <c r="C24" s="346">
        <v>4</v>
      </c>
      <c r="IW24" s="337"/>
    </row>
    <row r="25" spans="1:257" ht="15.75" thickBot="1" x14ac:dyDescent="0.3">
      <c r="A25" s="88" t="s">
        <v>850</v>
      </c>
      <c r="B25" s="84" t="s">
        <v>851</v>
      </c>
      <c r="C25" s="345">
        <v>36</v>
      </c>
      <c r="IW25" s="337"/>
    </row>
    <row r="26" spans="1:257" x14ac:dyDescent="0.25">
      <c r="A26" s="305" t="s">
        <v>852</v>
      </c>
      <c r="B26" s="89" t="s">
        <v>853</v>
      </c>
      <c r="C26" s="338">
        <v>716</v>
      </c>
      <c r="IW26" s="337"/>
    </row>
    <row r="27" spans="1:257" x14ac:dyDescent="0.25">
      <c r="A27" s="306" t="s">
        <v>852</v>
      </c>
      <c r="B27" s="74" t="s">
        <v>854</v>
      </c>
      <c r="C27" s="338">
        <v>11270</v>
      </c>
      <c r="IW27" s="337"/>
    </row>
    <row r="28" spans="1:257" x14ac:dyDescent="0.25">
      <c r="A28" s="306"/>
      <c r="B28" s="74" t="s">
        <v>855</v>
      </c>
      <c r="C28" s="338">
        <v>1257</v>
      </c>
      <c r="IW28" s="337"/>
    </row>
    <row r="29" spans="1:257" x14ac:dyDescent="0.25">
      <c r="A29" s="308" t="s">
        <v>852</v>
      </c>
      <c r="B29" s="74" t="s">
        <v>856</v>
      </c>
      <c r="C29" s="338">
        <v>262</v>
      </c>
      <c r="IW29" s="337"/>
    </row>
    <row r="30" spans="1:257" ht="15.75" thickBot="1" x14ac:dyDescent="0.3">
      <c r="A30" s="309" t="s">
        <v>852</v>
      </c>
      <c r="B30" s="78" t="s">
        <v>857</v>
      </c>
      <c r="C30" s="345">
        <v>3826</v>
      </c>
      <c r="IW30" s="337"/>
    </row>
    <row r="31" spans="1:257" x14ac:dyDescent="0.25">
      <c r="A31" s="310" t="s">
        <v>858</v>
      </c>
      <c r="B31" s="67" t="s">
        <v>859</v>
      </c>
      <c r="C31" s="336">
        <v>947</v>
      </c>
      <c r="IW31" s="337"/>
    </row>
    <row r="32" spans="1:257" x14ac:dyDescent="0.25">
      <c r="A32" s="308" t="s">
        <v>858</v>
      </c>
      <c r="B32" s="74" t="s">
        <v>860</v>
      </c>
      <c r="C32" s="338">
        <v>3012</v>
      </c>
      <c r="IW32" s="337"/>
    </row>
    <row r="33" spans="1:258" ht="15.75" thickBot="1" x14ac:dyDescent="0.3">
      <c r="A33" s="309" t="s">
        <v>858</v>
      </c>
      <c r="B33" s="78" t="s">
        <v>861</v>
      </c>
      <c r="C33" s="338">
        <v>1206</v>
      </c>
      <c r="IW33" s="337"/>
    </row>
    <row r="34" spans="1:258" ht="15.75" thickBot="1" x14ac:dyDescent="0.3">
      <c r="A34" s="347" t="s">
        <v>1227</v>
      </c>
      <c r="B34" s="348"/>
      <c r="C34" s="349">
        <f>SUM(C8:C33)</f>
        <v>46446</v>
      </c>
    </row>
    <row r="35" spans="1:258" ht="3.75" customHeight="1" x14ac:dyDescent="0.25">
      <c r="A35" s="350"/>
      <c r="B35" s="350"/>
      <c r="C35" s="351"/>
    </row>
    <row r="36" spans="1:258" ht="20.25" customHeight="1" thickBot="1" x14ac:dyDescent="0.3">
      <c r="A36" s="352" t="s">
        <v>1228</v>
      </c>
      <c r="B36" s="352"/>
      <c r="C36" s="353"/>
    </row>
    <row r="37" spans="1:258" x14ac:dyDescent="0.25">
      <c r="A37" s="297" t="s">
        <v>828</v>
      </c>
      <c r="B37" s="101" t="s">
        <v>864</v>
      </c>
      <c r="C37" s="354">
        <v>2074</v>
      </c>
      <c r="IW37" s="337"/>
    </row>
    <row r="38" spans="1:258" ht="15.75" thickBot="1" x14ac:dyDescent="0.3">
      <c r="A38" s="301" t="s">
        <v>828</v>
      </c>
      <c r="B38" s="102" t="s">
        <v>865</v>
      </c>
      <c r="C38" s="355">
        <v>2021</v>
      </c>
      <c r="IW38" s="337"/>
    </row>
    <row r="39" spans="1:258" x14ac:dyDescent="0.25">
      <c r="A39" s="297" t="s">
        <v>866</v>
      </c>
      <c r="B39" s="101" t="s">
        <v>867</v>
      </c>
      <c r="C39" s="354">
        <v>3520</v>
      </c>
      <c r="IW39" s="337"/>
    </row>
    <row r="40" spans="1:258" ht="15.75" thickBot="1" x14ac:dyDescent="0.3">
      <c r="A40" s="301" t="s">
        <v>866</v>
      </c>
      <c r="B40" s="102" t="s">
        <v>868</v>
      </c>
      <c r="C40" s="355">
        <v>10691</v>
      </c>
      <c r="IW40" s="337"/>
    </row>
    <row r="41" spans="1:258" ht="18" customHeight="1" x14ac:dyDescent="0.25">
      <c r="A41" s="297" t="s">
        <v>838</v>
      </c>
      <c r="B41" s="104" t="s">
        <v>869</v>
      </c>
      <c r="C41" s="354">
        <v>2937</v>
      </c>
      <c r="IW41" s="337"/>
    </row>
    <row r="42" spans="1:258" ht="18.75" customHeight="1" x14ac:dyDescent="0.25">
      <c r="A42" s="300" t="s">
        <v>838</v>
      </c>
      <c r="B42" s="106" t="s">
        <v>870</v>
      </c>
      <c r="C42" s="355">
        <v>1018</v>
      </c>
      <c r="IW42" s="337"/>
      <c r="IX42" s="356"/>
    </row>
    <row r="43" spans="1:258" ht="15.75" thickBot="1" x14ac:dyDescent="0.3">
      <c r="A43" s="301" t="s">
        <v>838</v>
      </c>
      <c r="B43" s="107" t="s">
        <v>871</v>
      </c>
      <c r="C43" s="355">
        <v>3374</v>
      </c>
      <c r="IW43" s="337"/>
      <c r="IX43" s="356"/>
    </row>
    <row r="44" spans="1:258" x14ac:dyDescent="0.25">
      <c r="A44" s="297" t="s">
        <v>843</v>
      </c>
      <c r="B44" s="104" t="s">
        <v>872</v>
      </c>
      <c r="C44" s="354">
        <v>1816</v>
      </c>
      <c r="IW44" s="337"/>
    </row>
    <row r="45" spans="1:258" ht="26.25" x14ac:dyDescent="0.25">
      <c r="A45" s="298" t="s">
        <v>843</v>
      </c>
      <c r="B45" s="106" t="s">
        <v>873</v>
      </c>
      <c r="C45" s="355">
        <v>1126</v>
      </c>
      <c r="IW45" s="337"/>
    </row>
    <row r="46" spans="1:258" ht="26.25" x14ac:dyDescent="0.25">
      <c r="A46" s="299" t="s">
        <v>843</v>
      </c>
      <c r="B46" s="106" t="s">
        <v>874</v>
      </c>
      <c r="C46" s="355">
        <v>2123</v>
      </c>
      <c r="IW46" s="337"/>
    </row>
    <row r="47" spans="1:258" x14ac:dyDescent="0.25">
      <c r="A47" s="300" t="s">
        <v>843</v>
      </c>
      <c r="B47" s="106" t="s">
        <v>875</v>
      </c>
      <c r="C47" s="355">
        <v>1612</v>
      </c>
      <c r="IW47" s="337"/>
    </row>
    <row r="48" spans="1:258" ht="27" thickBot="1" x14ac:dyDescent="0.3">
      <c r="A48" s="301" t="s">
        <v>843</v>
      </c>
      <c r="B48" s="107" t="s">
        <v>876</v>
      </c>
      <c r="C48" s="357">
        <v>181</v>
      </c>
      <c r="IW48" s="337"/>
    </row>
    <row r="49" spans="1:257" ht="15.75" thickBot="1" x14ac:dyDescent="0.3">
      <c r="A49" s="83" t="s">
        <v>848</v>
      </c>
      <c r="B49" s="84" t="s">
        <v>877</v>
      </c>
      <c r="C49" s="357">
        <v>18</v>
      </c>
      <c r="IW49" s="337"/>
    </row>
    <row r="50" spans="1:257" ht="15.75" thickBot="1" x14ac:dyDescent="0.3">
      <c r="A50" s="358" t="s">
        <v>850</v>
      </c>
      <c r="B50" s="109" t="s">
        <v>878</v>
      </c>
      <c r="C50" s="357">
        <v>4</v>
      </c>
      <c r="IW50" s="337"/>
    </row>
    <row r="51" spans="1:257" x14ac:dyDescent="0.25">
      <c r="A51" s="302" t="s">
        <v>852</v>
      </c>
      <c r="B51" s="101" t="s">
        <v>879</v>
      </c>
      <c r="C51" s="355">
        <v>4829</v>
      </c>
      <c r="IW51" s="337"/>
    </row>
    <row r="52" spans="1:257" x14ac:dyDescent="0.25">
      <c r="A52" s="299" t="s">
        <v>852</v>
      </c>
      <c r="B52" s="103" t="s">
        <v>880</v>
      </c>
      <c r="C52" s="355">
        <v>3093</v>
      </c>
      <c r="IW52" s="337"/>
    </row>
    <row r="53" spans="1:257" ht="15.75" thickBot="1" x14ac:dyDescent="0.3">
      <c r="A53" s="301" t="s">
        <v>852</v>
      </c>
      <c r="B53" s="102" t="s">
        <v>881</v>
      </c>
      <c r="C53" s="357">
        <v>9859</v>
      </c>
      <c r="IW53" s="337"/>
    </row>
    <row r="54" spans="1:257" x14ac:dyDescent="0.25">
      <c r="A54" s="297" t="s">
        <v>858</v>
      </c>
      <c r="B54" s="101" t="s">
        <v>882</v>
      </c>
      <c r="C54" s="355">
        <v>1845</v>
      </c>
      <c r="IW54" s="337"/>
    </row>
    <row r="55" spans="1:257" ht="15.75" thickBot="1" x14ac:dyDescent="0.3">
      <c r="A55" s="301" t="s">
        <v>858</v>
      </c>
      <c r="B55" s="107" t="s">
        <v>883</v>
      </c>
      <c r="C55" s="357">
        <v>541</v>
      </c>
      <c r="IW55" s="337"/>
    </row>
    <row r="56" spans="1:257" x14ac:dyDescent="0.25">
      <c r="A56" s="359" t="s">
        <v>1229</v>
      </c>
      <c r="B56" s="353"/>
      <c r="C56" s="353">
        <f>SUM(C37:C55)</f>
        <v>52682</v>
      </c>
    </row>
    <row r="57" spans="1:257" ht="3.75" customHeight="1" x14ac:dyDescent="0.25">
      <c r="A57" s="350"/>
      <c r="B57" s="350"/>
      <c r="C57" s="351"/>
    </row>
    <row r="58" spans="1:257" ht="15.75" thickBot="1" x14ac:dyDescent="0.3">
      <c r="A58" s="282" t="s">
        <v>885</v>
      </c>
      <c r="B58" s="283"/>
      <c r="C58" s="283"/>
      <c r="D58" s="283"/>
    </row>
    <row r="59" spans="1:257" ht="15.75" thickBot="1" x14ac:dyDescent="0.3">
      <c r="A59" s="360" t="s">
        <v>843</v>
      </c>
      <c r="B59" s="361" t="s">
        <v>886</v>
      </c>
      <c r="C59" s="362">
        <v>4342</v>
      </c>
      <c r="IW59" s="337"/>
    </row>
    <row r="60" spans="1:257" x14ac:dyDescent="0.25">
      <c r="A60" s="363" t="s">
        <v>1230</v>
      </c>
      <c r="B60" s="364"/>
      <c r="C60" s="365">
        <f>C59</f>
        <v>4342</v>
      </c>
    </row>
    <row r="61" spans="1:257" ht="15.75" thickBot="1" x14ac:dyDescent="0.3">
      <c r="A61" s="366" t="s">
        <v>1231</v>
      </c>
      <c r="B61" s="367"/>
      <c r="C61" s="368">
        <f>C60+C56+C34</f>
        <v>103470</v>
      </c>
      <c r="IW61" s="369"/>
    </row>
    <row r="62" spans="1:257" x14ac:dyDescent="0.25">
      <c r="A62" s="370"/>
      <c r="B62" s="371"/>
      <c r="C62" s="372"/>
    </row>
    <row r="63" spans="1:257" ht="18.75" x14ac:dyDescent="0.3">
      <c r="A63" s="373" t="s">
        <v>889</v>
      </c>
      <c r="B63" s="373"/>
      <c r="C63" s="373"/>
    </row>
    <row r="64" spans="1:257" x14ac:dyDescent="0.25">
      <c r="A64" s="374" t="s">
        <v>890</v>
      </c>
      <c r="B64" s="375"/>
      <c r="C64" s="375"/>
    </row>
    <row r="65" spans="1:257" ht="15" customHeight="1" x14ac:dyDescent="0.25">
      <c r="A65" s="311" t="s">
        <v>822</v>
      </c>
      <c r="B65" s="332" t="s">
        <v>823</v>
      </c>
      <c r="C65" s="332" t="s">
        <v>1226</v>
      </c>
    </row>
    <row r="66" spans="1:257" ht="15.75" thickBot="1" x14ac:dyDescent="0.3">
      <c r="A66" s="311"/>
      <c r="B66" s="332"/>
      <c r="C66" s="332"/>
    </row>
    <row r="67" spans="1:257" ht="15.75" thickBot="1" x14ac:dyDescent="0.3">
      <c r="A67" s="135" t="s">
        <v>891</v>
      </c>
      <c r="B67" s="376" t="s">
        <v>892</v>
      </c>
      <c r="C67" s="377">
        <v>5</v>
      </c>
      <c r="IW67" s="337"/>
    </row>
    <row r="68" spans="1:257" x14ac:dyDescent="0.25">
      <c r="A68" s="273" t="s">
        <v>893</v>
      </c>
      <c r="B68" s="142" t="s">
        <v>894</v>
      </c>
      <c r="C68" s="378">
        <v>4</v>
      </c>
      <c r="IW68" s="337"/>
    </row>
    <row r="69" spans="1:257" x14ac:dyDescent="0.25">
      <c r="A69" s="274"/>
      <c r="B69" s="143" t="s">
        <v>895</v>
      </c>
      <c r="C69" s="379">
        <v>3</v>
      </c>
      <c r="IW69" s="337"/>
    </row>
    <row r="70" spans="1:257" x14ac:dyDescent="0.25">
      <c r="A70" s="274"/>
      <c r="B70" s="143" t="s">
        <v>896</v>
      </c>
      <c r="C70" s="379">
        <v>3</v>
      </c>
      <c r="IW70" s="337"/>
    </row>
    <row r="71" spans="1:257" ht="15.75" thickBot="1" x14ac:dyDescent="0.3">
      <c r="A71" s="275"/>
      <c r="B71" s="147" t="s">
        <v>897</v>
      </c>
      <c r="C71" s="379">
        <v>5</v>
      </c>
      <c r="IW71" s="337"/>
    </row>
    <row r="72" spans="1:257" x14ac:dyDescent="0.25">
      <c r="A72" s="276" t="s">
        <v>898</v>
      </c>
      <c r="B72" s="142" t="s">
        <v>899</v>
      </c>
      <c r="C72" s="378">
        <v>3</v>
      </c>
      <c r="IW72" s="337"/>
    </row>
    <row r="73" spans="1:257" ht="15.75" thickBot="1" x14ac:dyDescent="0.3">
      <c r="A73" s="277"/>
      <c r="B73" s="147" t="s">
        <v>900</v>
      </c>
      <c r="C73" s="380">
        <v>4</v>
      </c>
      <c r="IW73" s="337"/>
    </row>
    <row r="74" spans="1:257" x14ac:dyDescent="0.25">
      <c r="A74" s="278" t="s">
        <v>838</v>
      </c>
      <c r="B74" s="142" t="s">
        <v>901</v>
      </c>
      <c r="C74" s="379">
        <v>7</v>
      </c>
      <c r="IW74" s="337"/>
    </row>
    <row r="75" spans="1:257" x14ac:dyDescent="0.25">
      <c r="A75" s="279"/>
      <c r="B75" s="143" t="s">
        <v>902</v>
      </c>
      <c r="C75" s="379">
        <v>4</v>
      </c>
      <c r="IW75" s="337"/>
    </row>
    <row r="76" spans="1:257" ht="15.75" thickBot="1" x14ac:dyDescent="0.3">
      <c r="A76" s="280"/>
      <c r="B76" s="147" t="s">
        <v>903</v>
      </c>
      <c r="C76" s="379">
        <v>5</v>
      </c>
      <c r="IW76" s="337"/>
    </row>
    <row r="77" spans="1:257" ht="15.75" thickBot="1" x14ac:dyDescent="0.3">
      <c r="A77" s="204" t="s">
        <v>904</v>
      </c>
      <c r="B77" s="147" t="s">
        <v>905</v>
      </c>
      <c r="C77" s="381">
        <v>3</v>
      </c>
      <c r="IW77" s="337"/>
    </row>
    <row r="78" spans="1:257" x14ac:dyDescent="0.25">
      <c r="A78" s="273" t="s">
        <v>843</v>
      </c>
      <c r="B78" s="142" t="s">
        <v>906</v>
      </c>
      <c r="C78" s="379">
        <v>3</v>
      </c>
      <c r="IW78" s="337"/>
    </row>
    <row r="79" spans="1:257" x14ac:dyDescent="0.25">
      <c r="A79" s="274"/>
      <c r="B79" s="143" t="s">
        <v>907</v>
      </c>
      <c r="C79" s="379">
        <v>3</v>
      </c>
      <c r="IW79" s="337"/>
    </row>
    <row r="80" spans="1:257" x14ac:dyDescent="0.25">
      <c r="A80" s="274"/>
      <c r="B80" s="143" t="s">
        <v>908</v>
      </c>
      <c r="C80" s="379">
        <v>3</v>
      </c>
      <c r="IW80" s="337"/>
    </row>
    <row r="81" spans="1:257" ht="15.75" thickBot="1" x14ac:dyDescent="0.3">
      <c r="A81" s="275"/>
      <c r="B81" s="156" t="s">
        <v>909</v>
      </c>
      <c r="C81" s="380">
        <v>4</v>
      </c>
      <c r="IW81" s="337"/>
    </row>
    <row r="82" spans="1:257" ht="15.75" thickBot="1" x14ac:dyDescent="0.3">
      <c r="A82" s="157" t="s">
        <v>910</v>
      </c>
      <c r="B82" s="156" t="s">
        <v>911</v>
      </c>
      <c r="C82" s="380">
        <v>3</v>
      </c>
      <c r="IW82" s="337"/>
    </row>
    <row r="83" spans="1:257" x14ac:dyDescent="0.25">
      <c r="A83" s="269" t="s">
        <v>912</v>
      </c>
      <c r="B83" s="159" t="s">
        <v>913</v>
      </c>
      <c r="C83" s="379">
        <v>4</v>
      </c>
      <c r="IW83" s="337"/>
    </row>
    <row r="84" spans="1:257" x14ac:dyDescent="0.25">
      <c r="A84" s="281"/>
      <c r="B84" s="160" t="s">
        <v>914</v>
      </c>
      <c r="C84" s="379">
        <v>3</v>
      </c>
      <c r="IW84" s="337"/>
    </row>
    <row r="85" spans="1:257" ht="15.75" thickBot="1" x14ac:dyDescent="0.3">
      <c r="A85" s="270"/>
      <c r="B85" s="160" t="s">
        <v>915</v>
      </c>
      <c r="C85" s="379">
        <v>4</v>
      </c>
      <c r="IW85" s="337"/>
    </row>
    <row r="86" spans="1:257" x14ac:dyDescent="0.25">
      <c r="A86" s="269" t="s">
        <v>850</v>
      </c>
      <c r="B86" s="142" t="s">
        <v>916</v>
      </c>
      <c r="C86" s="378">
        <v>3</v>
      </c>
      <c r="IW86" s="337"/>
    </row>
    <row r="87" spans="1:257" x14ac:dyDescent="0.25">
      <c r="A87" s="281"/>
      <c r="B87" s="143" t="s">
        <v>917</v>
      </c>
      <c r="C87" s="379">
        <v>2</v>
      </c>
      <c r="IW87" s="337"/>
    </row>
    <row r="88" spans="1:257" ht="15.75" thickBot="1" x14ac:dyDescent="0.3">
      <c r="A88" s="281"/>
      <c r="B88" s="143" t="s">
        <v>918</v>
      </c>
      <c r="C88" s="380">
        <v>4</v>
      </c>
      <c r="IW88" s="337"/>
    </row>
    <row r="89" spans="1:257" x14ac:dyDescent="0.25">
      <c r="A89" s="269" t="s">
        <v>852</v>
      </c>
      <c r="B89" s="142" t="s">
        <v>919</v>
      </c>
      <c r="C89" s="379">
        <v>5</v>
      </c>
      <c r="IW89" s="337"/>
    </row>
    <row r="90" spans="1:257" ht="15.75" thickBot="1" x14ac:dyDescent="0.3">
      <c r="A90" s="270"/>
      <c r="B90" s="164" t="s">
        <v>920</v>
      </c>
      <c r="C90" s="380">
        <v>3</v>
      </c>
      <c r="IW90" s="337"/>
    </row>
    <row r="91" spans="1:257" x14ac:dyDescent="0.25">
      <c r="A91" s="382" t="s">
        <v>1227</v>
      </c>
      <c r="B91" s="383"/>
      <c r="C91" s="384">
        <f>SUM(C67:C90)</f>
        <v>90</v>
      </c>
    </row>
    <row r="92" spans="1:257" ht="4.5" customHeight="1" x14ac:dyDescent="0.25">
      <c r="A92" s="385"/>
      <c r="B92" s="386"/>
      <c r="C92" s="387"/>
    </row>
    <row r="93" spans="1:257" ht="15.75" thickBot="1" x14ac:dyDescent="0.3">
      <c r="A93" s="383" t="s">
        <v>1232</v>
      </c>
      <c r="B93" s="383"/>
      <c r="C93" s="384"/>
    </row>
    <row r="94" spans="1:257" ht="15.75" thickBot="1" x14ac:dyDescent="0.3">
      <c r="A94" s="173" t="s">
        <v>833</v>
      </c>
      <c r="B94" s="174" t="s">
        <v>922</v>
      </c>
      <c r="C94" s="388">
        <v>3</v>
      </c>
      <c r="IW94" s="337"/>
    </row>
    <row r="95" spans="1:257" ht="15.75" thickBot="1" x14ac:dyDescent="0.3">
      <c r="A95" s="175" t="s">
        <v>923</v>
      </c>
      <c r="B95" s="174" t="s">
        <v>924</v>
      </c>
      <c r="C95" s="389">
        <v>5</v>
      </c>
      <c r="IW95" s="337"/>
    </row>
    <row r="96" spans="1:257" ht="15.75" thickBot="1" x14ac:dyDescent="0.3">
      <c r="A96" s="173" t="s">
        <v>910</v>
      </c>
      <c r="B96" s="174" t="s">
        <v>925</v>
      </c>
      <c r="C96" s="390">
        <v>2</v>
      </c>
      <c r="IW96" s="337"/>
    </row>
    <row r="97" spans="1:3" x14ac:dyDescent="0.25">
      <c r="A97" s="383" t="s">
        <v>926</v>
      </c>
      <c r="B97" s="383"/>
      <c r="C97" s="384">
        <f>SUM(C94:C96)</f>
        <v>10</v>
      </c>
    </row>
    <row r="98" spans="1:3" x14ac:dyDescent="0.25">
      <c r="A98" s="382" t="s">
        <v>927</v>
      </c>
      <c r="B98" s="383"/>
      <c r="C98" s="384">
        <f>C97+C91</f>
        <v>100</v>
      </c>
    </row>
    <row r="99" spans="1:3" ht="3.75" customHeight="1" x14ac:dyDescent="0.25">
      <c r="A99" s="203"/>
      <c r="B99" s="391"/>
      <c r="C99" s="392"/>
    </row>
    <row r="100" spans="1:3" x14ac:dyDescent="0.25">
      <c r="A100" s="393" t="s">
        <v>928</v>
      </c>
      <c r="B100" s="394"/>
      <c r="C100" s="384">
        <f>C98+C61</f>
        <v>103570</v>
      </c>
    </row>
    <row r="101" spans="1:3" ht="6.75" customHeight="1" x14ac:dyDescent="0.25">
      <c r="A101" s="395"/>
      <c r="B101" s="395"/>
      <c r="C101" s="396"/>
    </row>
    <row r="102" spans="1:3" x14ac:dyDescent="0.25">
      <c r="A102" s="181"/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</sheetData>
  <mergeCells count="33">
    <mergeCell ref="A89:A90"/>
    <mergeCell ref="A68:A71"/>
    <mergeCell ref="A72:A73"/>
    <mergeCell ref="A74:A76"/>
    <mergeCell ref="A78:A81"/>
    <mergeCell ref="A83:A85"/>
    <mergeCell ref="A86:A88"/>
    <mergeCell ref="A54:A55"/>
    <mergeCell ref="A58:D58"/>
    <mergeCell ref="A60:B60"/>
    <mergeCell ref="A63:C63"/>
    <mergeCell ref="A65:A66"/>
    <mergeCell ref="B65:B66"/>
    <mergeCell ref="C65:C66"/>
    <mergeCell ref="A34:B34"/>
    <mergeCell ref="A37:A38"/>
    <mergeCell ref="A39:A40"/>
    <mergeCell ref="A41:A43"/>
    <mergeCell ref="A44:A48"/>
    <mergeCell ref="A51:A53"/>
    <mergeCell ref="A8:A11"/>
    <mergeCell ref="A12:A15"/>
    <mergeCell ref="A16:A19"/>
    <mergeCell ref="A20:A23"/>
    <mergeCell ref="A26:A30"/>
    <mergeCell ref="A31:A33"/>
    <mergeCell ref="A1:F1"/>
    <mergeCell ref="A2:C2"/>
    <mergeCell ref="A3:C3"/>
    <mergeCell ref="A4:F4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topLeftCell="A61" workbookViewId="0">
      <selection activeCell="B7" sqref="B7:B82"/>
    </sheetView>
  </sheetViews>
  <sheetFormatPr baseColWidth="10" defaultColWidth="0" defaultRowHeight="15" zeroHeight="1" x14ac:dyDescent="0.25"/>
  <cols>
    <col min="1" max="1" width="22.42578125" style="399" customWidth="1"/>
    <col min="2" max="2" width="28.42578125" style="399" customWidth="1"/>
    <col min="3" max="3" width="37" style="399" customWidth="1"/>
    <col min="4" max="4" width="14" style="399" customWidth="1"/>
    <col min="5" max="5" width="16.140625" style="399" customWidth="1"/>
    <col min="6" max="6" width="20.140625" style="399" customWidth="1"/>
    <col min="7" max="259" width="11.42578125" style="399" hidden="1"/>
    <col min="260" max="260" width="24.7109375" style="399" customWidth="1"/>
    <col min="261" max="262" width="22.5703125" style="399" customWidth="1"/>
    <col min="263" max="515" width="11.42578125" style="399" hidden="1"/>
    <col min="516" max="516" width="24.7109375" style="399" customWidth="1"/>
    <col min="517" max="518" width="22.5703125" style="399" customWidth="1"/>
    <col min="519" max="771" width="11.42578125" style="399" hidden="1"/>
    <col min="772" max="772" width="24.7109375" style="399" customWidth="1"/>
    <col min="773" max="774" width="22.5703125" style="399" customWidth="1"/>
    <col min="775" max="1027" width="11.42578125" style="399" hidden="1"/>
    <col min="1028" max="1028" width="24.7109375" style="399" customWidth="1"/>
    <col min="1029" max="1030" width="22.5703125" style="399" customWidth="1"/>
    <col min="1031" max="1283" width="11.42578125" style="399" hidden="1"/>
    <col min="1284" max="1284" width="24.7109375" style="399" customWidth="1"/>
    <col min="1285" max="1286" width="22.5703125" style="399" customWidth="1"/>
    <col min="1287" max="1539" width="11.42578125" style="399" hidden="1"/>
    <col min="1540" max="1540" width="24.7109375" style="399" customWidth="1"/>
    <col min="1541" max="1542" width="22.5703125" style="399" customWidth="1"/>
    <col min="1543" max="1795" width="11.42578125" style="399" hidden="1"/>
    <col min="1796" max="1796" width="24.7109375" style="399" customWidth="1"/>
    <col min="1797" max="1798" width="22.5703125" style="399" customWidth="1"/>
    <col min="1799" max="2051" width="11.42578125" style="399" hidden="1"/>
    <col min="2052" max="2052" width="24.7109375" style="399" customWidth="1"/>
    <col min="2053" max="2054" width="22.5703125" style="399" customWidth="1"/>
    <col min="2055" max="2307" width="11.42578125" style="399" hidden="1"/>
    <col min="2308" max="2308" width="24.7109375" style="399" customWidth="1"/>
    <col min="2309" max="2310" width="22.5703125" style="399" customWidth="1"/>
    <col min="2311" max="2563" width="11.42578125" style="399" hidden="1"/>
    <col min="2564" max="2564" width="24.7109375" style="399" customWidth="1"/>
    <col min="2565" max="2566" width="22.5703125" style="399" customWidth="1"/>
    <col min="2567" max="2819" width="11.42578125" style="399" hidden="1"/>
    <col min="2820" max="2820" width="24.7109375" style="399" customWidth="1"/>
    <col min="2821" max="2822" width="22.5703125" style="399" customWidth="1"/>
    <col min="2823" max="3075" width="11.42578125" style="399" hidden="1"/>
    <col min="3076" max="3076" width="24.7109375" style="399" customWidth="1"/>
    <col min="3077" max="3078" width="22.5703125" style="399" customWidth="1"/>
    <col min="3079" max="3331" width="11.42578125" style="399" hidden="1"/>
    <col min="3332" max="3332" width="24.7109375" style="399" customWidth="1"/>
    <col min="3333" max="3334" width="22.5703125" style="399" customWidth="1"/>
    <col min="3335" max="3587" width="11.42578125" style="399" hidden="1"/>
    <col min="3588" max="3588" width="24.7109375" style="399" customWidth="1"/>
    <col min="3589" max="3590" width="22.5703125" style="399" customWidth="1"/>
    <col min="3591" max="3843" width="11.42578125" style="399" hidden="1"/>
    <col min="3844" max="3844" width="24.7109375" style="399" customWidth="1"/>
    <col min="3845" max="3846" width="22.5703125" style="399" customWidth="1"/>
    <col min="3847" max="4099" width="11.42578125" style="399" hidden="1"/>
    <col min="4100" max="4100" width="24.7109375" style="399" customWidth="1"/>
    <col min="4101" max="4102" width="22.5703125" style="399" customWidth="1"/>
    <col min="4103" max="4355" width="11.42578125" style="399" hidden="1"/>
    <col min="4356" max="4356" width="24.7109375" style="399" customWidth="1"/>
    <col min="4357" max="4358" width="22.5703125" style="399" customWidth="1"/>
    <col min="4359" max="4611" width="11.42578125" style="399" hidden="1"/>
    <col min="4612" max="4612" width="24.7109375" style="399" customWidth="1"/>
    <col min="4613" max="4614" width="22.5703125" style="399" customWidth="1"/>
    <col min="4615" max="4867" width="11.42578125" style="399" hidden="1"/>
    <col min="4868" max="4868" width="24.7109375" style="399" customWidth="1"/>
    <col min="4869" max="4870" width="22.5703125" style="399" customWidth="1"/>
    <col min="4871" max="5123" width="11.42578125" style="399" hidden="1"/>
    <col min="5124" max="5124" width="24.7109375" style="399" customWidth="1"/>
    <col min="5125" max="5126" width="22.5703125" style="399" customWidth="1"/>
    <col min="5127" max="5379" width="11.42578125" style="399" hidden="1"/>
    <col min="5380" max="5380" width="24.7109375" style="399" customWidth="1"/>
    <col min="5381" max="5382" width="22.5703125" style="399" customWidth="1"/>
    <col min="5383" max="5635" width="11.42578125" style="399" hidden="1"/>
    <col min="5636" max="5636" width="24.7109375" style="399" customWidth="1"/>
    <col min="5637" max="5638" width="22.5703125" style="399" customWidth="1"/>
    <col min="5639" max="5891" width="11.42578125" style="399" hidden="1"/>
    <col min="5892" max="5892" width="24.7109375" style="399" customWidth="1"/>
    <col min="5893" max="5894" width="22.5703125" style="399" customWidth="1"/>
    <col min="5895" max="6147" width="11.42578125" style="399" hidden="1"/>
    <col min="6148" max="6148" width="24.7109375" style="399" customWidth="1"/>
    <col min="6149" max="6150" width="22.5703125" style="399" customWidth="1"/>
    <col min="6151" max="6403" width="11.42578125" style="399" hidden="1"/>
    <col min="6404" max="6404" width="24.7109375" style="399" customWidth="1"/>
    <col min="6405" max="6406" width="22.5703125" style="399" customWidth="1"/>
    <col min="6407" max="6659" width="11.42578125" style="399" hidden="1"/>
    <col min="6660" max="6660" width="24.7109375" style="399" customWidth="1"/>
    <col min="6661" max="6662" width="22.5703125" style="399" customWidth="1"/>
    <col min="6663" max="6915" width="11.42578125" style="399" hidden="1"/>
    <col min="6916" max="6916" width="24.7109375" style="399" customWidth="1"/>
    <col min="6917" max="6918" width="22.5703125" style="399" customWidth="1"/>
    <col min="6919" max="7171" width="11.42578125" style="399" hidden="1"/>
    <col min="7172" max="7172" width="24.7109375" style="399" customWidth="1"/>
    <col min="7173" max="7174" width="22.5703125" style="399" customWidth="1"/>
    <col min="7175" max="7427" width="11.42578125" style="399" hidden="1"/>
    <col min="7428" max="7428" width="24.7109375" style="399" customWidth="1"/>
    <col min="7429" max="7430" width="22.5703125" style="399" customWidth="1"/>
    <col min="7431" max="7683" width="11.42578125" style="399" hidden="1"/>
    <col min="7684" max="7684" width="24.7109375" style="399" customWidth="1"/>
    <col min="7685" max="7686" width="22.5703125" style="399" customWidth="1"/>
    <col min="7687" max="7939" width="11.42578125" style="399" hidden="1"/>
    <col min="7940" max="7940" width="24.7109375" style="399" customWidth="1"/>
    <col min="7941" max="7942" width="22.5703125" style="399" customWidth="1"/>
    <col min="7943" max="8195" width="11.42578125" style="399" hidden="1"/>
    <col min="8196" max="8196" width="24.7109375" style="399" customWidth="1"/>
    <col min="8197" max="8198" width="22.5703125" style="399" customWidth="1"/>
    <col min="8199" max="8451" width="11.42578125" style="399" hidden="1"/>
    <col min="8452" max="8452" width="24.7109375" style="399" customWidth="1"/>
    <col min="8453" max="8454" width="22.5703125" style="399" customWidth="1"/>
    <col min="8455" max="8707" width="11.42578125" style="399" hidden="1"/>
    <col min="8708" max="8708" width="24.7109375" style="399" customWidth="1"/>
    <col min="8709" max="8710" width="22.5703125" style="399" customWidth="1"/>
    <col min="8711" max="8963" width="11.42578125" style="399" hidden="1"/>
    <col min="8964" max="8964" width="24.7109375" style="399" customWidth="1"/>
    <col min="8965" max="8966" width="22.5703125" style="399" customWidth="1"/>
    <col min="8967" max="9219" width="11.42578125" style="399" hidden="1"/>
    <col min="9220" max="9220" width="24.7109375" style="399" customWidth="1"/>
    <col min="9221" max="9222" width="22.5703125" style="399" customWidth="1"/>
    <col min="9223" max="9475" width="11.42578125" style="399" hidden="1"/>
    <col min="9476" max="9476" width="24.7109375" style="399" customWidth="1"/>
    <col min="9477" max="9478" width="22.5703125" style="399" customWidth="1"/>
    <col min="9479" max="9731" width="11.42578125" style="399" hidden="1"/>
    <col min="9732" max="9732" width="24.7109375" style="399" customWidth="1"/>
    <col min="9733" max="9734" width="22.5703125" style="399" customWidth="1"/>
    <col min="9735" max="9987" width="11.42578125" style="399" hidden="1"/>
    <col min="9988" max="9988" width="24.7109375" style="399" customWidth="1"/>
    <col min="9989" max="9990" width="22.5703125" style="399" customWidth="1"/>
    <col min="9991" max="10243" width="11.42578125" style="399" hidden="1"/>
    <col min="10244" max="10244" width="24.7109375" style="399" customWidth="1"/>
    <col min="10245" max="10246" width="22.5703125" style="399" customWidth="1"/>
    <col min="10247" max="10499" width="11.42578125" style="399" hidden="1"/>
    <col min="10500" max="10500" width="24.7109375" style="399" customWidth="1"/>
    <col min="10501" max="10502" width="22.5703125" style="399" customWidth="1"/>
    <col min="10503" max="10755" width="11.42578125" style="399" hidden="1"/>
    <col min="10756" max="10756" width="24.7109375" style="399" customWidth="1"/>
    <col min="10757" max="10758" width="22.5703125" style="399" customWidth="1"/>
    <col min="10759" max="11011" width="11.42578125" style="399" hidden="1"/>
    <col min="11012" max="11012" width="24.7109375" style="399" customWidth="1"/>
    <col min="11013" max="11014" width="22.5703125" style="399" customWidth="1"/>
    <col min="11015" max="11267" width="11.42578125" style="399" hidden="1"/>
    <col min="11268" max="11268" width="24.7109375" style="399" customWidth="1"/>
    <col min="11269" max="11270" width="22.5703125" style="399" customWidth="1"/>
    <col min="11271" max="11523" width="11.42578125" style="399" hidden="1"/>
    <col min="11524" max="11524" width="24.7109375" style="399" customWidth="1"/>
    <col min="11525" max="11526" width="22.5703125" style="399" customWidth="1"/>
    <col min="11527" max="11779" width="11.42578125" style="399" hidden="1"/>
    <col min="11780" max="11780" width="24.7109375" style="399" customWidth="1"/>
    <col min="11781" max="11782" width="22.5703125" style="399" customWidth="1"/>
    <col min="11783" max="12035" width="11.42578125" style="399" hidden="1"/>
    <col min="12036" max="12036" width="24.7109375" style="399" customWidth="1"/>
    <col min="12037" max="12038" width="22.5703125" style="399" customWidth="1"/>
    <col min="12039" max="12291" width="11.42578125" style="399" hidden="1"/>
    <col min="12292" max="12292" width="24.7109375" style="399" customWidth="1"/>
    <col min="12293" max="12294" width="22.5703125" style="399" customWidth="1"/>
    <col min="12295" max="12547" width="11.42578125" style="399" hidden="1"/>
    <col min="12548" max="12548" width="24.7109375" style="399" customWidth="1"/>
    <col min="12549" max="12550" width="22.5703125" style="399" customWidth="1"/>
    <col min="12551" max="12803" width="11.42578125" style="399" hidden="1"/>
    <col min="12804" max="12804" width="24.7109375" style="399" customWidth="1"/>
    <col min="12805" max="12806" width="22.5703125" style="399" customWidth="1"/>
    <col min="12807" max="13059" width="11.42578125" style="399" hidden="1"/>
    <col min="13060" max="13060" width="24.7109375" style="399" customWidth="1"/>
    <col min="13061" max="13062" width="22.5703125" style="399" customWidth="1"/>
    <col min="13063" max="13315" width="11.42578125" style="399" hidden="1"/>
    <col min="13316" max="13316" width="24.7109375" style="399" customWidth="1"/>
    <col min="13317" max="13318" width="22.5703125" style="399" customWidth="1"/>
    <col min="13319" max="13571" width="11.42578125" style="399" hidden="1"/>
    <col min="13572" max="13572" width="24.7109375" style="399" customWidth="1"/>
    <col min="13573" max="13574" width="22.5703125" style="399" customWidth="1"/>
    <col min="13575" max="13827" width="11.42578125" style="399" hidden="1"/>
    <col min="13828" max="13828" width="24.7109375" style="399" customWidth="1"/>
    <col min="13829" max="13830" width="22.5703125" style="399" customWidth="1"/>
    <col min="13831" max="14083" width="11.42578125" style="399" hidden="1"/>
    <col min="14084" max="14084" width="24.7109375" style="399" customWidth="1"/>
    <col min="14085" max="14086" width="22.5703125" style="399" customWidth="1"/>
    <col min="14087" max="14339" width="11.42578125" style="399" hidden="1"/>
    <col min="14340" max="14340" width="24.7109375" style="399" customWidth="1"/>
    <col min="14341" max="14342" width="22.5703125" style="399" customWidth="1"/>
    <col min="14343" max="14595" width="11.42578125" style="399" hidden="1"/>
    <col min="14596" max="14596" width="24.7109375" style="399" customWidth="1"/>
    <col min="14597" max="14598" width="22.5703125" style="399" customWidth="1"/>
    <col min="14599" max="14851" width="11.42578125" style="399" hidden="1"/>
    <col min="14852" max="14852" width="24.7109375" style="399" customWidth="1"/>
    <col min="14853" max="14854" width="22.5703125" style="399" customWidth="1"/>
    <col min="14855" max="15107" width="11.42578125" style="399" hidden="1"/>
    <col min="15108" max="15108" width="24.7109375" style="399" customWidth="1"/>
    <col min="15109" max="15110" width="22.5703125" style="399" customWidth="1"/>
    <col min="15111" max="15363" width="11.42578125" style="399" hidden="1"/>
    <col min="15364" max="15364" width="24.7109375" style="399" customWidth="1"/>
    <col min="15365" max="15366" width="22.5703125" style="399" customWidth="1"/>
    <col min="15367" max="15619" width="11.42578125" style="399" hidden="1"/>
    <col min="15620" max="15620" width="24.7109375" style="399" customWidth="1"/>
    <col min="15621" max="15622" width="22.5703125" style="399" customWidth="1"/>
    <col min="15623" max="15875" width="11.42578125" style="399" hidden="1"/>
    <col min="15876" max="15876" width="24.7109375" style="399" customWidth="1"/>
    <col min="15877" max="15878" width="22.5703125" style="399" customWidth="1"/>
    <col min="15879" max="16128" width="11.42578125" style="399" hidden="1"/>
    <col min="16129" max="16131" width="0" style="399" hidden="1"/>
    <col min="16132" max="16384" width="11.42578125" style="399" hidden="1"/>
  </cols>
  <sheetData>
    <row r="1" spans="1:3" ht="15.75" x14ac:dyDescent="0.25">
      <c r="A1" s="398" t="s">
        <v>820</v>
      </c>
      <c r="B1" s="398"/>
      <c r="C1" s="398"/>
    </row>
    <row r="2" spans="1:3" ht="15.75" x14ac:dyDescent="0.25">
      <c r="A2" s="400" t="s">
        <v>1233</v>
      </c>
      <c r="B2" s="398"/>
      <c r="C2" s="401"/>
    </row>
    <row r="3" spans="1:3" x14ac:dyDescent="0.25">
      <c r="A3" s="402" t="s">
        <v>1204</v>
      </c>
      <c r="B3" s="403"/>
      <c r="C3" s="404"/>
    </row>
    <row r="4" spans="1:3" x14ac:dyDescent="0.25">
      <c r="A4" s="405" t="s">
        <v>1258</v>
      </c>
      <c r="B4" s="406"/>
      <c r="C4" s="407"/>
    </row>
    <row r="5" spans="1:3" ht="4.5" customHeight="1" thickBot="1" x14ac:dyDescent="0.3">
      <c r="A5" s="408"/>
      <c r="B5" s="409"/>
      <c r="C5" s="410"/>
    </row>
    <row r="6" spans="1:3" ht="15.75" thickBot="1" x14ac:dyDescent="0.3">
      <c r="A6" s="411" t="s">
        <v>1234</v>
      </c>
      <c r="B6" s="412" t="s">
        <v>1235</v>
      </c>
      <c r="C6" s="413" t="s">
        <v>1236</v>
      </c>
    </row>
    <row r="7" spans="1:3" x14ac:dyDescent="0.25">
      <c r="A7" s="414" t="s">
        <v>929</v>
      </c>
      <c r="B7" s="457">
        <v>191421.65128800002</v>
      </c>
      <c r="C7" s="415">
        <f>B7/$B$82</f>
        <v>2.0074658468834404E-2</v>
      </c>
    </row>
    <row r="8" spans="1:3" x14ac:dyDescent="0.25">
      <c r="A8" s="414" t="s">
        <v>930</v>
      </c>
      <c r="B8" s="457">
        <v>303750.33719660004</v>
      </c>
      <c r="C8" s="416">
        <f t="shared" ref="C8:C71" si="0">B8/$B$82</f>
        <v>3.1854726139839168E-2</v>
      </c>
    </row>
    <row r="9" spans="1:3" x14ac:dyDescent="0.25">
      <c r="A9" s="414" t="s">
        <v>931</v>
      </c>
      <c r="B9" s="457">
        <v>73830.059129400004</v>
      </c>
      <c r="C9" s="416">
        <f t="shared" si="0"/>
        <v>7.7426623988666125E-3</v>
      </c>
    </row>
    <row r="10" spans="1:3" x14ac:dyDescent="0.25">
      <c r="A10" s="414" t="s">
        <v>932</v>
      </c>
      <c r="B10" s="457">
        <v>396438.07265860005</v>
      </c>
      <c r="C10" s="416">
        <f t="shared" si="0"/>
        <v>4.1575019644411841E-2</v>
      </c>
    </row>
    <row r="11" spans="1:3" x14ac:dyDescent="0.25">
      <c r="A11" s="414" t="s">
        <v>933</v>
      </c>
      <c r="B11" s="457">
        <v>1070213.581402</v>
      </c>
      <c r="C11" s="416">
        <f t="shared" si="0"/>
        <v>0.11223480724774247</v>
      </c>
    </row>
    <row r="12" spans="1:3" x14ac:dyDescent="0.25">
      <c r="A12" s="414" t="s">
        <v>934</v>
      </c>
      <c r="B12" s="457">
        <v>451521.99089200003</v>
      </c>
      <c r="C12" s="416">
        <f t="shared" si="0"/>
        <v>4.7351747816069947E-2</v>
      </c>
    </row>
    <row r="13" spans="1:3" x14ac:dyDescent="0.25">
      <c r="A13" s="414" t="s">
        <v>935</v>
      </c>
      <c r="B13" s="457">
        <v>89077.1589274</v>
      </c>
      <c r="C13" s="416">
        <f t="shared" si="0"/>
        <v>9.3416472525944504E-3</v>
      </c>
    </row>
    <row r="14" spans="1:3" x14ac:dyDescent="0.25">
      <c r="A14" s="414" t="s">
        <v>936</v>
      </c>
      <c r="B14" s="457">
        <v>3956.7571736000004</v>
      </c>
      <c r="C14" s="416">
        <f t="shared" si="0"/>
        <v>4.1495070369351641E-4</v>
      </c>
    </row>
    <row r="15" spans="1:3" x14ac:dyDescent="0.25">
      <c r="A15" s="414" t="s">
        <v>937</v>
      </c>
      <c r="B15" s="457">
        <v>316771.0158998</v>
      </c>
      <c r="C15" s="416">
        <f t="shared" si="0"/>
        <v>3.3220223074174465E-2</v>
      </c>
    </row>
    <row r="16" spans="1:3" x14ac:dyDescent="0.25">
      <c r="A16" s="414" t="s">
        <v>938</v>
      </c>
      <c r="B16" s="457">
        <v>215176.97097540001</v>
      </c>
      <c r="C16" s="416">
        <f t="shared" si="0"/>
        <v>2.2565912338675134E-2</v>
      </c>
    </row>
    <row r="17" spans="1:3" x14ac:dyDescent="0.25">
      <c r="A17" s="414" t="s">
        <v>939</v>
      </c>
      <c r="B17" s="457">
        <v>942080.19589320011</v>
      </c>
      <c r="C17" s="416">
        <f t="shared" si="0"/>
        <v>9.8797278445555692E-2</v>
      </c>
    </row>
    <row r="18" spans="1:3" x14ac:dyDescent="0.25">
      <c r="A18" s="414" t="s">
        <v>940</v>
      </c>
      <c r="B18" s="457">
        <v>50302.670282200008</v>
      </c>
      <c r="C18" s="416">
        <f t="shared" si="0"/>
        <v>5.2753119576126788E-3</v>
      </c>
    </row>
    <row r="19" spans="1:3" x14ac:dyDescent="0.25">
      <c r="A19" s="414" t="s">
        <v>941</v>
      </c>
      <c r="B19" s="457">
        <v>58839.939664800004</v>
      </c>
      <c r="C19" s="416">
        <f t="shared" si="0"/>
        <v>6.1706274350362897E-3</v>
      </c>
    </row>
    <row r="20" spans="1:3" x14ac:dyDescent="0.25">
      <c r="A20" s="414" t="s">
        <v>942</v>
      </c>
      <c r="B20" s="457">
        <v>2600.3068042</v>
      </c>
      <c r="C20" s="416">
        <f t="shared" si="0"/>
        <v>2.7269784090392296E-4</v>
      </c>
    </row>
    <row r="21" spans="1:3" x14ac:dyDescent="0.25">
      <c r="A21" s="414" t="s">
        <v>943</v>
      </c>
      <c r="B21" s="457">
        <v>87841.113151400001</v>
      </c>
      <c r="C21" s="416">
        <f t="shared" si="0"/>
        <v>9.2120213892812504E-3</v>
      </c>
    </row>
    <row r="22" spans="1:3" x14ac:dyDescent="0.25">
      <c r="A22" s="414" t="s">
        <v>944</v>
      </c>
      <c r="B22" s="457">
        <v>1067.6949962000001</v>
      </c>
      <c r="C22" s="416">
        <f t="shared" si="0"/>
        <v>1.1197067966648606E-4</v>
      </c>
    </row>
    <row r="23" spans="1:3" x14ac:dyDescent="0.25">
      <c r="A23" s="414" t="s">
        <v>945</v>
      </c>
      <c r="B23" s="457">
        <v>2496.3588020000002</v>
      </c>
      <c r="C23" s="416">
        <f t="shared" si="0"/>
        <v>2.617966673499288E-4</v>
      </c>
    </row>
    <row r="24" spans="1:3" x14ac:dyDescent="0.25">
      <c r="A24" s="414" t="s">
        <v>946</v>
      </c>
      <c r="B24" s="457">
        <v>7763.1399916</v>
      </c>
      <c r="C24" s="416">
        <f t="shared" si="0"/>
        <v>8.1413143669234207E-4</v>
      </c>
    </row>
    <row r="25" spans="1:3" x14ac:dyDescent="0.25">
      <c r="A25" s="414" t="s">
        <v>947</v>
      </c>
      <c r="B25" s="457">
        <v>22363.475971200001</v>
      </c>
      <c r="C25" s="416">
        <f t="shared" si="0"/>
        <v>2.3452892568687615E-3</v>
      </c>
    </row>
    <row r="26" spans="1:3" x14ac:dyDescent="0.25">
      <c r="A26" s="414" t="s">
        <v>948</v>
      </c>
      <c r="B26" s="457">
        <v>2301.0737414</v>
      </c>
      <c r="C26" s="416">
        <f t="shared" si="0"/>
        <v>2.4131684769926426E-4</v>
      </c>
    </row>
    <row r="27" spans="1:3" x14ac:dyDescent="0.25">
      <c r="A27" s="414" t="s">
        <v>949</v>
      </c>
      <c r="B27" s="457">
        <v>6613.0233987999991</v>
      </c>
      <c r="C27" s="416">
        <f t="shared" si="0"/>
        <v>6.9351708797866097E-4</v>
      </c>
    </row>
    <row r="28" spans="1:3" x14ac:dyDescent="0.25">
      <c r="A28" s="414" t="s">
        <v>950</v>
      </c>
      <c r="B28" s="457">
        <v>2152.9979659999999</v>
      </c>
      <c r="C28" s="416">
        <f t="shared" si="0"/>
        <v>2.2578793235107042E-4</v>
      </c>
    </row>
    <row r="29" spans="1:3" x14ac:dyDescent="0.25">
      <c r="A29" s="414" t="s">
        <v>951</v>
      </c>
      <c r="B29" s="457">
        <v>5087.7445192000005</v>
      </c>
      <c r="C29" s="416">
        <f t="shared" si="0"/>
        <v>5.3355894128172114E-4</v>
      </c>
    </row>
    <row r="30" spans="1:3" x14ac:dyDescent="0.25">
      <c r="A30" s="414" t="s">
        <v>952</v>
      </c>
      <c r="B30" s="457">
        <v>229796.3601248</v>
      </c>
      <c r="C30" s="416">
        <f t="shared" si="0"/>
        <v>2.4099068291632823E-2</v>
      </c>
    </row>
    <row r="31" spans="1:3" x14ac:dyDescent="0.25">
      <c r="A31" s="414" t="s">
        <v>953</v>
      </c>
      <c r="B31" s="457">
        <v>92292.037902399999</v>
      </c>
      <c r="C31" s="416">
        <f t="shared" si="0"/>
        <v>9.6787961435768118E-3</v>
      </c>
    </row>
    <row r="32" spans="1:3" x14ac:dyDescent="0.25">
      <c r="A32" s="414" t="s">
        <v>954</v>
      </c>
      <c r="B32" s="457">
        <v>594706.22442700004</v>
      </c>
      <c r="C32" s="416">
        <f t="shared" si="0"/>
        <v>6.2367680271967332E-2</v>
      </c>
    </row>
    <row r="33" spans="1:3" x14ac:dyDescent="0.25">
      <c r="A33" s="414" t="s">
        <v>955</v>
      </c>
      <c r="B33" s="457">
        <v>12269.832358</v>
      </c>
      <c r="C33" s="416">
        <f t="shared" si="0"/>
        <v>1.2867546194454133E-3</v>
      </c>
    </row>
    <row r="34" spans="1:3" x14ac:dyDescent="0.25">
      <c r="A34" s="414" t="s">
        <v>956</v>
      </c>
      <c r="B34" s="457">
        <v>2714.1788254000003</v>
      </c>
      <c r="C34" s="416">
        <f t="shared" si="0"/>
        <v>2.8463976032298914E-4</v>
      </c>
    </row>
    <row r="35" spans="1:3" x14ac:dyDescent="0.25">
      <c r="A35" s="414" t="s">
        <v>957</v>
      </c>
      <c r="B35" s="457">
        <v>91204.248114000016</v>
      </c>
      <c r="C35" s="416">
        <f t="shared" si="0"/>
        <v>9.5647180947193138E-3</v>
      </c>
    </row>
    <row r="36" spans="1:3" x14ac:dyDescent="0.25">
      <c r="A36" s="414" t="s">
        <v>958</v>
      </c>
      <c r="B36" s="457">
        <v>67510.005682000003</v>
      </c>
      <c r="C36" s="416">
        <f t="shared" si="0"/>
        <v>7.0798694827693106E-3</v>
      </c>
    </row>
    <row r="37" spans="1:3" x14ac:dyDescent="0.25">
      <c r="A37" s="414" t="s">
        <v>959</v>
      </c>
      <c r="B37" s="457">
        <v>4022.3336286000003</v>
      </c>
      <c r="C37" s="416">
        <f t="shared" si="0"/>
        <v>4.2182779899002122E-4</v>
      </c>
    </row>
    <row r="38" spans="1:3" x14ac:dyDescent="0.25">
      <c r="A38" s="414" t="s">
        <v>960</v>
      </c>
      <c r="B38" s="457">
        <v>8046.9564392000002</v>
      </c>
      <c r="C38" s="416">
        <f t="shared" si="0"/>
        <v>8.4389566772405411E-4</v>
      </c>
    </row>
    <row r="39" spans="1:3" x14ac:dyDescent="0.25">
      <c r="A39" s="414" t="s">
        <v>961</v>
      </c>
      <c r="B39" s="457">
        <v>15854.636558599999</v>
      </c>
      <c r="C39" s="416">
        <f t="shared" si="0"/>
        <v>1.6626980904189041E-3</v>
      </c>
    </row>
    <row r="40" spans="1:3" x14ac:dyDescent="0.25">
      <c r="A40" s="414" t="s">
        <v>962</v>
      </c>
      <c r="B40" s="457">
        <v>2564.5109811999996</v>
      </c>
      <c r="C40" s="416">
        <f t="shared" si="0"/>
        <v>2.6894388247497434E-4</v>
      </c>
    </row>
    <row r="41" spans="1:3" x14ac:dyDescent="0.25">
      <c r="A41" s="414" t="s">
        <v>963</v>
      </c>
      <c r="B41" s="457">
        <v>153.78796019999999</v>
      </c>
      <c r="C41" s="417">
        <f t="shared" si="0"/>
        <v>1.6127960222163399E-5</v>
      </c>
    </row>
    <row r="42" spans="1:3" x14ac:dyDescent="0.25">
      <c r="A42" s="414" t="s">
        <v>964</v>
      </c>
      <c r="B42" s="457">
        <v>11848.644890599999</v>
      </c>
      <c r="C42" s="416">
        <f t="shared" si="0"/>
        <v>1.2425840958786344E-3</v>
      </c>
    </row>
    <row r="43" spans="1:3" x14ac:dyDescent="0.25">
      <c r="A43" s="414" t="s">
        <v>965</v>
      </c>
      <c r="B43" s="457">
        <v>3029.2739231999999</v>
      </c>
      <c r="C43" s="416">
        <f t="shared" si="0"/>
        <v>3.1768422750304786E-4</v>
      </c>
    </row>
    <row r="44" spans="1:3" x14ac:dyDescent="0.25">
      <c r="A44" s="414" t="s">
        <v>966</v>
      </c>
      <c r="B44" s="457">
        <v>50787.960265000002</v>
      </c>
      <c r="C44" s="416">
        <f t="shared" si="0"/>
        <v>5.3262050023519039E-3</v>
      </c>
    </row>
    <row r="45" spans="1:3" x14ac:dyDescent="0.25">
      <c r="A45" s="414" t="s">
        <v>967</v>
      </c>
      <c r="B45" s="457">
        <v>12006.024678200001</v>
      </c>
      <c r="C45" s="416">
        <f t="shared" si="0"/>
        <v>1.259088736104595E-3</v>
      </c>
    </row>
    <row r="46" spans="1:3" x14ac:dyDescent="0.25">
      <c r="A46" s="414" t="s">
        <v>968</v>
      </c>
      <c r="B46" s="457">
        <v>256987.14387080004</v>
      </c>
      <c r="C46" s="416">
        <f t="shared" si="0"/>
        <v>2.6950604121190797E-2</v>
      </c>
    </row>
    <row r="47" spans="1:3" x14ac:dyDescent="0.25">
      <c r="A47" s="414" t="s">
        <v>969</v>
      </c>
      <c r="B47" s="457">
        <v>5083.3885564000002</v>
      </c>
      <c r="C47" s="416">
        <f t="shared" si="0"/>
        <v>5.3310212532112016E-4</v>
      </c>
    </row>
    <row r="48" spans="1:3" x14ac:dyDescent="0.25">
      <c r="A48" s="414" t="s">
        <v>970</v>
      </c>
      <c r="B48" s="457">
        <v>5585.0325048000004</v>
      </c>
      <c r="C48" s="416">
        <f t="shared" si="0"/>
        <v>5.857102334913734E-4</v>
      </c>
    </row>
    <row r="49" spans="1:3" x14ac:dyDescent="0.25">
      <c r="A49" s="414" t="s">
        <v>971</v>
      </c>
      <c r="B49" s="457">
        <v>1986.7058036000003</v>
      </c>
      <c r="C49" s="416">
        <f t="shared" si="0"/>
        <v>2.0834863881367729E-4</v>
      </c>
    </row>
    <row r="50" spans="1:3" x14ac:dyDescent="0.25">
      <c r="A50" s="414" t="s">
        <v>972</v>
      </c>
      <c r="B50" s="457">
        <v>372.97408400000006</v>
      </c>
      <c r="C50" s="416">
        <f t="shared" si="0"/>
        <v>3.9114318070328578E-5</v>
      </c>
    </row>
    <row r="51" spans="1:3" x14ac:dyDescent="0.25">
      <c r="A51" s="414" t="s">
        <v>973</v>
      </c>
      <c r="B51" s="457">
        <v>13518.140727</v>
      </c>
      <c r="C51" s="417">
        <f t="shared" si="0"/>
        <v>1.4176664781763784E-3</v>
      </c>
    </row>
    <row r="52" spans="1:3" x14ac:dyDescent="0.25">
      <c r="A52" s="414" t="s">
        <v>974</v>
      </c>
      <c r="B52" s="457">
        <v>1267.5987576</v>
      </c>
      <c r="C52" s="416">
        <f t="shared" si="0"/>
        <v>1.3293486898226345E-4</v>
      </c>
    </row>
    <row r="53" spans="1:3" x14ac:dyDescent="0.25">
      <c r="A53" s="414" t="s">
        <v>975</v>
      </c>
      <c r="B53" s="457">
        <v>25441.727893400002</v>
      </c>
      <c r="C53" s="416">
        <f t="shared" si="0"/>
        <v>2.6681098761843149E-3</v>
      </c>
    </row>
    <row r="54" spans="1:3" x14ac:dyDescent="0.25">
      <c r="A54" s="414" t="s">
        <v>976</v>
      </c>
      <c r="B54" s="457">
        <v>11590.022067400001</v>
      </c>
      <c r="C54" s="416">
        <f t="shared" si="0"/>
        <v>1.2154619557599364E-3</v>
      </c>
    </row>
    <row r="55" spans="1:3" x14ac:dyDescent="0.25">
      <c r="A55" s="414" t="s">
        <v>977</v>
      </c>
      <c r="B55" s="457">
        <v>4145.2236000000003</v>
      </c>
      <c r="C55" s="416">
        <f t="shared" si="0"/>
        <v>4.3471544356157588E-4</v>
      </c>
    </row>
    <row r="56" spans="1:3" x14ac:dyDescent="0.25">
      <c r="A56" s="414" t="s">
        <v>978</v>
      </c>
      <c r="B56" s="457">
        <v>1701.6496168000001</v>
      </c>
      <c r="C56" s="416">
        <f t="shared" si="0"/>
        <v>1.7845439458406964E-4</v>
      </c>
    </row>
    <row r="57" spans="1:3" x14ac:dyDescent="0.25">
      <c r="A57" s="414" t="s">
        <v>979</v>
      </c>
      <c r="B57" s="457">
        <v>148.22964520000002</v>
      </c>
      <c r="C57" s="416">
        <f t="shared" si="0"/>
        <v>1.5545051891071214E-5</v>
      </c>
    </row>
    <row r="58" spans="1:3" x14ac:dyDescent="0.25">
      <c r="A58" s="414" t="s">
        <v>980</v>
      </c>
      <c r="B58" s="457">
        <v>4467.5750685999992</v>
      </c>
      <c r="C58" s="416">
        <f t="shared" si="0"/>
        <v>4.6852089657867582E-4</v>
      </c>
    </row>
    <row r="59" spans="1:3" ht="18" customHeight="1" x14ac:dyDescent="0.25">
      <c r="A59" s="414" t="s">
        <v>981</v>
      </c>
      <c r="B59" s="457">
        <v>5015.4239981999999</v>
      </c>
      <c r="C59" s="416">
        <f t="shared" si="0"/>
        <v>5.2597458627488402E-4</v>
      </c>
    </row>
    <row r="60" spans="1:3" x14ac:dyDescent="0.25">
      <c r="A60" s="414" t="s">
        <v>982</v>
      </c>
      <c r="B60" s="457">
        <v>2006.4240504000002</v>
      </c>
      <c r="C60" s="417">
        <f t="shared" si="0"/>
        <v>2.1041651915767578E-4</v>
      </c>
    </row>
    <row r="61" spans="1:3" x14ac:dyDescent="0.25">
      <c r="A61" s="414" t="s">
        <v>983</v>
      </c>
      <c r="B61" s="457">
        <v>6758.4008617999998</v>
      </c>
      <c r="C61" s="416">
        <f t="shared" si="0"/>
        <v>7.0876302750093475E-4</v>
      </c>
    </row>
    <row r="62" spans="1:3" x14ac:dyDescent="0.25">
      <c r="A62" s="414" t="s">
        <v>984</v>
      </c>
      <c r="B62" s="457">
        <v>14732.089551200001</v>
      </c>
      <c r="C62" s="416">
        <f t="shared" si="0"/>
        <v>1.5449750029983341E-3</v>
      </c>
    </row>
    <row r="63" spans="1:3" x14ac:dyDescent="0.25">
      <c r="A63" s="414" t="s">
        <v>985</v>
      </c>
      <c r="B63" s="457">
        <v>20335.986438600001</v>
      </c>
      <c r="C63" s="416">
        <f t="shared" si="0"/>
        <v>2.1326635708911316E-3</v>
      </c>
    </row>
    <row r="64" spans="1:3" x14ac:dyDescent="0.25">
      <c r="A64" s="414" t="s">
        <v>986</v>
      </c>
      <c r="B64" s="457">
        <v>5691.1866144000005</v>
      </c>
      <c r="C64" s="416">
        <f t="shared" si="0"/>
        <v>5.9684276463894482E-4</v>
      </c>
    </row>
    <row r="65" spans="1:3" x14ac:dyDescent="0.25">
      <c r="A65" s="414" t="s">
        <v>987</v>
      </c>
      <c r="B65" s="457">
        <v>5020.7500336000003</v>
      </c>
      <c r="C65" s="416">
        <f t="shared" si="0"/>
        <v>5.2653313511681762E-4</v>
      </c>
    </row>
    <row r="66" spans="1:3" x14ac:dyDescent="0.25">
      <c r="A66" s="414" t="s">
        <v>988</v>
      </c>
      <c r="B66" s="457">
        <v>5713.5076824000007</v>
      </c>
      <c r="C66" s="416">
        <f t="shared" si="0"/>
        <v>5.9918360651208002E-4</v>
      </c>
    </row>
    <row r="67" spans="1:3" x14ac:dyDescent="0.25">
      <c r="A67" s="414" t="s">
        <v>989</v>
      </c>
      <c r="B67" s="457">
        <v>232.30553080000001</v>
      </c>
      <c r="C67" s="416">
        <f t="shared" si="0"/>
        <v>2.4362208558189559E-5</v>
      </c>
    </row>
    <row r="68" spans="1:3" x14ac:dyDescent="0.25">
      <c r="A68" s="414" t="s">
        <v>990</v>
      </c>
      <c r="B68" s="457">
        <v>42043.705200000004</v>
      </c>
      <c r="C68" s="416">
        <f t="shared" si="0"/>
        <v>4.4091826445719681E-3</v>
      </c>
    </row>
    <row r="69" spans="1:3" x14ac:dyDescent="0.25">
      <c r="A69" s="414" t="s">
        <v>991</v>
      </c>
      <c r="B69" s="457">
        <v>142.15820220000001</v>
      </c>
      <c r="C69" s="417">
        <f t="shared" si="0"/>
        <v>1.490833110312534E-5</v>
      </c>
    </row>
    <row r="70" spans="1:3" x14ac:dyDescent="0.25">
      <c r="A70" s="414" t="s">
        <v>992</v>
      </c>
      <c r="B70" s="457">
        <v>38946.224354800004</v>
      </c>
      <c r="C70" s="416">
        <f t="shared" si="0"/>
        <v>4.0843454609892534E-3</v>
      </c>
    </row>
    <row r="71" spans="1:3" x14ac:dyDescent="0.25">
      <c r="A71" s="414" t="s">
        <v>993</v>
      </c>
      <c r="B71" s="457">
        <v>2534.1365476000001</v>
      </c>
      <c r="C71" s="417">
        <f t="shared" si="0"/>
        <v>2.6575847279638537E-4</v>
      </c>
    </row>
    <row r="72" spans="1:3" x14ac:dyDescent="0.25">
      <c r="A72" s="414" t="s">
        <v>994</v>
      </c>
      <c r="B72" s="457">
        <v>35429.908747800007</v>
      </c>
      <c r="C72" s="416">
        <f t="shared" ref="C72:C81" si="1">B72/$B$82</f>
        <v>3.7155844853932699E-3</v>
      </c>
    </row>
    <row r="73" spans="1:3" x14ac:dyDescent="0.25">
      <c r="A73" s="414" t="s">
        <v>995</v>
      </c>
      <c r="B73" s="457">
        <v>410.20865480000003</v>
      </c>
      <c r="C73" s="416">
        <f t="shared" si="1"/>
        <v>4.3019160009650477E-5</v>
      </c>
    </row>
    <row r="74" spans="1:3" x14ac:dyDescent="0.25">
      <c r="A74" s="414" t="s">
        <v>996</v>
      </c>
      <c r="B74" s="457">
        <v>2710.9344570000003</v>
      </c>
      <c r="C74" s="416">
        <f t="shared" si="1"/>
        <v>2.842995188344279E-4</v>
      </c>
    </row>
    <row r="75" spans="1:3" x14ac:dyDescent="0.25">
      <c r="A75" s="414" t="s">
        <v>997</v>
      </c>
      <c r="B75" s="457">
        <v>32932.8607902</v>
      </c>
      <c r="C75" s="417">
        <f t="shared" si="1"/>
        <v>3.4537155453238815E-3</v>
      </c>
    </row>
    <row r="76" spans="1:3" x14ac:dyDescent="0.25">
      <c r="A76" s="414" t="s">
        <v>998</v>
      </c>
      <c r="B76" s="457">
        <v>37.212001399999998</v>
      </c>
      <c r="C76" s="416">
        <f t="shared" si="1"/>
        <v>3.9024750545217831E-6</v>
      </c>
    </row>
    <row r="77" spans="1:3" x14ac:dyDescent="0.25">
      <c r="A77" s="414" t="s">
        <v>999</v>
      </c>
      <c r="B77" s="457">
        <v>82.660393200000001</v>
      </c>
      <c r="C77" s="416">
        <f t="shared" si="1"/>
        <v>8.6687119833323991E-6</v>
      </c>
    </row>
    <row r="78" spans="1:3" x14ac:dyDescent="0.25">
      <c r="A78" s="414" t="s">
        <v>1237</v>
      </c>
      <c r="B78" s="457">
        <v>2836623.1208476005</v>
      </c>
      <c r="C78" s="416">
        <f t="shared" si="1"/>
        <v>0.29748066622902714</v>
      </c>
    </row>
    <row r="79" spans="1:3" x14ac:dyDescent="0.25">
      <c r="A79" s="414" t="s">
        <v>1238</v>
      </c>
      <c r="B79" s="457">
        <v>513028.88116340002</v>
      </c>
      <c r="C79" s="417">
        <f t="shared" si="1"/>
        <v>5.3802062121533427E-2</v>
      </c>
    </row>
    <row r="80" spans="1:3" x14ac:dyDescent="0.25">
      <c r="A80" s="414" t="s">
        <v>1239</v>
      </c>
      <c r="B80" s="457">
        <v>35772.188173400013</v>
      </c>
      <c r="C80" s="416">
        <f t="shared" si="1"/>
        <v>3.7514798113587274E-3</v>
      </c>
    </row>
    <row r="81" spans="1:3" x14ac:dyDescent="0.25">
      <c r="A81" s="414" t="s">
        <v>1240</v>
      </c>
      <c r="B81" s="457">
        <v>94517.286280200016</v>
      </c>
      <c r="C81" s="416">
        <f t="shared" si="1"/>
        <v>9.9121610784840657E-3</v>
      </c>
    </row>
    <row r="82" spans="1:3" ht="15.75" thickBot="1" x14ac:dyDescent="0.3">
      <c r="A82" s="418" t="s">
        <v>1241</v>
      </c>
      <c r="B82" s="461">
        <f>SUM(B7:B81)</f>
        <v>9535487.3202539999</v>
      </c>
      <c r="C82" s="419">
        <f>SUM(C7:C81)</f>
        <v>1</v>
      </c>
    </row>
    <row r="83" spans="1:3" ht="6.75" customHeight="1" x14ac:dyDescent="0.25">
      <c r="A83" s="420"/>
      <c r="B83" s="421"/>
      <c r="C83" s="422"/>
    </row>
    <row r="84" spans="1:3" x14ac:dyDescent="0.25">
      <c r="A84" s="423"/>
      <c r="B84" s="423"/>
      <c r="C84" s="423"/>
    </row>
    <row r="85" spans="1:3" x14ac:dyDescent="0.25">
      <c r="A85" s="423"/>
      <c r="B85" s="423"/>
      <c r="C85" s="423"/>
    </row>
    <row r="86" spans="1:3" hidden="1" x14ac:dyDescent="0.25"/>
    <row r="87" spans="1:3" hidden="1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25" sqref="B25"/>
    </sheetView>
  </sheetViews>
  <sheetFormatPr baseColWidth="10" defaultColWidth="0" defaultRowHeight="15" x14ac:dyDescent="0.25"/>
  <cols>
    <col min="1" max="1" width="34.85546875" style="399" customWidth="1"/>
    <col min="2" max="3" width="24.42578125" style="399" customWidth="1"/>
    <col min="4" max="256" width="11.42578125" style="399" hidden="1"/>
    <col min="257" max="257" width="11.5703125" style="399" customWidth="1"/>
    <col min="258" max="259" width="24.42578125" style="399" customWidth="1"/>
    <col min="260" max="512" width="11.42578125" style="399" hidden="1"/>
    <col min="513" max="513" width="34.85546875" style="399" customWidth="1"/>
    <col min="514" max="515" width="24.42578125" style="399" customWidth="1"/>
    <col min="516" max="768" width="11.42578125" style="399" hidden="1"/>
    <col min="769" max="769" width="34.85546875" style="399" customWidth="1"/>
    <col min="770" max="771" width="24.42578125" style="399" customWidth="1"/>
    <col min="772" max="1024" width="11.42578125" style="399" hidden="1"/>
    <col min="1025" max="1025" width="34.85546875" style="399" customWidth="1"/>
    <col min="1026" max="1027" width="24.42578125" style="399" customWidth="1"/>
    <col min="1028" max="1280" width="11.42578125" style="399" hidden="1"/>
    <col min="1281" max="1281" width="34.85546875" style="399" customWidth="1"/>
    <col min="1282" max="1283" width="24.42578125" style="399" customWidth="1"/>
    <col min="1284" max="1536" width="11.42578125" style="399" hidden="1"/>
    <col min="1537" max="1537" width="34.85546875" style="399" customWidth="1"/>
    <col min="1538" max="1539" width="24.42578125" style="399" customWidth="1"/>
    <col min="1540" max="1792" width="11.42578125" style="399" hidden="1"/>
    <col min="1793" max="1793" width="34.85546875" style="399" customWidth="1"/>
    <col min="1794" max="1795" width="24.42578125" style="399" customWidth="1"/>
    <col min="1796" max="2048" width="11.42578125" style="399" hidden="1"/>
    <col min="2049" max="2049" width="34.85546875" style="399" customWidth="1"/>
    <col min="2050" max="2051" width="24.42578125" style="399" customWidth="1"/>
    <col min="2052" max="2304" width="11.42578125" style="399" hidden="1"/>
    <col min="2305" max="2305" width="34.85546875" style="399" customWidth="1"/>
    <col min="2306" max="2307" width="24.42578125" style="399" customWidth="1"/>
    <col min="2308" max="2560" width="11.42578125" style="399" hidden="1"/>
    <col min="2561" max="2561" width="34.85546875" style="399" customWidth="1"/>
    <col min="2562" max="2563" width="24.42578125" style="399" customWidth="1"/>
    <col min="2564" max="2816" width="11.42578125" style="399" hidden="1"/>
    <col min="2817" max="2817" width="34.85546875" style="399" customWidth="1"/>
    <col min="2818" max="2819" width="24.42578125" style="399" customWidth="1"/>
    <col min="2820" max="3072" width="11.42578125" style="399" hidden="1"/>
    <col min="3073" max="3073" width="34.85546875" style="399" customWidth="1"/>
    <col min="3074" max="3075" width="24.42578125" style="399" customWidth="1"/>
    <col min="3076" max="3328" width="11.42578125" style="399" hidden="1"/>
    <col min="3329" max="3329" width="34.85546875" style="399" customWidth="1"/>
    <col min="3330" max="3331" width="24.42578125" style="399" customWidth="1"/>
    <col min="3332" max="3584" width="11.42578125" style="399" hidden="1"/>
    <col min="3585" max="3585" width="34.85546875" style="399" customWidth="1"/>
    <col min="3586" max="3587" width="24.42578125" style="399" customWidth="1"/>
    <col min="3588" max="3840" width="11.42578125" style="399" hidden="1"/>
    <col min="3841" max="3841" width="34.85546875" style="399" customWidth="1"/>
    <col min="3842" max="3843" width="24.42578125" style="399" customWidth="1"/>
    <col min="3844" max="4096" width="11.42578125" style="399" hidden="1"/>
    <col min="4097" max="4097" width="34.85546875" style="399" customWidth="1"/>
    <col min="4098" max="4099" width="24.42578125" style="399" customWidth="1"/>
    <col min="4100" max="4352" width="11.42578125" style="399" hidden="1"/>
    <col min="4353" max="4353" width="34.85546875" style="399" customWidth="1"/>
    <col min="4354" max="4355" width="24.42578125" style="399" customWidth="1"/>
    <col min="4356" max="4608" width="11.42578125" style="399" hidden="1"/>
    <col min="4609" max="4609" width="34.85546875" style="399" customWidth="1"/>
    <col min="4610" max="4611" width="24.42578125" style="399" customWidth="1"/>
    <col min="4612" max="4864" width="11.42578125" style="399" hidden="1"/>
    <col min="4865" max="4865" width="34.85546875" style="399" customWidth="1"/>
    <col min="4866" max="4867" width="24.42578125" style="399" customWidth="1"/>
    <col min="4868" max="5120" width="11.42578125" style="399" hidden="1"/>
    <col min="5121" max="5121" width="34.85546875" style="399" customWidth="1"/>
    <col min="5122" max="5123" width="24.42578125" style="399" customWidth="1"/>
    <col min="5124" max="5376" width="11.42578125" style="399" hidden="1"/>
    <col min="5377" max="5377" width="34.85546875" style="399" customWidth="1"/>
    <col min="5378" max="5379" width="24.42578125" style="399" customWidth="1"/>
    <col min="5380" max="5632" width="11.42578125" style="399" hidden="1"/>
    <col min="5633" max="5633" width="34.85546875" style="399" customWidth="1"/>
    <col min="5634" max="5635" width="24.42578125" style="399" customWidth="1"/>
    <col min="5636" max="5888" width="11.42578125" style="399" hidden="1"/>
    <col min="5889" max="5889" width="34.85546875" style="399" customWidth="1"/>
    <col min="5890" max="5891" width="24.42578125" style="399" customWidth="1"/>
    <col min="5892" max="6144" width="11.42578125" style="399" hidden="1"/>
    <col min="6145" max="6145" width="34.85546875" style="399" customWidth="1"/>
    <col min="6146" max="6147" width="24.42578125" style="399" customWidth="1"/>
    <col min="6148" max="6400" width="11.42578125" style="399" hidden="1"/>
    <col min="6401" max="6401" width="34.85546875" style="399" customWidth="1"/>
    <col min="6402" max="6403" width="24.42578125" style="399" customWidth="1"/>
    <col min="6404" max="6656" width="11.42578125" style="399" hidden="1"/>
    <col min="6657" max="6657" width="34.85546875" style="399" customWidth="1"/>
    <col min="6658" max="6659" width="24.42578125" style="399" customWidth="1"/>
    <col min="6660" max="6912" width="11.42578125" style="399" hidden="1"/>
    <col min="6913" max="6913" width="34.85546875" style="399" customWidth="1"/>
    <col min="6914" max="6915" width="24.42578125" style="399" customWidth="1"/>
    <col min="6916" max="7168" width="11.42578125" style="399" hidden="1"/>
    <col min="7169" max="7169" width="34.85546875" style="399" customWidth="1"/>
    <col min="7170" max="7171" width="24.42578125" style="399" customWidth="1"/>
    <col min="7172" max="7424" width="11.42578125" style="399" hidden="1"/>
    <col min="7425" max="7425" width="34.85546875" style="399" customWidth="1"/>
    <col min="7426" max="7427" width="24.42578125" style="399" customWidth="1"/>
    <col min="7428" max="7680" width="11.42578125" style="399" hidden="1"/>
    <col min="7681" max="7681" width="34.85546875" style="399" customWidth="1"/>
    <col min="7682" max="7683" width="24.42578125" style="399" customWidth="1"/>
    <col min="7684" max="7936" width="11.42578125" style="399" hidden="1"/>
    <col min="7937" max="7937" width="34.85546875" style="399" customWidth="1"/>
    <col min="7938" max="7939" width="24.42578125" style="399" customWidth="1"/>
    <col min="7940" max="8192" width="11.42578125" style="399" hidden="1"/>
    <col min="8193" max="8193" width="34.85546875" style="399" customWidth="1"/>
    <col min="8194" max="8195" width="24.42578125" style="399" customWidth="1"/>
    <col min="8196" max="8448" width="11.42578125" style="399" hidden="1"/>
    <col min="8449" max="8449" width="34.85546875" style="399" customWidth="1"/>
    <col min="8450" max="8451" width="24.42578125" style="399" customWidth="1"/>
    <col min="8452" max="8704" width="11.42578125" style="399" hidden="1"/>
    <col min="8705" max="8705" width="34.85546875" style="399" customWidth="1"/>
    <col min="8706" max="8707" width="24.42578125" style="399" customWidth="1"/>
    <col min="8708" max="8960" width="11.42578125" style="399" hidden="1"/>
    <col min="8961" max="8961" width="34.85546875" style="399" customWidth="1"/>
    <col min="8962" max="8963" width="24.42578125" style="399" customWidth="1"/>
    <col min="8964" max="9216" width="11.42578125" style="399" hidden="1"/>
    <col min="9217" max="9217" width="34.85546875" style="399" customWidth="1"/>
    <col min="9218" max="9219" width="24.42578125" style="399" customWidth="1"/>
    <col min="9220" max="9472" width="11.42578125" style="399" hidden="1"/>
    <col min="9473" max="9473" width="34.85546875" style="399" customWidth="1"/>
    <col min="9474" max="9475" width="24.42578125" style="399" customWidth="1"/>
    <col min="9476" max="9728" width="11.42578125" style="399" hidden="1"/>
    <col min="9729" max="9729" width="34.85546875" style="399" customWidth="1"/>
    <col min="9730" max="9731" width="24.42578125" style="399" customWidth="1"/>
    <col min="9732" max="9984" width="11.42578125" style="399" hidden="1"/>
    <col min="9985" max="9985" width="34.85546875" style="399" customWidth="1"/>
    <col min="9986" max="9987" width="24.42578125" style="399" customWidth="1"/>
    <col min="9988" max="10240" width="11.42578125" style="399" hidden="1"/>
    <col min="10241" max="10241" width="34.85546875" style="399" customWidth="1"/>
    <col min="10242" max="10243" width="24.42578125" style="399" customWidth="1"/>
    <col min="10244" max="10496" width="11.42578125" style="399" hidden="1"/>
    <col min="10497" max="10497" width="34.85546875" style="399" customWidth="1"/>
    <col min="10498" max="10499" width="24.42578125" style="399" customWidth="1"/>
    <col min="10500" max="10752" width="11.42578125" style="399" hidden="1"/>
    <col min="10753" max="10753" width="34.85546875" style="399" customWidth="1"/>
    <col min="10754" max="10755" width="24.42578125" style="399" customWidth="1"/>
    <col min="10756" max="11008" width="11.42578125" style="399" hidden="1"/>
    <col min="11009" max="11009" width="34.85546875" style="399" customWidth="1"/>
    <col min="11010" max="11011" width="24.42578125" style="399" customWidth="1"/>
    <col min="11012" max="11264" width="11.42578125" style="399" hidden="1"/>
    <col min="11265" max="11265" width="34.85546875" style="399" customWidth="1"/>
    <col min="11266" max="11267" width="24.42578125" style="399" customWidth="1"/>
    <col min="11268" max="11520" width="11.42578125" style="399" hidden="1"/>
    <col min="11521" max="11521" width="34.85546875" style="399" customWidth="1"/>
    <col min="11522" max="11523" width="24.42578125" style="399" customWidth="1"/>
    <col min="11524" max="11776" width="11.42578125" style="399" hidden="1"/>
    <col min="11777" max="11777" width="34.85546875" style="399" customWidth="1"/>
    <col min="11778" max="11779" width="24.42578125" style="399" customWidth="1"/>
    <col min="11780" max="12032" width="11.42578125" style="399" hidden="1"/>
    <col min="12033" max="12033" width="34.85546875" style="399" customWidth="1"/>
    <col min="12034" max="12035" width="24.42578125" style="399" customWidth="1"/>
    <col min="12036" max="12288" width="11.42578125" style="399" hidden="1"/>
    <col min="12289" max="12289" width="34.85546875" style="399" customWidth="1"/>
    <col min="12290" max="12291" width="24.42578125" style="399" customWidth="1"/>
    <col min="12292" max="12544" width="11.42578125" style="399" hidden="1"/>
    <col min="12545" max="12545" width="34.85546875" style="399" customWidth="1"/>
    <col min="12546" max="12547" width="24.42578125" style="399" customWidth="1"/>
    <col min="12548" max="12800" width="11.42578125" style="399" hidden="1"/>
    <col min="12801" max="12801" width="34.85546875" style="399" customWidth="1"/>
    <col min="12802" max="12803" width="24.42578125" style="399" customWidth="1"/>
    <col min="12804" max="13056" width="11.42578125" style="399" hidden="1"/>
    <col min="13057" max="13057" width="34.85546875" style="399" customWidth="1"/>
    <col min="13058" max="13059" width="24.42578125" style="399" customWidth="1"/>
    <col min="13060" max="13312" width="11.42578125" style="399" hidden="1"/>
    <col min="13313" max="13313" width="34.85546875" style="399" customWidth="1"/>
    <col min="13314" max="13315" width="24.42578125" style="399" customWidth="1"/>
    <col min="13316" max="13568" width="11.42578125" style="399" hidden="1"/>
    <col min="13569" max="13569" width="34.85546875" style="399" customWidth="1"/>
    <col min="13570" max="13571" width="24.42578125" style="399" customWidth="1"/>
    <col min="13572" max="13824" width="11.42578125" style="399" hidden="1"/>
    <col min="13825" max="13825" width="34.85546875" style="399" customWidth="1"/>
    <col min="13826" max="13827" width="24.42578125" style="399" customWidth="1"/>
    <col min="13828" max="14080" width="11.42578125" style="399" hidden="1"/>
    <col min="14081" max="14081" width="34.85546875" style="399" customWidth="1"/>
    <col min="14082" max="14083" width="24.42578125" style="399" customWidth="1"/>
    <col min="14084" max="14336" width="11.42578125" style="399" hidden="1"/>
    <col min="14337" max="14337" width="34.85546875" style="399" customWidth="1"/>
    <col min="14338" max="14339" width="24.42578125" style="399" customWidth="1"/>
    <col min="14340" max="14592" width="11.42578125" style="399" hidden="1"/>
    <col min="14593" max="14593" width="34.85546875" style="399" customWidth="1"/>
    <col min="14594" max="14595" width="24.42578125" style="399" customWidth="1"/>
    <col min="14596" max="14848" width="11.42578125" style="399" hidden="1"/>
    <col min="14849" max="14849" width="34.85546875" style="399" customWidth="1"/>
    <col min="14850" max="14851" width="24.42578125" style="399" customWidth="1"/>
    <col min="14852" max="15104" width="11.42578125" style="399" hidden="1"/>
    <col min="15105" max="15105" width="34.85546875" style="399" customWidth="1"/>
    <col min="15106" max="15107" width="24.42578125" style="399" customWidth="1"/>
    <col min="15108" max="15360" width="11.42578125" style="399" hidden="1"/>
    <col min="15361" max="15361" width="34.85546875" style="399" customWidth="1"/>
    <col min="15362" max="15363" width="24.42578125" style="399" customWidth="1"/>
    <col min="15364" max="15616" width="11.42578125" style="399" hidden="1"/>
    <col min="15617" max="15617" width="34.85546875" style="399" customWidth="1"/>
    <col min="15618" max="15619" width="24.42578125" style="399" customWidth="1"/>
    <col min="15620" max="15872" width="11.42578125" style="399" hidden="1"/>
    <col min="15873" max="15873" width="34.85546875" style="399" customWidth="1"/>
    <col min="15874" max="15875" width="24.42578125" style="399" customWidth="1"/>
    <col min="15876" max="16128" width="11.42578125" style="399" hidden="1"/>
    <col min="16129" max="16129" width="34.85546875" style="399" customWidth="1"/>
    <col min="16130" max="16131" width="24.42578125" style="399" customWidth="1"/>
    <col min="16132" max="16384" width="11.42578125" style="399" hidden="1"/>
  </cols>
  <sheetData>
    <row r="1" spans="1:259" ht="15.75" x14ac:dyDescent="0.25">
      <c r="A1" s="424" t="s">
        <v>1242</v>
      </c>
      <c r="B1" s="424"/>
      <c r="C1" s="424"/>
    </row>
    <row r="2" spans="1:259" ht="15.75" x14ac:dyDescent="0.25">
      <c r="A2" s="424" t="s">
        <v>1243</v>
      </c>
      <c r="B2" s="424"/>
      <c r="C2" s="424"/>
    </row>
    <row r="3" spans="1:259" x14ac:dyDescent="0.25">
      <c r="A3" s="402" t="s">
        <v>1204</v>
      </c>
      <c r="B3" s="403"/>
      <c r="C3" s="404"/>
    </row>
    <row r="4" spans="1:259" x14ac:dyDescent="0.25">
      <c r="A4" s="405" t="s">
        <v>1258</v>
      </c>
      <c r="B4" s="406"/>
      <c r="C4" s="407"/>
    </row>
    <row r="5" spans="1:259" ht="5.25" customHeight="1" thickBot="1" x14ac:dyDescent="0.35">
      <c r="A5" s="425"/>
      <c r="B5" s="425"/>
      <c r="C5" s="425"/>
    </row>
    <row r="6" spans="1:259" ht="15.75" thickBot="1" x14ac:dyDescent="0.3">
      <c r="A6" s="426" t="s">
        <v>1244</v>
      </c>
      <c r="B6" s="427" t="s">
        <v>1235</v>
      </c>
      <c r="C6" s="428" t="s">
        <v>1236</v>
      </c>
      <c r="IX6" s="429"/>
    </row>
    <row r="7" spans="1:259" x14ac:dyDescent="0.25">
      <c r="A7" s="430" t="s">
        <v>1245</v>
      </c>
      <c r="B7" s="432">
        <v>63000.072377199998</v>
      </c>
      <c r="C7" s="431">
        <f>B7/$B$20</f>
        <v>6.6069064182366138E-3</v>
      </c>
      <c r="IW7" s="429"/>
      <c r="IX7" s="432"/>
      <c r="IY7" s="433"/>
    </row>
    <row r="8" spans="1:259" x14ac:dyDescent="0.25">
      <c r="A8" s="434" t="s">
        <v>1246</v>
      </c>
      <c r="B8" s="432">
        <v>973557.51553480001</v>
      </c>
      <c r="C8" s="435">
        <f t="shared" ref="C8:C19" si="0">B8/$B$20</f>
        <v>0.10209834933836051</v>
      </c>
      <c r="IW8" s="429"/>
      <c r="IX8" s="432"/>
      <c r="IY8" s="433"/>
    </row>
    <row r="9" spans="1:259" x14ac:dyDescent="0.25">
      <c r="A9" s="434" t="s">
        <v>1247</v>
      </c>
      <c r="B9" s="432">
        <v>430989.28441800002</v>
      </c>
      <c r="C9" s="435">
        <f t="shared" si="0"/>
        <v>4.5198453937697607E-2</v>
      </c>
      <c r="IW9" s="429"/>
      <c r="IX9" s="432"/>
      <c r="IY9" s="433"/>
    </row>
    <row r="10" spans="1:259" x14ac:dyDescent="0.25">
      <c r="A10" s="434" t="s">
        <v>1248</v>
      </c>
      <c r="B10" s="432">
        <v>12006.024678200001</v>
      </c>
      <c r="C10" s="435">
        <f t="shared" si="0"/>
        <v>1.259088736104595E-3</v>
      </c>
      <c r="IW10" s="429"/>
      <c r="IX10" s="432"/>
      <c r="IY10" s="433"/>
    </row>
    <row r="11" spans="1:259" ht="25.5" x14ac:dyDescent="0.25">
      <c r="A11" s="434" t="s">
        <v>1249</v>
      </c>
      <c r="B11" s="432">
        <v>2710.9344570000003</v>
      </c>
      <c r="C11" s="435">
        <f t="shared" si="0"/>
        <v>2.842995188344279E-4</v>
      </c>
      <c r="IW11" s="429"/>
      <c r="IX11" s="432"/>
      <c r="IY11" s="433"/>
    </row>
    <row r="12" spans="1:259" x14ac:dyDescent="0.25">
      <c r="A12" s="434" t="s">
        <v>1250</v>
      </c>
      <c r="B12" s="432">
        <v>2534.1365476000001</v>
      </c>
      <c r="C12" s="435">
        <f t="shared" si="0"/>
        <v>2.6575847279638537E-4</v>
      </c>
      <c r="IW12" s="429"/>
      <c r="IX12" s="432"/>
      <c r="IY12" s="433"/>
    </row>
    <row r="13" spans="1:259" x14ac:dyDescent="0.25">
      <c r="A13" s="434" t="s">
        <v>1251</v>
      </c>
      <c r="B13" s="432">
        <v>4391052.2365891999</v>
      </c>
      <c r="C13" s="435">
        <f t="shared" si="0"/>
        <v>0.46049583929101529</v>
      </c>
      <c r="IW13" s="429"/>
      <c r="IX13" s="432"/>
      <c r="IY13" s="433"/>
    </row>
    <row r="14" spans="1:259" x14ac:dyDescent="0.25">
      <c r="A14" s="434" t="s">
        <v>1252</v>
      </c>
      <c r="B14" s="432">
        <v>83410.467863800004</v>
      </c>
      <c r="C14" s="435">
        <f t="shared" si="0"/>
        <v>8.7473733709058279E-3</v>
      </c>
      <c r="IW14" s="429"/>
      <c r="IX14" s="432"/>
      <c r="IY14" s="433"/>
    </row>
    <row r="15" spans="1:259" x14ac:dyDescent="0.25">
      <c r="A15" s="434" t="s">
        <v>1253</v>
      </c>
      <c r="B15" s="432">
        <v>96285.171323600007</v>
      </c>
      <c r="C15" s="435">
        <f t="shared" si="0"/>
        <v>1.0097561675645459E-2</v>
      </c>
      <c r="IW15" s="429"/>
      <c r="IX15" s="432"/>
      <c r="IY15" s="433"/>
    </row>
    <row r="16" spans="1:259" x14ac:dyDescent="0.25">
      <c r="A16" s="434" t="s">
        <v>1237</v>
      </c>
      <c r="B16" s="432">
        <v>2836623.1208476005</v>
      </c>
      <c r="C16" s="435">
        <f t="shared" si="0"/>
        <v>0.29748066622902714</v>
      </c>
      <c r="IW16" s="429"/>
      <c r="IX16" s="432"/>
      <c r="IY16" s="433"/>
    </row>
    <row r="17" spans="1:259" x14ac:dyDescent="0.25">
      <c r="A17" s="434" t="s">
        <v>1254</v>
      </c>
      <c r="B17" s="432">
        <v>513028.88116340002</v>
      </c>
      <c r="C17" s="435">
        <f t="shared" si="0"/>
        <v>5.3802062121533427E-2</v>
      </c>
      <c r="IW17" s="429"/>
      <c r="IX17" s="432"/>
      <c r="IY17" s="433"/>
    </row>
    <row r="18" spans="1:259" x14ac:dyDescent="0.25">
      <c r="A18" s="434" t="s">
        <v>1239</v>
      </c>
      <c r="B18" s="432">
        <v>35772.188173400013</v>
      </c>
      <c r="C18" s="435">
        <f t="shared" si="0"/>
        <v>3.7514798113587274E-3</v>
      </c>
      <c r="IW18" s="429"/>
      <c r="IX18" s="432"/>
      <c r="IY18" s="433"/>
    </row>
    <row r="19" spans="1:259" ht="15.75" thickBot="1" x14ac:dyDescent="0.3">
      <c r="A19" s="436" t="s">
        <v>1240</v>
      </c>
      <c r="B19" s="432">
        <v>94517.286280200016</v>
      </c>
      <c r="C19" s="437">
        <f t="shared" si="0"/>
        <v>9.9121610784840657E-3</v>
      </c>
      <c r="IW19" s="429"/>
      <c r="IX19" s="432"/>
      <c r="IY19" s="433"/>
    </row>
    <row r="20" spans="1:259" ht="15.75" thickBot="1" x14ac:dyDescent="0.3">
      <c r="A20" s="438" t="s">
        <v>1241</v>
      </c>
      <c r="B20" s="462">
        <f>SUM(B7:B19)</f>
        <v>9535487.3202539999</v>
      </c>
      <c r="C20" s="439">
        <v>1.0000000000000002</v>
      </c>
    </row>
    <row r="21" spans="1:259" ht="3.75" customHeight="1" x14ac:dyDescent="0.25">
      <c r="A21" s="440"/>
      <c r="B21" s="440"/>
      <c r="C21" s="440"/>
    </row>
    <row r="22" spans="1:259" x14ac:dyDescent="0.25">
      <c r="A22" s="441" t="s">
        <v>1255</v>
      </c>
      <c r="B22" s="441"/>
      <c r="C22" s="441"/>
    </row>
    <row r="23" spans="1:259" x14ac:dyDescent="0.25">
      <c r="A23" s="442"/>
      <c r="B23" s="443"/>
    </row>
    <row r="24" spans="1:259" x14ac:dyDescent="0.25">
      <c r="B24" s="443">
        <f>B20-B7-B16-B17-B18</f>
        <v>6087063.0576924002</v>
      </c>
    </row>
    <row r="26" spans="1:259" x14ac:dyDescent="0.25">
      <c r="B26" s="443"/>
    </row>
    <row r="27" spans="1:259" x14ac:dyDescent="0.25">
      <c r="B27" s="443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5" ht="15.75" x14ac:dyDescent="0.25">
      <c r="A1" s="450" t="s">
        <v>1242</v>
      </c>
      <c r="B1" s="450"/>
      <c r="C1" s="450"/>
    </row>
    <row r="2" spans="1:5" ht="15.75" x14ac:dyDescent="0.25">
      <c r="A2" s="450" t="s">
        <v>1259</v>
      </c>
      <c r="B2" s="450"/>
      <c r="C2" s="450"/>
    </row>
    <row r="3" spans="1:5" x14ac:dyDescent="0.25">
      <c r="A3" s="328" t="s">
        <v>1204</v>
      </c>
      <c r="B3" s="329"/>
      <c r="C3" s="451"/>
    </row>
    <row r="4" spans="1:5" x14ac:dyDescent="0.25">
      <c r="A4" s="328" t="s">
        <v>819</v>
      </c>
      <c r="B4" s="329"/>
      <c r="C4" s="451"/>
    </row>
    <row r="5" spans="1:5" ht="4.5" customHeight="1" thickBot="1" x14ac:dyDescent="0.35">
      <c r="A5" s="452"/>
      <c r="B5" s="452"/>
      <c r="C5" s="452"/>
    </row>
    <row r="6" spans="1:5" x14ac:dyDescent="0.25">
      <c r="A6" s="453" t="s">
        <v>1244</v>
      </c>
      <c r="B6" s="454" t="s">
        <v>1241</v>
      </c>
      <c r="C6" s="455" t="s">
        <v>1236</v>
      </c>
    </row>
    <row r="7" spans="1:5" x14ac:dyDescent="0.25">
      <c r="A7" s="456" t="s">
        <v>1256</v>
      </c>
      <c r="B7" s="457">
        <v>6864.2874999999995</v>
      </c>
      <c r="C7" s="416">
        <f>B7/$B$12</f>
        <v>1.3379924117398216E-2</v>
      </c>
      <c r="E7" s="414"/>
    </row>
    <row r="8" spans="1:5" x14ac:dyDescent="0.25">
      <c r="A8" s="456" t="s">
        <v>1260</v>
      </c>
      <c r="B8" s="457">
        <v>29669.575871599998</v>
      </c>
      <c r="C8" s="416">
        <f t="shared" ref="C8:C11" si="0">B8/$B$12</f>
        <v>5.7832174680532693E-2</v>
      </c>
      <c r="E8" s="414"/>
    </row>
    <row r="9" spans="1:5" x14ac:dyDescent="0.25">
      <c r="A9" s="456" t="s">
        <v>1261</v>
      </c>
      <c r="B9" s="457">
        <v>11209.549523200001</v>
      </c>
      <c r="C9" s="416">
        <f t="shared" si="0"/>
        <v>2.1849743620242217E-2</v>
      </c>
      <c r="E9" s="414"/>
    </row>
    <row r="10" spans="1:5" ht="26.25" x14ac:dyDescent="0.25">
      <c r="A10" s="456" t="s">
        <v>1262</v>
      </c>
      <c r="B10" s="457">
        <v>29134.3897474</v>
      </c>
      <c r="C10" s="416">
        <f t="shared" si="0"/>
        <v>5.6788985605121675E-2</v>
      </c>
      <c r="E10" s="414"/>
    </row>
    <row r="11" spans="1:5" x14ac:dyDescent="0.25">
      <c r="A11" s="456" t="s">
        <v>1257</v>
      </c>
      <c r="B11" s="457">
        <v>436151.07852120005</v>
      </c>
      <c r="C11" s="416">
        <f t="shared" si="0"/>
        <v>0.85014917197670525</v>
      </c>
      <c r="E11" s="414"/>
    </row>
    <row r="12" spans="1:5" ht="15.75" thickBot="1" x14ac:dyDescent="0.3">
      <c r="A12" s="458" t="s">
        <v>1264</v>
      </c>
      <c r="B12" s="459">
        <f>SUM(B7:B11)</f>
        <v>513028.88116340002</v>
      </c>
      <c r="C12" s="460">
        <v>1.0000000000000002</v>
      </c>
    </row>
    <row r="16" spans="1:5" x14ac:dyDescent="0.25">
      <c r="A16" s="414"/>
      <c r="B16" s="457"/>
    </row>
    <row r="17" spans="1:2" x14ac:dyDescent="0.25">
      <c r="A17" s="414"/>
      <c r="B17" s="457"/>
    </row>
    <row r="18" spans="1:2" x14ac:dyDescent="0.25">
      <c r="A18" s="414"/>
      <c r="B18" s="457"/>
    </row>
    <row r="19" spans="1:2" x14ac:dyDescent="0.25">
      <c r="A19" s="414"/>
      <c r="B19" s="457"/>
    </row>
    <row r="20" spans="1:2" x14ac:dyDescent="0.25">
      <c r="A20" s="414"/>
      <c r="B20" s="457"/>
    </row>
    <row r="21" spans="1:2" x14ac:dyDescent="0.25">
      <c r="A21" s="414"/>
      <c r="B21" s="457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4"/>
  <sheetViews>
    <sheetView workbookViewId="0">
      <selection activeCell="XFD8" sqref="XFD8"/>
    </sheetView>
  </sheetViews>
  <sheetFormatPr baseColWidth="10" defaultColWidth="0" defaultRowHeight="15" zeroHeight="1" x14ac:dyDescent="0.25"/>
  <cols>
    <col min="1" max="1" width="32.5703125" style="463" customWidth="1"/>
    <col min="2" max="2" width="32" style="463" customWidth="1"/>
    <col min="3" max="3" width="25" style="463" customWidth="1"/>
    <col min="4" max="16382" width="11.42578125" style="463" hidden="1"/>
    <col min="16383" max="16383" width="20" style="463" hidden="1" customWidth="1"/>
    <col min="16384" max="16384" width="12.42578125" style="463" customWidth="1"/>
  </cols>
  <sheetData>
    <row r="1" spans="1:3" ht="36.75" customHeight="1" x14ac:dyDescent="0.25">
      <c r="A1" s="512" t="s">
        <v>1265</v>
      </c>
      <c r="B1" s="513"/>
      <c r="C1" s="514"/>
    </row>
    <row r="2" spans="1:3" x14ac:dyDescent="0.25">
      <c r="A2" s="515" t="s">
        <v>1204</v>
      </c>
      <c r="B2" s="516"/>
      <c r="C2" s="517"/>
    </row>
    <row r="3" spans="1:3" x14ac:dyDescent="0.25">
      <c r="A3" s="518" t="s">
        <v>819</v>
      </c>
      <c r="B3" s="519"/>
      <c r="C3" s="520"/>
    </row>
    <row r="4" spans="1:3" ht="5.25" customHeight="1" x14ac:dyDescent="0.25">
      <c r="A4" s="521"/>
      <c r="B4" s="465"/>
      <c r="C4" s="522"/>
    </row>
    <row r="5" spans="1:3" ht="15.75" thickBot="1" x14ac:dyDescent="0.3">
      <c r="A5" s="523" t="s">
        <v>1234</v>
      </c>
      <c r="B5" s="524" t="s">
        <v>1235</v>
      </c>
      <c r="C5" s="525" t="s">
        <v>1236</v>
      </c>
    </row>
    <row r="6" spans="1:3" ht="15" hidden="1" customHeight="1" x14ac:dyDescent="0.25">
      <c r="A6" s="466"/>
      <c r="B6" s="467"/>
      <c r="C6" s="468"/>
    </row>
    <row r="7" spans="1:3" x14ac:dyDescent="0.25">
      <c r="A7" s="505" t="s">
        <v>1000</v>
      </c>
      <c r="B7" s="506">
        <v>56931.088001200005</v>
      </c>
      <c r="C7" s="507">
        <f>B7/$B$55</f>
        <v>3.975124107226247E-3</v>
      </c>
    </row>
    <row r="8" spans="1:3" x14ac:dyDescent="0.25">
      <c r="A8" s="466" t="s">
        <v>929</v>
      </c>
      <c r="B8" s="508">
        <v>125213.93730439999</v>
      </c>
      <c r="C8" s="468">
        <f t="shared" ref="C8:C54" si="0">B8/$B$55</f>
        <v>8.7428671788065022E-3</v>
      </c>
    </row>
    <row r="9" spans="1:3" x14ac:dyDescent="0.25">
      <c r="A9" s="466" t="s">
        <v>930</v>
      </c>
      <c r="B9" s="508">
        <v>172139.86979279999</v>
      </c>
      <c r="C9" s="468">
        <f t="shared" si="0"/>
        <v>1.2019396963109559E-2</v>
      </c>
    </row>
    <row r="10" spans="1:3" x14ac:dyDescent="0.25">
      <c r="A10" s="466" t="s">
        <v>931</v>
      </c>
      <c r="B10" s="508">
        <v>51800.815735200005</v>
      </c>
      <c r="C10" s="468">
        <f t="shared" si="0"/>
        <v>3.6169108765080672E-3</v>
      </c>
    </row>
    <row r="11" spans="1:3" x14ac:dyDescent="0.25">
      <c r="A11" s="466" t="s">
        <v>932</v>
      </c>
      <c r="B11" s="508">
        <v>235598.5495654</v>
      </c>
      <c r="C11" s="468">
        <f t="shared" si="0"/>
        <v>1.6450299948337872E-2</v>
      </c>
    </row>
    <row r="12" spans="1:3" x14ac:dyDescent="0.25">
      <c r="A12" s="466" t="s">
        <v>933</v>
      </c>
      <c r="B12" s="508">
        <v>1205922.7435640001</v>
      </c>
      <c r="C12" s="468">
        <f t="shared" si="0"/>
        <v>8.4201667976073619E-2</v>
      </c>
    </row>
    <row r="13" spans="1:3" x14ac:dyDescent="0.25">
      <c r="A13" s="466" t="s">
        <v>934</v>
      </c>
      <c r="B13" s="508">
        <v>556859.97383800009</v>
      </c>
      <c r="C13" s="468">
        <f t="shared" si="0"/>
        <v>3.8881876037678266E-2</v>
      </c>
    </row>
    <row r="14" spans="1:3" x14ac:dyDescent="0.25">
      <c r="A14" s="466" t="s">
        <v>935</v>
      </c>
      <c r="B14" s="508">
        <v>24588.992986600002</v>
      </c>
      <c r="C14" s="468">
        <f t="shared" si="0"/>
        <v>1.716887946905046E-3</v>
      </c>
    </row>
    <row r="15" spans="1:3" x14ac:dyDescent="0.25">
      <c r="A15" s="466" t="s">
        <v>936</v>
      </c>
      <c r="B15" s="508">
        <v>17280.972766400002</v>
      </c>
      <c r="C15" s="468">
        <f t="shared" si="0"/>
        <v>1.2066168740458454E-3</v>
      </c>
    </row>
    <row r="16" spans="1:3" x14ac:dyDescent="0.25">
      <c r="A16" s="466" t="s">
        <v>937</v>
      </c>
      <c r="B16" s="508">
        <v>323077.52276799997</v>
      </c>
      <c r="C16" s="468">
        <f t="shared" si="0"/>
        <v>2.2558382324099322E-2</v>
      </c>
    </row>
    <row r="17" spans="1:3" x14ac:dyDescent="0.25">
      <c r="A17" s="466" t="s">
        <v>938</v>
      </c>
      <c r="B17" s="508">
        <v>524182.96484259999</v>
      </c>
      <c r="C17" s="468">
        <f t="shared" si="0"/>
        <v>3.6600255032878115E-2</v>
      </c>
    </row>
    <row r="18" spans="1:3" x14ac:dyDescent="0.25">
      <c r="A18" s="466" t="s">
        <v>939</v>
      </c>
      <c r="B18" s="508">
        <v>665107.43782000011</v>
      </c>
      <c r="C18" s="468">
        <f t="shared" si="0"/>
        <v>4.6440085773840047E-2</v>
      </c>
    </row>
    <row r="19" spans="1:3" x14ac:dyDescent="0.25">
      <c r="A19" s="466" t="s">
        <v>1001</v>
      </c>
      <c r="B19" s="508">
        <v>4844.3637928000007</v>
      </c>
      <c r="C19" s="468">
        <f t="shared" si="0"/>
        <v>3.3825011910061078E-4</v>
      </c>
    </row>
    <row r="20" spans="1:3" x14ac:dyDescent="0.25">
      <c r="A20" s="466" t="s">
        <v>943</v>
      </c>
      <c r="B20" s="508">
        <v>4061.2832680000006</v>
      </c>
      <c r="C20" s="468">
        <f t="shared" si="0"/>
        <v>2.8357274718798819E-4</v>
      </c>
    </row>
    <row r="21" spans="1:3" x14ac:dyDescent="0.25">
      <c r="A21" s="466" t="s">
        <v>946</v>
      </c>
      <c r="B21" s="508">
        <v>26220.955636400002</v>
      </c>
      <c r="C21" s="468">
        <f t="shared" si="0"/>
        <v>1.8308371844670624E-3</v>
      </c>
    </row>
    <row r="22" spans="1:3" x14ac:dyDescent="0.25">
      <c r="A22" s="466" t="s">
        <v>947</v>
      </c>
      <c r="B22" s="508">
        <v>12775.353647</v>
      </c>
      <c r="C22" s="468">
        <f t="shared" si="0"/>
        <v>8.9201907153891073E-4</v>
      </c>
    </row>
    <row r="23" spans="1:3" x14ac:dyDescent="0.25">
      <c r="A23" s="466" t="s">
        <v>949</v>
      </c>
      <c r="B23" s="508">
        <v>4456.5093397999999</v>
      </c>
      <c r="C23" s="468">
        <f t="shared" si="0"/>
        <v>3.1116878901637189E-4</v>
      </c>
    </row>
    <row r="24" spans="1:3" x14ac:dyDescent="0.25">
      <c r="A24" s="466" t="s">
        <v>952</v>
      </c>
      <c r="B24" s="508">
        <v>124196.49578700001</v>
      </c>
      <c r="C24" s="468">
        <f t="shared" si="0"/>
        <v>8.6718259174235427E-3</v>
      </c>
    </row>
    <row r="25" spans="1:3" x14ac:dyDescent="0.25">
      <c r="A25" s="466" t="s">
        <v>953</v>
      </c>
      <c r="B25" s="508">
        <v>146888.29972740001</v>
      </c>
      <c r="C25" s="468">
        <f t="shared" si="0"/>
        <v>1.0256245608788553E-2</v>
      </c>
    </row>
    <row r="26" spans="1:3" x14ac:dyDescent="0.25">
      <c r="A26" s="466" t="s">
        <v>954</v>
      </c>
      <c r="B26" s="508">
        <v>260994.79737379999</v>
      </c>
      <c r="C26" s="468">
        <f t="shared" si="0"/>
        <v>1.8223553199604291E-2</v>
      </c>
    </row>
    <row r="27" spans="1:3" x14ac:dyDescent="0.25">
      <c r="A27" s="466" t="s">
        <v>955</v>
      </c>
      <c r="B27" s="508">
        <v>12424.7187414</v>
      </c>
      <c r="C27" s="468">
        <f t="shared" si="0"/>
        <v>8.6753653809327938E-4</v>
      </c>
    </row>
    <row r="28" spans="1:3" x14ac:dyDescent="0.25">
      <c r="A28" s="466" t="s">
        <v>956</v>
      </c>
      <c r="B28" s="508">
        <v>11568.765534199998</v>
      </c>
      <c r="C28" s="468">
        <f t="shared" si="0"/>
        <v>8.0777094519741499E-4</v>
      </c>
    </row>
    <row r="29" spans="1:3" x14ac:dyDescent="0.25">
      <c r="A29" s="466" t="s">
        <v>957</v>
      </c>
      <c r="B29" s="508">
        <v>13991.004437200001</v>
      </c>
      <c r="C29" s="468">
        <f t="shared" si="0"/>
        <v>9.7689998514433486E-4</v>
      </c>
    </row>
    <row r="30" spans="1:3" x14ac:dyDescent="0.25">
      <c r="A30" s="466" t="s">
        <v>958</v>
      </c>
      <c r="B30" s="508">
        <v>270508.9409092</v>
      </c>
      <c r="C30" s="468">
        <f t="shared" si="0"/>
        <v>1.8887863379771271E-2</v>
      </c>
    </row>
    <row r="31" spans="1:3" x14ac:dyDescent="0.25">
      <c r="A31" s="466" t="s">
        <v>960</v>
      </c>
      <c r="B31" s="508">
        <v>2853.1992636</v>
      </c>
      <c r="C31" s="468">
        <f t="shared" si="0"/>
        <v>1.9922017255699504E-4</v>
      </c>
    </row>
    <row r="32" spans="1:3" x14ac:dyDescent="0.25">
      <c r="A32" s="466" t="s">
        <v>1002</v>
      </c>
      <c r="B32" s="508">
        <v>3503.6421</v>
      </c>
      <c r="C32" s="468">
        <f t="shared" si="0"/>
        <v>2.446363254907271E-4</v>
      </c>
    </row>
    <row r="33" spans="1:3" x14ac:dyDescent="0.25">
      <c r="A33" s="466" t="s">
        <v>1003</v>
      </c>
      <c r="B33" s="508">
        <v>3986.1120054000003</v>
      </c>
      <c r="C33" s="468">
        <f t="shared" si="0"/>
        <v>2.7832403144017743E-4</v>
      </c>
    </row>
    <row r="34" spans="1:3" x14ac:dyDescent="0.25">
      <c r="A34" s="466" t="s">
        <v>1004</v>
      </c>
      <c r="B34" s="508">
        <v>4044.7250802000003</v>
      </c>
      <c r="C34" s="468">
        <f t="shared" si="0"/>
        <v>2.8241659764286842E-4</v>
      </c>
    </row>
    <row r="35" spans="1:3" x14ac:dyDescent="0.25">
      <c r="A35" s="466" t="s">
        <v>965</v>
      </c>
      <c r="B35" s="508">
        <v>1009.7579744000001</v>
      </c>
      <c r="C35" s="468">
        <f t="shared" si="0"/>
        <v>7.0504770019796164E-5</v>
      </c>
    </row>
    <row r="36" spans="1:3" x14ac:dyDescent="0.25">
      <c r="A36" s="466" t="s">
        <v>968</v>
      </c>
      <c r="B36" s="508">
        <v>489006.87115559995</v>
      </c>
      <c r="C36" s="468">
        <f t="shared" si="0"/>
        <v>3.4144139351226371E-2</v>
      </c>
    </row>
    <row r="37" spans="1:3" x14ac:dyDescent="0.25">
      <c r="A37" s="466" t="s">
        <v>969</v>
      </c>
      <c r="B37" s="508">
        <v>3513.5835434000001</v>
      </c>
      <c r="C37" s="468">
        <f t="shared" si="0"/>
        <v>2.4533047121510061E-4</v>
      </c>
    </row>
    <row r="38" spans="1:3" x14ac:dyDescent="0.25">
      <c r="A38" s="466" t="s">
        <v>970</v>
      </c>
      <c r="B38" s="508">
        <v>9681.4965282000012</v>
      </c>
      <c r="C38" s="468">
        <f t="shared" si="0"/>
        <v>6.7599534093681533E-4</v>
      </c>
    </row>
    <row r="39" spans="1:3" x14ac:dyDescent="0.25">
      <c r="A39" s="466" t="s">
        <v>971</v>
      </c>
      <c r="B39" s="508">
        <v>3674.3783762000003</v>
      </c>
      <c r="C39" s="468">
        <f t="shared" si="0"/>
        <v>2.5655771872822069E-4</v>
      </c>
    </row>
    <row r="40" spans="1:3" x14ac:dyDescent="0.25">
      <c r="A40" s="466" t="s">
        <v>977</v>
      </c>
      <c r="B40" s="508">
        <v>480.30639860000002</v>
      </c>
      <c r="C40" s="468">
        <f t="shared" si="0"/>
        <v>3.3536642473610105E-5</v>
      </c>
    </row>
    <row r="41" spans="1:3" x14ac:dyDescent="0.25">
      <c r="A41" s="466" t="s">
        <v>983</v>
      </c>
      <c r="B41" s="508">
        <v>1296.0227559999998</v>
      </c>
      <c r="C41" s="468">
        <f t="shared" si="0"/>
        <v>9.0492760313676195E-5</v>
      </c>
    </row>
    <row r="42" spans="1:3" x14ac:dyDescent="0.25">
      <c r="A42" s="466" t="s">
        <v>984</v>
      </c>
      <c r="B42" s="508">
        <v>3013.3799891999997</v>
      </c>
      <c r="C42" s="468">
        <f t="shared" si="0"/>
        <v>2.1040454099611797E-4</v>
      </c>
    </row>
    <row r="43" spans="1:3" x14ac:dyDescent="0.25">
      <c r="A43" s="466" t="s">
        <v>985</v>
      </c>
      <c r="B43" s="508">
        <v>22249.399590600002</v>
      </c>
      <c r="C43" s="468">
        <f t="shared" si="0"/>
        <v>1.553529500121965E-3</v>
      </c>
    </row>
    <row r="44" spans="1:3" x14ac:dyDescent="0.25">
      <c r="A44" s="466" t="s">
        <v>988</v>
      </c>
      <c r="B44" s="508">
        <v>41353.994420200004</v>
      </c>
      <c r="C44" s="468">
        <f t="shared" si="0"/>
        <v>2.887477930271976E-3</v>
      </c>
    </row>
    <row r="45" spans="1:3" x14ac:dyDescent="0.25">
      <c r="A45" s="466" t="s">
        <v>991</v>
      </c>
      <c r="B45" s="508">
        <v>141.17001919999998</v>
      </c>
      <c r="C45" s="468">
        <f t="shared" si="0"/>
        <v>9.8569756216091219E-6</v>
      </c>
    </row>
    <row r="46" spans="1:3" x14ac:dyDescent="0.25">
      <c r="A46" s="466" t="s">
        <v>992</v>
      </c>
      <c r="B46" s="508">
        <v>41478.503694600004</v>
      </c>
      <c r="C46" s="468">
        <f t="shared" si="0"/>
        <v>2.8961715954664699E-3</v>
      </c>
    </row>
    <row r="47" spans="1:3" x14ac:dyDescent="0.25">
      <c r="A47" s="466" t="s">
        <v>1005</v>
      </c>
      <c r="B47" s="508">
        <v>6101.9640317999992</v>
      </c>
      <c r="C47" s="468">
        <f t="shared" si="0"/>
        <v>4.2606008730633016E-4</v>
      </c>
    </row>
    <row r="48" spans="1:3" x14ac:dyDescent="0.25">
      <c r="A48" s="466" t="s">
        <v>993</v>
      </c>
      <c r="B48" s="508">
        <v>162289.97823780001</v>
      </c>
      <c r="C48" s="468">
        <f t="shared" si="0"/>
        <v>1.1331643703009922E-2</v>
      </c>
    </row>
    <row r="49" spans="1:3" x14ac:dyDescent="0.25">
      <c r="A49" s="466" t="s">
        <v>994</v>
      </c>
      <c r="B49" s="508">
        <v>15336.5111172</v>
      </c>
      <c r="C49" s="468">
        <f t="shared" si="0"/>
        <v>1.0708478829956672E-3</v>
      </c>
    </row>
    <row r="50" spans="1:3" x14ac:dyDescent="0.25">
      <c r="A50" s="466" t="s">
        <v>997</v>
      </c>
      <c r="B50" s="508">
        <v>14136.280715200002</v>
      </c>
      <c r="C50" s="468">
        <f t="shared" si="0"/>
        <v>9.8704367385925524E-4</v>
      </c>
    </row>
    <row r="51" spans="1:3" x14ac:dyDescent="0.25">
      <c r="A51" s="466" t="s">
        <v>1237</v>
      </c>
      <c r="B51" s="508">
        <v>866717.57956139999</v>
      </c>
      <c r="C51" s="468">
        <f t="shared" si="0"/>
        <v>6.0517198346862484E-2</v>
      </c>
    </row>
    <row r="52" spans="1:3" x14ac:dyDescent="0.25">
      <c r="A52" s="466" t="s">
        <v>1238</v>
      </c>
      <c r="B52" s="508">
        <v>2795341.6388912001</v>
      </c>
      <c r="C52" s="468">
        <f t="shared" si="0"/>
        <v>0.19518035447443965</v>
      </c>
    </row>
    <row r="53" spans="1:3" x14ac:dyDescent="0.25">
      <c r="A53" s="466" t="s">
        <v>1239</v>
      </c>
      <c r="B53" s="508">
        <v>4603655.3691786006</v>
      </c>
      <c r="C53" s="468">
        <f t="shared" si="0"/>
        <v>0.32144303019463932</v>
      </c>
    </row>
    <row r="54" spans="1:3" ht="15.75" thickBot="1" x14ac:dyDescent="0.3">
      <c r="A54" s="509" t="s">
        <v>1240</v>
      </c>
      <c r="B54" s="510">
        <v>375336.91214740003</v>
      </c>
      <c r="C54" s="511">
        <f t="shared" si="0"/>
        <v>2.6207312387522629E-2</v>
      </c>
    </row>
    <row r="55" spans="1:3" ht="15.75" thickBot="1" x14ac:dyDescent="0.3">
      <c r="A55" s="470" t="s">
        <v>1241</v>
      </c>
      <c r="B55" s="504">
        <f>SUM(B7:B54)</f>
        <v>14321839.133954803</v>
      </c>
      <c r="C55" s="471">
        <v>1</v>
      </c>
    </row>
    <row r="56" spans="1:3" ht="3" customHeight="1" x14ac:dyDescent="0.25">
      <c r="A56" s="472"/>
      <c r="B56" s="472"/>
      <c r="C56" s="472"/>
    </row>
    <row r="57" spans="1:3" x14ac:dyDescent="0.25">
      <c r="A57" s="473" t="s">
        <v>1266</v>
      </c>
      <c r="B57" s="473"/>
      <c r="C57" s="473"/>
    </row>
    <row r="58" spans="1:3" x14ac:dyDescent="0.25">
      <c r="A58" s="473"/>
      <c r="B58" s="473"/>
      <c r="C58" s="473"/>
    </row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4">
    <mergeCell ref="A1:C1"/>
    <mergeCell ref="A2:C2"/>
    <mergeCell ref="A3:C3"/>
    <mergeCell ref="A57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2022-04-28T17:46:57Z</dcterms:modified>
</cp:coreProperties>
</file>