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REPORTE VALORES v2\"/>
    </mc:Choice>
  </mc:AlternateContent>
  <bookViews>
    <workbookView xWindow="0" yWindow="0" windowWidth="17925" windowHeight="9645" tabRatio="714"/>
  </bookViews>
  <sheets>
    <sheet name="INDICE" sheetId="17" r:id="rId1"/>
    <sheet name="1" sheetId="195" r:id="rId2"/>
    <sheet name="2" sheetId="208" r:id="rId3"/>
    <sheet name="3" sheetId="185" r:id="rId4"/>
    <sheet name="4" sheetId="186" r:id="rId5"/>
    <sheet name="5" sheetId="209" r:id="rId6"/>
    <sheet name="6" sheetId="210" r:id="rId7"/>
    <sheet name="7" sheetId="211" r:id="rId8"/>
    <sheet name="8" sheetId="212" r:id="rId9"/>
    <sheet name="9" sheetId="184" r:id="rId10"/>
    <sheet name="10" sheetId="213" r:id="rId11"/>
    <sheet name="11" sheetId="214" r:id="rId12"/>
    <sheet name="12" sheetId="215" r:id="rId13"/>
    <sheet name="13" sheetId="192" r:id="rId14"/>
    <sheet name="14" sheetId="193" r:id="rId15"/>
    <sheet name="15" sheetId="194" r:id="rId16"/>
    <sheet name="16" sheetId="168" r:id="rId17"/>
    <sheet name="17" sheetId="217" r:id="rId18"/>
    <sheet name="18" sheetId="218" r:id="rId19"/>
    <sheet name="19" sheetId="191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B19" i="193" l="1"/>
  <c r="B121" i="168" l="1"/>
  <c r="C69" i="185" l="1"/>
  <c r="D109" i="185"/>
  <c r="C101" i="218" l="1"/>
  <c r="B101" i="218"/>
  <c r="B15" i="191"/>
  <c r="D28" i="217"/>
  <c r="C28" i="217"/>
  <c r="B28" i="217"/>
  <c r="E27" i="217"/>
  <c r="E26" i="217"/>
  <c r="E25" i="217"/>
  <c r="E24" i="217"/>
  <c r="E23" i="217"/>
  <c r="E22" i="217"/>
  <c r="E21" i="217"/>
  <c r="E20" i="217"/>
  <c r="E19" i="217"/>
  <c r="E18" i="217"/>
  <c r="E17" i="217"/>
  <c r="E16" i="217"/>
  <c r="E15" i="217"/>
  <c r="E14" i="217"/>
  <c r="E13" i="217"/>
  <c r="E12" i="217"/>
  <c r="E11" i="217"/>
  <c r="E10" i="217"/>
  <c r="E9" i="217"/>
  <c r="E8" i="217"/>
  <c r="E7" i="217"/>
  <c r="E6" i="217"/>
  <c r="F17" i="192"/>
  <c r="F6" i="192"/>
  <c r="E28" i="217" l="1"/>
  <c r="E9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E22" i="184"/>
  <c r="E23" i="184"/>
  <c r="E24" i="184"/>
  <c r="E25" i="184"/>
  <c r="E26" i="184"/>
  <c r="E27" i="184"/>
  <c r="E28" i="184"/>
  <c r="E29" i="184"/>
  <c r="E30" i="184"/>
  <c r="E31" i="184"/>
  <c r="E32" i="184"/>
  <c r="E33" i="184"/>
  <c r="E34" i="184"/>
  <c r="E35" i="184"/>
  <c r="E36" i="184"/>
  <c r="E37" i="184"/>
  <c r="E38" i="184"/>
  <c r="E39" i="184"/>
  <c r="E40" i="184"/>
  <c r="E41" i="184"/>
  <c r="E42" i="184"/>
  <c r="E43" i="184"/>
  <c r="E44" i="184"/>
  <c r="E45" i="184"/>
  <c r="E46" i="184"/>
  <c r="E47" i="184"/>
  <c r="E48" i="184"/>
  <c r="E8" i="184"/>
  <c r="D49" i="184"/>
  <c r="C49" i="184"/>
  <c r="D101" i="212"/>
  <c r="C101" i="212"/>
  <c r="C81" i="211"/>
  <c r="B81" i="211"/>
  <c r="C101" i="210"/>
  <c r="B101" i="210"/>
  <c r="C81" i="209"/>
  <c r="B81" i="209"/>
  <c r="D186" i="185"/>
  <c r="B22" i="194" l="1"/>
  <c r="C7" i="194" s="1"/>
  <c r="C13" i="194"/>
  <c r="C12" i="194"/>
  <c r="K8" i="195"/>
  <c r="J8" i="195"/>
  <c r="J9" i="195"/>
  <c r="F25" i="195"/>
  <c r="B25" i="195"/>
  <c r="G25" i="195"/>
  <c r="D18" i="192"/>
  <c r="B18" i="192"/>
  <c r="F7" i="192"/>
  <c r="F8" i="192"/>
  <c r="F9" i="192"/>
  <c r="F10" i="192"/>
  <c r="F11" i="192"/>
  <c r="F12" i="192"/>
  <c r="F13" i="192"/>
  <c r="F14" i="192"/>
  <c r="F15" i="192"/>
  <c r="F16" i="192"/>
  <c r="C28" i="186"/>
  <c r="C53" i="186" s="1"/>
  <c r="D187" i="185"/>
  <c r="C28" i="185"/>
  <c r="D28" i="185" s="1"/>
  <c r="J16" i="195"/>
  <c r="K9" i="195"/>
  <c r="K10" i="195"/>
  <c r="K11" i="195"/>
  <c r="K12" i="195"/>
  <c r="K13" i="195"/>
  <c r="K14" i="195"/>
  <c r="K15" i="195"/>
  <c r="K16" i="195"/>
  <c r="K17" i="195"/>
  <c r="K18" i="195"/>
  <c r="K19" i="195"/>
  <c r="K20" i="195"/>
  <c r="K21" i="195"/>
  <c r="K22" i="195"/>
  <c r="K23" i="195"/>
  <c r="K24" i="195"/>
  <c r="J10" i="195"/>
  <c r="J11" i="195"/>
  <c r="J12" i="195"/>
  <c r="J13" i="195"/>
  <c r="J14" i="195"/>
  <c r="J15" i="195"/>
  <c r="J17" i="195"/>
  <c r="J18" i="195"/>
  <c r="J19" i="195"/>
  <c r="J20" i="195"/>
  <c r="J21" i="195"/>
  <c r="J22" i="195"/>
  <c r="J23" i="195"/>
  <c r="J24" i="195"/>
  <c r="E49" i="184"/>
  <c r="C90" i="186"/>
  <c r="C83" i="186"/>
  <c r="C91" i="186" s="1"/>
  <c r="C47" i="186"/>
  <c r="C186" i="185"/>
  <c r="C25" i="195"/>
  <c r="I25" i="195"/>
  <c r="E25" i="195"/>
  <c r="B19" i="168"/>
  <c r="C52" i="186"/>
  <c r="D69" i="185"/>
  <c r="D110" i="185" s="1"/>
  <c r="C109" i="185"/>
  <c r="D25" i="195"/>
  <c r="H25" i="195"/>
  <c r="L25" i="195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  <c r="C15" i="191"/>
  <c r="K25" i="195" l="1"/>
  <c r="C8" i="193"/>
  <c r="C12" i="193"/>
  <c r="C16" i="193"/>
  <c r="C14" i="193"/>
  <c r="C9" i="193"/>
  <c r="C13" i="193"/>
  <c r="C17" i="193"/>
  <c r="C10" i="193"/>
  <c r="C11" i="193"/>
  <c r="C15" i="193"/>
  <c r="C7" i="193"/>
  <c r="C18" i="193"/>
  <c r="F18" i="192"/>
  <c r="C8" i="194"/>
  <c r="B86" i="211"/>
  <c r="C14" i="194"/>
  <c r="C11" i="194"/>
  <c r="C16" i="194"/>
  <c r="C17" i="194"/>
  <c r="C18" i="194"/>
  <c r="C15" i="194"/>
  <c r="C20" i="194"/>
  <c r="C21" i="194"/>
  <c r="C19" i="194"/>
  <c r="C9" i="194"/>
  <c r="C22" i="194" s="1"/>
  <c r="C10" i="194"/>
  <c r="C93" i="186"/>
  <c r="B86" i="209"/>
  <c r="J25" i="195"/>
  <c r="D189" i="185" l="1"/>
  <c r="C19" i="193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<sst xmlns="http://schemas.openxmlformats.org/spreadsheetml/2006/main" count="2503" uniqueCount="1164">
  <si>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</si>
  <si>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</si>
  <si>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</si>
  <si>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</si>
  <si>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</si>
  <si>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</si>
  <si>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</si>
  <si>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</si>
  <si>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</si>
  <si>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</si>
  <si>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</si>
  <si>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</si>
  <si>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</si>
  <si>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</si>
  <si>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</si>
  <si>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</si>
  <si>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</si>
  <si>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</si>
  <si>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</si>
  <si>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</si>
  <si>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</si>
  <si>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</si>
  <si>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</si>
  <si>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</si>
  <si>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</si>
  <si>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Banco de Desarrollo Productivo S.A.M. Banco de Segundo Piso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</si>
  <si>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</si>
  <si>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</si>
  <si>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</si>
  <si>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</si>
  <si>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</si>
  <si>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</si>
  <si>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</si>
  <si>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</si>
  <si>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</si>
  <si>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</si>
  <si>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</si>
  <si>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</si>
  <si>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</si>
  <si>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</si>
  <si>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</si>
  <si>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</si>
  <si>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</si>
  <si>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</si>
  <si>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</si>
  <si>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</si>
  <si>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</si>
  <si>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</si>
  <si>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</si>
  <si>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</si>
  <si>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</si>
  <si>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</si>
  <si>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</si>
  <si>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</si>
  <si>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</si>
  <si>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</si>
  <si>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</si>
  <si>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</si>
  <si>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</si>
  <si>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</si>
  <si>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</si>
  <si>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</si>
  <si>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</si>
  <si>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</si>
  <si>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</si>
  <si>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</si>
  <si>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</si>
  <si>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</si>
  <si>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</si>
  <si>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</si>
  <si>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</si>
  <si>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ASFI/DSV-ED-FEF-018/2010</t>
  </si>
  <si>
    <t>FEF-N1U-10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</si>
  <si>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</si>
  <si>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</si>
  <si>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</si>
  <si>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</si>
  <si>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</si>
  <si>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</si>
  <si>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</si>
  <si>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</si>
  <si>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Ferroviaria Oriental - Emisión 2</t>
  </si>
  <si>
    <t>ASFI/DSV-ED-EFO-012/2013</t>
  </si>
  <si>
    <t>EFO-1-N2C-13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</si>
  <si>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</si>
  <si>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</si>
  <si>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</si>
  <si>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</si>
  <si>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</si>
  <si>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</si>
  <si>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</si>
  <si>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Bonos 2011 Gravetal Bolivia</t>
  </si>
  <si>
    <t>ASFI/DSV-ED-GRB-007/2011</t>
  </si>
  <si>
    <t>GRB-E1U-11</t>
  </si>
  <si>
    <t>Industrias de Aceite S.A.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</si>
  <si>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</si>
  <si>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</si>
  <si>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</si>
  <si>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</si>
  <si>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</si>
  <si>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</si>
  <si>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</si>
  <si>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</si>
  <si>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</si>
  <si>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</si>
  <si>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</si>
  <si>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</si>
  <si>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</si>
  <si>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ASFI/DSV-EM-AGU-001/2010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</si>
  <si>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</si>
  <si>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</si>
  <si>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</si>
  <si>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</si>
  <si>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</si>
  <si>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</si>
  <si>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</si>
  <si>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</si>
  <si>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</si>
  <si>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</si>
  <si>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</si>
  <si>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</si>
  <si>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</si>
  <si>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</si>
  <si>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</si>
  <si>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</si>
  <si>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SAFI</t>
  </si>
  <si>
    <t>FONDOS DE INVERSIÓN ABIERTOS</t>
  </si>
  <si>
    <t>TR</t>
  </si>
  <si>
    <t>1 Día</t>
  </si>
  <si>
    <t>30 Días</t>
  </si>
  <si>
    <t>A MEDIDA</t>
  </si>
  <si>
    <t>ULTRA UFV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</si>
  <si>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</si>
  <si>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</si>
  <si>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</si>
  <si>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</si>
  <si>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</si>
  <si>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</si>
  <si>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</si>
  <si>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</si>
  <si>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</si>
  <si>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</si>
  <si>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</si>
  <si>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</si>
  <si>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</si>
  <si>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</si>
  <si>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</si>
  <si>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PRODUCE GANANCIA</t>
  </si>
  <si>
    <t>HORIZONTE</t>
  </si>
  <si>
    <t>PROSSIMO</t>
  </si>
  <si>
    <t>EFECTIVO</t>
  </si>
  <si>
    <t>PORTAFOLIO</t>
  </si>
  <si>
    <t>RENTA ACTIVA CORTO PLAZO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</si>
  <si>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</si>
  <si>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</si>
  <si>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</si>
  <si>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</si>
  <si>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</si>
  <si>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AGROPERATIVO</t>
  </si>
  <si>
    <t>SEMBRAR ALIMENTARIO</t>
  </si>
  <si>
    <t>IMPULSOR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</si>
  <si>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</si>
  <si>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</si>
  <si>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</si>
  <si>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</si>
  <si>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</si>
  <si>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NÚMERO DE PARTICIPANTES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</si>
  <si>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</si>
  <si>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</si>
  <si>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</si>
  <si>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</si>
  <si>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</si>
  <si>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</si>
  <si>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</si>
  <si>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</si>
  <si>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</si>
  <si>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</si>
  <si>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</si>
  <si>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</si>
  <si>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</si>
  <si>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</si>
  <si>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</si>
  <si>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</si>
  <si>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</si>
  <si>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</si>
  <si>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</si>
  <si>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</si>
  <si>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</si>
  <si>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</si>
  <si>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</si>
  <si>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</si>
  <si>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</si>
  <si>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</si>
  <si>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</si>
  <si>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</si>
  <si>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</si>
  <si>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</si>
  <si>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</si>
  <si>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</si>
  <si>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</si>
  <si>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</si>
  <si>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</si>
  <si>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</si>
  <si>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</si>
  <si>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</si>
  <si>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</si>
  <si>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</si>
  <si>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</si>
  <si>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</si>
  <si>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</si>
  <si>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</si>
  <si>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</si>
  <si>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</si>
  <si>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</si>
  <si>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</si>
  <si>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</si>
  <si>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</si>
  <si>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</si>
  <si>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</si>
  <si>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</si>
  <si>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</si>
  <si>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</si>
  <si>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</si>
  <si>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</si>
  <si>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</si>
  <si>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</si>
  <si>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</si>
  <si>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</si>
  <si>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</si>
  <si>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</si>
  <si>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</si>
  <si>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</si>
  <si>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</si>
  <si>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</si>
  <si>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</si>
  <si>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</si>
  <si>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</si>
  <si>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</si>
  <si>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</si>
  <si>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</si>
  <si>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</si>
  <si>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</si>
  <si>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</si>
  <si>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</si>
  <si>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</si>
  <si>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</si>
  <si>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</si>
  <si>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</si>
  <si>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</si>
  <si>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</si>
  <si>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</si>
  <si>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</si>
  <si>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</si>
  <si>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</si>
  <si>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</si>
  <si>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</si>
  <si>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</si>
  <si>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</si>
  <si>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</si>
  <si>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</si>
  <si>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</si>
  <si>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</si>
  <si>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</si>
  <si>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</si>
  <si>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</si>
  <si>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</si>
  <si>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</si>
  <si>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ACC</t>
  </si>
  <si>
    <t>Monto Valorado $us</t>
  </si>
  <si>
    <t>Porcentaje de la Cartera</t>
  </si>
  <si>
    <t>Banco Fortaleza S.A.</t>
  </si>
  <si>
    <t>Fuente: Información elaborada a partir de los Informes Diarios del FRUV.</t>
  </si>
  <si>
    <t>Bonos Bancarios Bursátiles</t>
  </si>
  <si>
    <t>Depósitos a Plazo Fijo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</si>
  <si>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</si>
  <si>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</si>
  <si>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</si>
  <si>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</si>
  <si>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</si>
  <si>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</si>
  <si>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</si>
  <si>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</si>
  <si>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</si>
  <si>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</si>
  <si>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</si>
  <si>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</si>
  <si>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</si>
  <si>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</si>
  <si>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</si>
  <si>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</si>
  <si>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</si>
  <si>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</si>
  <si>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</si>
  <si>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</si>
  <si>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</si>
  <si>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</si>
  <si>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</si>
  <si>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</si>
  <si>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</si>
  <si>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</si>
  <si>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</si>
  <si>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</si>
  <si>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</si>
  <si>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</si>
  <si>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</si>
  <si>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</si>
  <si>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</si>
  <si>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</si>
  <si>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</si>
  <si>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</si>
  <si>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</si>
  <si>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</si>
  <si>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</si>
  <si>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</si>
  <si>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</si>
  <si>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</si>
  <si>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</si>
  <si>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</si>
  <si>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</si>
  <si>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</si>
  <si>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</si>
  <si>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</si>
  <si>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</si>
  <si>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</si>
  <si>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</si>
  <si>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</si>
  <si>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</si>
  <si>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</si>
  <si>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</si>
  <si>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</si>
  <si>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</si>
  <si>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</si>
  <si>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</si>
  <si>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</si>
  <si>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</si>
  <si>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</si>
  <si>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</si>
  <si>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</si>
  <si>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</si>
  <si>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</si>
  <si>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BCR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</si>
  <si>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</si>
  <si>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</si>
  <si>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</si>
  <si>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</si>
  <si>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</si>
  <si>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</si>
  <si>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</si>
  <si>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</si>
  <si>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</si>
  <si>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</si>
  <si>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</si>
  <si>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</si>
  <si>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</si>
  <si>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</si>
  <si>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</si>
  <si>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</si>
  <si>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</si>
  <si>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</si>
  <si>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</si>
  <si>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</si>
  <si>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</si>
  <si>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</si>
  <si>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</si>
  <si>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</si>
  <si>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</si>
  <si>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</si>
  <si>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</si>
  <si>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</si>
  <si>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</si>
  <si>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</si>
  <si>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</si>
  <si>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</si>
  <si>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</si>
  <si>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</si>
  <si>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</si>
  <si>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</si>
  <si>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</si>
  <si>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</si>
  <si>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</si>
  <si>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</si>
  <si>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</si>
  <si>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ANR</t>
  </si>
  <si>
    <t>Banco Central de Bolivia</t>
  </si>
  <si>
    <t>Bonos MERINCO - Emisión 1</t>
  </si>
  <si>
    <t>ASFI/DSV-ED-MIN-023/2013</t>
  </si>
  <si>
    <t>MIN-1-E1U-13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</si>
  <si>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</si>
  <si>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</si>
  <si>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</si>
  <si>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</si>
  <si>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</si>
  <si>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</si>
  <si>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</si>
  <si>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</si>
  <si>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</si>
  <si>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</si>
  <si>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</si>
  <si>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</si>
  <si>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</si>
  <si>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</si>
  <si>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</si>
  <si>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</si>
  <si>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</si>
  <si>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</si>
  <si>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</si>
  <si>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</si>
  <si>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</si>
  <si>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MII-TD-NE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</si>
  <si>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</si>
  <si>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</si>
  <si>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</si>
  <si>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</si>
  <si>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</si>
  <si>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</si>
  <si>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</si>
  <si>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</si>
  <si>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</si>
  <si>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</si>
  <si>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</si>
  <si>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+ RENDIMIENTO</t>
  </si>
  <si>
    <t>ACELERADOR</t>
  </si>
  <si>
    <t>K12 FIC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</si>
  <si>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</si>
  <si>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</si>
  <si>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</si>
  <si>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</si>
  <si>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</si>
  <si>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</si>
  <si>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</si>
  <si>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</si>
  <si>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</si>
  <si>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</si>
  <si>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</si>
  <si>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BDI</t>
  </si>
  <si>
    <t>Bonos IASA II - Emisión 2</t>
  </si>
  <si>
    <t>ASFI/DSV-ED-FIN-032/2012</t>
  </si>
  <si>
    <t>ASFI/DSV-ED-TYS-003/2014</t>
  </si>
  <si>
    <t>TYS-1-E1U-14</t>
  </si>
  <si>
    <t>Bonos Ferroviaria Oriental - Emisión 3</t>
  </si>
  <si>
    <t>ASFI/DSV-ED-EFO-009-2014</t>
  </si>
  <si>
    <t>EFO-1-N1B-14</t>
  </si>
  <si>
    <t>EFO-1-N1C-14</t>
  </si>
  <si>
    <t>Bonos IOL I - Emisión 3</t>
  </si>
  <si>
    <t>ASFI/DSV-ED-IOL-010/2014</t>
  </si>
  <si>
    <t>IOL-1-E1B-14</t>
  </si>
  <si>
    <t>BCB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</si>
  <si>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</si>
  <si>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</si>
  <si>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</si>
  <si>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</si>
  <si>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</si>
  <si>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</si>
  <si>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</si>
  <si>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</si>
  <si>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</si>
  <si>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</si>
  <si>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</si>
  <si>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</si>
  <si>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</si>
  <si>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</si>
  <si>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</si>
  <si>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</si>
  <si>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</si>
  <si>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</si>
  <si>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</si>
  <si>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</si>
  <si>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</si>
  <si>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</si>
  <si>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</si>
  <si>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</si>
  <si>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</si>
  <si>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</si>
  <si>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</si>
  <si>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</si>
  <si>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</si>
  <si>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Patrimonio Autónomo Microcrédito IFD-BDP ST 28</t>
  </si>
  <si>
    <t>Valores de Titularización CRECER - BDP ST 028</t>
  </si>
  <si>
    <t>ASFI/DSV-TD-MCT-003/2014</t>
  </si>
  <si>
    <t>MCT-TD-NU</t>
  </si>
  <si>
    <t>SOF</t>
  </si>
  <si>
    <t>MCT</t>
  </si>
  <si>
    <t>ASFI/DSV-ED-BME-002/2015</t>
  </si>
  <si>
    <t>BME-1-E1B-15</t>
  </si>
  <si>
    <t>Procesadora de Oleaginosas PROLEGA S.A.</t>
  </si>
  <si>
    <t>Bonos Prolega I-Emisión 1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</si>
  <si>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</si>
  <si>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</si>
  <si>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</si>
  <si>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</si>
  <si>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</si>
  <si>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</si>
  <si>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</si>
  <si>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</si>
  <si>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</si>
  <si>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Fondo de renta universal de vejez</t>
  </si>
  <si>
    <t>Bonos AMECO 1</t>
  </si>
  <si>
    <t>ASFI/DSV-ED-CAC-009/2015</t>
  </si>
  <si>
    <t>CAC-N1U-15</t>
  </si>
  <si>
    <t>Bonos IASA III - Emisión 4</t>
  </si>
  <si>
    <t>ASFI/DSV-ED-FIN-010/2015</t>
  </si>
  <si>
    <t>FIN-3-E1U-15</t>
  </si>
  <si>
    <t>ASFI/DSV-ED-POL-004/2015</t>
  </si>
  <si>
    <t>POL-1-N2U-15</t>
  </si>
  <si>
    <t>ASFI/DSV-ED-TYS-007/2015</t>
  </si>
  <si>
    <t>TYS-1-N1U-15</t>
  </si>
  <si>
    <t>FONDO DE RENTA UNIVERSAL DE VEJEZ (FRD)</t>
  </si>
  <si>
    <t xml:space="preserve">Cartera y tasas de rendimiento a 1 y 30 días </t>
  </si>
  <si>
    <t>Número de clientes por Fondo de Inversión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</si>
  <si>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</si>
  <si>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</si>
  <si>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</si>
  <si>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</si>
  <si>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</si>
  <si>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</si>
  <si>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CARTERA POR INSTRUMENTO Y VALOR</t>
  </si>
  <si>
    <t>Cartera por instrumento y valor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</si>
  <si>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</si>
  <si>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</si>
  <si>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</si>
  <si>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</si>
  <si>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</si>
  <si>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</si>
  <si>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</si>
  <si>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</si>
  <si>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</si>
  <si>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</si>
  <si>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</si>
  <si>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</si>
  <si>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</si>
  <si>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</si>
  <si>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</si>
  <si>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</si>
  <si>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</si>
  <si>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</si>
  <si>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</si>
  <si>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</si>
  <si>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</si>
  <si>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</si>
  <si>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</si>
  <si>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</si>
  <si>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</si>
  <si>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</si>
  <si>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</si>
  <si>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</si>
  <si>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</si>
  <si>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</si>
  <si>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</si>
  <si>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</si>
  <si>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</si>
  <si>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</si>
  <si>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</si>
  <si>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</si>
  <si>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</si>
  <si>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</si>
  <si>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</si>
  <si>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</si>
  <si>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</si>
  <si>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</si>
  <si>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</si>
  <si>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</si>
  <si>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</si>
  <si>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</si>
  <si>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CARTERA FONDOS</t>
  </si>
  <si>
    <t>CARTERA FONDOS EXPRESADO EN $US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</si>
  <si>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</si>
  <si>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</si>
  <si>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</si>
  <si>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</si>
  <si>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</si>
  <si>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</si>
  <si>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</si>
  <si>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</si>
  <si>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</si>
  <si>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</si>
  <si>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</si>
  <si>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</si>
  <si>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</si>
  <si>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</si>
  <si>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</si>
  <si>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Bonos Prolega I-Emisión 2</t>
  </si>
  <si>
    <t>ASFI/DSV-ED-BEC-021/2015</t>
  </si>
  <si>
    <t>BEC-2-N1U-15</t>
  </si>
  <si>
    <t>CFC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</si>
  <si>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</si>
  <si>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</si>
  <si>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</si>
  <si>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</si>
  <si>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</si>
  <si>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</si>
  <si>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</si>
  <si>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BME-1-N2A-15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</si>
  <si>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</si>
  <si>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</si>
  <si>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</si>
  <si>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</si>
  <si>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</si>
  <si>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</si>
  <si>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</si>
  <si>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</si>
  <si>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La Papelera</t>
  </si>
  <si>
    <t>Bonos LA PAPELERA I - Emisión 1</t>
  </si>
  <si>
    <t>ASFI/DSVSC-ED-PAP-029/2015</t>
  </si>
  <si>
    <t>PAP-1-E1U-15</t>
  </si>
  <si>
    <t>Bonos LA PAPELERA I - Emisión 2</t>
  </si>
  <si>
    <t>ASFI/DSVSC-ED-PAP-030/2015</t>
  </si>
  <si>
    <t>PAP-1-N2U-15</t>
  </si>
  <si>
    <t>Patrimonio Autónomo Microcrédito IFD - BDP - ST 031</t>
  </si>
  <si>
    <t>ASFI/DSVSC-PA-VTC-001/2015</t>
  </si>
  <si>
    <t>VTC-TD-NC</t>
  </si>
  <si>
    <t>VTC-TD-ND</t>
  </si>
  <si>
    <t>VTC-TD-NE</t>
  </si>
  <si>
    <t>ASFI/DSVSC-ED-POL-023/2015</t>
  </si>
  <si>
    <t>POL-1-E3U-15</t>
  </si>
  <si>
    <t>ASFI/DSVSC-ED-POL-025/2015</t>
  </si>
  <si>
    <t>POL-1-N4A-15</t>
  </si>
  <si>
    <t>POL-1-N4B-15</t>
  </si>
  <si>
    <t>ASFI/DSVSC-ED-TCB-031/2015</t>
  </si>
  <si>
    <t>TCB-2-N1A-15</t>
  </si>
  <si>
    <t>TCB-2-N1B-15</t>
  </si>
  <si>
    <t>VTC</t>
  </si>
  <si>
    <t>ASFI/DSVSC-ED-MIN-035/2015</t>
  </si>
  <si>
    <t>MIN-1-E3U-15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</si>
  <si>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</si>
  <si>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</si>
  <si>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</si>
  <si>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</si>
  <si>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</si>
  <si>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</si>
  <si>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</si>
  <si>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</si>
  <si>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</si>
  <si>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</si>
  <si>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</si>
  <si>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</si>
  <si>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</si>
  <si>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</si>
  <si>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</si>
  <si>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</si>
  <si>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</si>
  <si>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</si>
  <si>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</si>
  <si>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</si>
  <si>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</si>
  <si>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</si>
  <si>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</si>
  <si>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</si>
  <si>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</si>
  <si>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</si>
  <si>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</si>
  <si>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</si>
  <si>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</si>
  <si>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LRS</t>
  </si>
  <si>
    <t>Banco PYME Ecofuturo S.A.</t>
  </si>
  <si>
    <t>FONDOS DE INVERSIÓN ABIERTOS Y CERRADOS</t>
  </si>
  <si>
    <t>CARTERA Y TASAS DE RENDIMIENTO</t>
  </si>
  <si>
    <t>NÚMERO DE CLIENTES POR FONDO DE INVERSIÓN</t>
  </si>
  <si>
    <t>NÚMERO DE CLIENTES POR AGENCIAS DE BOLSA</t>
  </si>
  <si>
    <t>TIPO DE INSTRUMENTO</t>
  </si>
  <si>
    <t>CARTERA PROPIA POR TIPO DE INSTRUMENTO</t>
  </si>
  <si>
    <t>MONTO ($US)</t>
  </si>
  <si>
    <t>PARTICIPACIÓN (%)</t>
  </si>
  <si>
    <t>CARTERA DE CLIENTES POR TIPO DE INSTRUMENTO</t>
  </si>
  <si>
    <t>PGS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</si>
  <si>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</si>
  <si>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</si>
  <si>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</si>
  <si>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</si>
  <si>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</si>
  <si>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</si>
  <si>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Cartera por emisor y valor</t>
  </si>
  <si>
    <t>Operaciones ruedo</t>
  </si>
  <si>
    <t>GLOBAL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</si>
  <si>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</si>
  <si>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</si>
  <si>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</si>
  <si>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</si>
  <si>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</si>
  <si>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</si>
  <si>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</si>
  <si>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</si>
  <si>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</si>
  <si>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</si>
  <si>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</si>
  <si>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ASFI/DSVSC-ED-FFO-012/2016</t>
  </si>
  <si>
    <t>FFO-N1U-16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</si>
  <si>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</si>
  <si>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</si>
  <si>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</si>
  <si>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</si>
  <si>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</si>
  <si>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</si>
  <si>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</si>
  <si>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</si>
  <si>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</si>
  <si>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</si>
  <si>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</si>
  <si>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</si>
  <si>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</si>
  <si>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</si>
  <si>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Santa Cruz Securities S.A. Agencia de Bolsa Filial del Banco Fassil S.A.</t>
  </si>
  <si>
    <t>MERINCO S.A.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</si>
  <si>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</si>
  <si>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</si>
  <si>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</si>
  <si>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</si>
  <si>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</si>
  <si>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</si>
  <si>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TRA-1-E1A-16</t>
  </si>
  <si>
    <t>TRA-1-E1B-16</t>
  </si>
  <si>
    <t>TRA-1-E1C-16</t>
  </si>
  <si>
    <t>Tesoro General de la Nación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</si>
  <si>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</si>
  <si>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</si>
  <si>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</si>
  <si>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</si>
  <si>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</si>
  <si>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</si>
  <si>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</si>
  <si>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</si>
  <si>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</si>
  <si>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</si>
  <si>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</si>
  <si>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</si>
  <si>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</si>
  <si>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</si>
  <si>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</si>
  <si>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</si>
  <si>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</si>
  <si>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</si>
  <si>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</si>
  <si>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</si>
  <si>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</si>
  <si>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</si>
  <si>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</si>
  <si>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</si>
  <si>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</si>
  <si>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</si>
  <si>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</si>
  <si>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</si>
  <si>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</si>
  <si>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</si>
  <si>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</si>
  <si>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</si>
  <si>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</si>
  <si>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</si>
  <si>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</si>
  <si>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VCR</t>
  </si>
  <si>
    <t>AGENCIA</t>
  </si>
  <si>
    <t>Monto valorado $us</t>
  </si>
  <si>
    <t>Porcentaje de la cartera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</si>
  <si>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</si>
  <si>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</si>
  <si>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</si>
  <si>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</si>
  <si>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</si>
  <si>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</si>
  <si>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</si>
  <si>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</si>
  <si>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</si>
  <si>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</si>
  <si>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</si>
  <si>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</si>
  <si>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</si>
  <si>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</si>
  <si>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FIBRA FIC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</si>
  <si>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</si>
  <si>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</si>
  <si>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</si>
  <si>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</si>
  <si>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</si>
  <si>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</si>
  <si>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</si>
  <si>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</si>
  <si>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</si>
  <si>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</si>
  <si>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</si>
  <si>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</si>
  <si>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</si>
  <si>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</si>
  <si>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</si>
  <si>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</si>
  <si>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</si>
  <si>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</si>
  <si>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</si>
  <si>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</si>
  <si>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</si>
  <si>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</si>
  <si>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CAP FIC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</si>
  <si>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</si>
  <si>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</si>
  <si>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</si>
  <si>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</si>
  <si>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</si>
  <si>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</si>
  <si>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</si>
  <si>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</si>
  <si>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</si>
  <si>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</si>
  <si>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</si>
  <si>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Bonos INTI VI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</si>
  <si>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</si>
  <si>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</si>
  <si>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</si>
  <si>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</si>
  <si>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</si>
  <si>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</si>
  <si>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</si>
  <si>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</si>
  <si>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</si>
  <si>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</si>
  <si>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</si>
  <si>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</si>
  <si>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</si>
  <si>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ASFI/DSVSC-ED-POL-043/2016</t>
  </si>
  <si>
    <t>POL-1-N2U-16</t>
  </si>
  <si>
    <t>SOBOCE S.A.</t>
  </si>
  <si>
    <t>Bonos Soboce VI - Emisión 2</t>
  </si>
  <si>
    <t>ASFI/DSV-ED-SBC-036/2013</t>
  </si>
  <si>
    <t>SBC-6-N1U-13</t>
  </si>
  <si>
    <t>ASFI/DSVSC-ED-SBC-030/2016</t>
  </si>
  <si>
    <t>SBC-7-N1U-16</t>
  </si>
  <si>
    <t>FORTALEZA DISPONIBLE</t>
  </si>
  <si>
    <t>FORTALEZA PLANIFICA</t>
  </si>
  <si>
    <t>PAM</t>
  </si>
  <si>
    <t>Banco Pyme ECOFUTURO S.A.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</si>
  <si>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</si>
  <si>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</si>
  <si>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</si>
  <si>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</si>
  <si>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</si>
  <si>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</si>
  <si>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</si>
  <si>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</si>
  <si>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</si>
  <si>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</si>
  <si>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</si>
  <si>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</si>
  <si>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</si>
  <si>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</si>
  <si>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</si>
  <si>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</si>
  <si>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INV.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</si>
  <si>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</si>
  <si>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</si>
  <si>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</si>
  <si>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</si>
  <si>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</si>
  <si>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</si>
  <si>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</si>
  <si>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</si>
  <si>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PRODUCTIVO</t>
  </si>
  <si>
    <t>CRP</t>
  </si>
  <si>
    <t>TSM</t>
  </si>
  <si>
    <t>BPB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</si>
  <si>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</si>
  <si>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</si>
  <si>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</si>
  <si>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</si>
  <si>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</si>
  <si>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Nota 1:  Cuadro procesado con la informacion electronica remitida por la Jefatura de Sistemas Informaticos de la ASFI</t>
  </si>
  <si>
    <t>Ameco S.A.</t>
  </si>
  <si>
    <t>ASFI/DSV-ED-BGA-02012014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</si>
  <si>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</si>
  <si>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</si>
  <si>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</si>
  <si>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</si>
  <si>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</si>
  <si>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</si>
  <si>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</si>
  <si>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</si>
  <si>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</si>
  <si>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</si>
  <si>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</si>
  <si>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>Banco Los Andes Procredit S.A.</t>
  </si>
  <si>
    <t>Credifondo Garantiza - Fondo de Inversión Cerrado</t>
  </si>
  <si>
    <t>ASFI/DSVSC-ED-ISA-021/2017</t>
  </si>
  <si>
    <t>ISA-1-E1U-17</t>
  </si>
  <si>
    <t>ASFI/DSVSC-ED-ISA-022/2017</t>
  </si>
  <si>
    <t>ISA-1-E2U-17</t>
  </si>
  <si>
    <t xml:space="preserve">Multivalores Agencia de Bolsa S.A. </t>
  </si>
  <si>
    <t>MAB</t>
  </si>
  <si>
    <t>Banco Do Brasil S.A.- Sucursal Bolivia</t>
  </si>
  <si>
    <t xml:space="preserve">Cooperativa de Ahorro y Crédito Abierta Jesús Nazareno Ltda.                                                                                                                                            </t>
  </si>
  <si>
    <t>NR00521735</t>
  </si>
  <si>
    <t>NR00521736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</si>
  <si>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</si>
  <si>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</si>
  <si>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</si>
  <si>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</si>
  <si>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</si>
  <si>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</si>
  <si>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</si>
  <si>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</si>
  <si>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PMI-TD-NA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</si>
  <si>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</si>
  <si>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</si>
  <si>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</si>
  <si>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</si>
  <si>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</si>
  <si>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</si>
  <si>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</si>
  <si>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</si>
  <si>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</si>
  <si>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</si>
  <si>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</si>
  <si>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</si>
  <si>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</si>
  <si>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</si>
  <si>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</si>
  <si>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</si>
  <si>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</si>
  <si>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</si>
  <si>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INCLUSIÓN FIC-A</t>
  </si>
  <si>
    <t>INCLUSIÓN FIC-B</t>
  </si>
  <si>
    <t>Panamerican Sociedad Administradora de Fondos de Inversión S.A.</t>
  </si>
  <si>
    <t>PROQUINUA</t>
  </si>
  <si>
    <t>DII</t>
  </si>
  <si>
    <t>PMI</t>
  </si>
  <si>
    <t>Bonos a Largo Plazo</t>
  </si>
  <si>
    <t>Cuotas de Participación Fondos de Inversión Cerrados</t>
  </si>
  <si>
    <t>Cupones de Bonos</t>
  </si>
  <si>
    <t>Valores de Contenido Crediticio</t>
  </si>
  <si>
    <t>Patrimonio Autónomo BISA ST - DIACONÍA II</t>
  </si>
  <si>
    <t>*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</si>
  <si>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</si>
  <si>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</si>
  <si>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</si>
  <si>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</si>
  <si>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</si>
  <si>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</si>
  <si>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</si>
  <si>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</si>
  <si>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</si>
  <si>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MICROFIC</t>
  </si>
  <si>
    <t xml:space="preserve">FUTURO ASEGURADO </t>
  </si>
  <si>
    <t xml:space="preserve">FORTALEZA POTENCIA BOLIVIANOS </t>
  </si>
  <si>
    <t xml:space="preserve">CRECER BOLIVIANOS </t>
  </si>
  <si>
    <t>ACTIVO UNIÓN</t>
  </si>
  <si>
    <t xml:space="preserve">DINERO UNIÓN </t>
  </si>
  <si>
    <t>FORTALEZA PORVENIR</t>
  </si>
  <si>
    <t>FORTALEZA RENTA MIXTA</t>
  </si>
  <si>
    <t>MERCANTIL FONDO MUTUO</t>
  </si>
  <si>
    <t>FONDO DE INVERSIÓN MUTUO</t>
  </si>
  <si>
    <t>CRECIMIENTO</t>
  </si>
  <si>
    <t>SEMBRAR PRODUCTIVO</t>
  </si>
  <si>
    <t>CREDIFONDO GARANTIZA-A</t>
  </si>
  <si>
    <t>CREDIFONDO GARANTIZA-B</t>
  </si>
  <si>
    <t>PYME II FONDO DE INVERSIÓN CERRADO</t>
  </si>
  <si>
    <t>PYME PROGRESO-A</t>
  </si>
  <si>
    <t>PYME PROGRESO-B</t>
  </si>
  <si>
    <t>RENTA ACTIVA EMERGENTE</t>
  </si>
  <si>
    <t>RENTA ACTIVA PYME</t>
  </si>
  <si>
    <t>RENTA ACTIVA PUENTE</t>
  </si>
  <si>
    <t>PROPYME UNIÓN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</si>
  <si>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</si>
  <si>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</si>
  <si>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DENOMINACIÓN DE LA EMISIÓN AUTORIZADA</t>
  </si>
  <si>
    <t>ASFI/DSVSC-ED-BIS-039/2015</t>
  </si>
  <si>
    <t>BIS-1-N1U-15</t>
  </si>
  <si>
    <t>NR00391749</t>
  </si>
  <si>
    <t>NR00391801</t>
  </si>
  <si>
    <t>NR00391802</t>
  </si>
  <si>
    <t>NR00391804</t>
  </si>
  <si>
    <t>NR00521745</t>
  </si>
  <si>
    <t>NR00521746</t>
  </si>
  <si>
    <t>NR00521747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</si>
  <si>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</si>
  <si>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</si>
  <si>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</si>
  <si>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</si>
  <si>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</si>
  <si>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</si>
  <si>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</si>
  <si>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</si>
  <si>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</si>
  <si>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</si>
  <si>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</si>
  <si>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PMD-TD-NA</t>
  </si>
  <si>
    <t>PMD-TD-NB</t>
  </si>
  <si>
    <t>PMD-TD-NC</t>
  </si>
  <si>
    <t>PMD-TD-ND</t>
  </si>
  <si>
    <t>PREVISOR FONDO MUTUO</t>
  </si>
  <si>
    <t>CRECIMIENTO Bs.</t>
  </si>
  <si>
    <t xml:space="preserve">CRECIMIENTO USD </t>
  </si>
  <si>
    <t>PMD</t>
  </si>
  <si>
    <t xml:space="preserve">Credibolsa S.A. Agencia de Bolsa          </t>
  </si>
  <si>
    <t>NR00391806</t>
  </si>
  <si>
    <t>NR00391807</t>
  </si>
  <si>
    <t>ASFI/DSVSC-ED-BIL-002/2018</t>
  </si>
  <si>
    <t>BIL-4-N1A-18</t>
  </si>
  <si>
    <t>BIL-4-N1B-18</t>
  </si>
  <si>
    <t>BIL-4-N1C-18</t>
  </si>
  <si>
    <t>ASFI/DSVSC-ED-TYS-001/2018</t>
  </si>
  <si>
    <t>TYS-PB2-E1U</t>
  </si>
  <si>
    <t>Pagarés para su Oferta Pública y Negociación en el Mercado Bursátil</t>
  </si>
  <si>
    <t>Bonos Subordinados BCP – Emisión II</t>
  </si>
  <si>
    <t xml:space="preserve">Banco de Desarrollo Productivo S.A.M. 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</si>
  <si>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</si>
  <si>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</si>
  <si>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</si>
  <si>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</si>
  <si>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</si>
  <si>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</si>
  <si>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</si>
  <si>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ASFI/DSVSC-ED-TYS-002/2018</t>
  </si>
  <si>
    <t>TYS-PB2-E2U</t>
  </si>
  <si>
    <t>Crecimiento</t>
  </si>
  <si>
    <t>Capital + Gestionadora de Activos Sociedad Administradora de Fondos de Inversión Sociedad Anónima</t>
  </si>
  <si>
    <t>PYME Progreso-A</t>
  </si>
  <si>
    <t>PYME Progreso-B</t>
  </si>
  <si>
    <t>Renta Activa PYME</t>
  </si>
  <si>
    <t>PROPYME Unión</t>
  </si>
  <si>
    <t>Crecimiento Bs.</t>
  </si>
  <si>
    <t xml:space="preserve">Crecer Bolivianos </t>
  </si>
  <si>
    <t>Previsor Fondo Mutuo</t>
  </si>
  <si>
    <t>Activo</t>
  </si>
  <si>
    <t>Dinero Unión Mediano</t>
  </si>
  <si>
    <t>Crecimiento USD.</t>
  </si>
  <si>
    <t>Fortaleza Porvenir</t>
  </si>
  <si>
    <t>Fortaleza Renta Mixt</t>
  </si>
  <si>
    <t>Global</t>
  </si>
  <si>
    <t>SEMBRAR EXPORTADOR</t>
  </si>
  <si>
    <t xml:space="preserve">BONOS PARTICIPATIVOS EMITIDOS POR PEQUEÑAS Y MEDIANAS EMPRESAS (PYMES) </t>
  </si>
  <si>
    <t>RUEDO Y MERCADO ELECTRÓNICO DE LA BOLSA BOLIVIANA DE VALORES S.A.</t>
  </si>
  <si>
    <t>Bonos Banco Mercantil Santa Cruz - Emisión 1</t>
  </si>
  <si>
    <t>Bonos Banco FIE 2 - Emisión 1</t>
  </si>
  <si>
    <t>Bonos Banco FIE 2 - Emisión 2</t>
  </si>
  <si>
    <t>Bonos Subordinados Banco FIE 3</t>
  </si>
  <si>
    <t>Bonos Subordinados Banco FIE 4</t>
  </si>
  <si>
    <t>Bonos Subordinados ECOFUTURO</t>
  </si>
  <si>
    <t>ASFI/DSVSC-ED-TYS-006/2018</t>
  </si>
  <si>
    <t>TYS-PB2-E3U</t>
  </si>
  <si>
    <t>Patrimonio Autónomo CRESPAL - BDP ST 035</t>
  </si>
  <si>
    <t>Renta Activa EMERGENTE</t>
  </si>
  <si>
    <t>Renta Activa PUENTE</t>
  </si>
  <si>
    <t>OPERACIONES  EN DOLARES ESTADOUNIDENSES</t>
  </si>
  <si>
    <t>Bonos Subordinados - Banco de Crédito de Bolivia - Emisión I</t>
  </si>
  <si>
    <t>Bonos Subordinados BEC II - Emisión 3</t>
  </si>
  <si>
    <t>Bonos Banco Fortaleza</t>
  </si>
  <si>
    <t>Bonos Subordinados Banco Fortaleza - Emisión 1</t>
  </si>
  <si>
    <t>Bonos Subordinados Banco Fortaleza - Emisión 2</t>
  </si>
  <si>
    <t>Bonos Banco FIE 2-Emisión 3</t>
  </si>
  <si>
    <t>ASFI/DSVSC-RED-FIE-008/2018</t>
  </si>
  <si>
    <t>FIE-2-N1A-18</t>
  </si>
  <si>
    <t>FIE-2-N1B-18</t>
  </si>
  <si>
    <t>Bonos BISA LEASING II - Emisión 2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</si>
  <si>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</si>
  <si>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</si>
  <si>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</si>
  <si>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</si>
  <si>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</si>
  <si>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</si>
  <si>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 - Emisión 4</t>
  </si>
  <si>
    <t>Bonos COBEE IV - Emisión 3</t>
  </si>
  <si>
    <t>Bonos COBEE IV - Emisión 4</t>
  </si>
  <si>
    <t>Bonos COBEE IV - Emisión 5</t>
  </si>
  <si>
    <t>Bonos Subordinados ECOFUTURO 2 - Emisión 2</t>
  </si>
  <si>
    <t>Bonos Subordinados ECOFUTURO 3</t>
  </si>
  <si>
    <t>BONOS EQUIPETROL- Emisión 1</t>
  </si>
  <si>
    <t>BONOS EQUIPETROL- Emisión 2</t>
  </si>
  <si>
    <t>Bonos MUNICIPALES GAMLP - Emisión 1</t>
  </si>
  <si>
    <t>ASFI/DSVSC-ED-MLP-007/2018</t>
  </si>
  <si>
    <t>MLP-1-N1U-18</t>
  </si>
  <si>
    <t>Valores de Titularización CRECER - BDP ST 036</t>
  </si>
  <si>
    <t>Valores de Titularización CRECER IFD - BDP ST 037</t>
  </si>
  <si>
    <t>Bonos Toyosa I - Emisión 2</t>
  </si>
  <si>
    <t>ASFI/DSVSC-ED-TYS-009/2018</t>
  </si>
  <si>
    <t>TYS-PB2-E4U</t>
  </si>
  <si>
    <t xml:space="preserve"> + BENEFICIO</t>
  </si>
  <si>
    <t>BNB Sociedad Administradora de Fondos de Inversión S.A.</t>
  </si>
  <si>
    <t xml:space="preserve">Futuro Asegurado </t>
  </si>
  <si>
    <t xml:space="preserve">Fortaleza Potencia Bolivianos </t>
  </si>
  <si>
    <t>BMS</t>
  </si>
  <si>
    <t>Bonos Municipales</t>
  </si>
  <si>
    <t>AL 31 DE AGOSTO DE 2018</t>
  </si>
  <si>
    <t>AL  31 DE AGOSTO DE  2018</t>
  </si>
  <si>
    <t>AL  31  DE  AGOSTO  DE  2018</t>
  </si>
  <si>
    <t>Bonos Subordinados Banco BISA - Emisión 2</t>
  </si>
  <si>
    <t>Bonos Subordinados Banco BISA - Emisión 1</t>
  </si>
  <si>
    <t>NR00261832</t>
  </si>
  <si>
    <t>NR00391832</t>
  </si>
  <si>
    <t>NR00391834</t>
  </si>
  <si>
    <t>Bonos Subordinados BEC II- Emisión 2</t>
  </si>
  <si>
    <t>Bonos Subordinados BEC III -  Emisión 1</t>
  </si>
  <si>
    <t>Bonos Subordinados BEC III -  Emisión 2</t>
  </si>
  <si>
    <t>Bonos Banco Mercantil Santa Cruz - Emisión 5</t>
  </si>
  <si>
    <t>Bonos Subordiandos  Banco Mercatil Santa Cruz  – Emisión 1</t>
  </si>
  <si>
    <t>Bonos Subordiandos  Banco Mercatil Santa Cruz  – Emisión 2</t>
  </si>
  <si>
    <t>Bonos BancoSol II - Emisión 1</t>
  </si>
  <si>
    <t>Bonos BISA LEASING IV- Emisión 4</t>
  </si>
  <si>
    <t>Bonos INTI IV Emisión 1</t>
  </si>
  <si>
    <t>Bonos INTI V -  Emisión 1</t>
  </si>
  <si>
    <t>Bonos FANCESA IV - Emisión 1</t>
  </si>
  <si>
    <t>Bonos FANCESA IV - Emisión 2</t>
  </si>
  <si>
    <t>Bonos GAS &amp; ELECTRICIDAD - Emisión 2</t>
  </si>
  <si>
    <t>Bonos GAS &amp; ELECTRICIDAD II- Emisión 1</t>
  </si>
  <si>
    <t>ASFI/DSVSC-ED-G&amp;E-010/2018</t>
  </si>
  <si>
    <t>GYE-2-N1A-18</t>
  </si>
  <si>
    <t>GYE-2-N1B-18</t>
  </si>
  <si>
    <t>BONOS SOFIA I – EMISIÓN 1</t>
  </si>
  <si>
    <t>BONOS SOFIA I - EMISION 2</t>
  </si>
  <si>
    <t>BONOS IOL II - Emisión 1</t>
  </si>
  <si>
    <t>BONOS ISA - EMISIÓN 1</t>
  </si>
  <si>
    <t>BONOS ISA-EMISIÓN 2</t>
  </si>
  <si>
    <t>BONOS MERINCO – EMISIÓN 4 DENTRO DEL PROGRAMA</t>
  </si>
  <si>
    <t>BONOS NUTRIOIL I - EMISION 1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</si>
  <si>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</si>
  <si>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</si>
  <si>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</si>
  <si>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</si>
  <si>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</si>
  <si>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</si>
  <si>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</si>
  <si>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</si>
  <si>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Patrimonio Autónomo  CRESPAL - BDP ST 035</t>
  </si>
  <si>
    <t>BONOS PILAT I – EMISIÓN 1</t>
  </si>
  <si>
    <t>BONOS PILAT I – EMISIÓN 2</t>
  </si>
  <si>
    <t>BONOS PILAT I - EMISIÓN 3</t>
  </si>
  <si>
    <t>Bonos PROLEGA I – Emisión 3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</si>
  <si>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</si>
  <si>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</si>
  <si>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</si>
  <si>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</si>
  <si>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</si>
  <si>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II-EMISIÓN 2</t>
  </si>
  <si>
    <t>Bonos  SOBOCE VII - EMISIÓN 1</t>
  </si>
  <si>
    <t>Bonos  TELECEL II - EMISION 1</t>
  </si>
  <si>
    <t>Bonos  TELECEL II - EMISIÓN 3</t>
  </si>
  <si>
    <t>Bonos TELECEL II-EMISIÓN 2</t>
  </si>
  <si>
    <t>Bonos  TOYOSA I - Emisión 3</t>
  </si>
  <si>
    <t>BONOS TOYOSA II - EMISIÓN 1</t>
  </si>
  <si>
    <t>BONOS TOYOSA II - EMISIÓN 2</t>
  </si>
  <si>
    <t>Pagarés Bursátiles TOYOSA II - Emisión 1</t>
  </si>
  <si>
    <t>Pagarés Bursátiles TOYOSA II - Emisión 2</t>
  </si>
  <si>
    <t>Pagarés Bursátiles TOYOSA II - Emisión 3</t>
  </si>
  <si>
    <t>Pagarés Bursátiles TOYOSA II - Emisión 4</t>
  </si>
  <si>
    <t>TOYOSA III - EMISIÓN 1</t>
  </si>
  <si>
    <t>SEMBRAR MICRO CAPITAL</t>
  </si>
  <si>
    <t xml:space="preserve">PYME II </t>
  </si>
  <si>
    <t>AL  31  DE  AGOSTO DE  2018</t>
  </si>
  <si>
    <t>DIVERSIFICACIÓN POR EMISOR Y VALOR</t>
  </si>
  <si>
    <t xml:space="preserve"> DE LA CARTERA DE FONDOS DE INVERSIÓN ABIERTOS</t>
  </si>
  <si>
    <t>(Expresado en dólares estadounidenses)</t>
  </si>
  <si>
    <t>FUB</t>
  </si>
  <si>
    <t>DIVERSIFICACIÓN POR INSTRUMENTO Y</t>
  </si>
  <si>
    <t xml:space="preserve"> VALOR DE LA CARTERA DE FONDOS DE INVERSIÓN ABIERTOS</t>
  </si>
  <si>
    <t xml:space="preserve">DIVERSIFICACIÓN POR EMISOR Y VALOR DE LA CARTERA
 DE FONDOS DE INVERSIÓN CERRADOS </t>
  </si>
  <si>
    <t>(Expresado en dólares  estadounidenses)</t>
  </si>
  <si>
    <t>DIVERSIFICACIÓN POR INSTRUMENTO Y VALOR DE LA CARTERA DE FONDOS DE INVERSIÓN CERRADOS</t>
  </si>
  <si>
    <t xml:space="preserve">* Solo se toma en cuenta las operaciones realizadas en Ruedo de Bolsa </t>
  </si>
  <si>
    <t>AL  31  DE AGOSTO DE  2018</t>
  </si>
  <si>
    <t>AL 31 DE AGOSTO DE  2018</t>
  </si>
  <si>
    <t>COMPRA/VENTA DEFINITIVA</t>
  </si>
  <si>
    <t>MERCADO PRIMARIO</t>
  </si>
  <si>
    <t>COMPRA/VENTA DE REPORTO</t>
  </si>
  <si>
    <t>DIVERSIFICACIÓN POR EMISOR Y VALOR DE MERCADO DE LA CARTERA DE INVERSIONES</t>
  </si>
  <si>
    <t>Compañía Boliviana de Energía Eléctrica S.A.</t>
  </si>
  <si>
    <t xml:space="preserve">Banco Pyme de la Comunidad S.A. </t>
  </si>
  <si>
    <t xml:space="preserve">Banco Fassil S.A. </t>
  </si>
  <si>
    <t xml:space="preserve">No fue colocada </t>
  </si>
  <si>
    <t>Bonos GAS &amp; ELECTRICIDAD Sociedad Anónima</t>
  </si>
  <si>
    <t>TOTAL CARTERA DE AGENCIAS DE BOLSA</t>
  </si>
  <si>
    <r>
      <rPr>
        <sz val="11"/>
        <color indexed="8"/>
        <rFont val="Calibri"/>
        <family val="2"/>
      </rPr>
      <t>Enero</t>
    </r>
    <r>
      <rPr>
        <sz val="11"/>
        <color theme="1"/>
        <rFont val="Calibri"/>
        <family val="2"/>
        <scheme val="minor"/>
      </rPr>
      <t>- Revisión de los Campos que se incluirian o modificarian en la plantilla estandarizada, elaboración y  envio de la carta circular a las entidades.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</si>
</sst>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</numFmts>
  <fonts count="6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0.5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8"/>
      </patternFill>
    </fill>
    <fill>
      <patternFill patternType="solid">
        <fgColor rgb="FF979FAD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theme="0"/>
        <bgColor indexed="23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74">
    <xf numFmtId="0" fontId="0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24" applyNumberFormat="0" applyAlignment="0" applyProtection="0"/>
    <xf numFmtId="0" fontId="36" fillId="22" borderId="24" applyNumberFormat="0" applyAlignment="0" applyProtection="0"/>
    <xf numFmtId="0" fontId="37" fillId="23" borderId="25" applyNumberFormat="0" applyAlignment="0" applyProtection="0"/>
    <xf numFmtId="0" fontId="37" fillId="23" borderId="25" applyNumberFormat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171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ill="0" applyBorder="0" applyAlignment="0" applyProtection="0"/>
    <xf numFmtId="43" fontId="33" fillId="0" borderId="0" applyFont="0" applyFill="0" applyBorder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24" applyNumberFormat="0" applyAlignment="0" applyProtection="0"/>
    <xf numFmtId="0" fontId="41" fillId="30" borderId="24" applyNumberFormat="0" applyAlignment="0" applyProtection="0"/>
    <xf numFmtId="17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43" fontId="3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ill="0" applyBorder="0" applyAlignment="0" applyProtection="0"/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3" fillId="32" borderId="28" applyNumberFormat="0" applyFont="0" applyAlignment="0" applyProtection="0"/>
    <xf numFmtId="0" fontId="33" fillId="32" borderId="28" applyNumberFormat="0" applyFont="0" applyAlignment="0" applyProtection="0"/>
    <xf numFmtId="0" fontId="33" fillId="32" borderId="28" applyNumberFormat="0" applyFont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2" borderId="29" applyNumberFormat="0" applyAlignment="0" applyProtection="0"/>
    <xf numFmtId="0" fontId="43" fillId="22" borderId="2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/>
  </cellStyleXfs>
  <cellXfs count="432">
    <xf numFmtId="0" fontId="0" fillId="0" borderId="0" xfId="0"/>
    <xf numFmtId="0" fontId="5" fillId="0" borderId="0" xfId="0" applyFont="1" applyBorder="1"/>
    <xf numFmtId="0" fontId="5" fillId="33" borderId="0" xfId="0" applyFont="1" applyFill="1" applyBorder="1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/>
    <xf numFmtId="0" fontId="7" fillId="2" borderId="0" xfId="0" applyFont="1" applyFill="1" applyBorder="1" applyAlignment="1">
      <alignment horizontal="center"/>
    </xf>
    <xf numFmtId="165" fontId="11" fillId="0" borderId="0" xfId="109" applyNumberFormat="1" applyFont="1" applyFill="1" applyBorder="1" applyAlignment="1">
      <alignment horizontal="right"/>
    </xf>
    <xf numFmtId="165" fontId="12" fillId="34" borderId="0" xfId="109" applyNumberFormat="1" applyFont="1" applyFill="1" applyBorder="1" applyAlignment="1">
      <alignment horizontal="right"/>
    </xf>
    <xf numFmtId="165" fontId="3" fillId="35" borderId="0" xfId="109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4" fillId="33" borderId="0" xfId="0" applyFont="1" applyFill="1" applyBorder="1"/>
    <xf numFmtId="165" fontId="4" fillId="33" borderId="0" xfId="109" applyNumberFormat="1" applyFont="1" applyFill="1" applyBorder="1"/>
    <xf numFmtId="0" fontId="49" fillId="33" borderId="0" xfId="0" applyFont="1" applyFill="1"/>
    <xf numFmtId="0" fontId="49" fillId="33" borderId="0" xfId="0" applyFont="1" applyFill="1" applyAlignment="1">
      <alignment horizontal="right"/>
    </xf>
    <xf numFmtId="0" fontId="0" fillId="0" borderId="0" xfId="0" applyFill="1"/>
    <xf numFmtId="16" fontId="16" fillId="34" borderId="0" xfId="112" quotePrefix="1" applyNumberFormat="1" applyFont="1" applyFill="1" applyBorder="1" applyAlignment="1">
      <alignment horizontal="center" vertical="center"/>
    </xf>
    <xf numFmtId="4" fontId="17" fillId="0" borderId="0" xfId="82" applyNumberFormat="1" applyFont="1" applyFill="1" applyBorder="1" applyAlignment="1">
      <alignment horizontal="right"/>
    </xf>
    <xf numFmtId="4" fontId="17" fillId="0" borderId="0" xfId="82" applyNumberFormat="1" applyFont="1" applyFill="1" applyBorder="1" applyAlignment="1">
      <alignment horizontal="center"/>
    </xf>
    <xf numFmtId="4" fontId="17" fillId="2" borderId="0" xfId="82" applyNumberFormat="1" applyFont="1" applyFill="1" applyBorder="1" applyAlignment="1">
      <alignment horizontal="center"/>
    </xf>
    <xf numFmtId="41" fontId="18" fillId="33" borderId="0" xfId="112" applyNumberFormat="1" applyFont="1" applyFill="1" applyBorder="1"/>
    <xf numFmtId="167" fontId="19" fillId="33" borderId="0" xfId="112" applyNumberFormat="1" applyFont="1" applyFill="1" applyBorder="1" applyAlignment="1">
      <alignment horizontal="left"/>
    </xf>
    <xf numFmtId="0" fontId="14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6" fillId="0" borderId="0" xfId="112" applyNumberFormat="1" applyFont="1" applyFill="1" applyBorder="1" applyAlignment="1">
      <alignment horizontal="center" vertical="center"/>
    </xf>
    <xf numFmtId="16" fontId="16" fillId="0" borderId="0" xfId="112" quotePrefix="1" applyNumberFormat="1" applyFont="1" applyFill="1" applyBorder="1" applyAlignment="1">
      <alignment horizontal="center" vertical="center"/>
    </xf>
    <xf numFmtId="4" fontId="17" fillId="0" borderId="0" xfId="112" applyNumberFormat="1" applyFont="1" applyFill="1" applyBorder="1" applyAlignment="1">
      <alignment horizontal="left"/>
    </xf>
    <xf numFmtId="43" fontId="17" fillId="0" borderId="0" xfId="82" applyFont="1" applyFill="1" applyBorder="1" applyAlignment="1">
      <alignment horizontal="right"/>
    </xf>
    <xf numFmtId="43" fontId="17" fillId="0" borderId="0" xfId="82" applyFont="1" applyFill="1" applyBorder="1" applyAlignment="1">
      <alignment horizontal="center"/>
    </xf>
    <xf numFmtId="43" fontId="17" fillId="0" borderId="0" xfId="82" applyFont="1" applyFill="1" applyBorder="1" applyAlignment="1">
      <alignment horizontal="left"/>
    </xf>
    <xf numFmtId="41" fontId="18" fillId="0" borderId="0" xfId="112" applyNumberFormat="1" applyFont="1" applyFill="1" applyBorder="1"/>
    <xf numFmtId="167" fontId="19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2" borderId="0" xfId="0" applyFont="1" applyFill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right"/>
    </xf>
    <xf numFmtId="0" fontId="4" fillId="0" borderId="0" xfId="112" applyFont="1"/>
    <xf numFmtId="3" fontId="3" fillId="34" borderId="0" xfId="0" applyNumberFormat="1" applyFont="1" applyFill="1"/>
    <xf numFmtId="0" fontId="4" fillId="33" borderId="0" xfId="112" applyFont="1" applyFill="1"/>
    <xf numFmtId="0" fontId="10" fillId="33" borderId="0" xfId="112" applyFont="1" applyFill="1"/>
    <xf numFmtId="0" fontId="10" fillId="2" borderId="0" xfId="112" applyFont="1" applyFill="1"/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horizontal="right"/>
    </xf>
    <xf numFmtId="0" fontId="21" fillId="34" borderId="0" xfId="0" applyFont="1" applyFill="1"/>
    <xf numFmtId="3" fontId="11" fillId="0" borderId="0" xfId="121" applyNumberFormat="1" applyFont="1" applyFill="1" applyBorder="1" applyAlignment="1">
      <alignment horizontal="right" vertical="center" wrapText="1"/>
    </xf>
    <xf numFmtId="0" fontId="3" fillId="34" borderId="0" xfId="112" applyFont="1" applyFill="1" applyBorder="1" applyAlignment="1">
      <alignment horizontal="left" vertical="center"/>
    </xf>
    <xf numFmtId="0" fontId="11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1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22" fillId="2" borderId="0" xfId="112" applyFont="1" applyFill="1" applyAlignment="1">
      <alignment horizontal="center"/>
    </xf>
    <xf numFmtId="0" fontId="50" fillId="0" borderId="0" xfId="0" applyFont="1"/>
    <xf numFmtId="0" fontId="0" fillId="33" borderId="0" xfId="0" applyFill="1"/>
    <xf numFmtId="0" fontId="6" fillId="2" borderId="0" xfId="111" applyFont="1" applyFill="1" applyAlignment="1">
      <alignment horizontal="center"/>
    </xf>
    <xf numFmtId="0" fontId="24" fillId="0" borderId="0" xfId="0" applyFont="1" applyAlignment="1"/>
    <xf numFmtId="0" fontId="24" fillId="33" borderId="0" xfId="0" applyFont="1" applyFill="1" applyAlignment="1"/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0" borderId="0" xfId="0" applyFont="1"/>
    <xf numFmtId="0" fontId="25" fillId="0" borderId="0" xfId="75" applyFont="1" applyAlignment="1" applyProtection="1"/>
    <xf numFmtId="0" fontId="54" fillId="0" borderId="0" xfId="75" applyFont="1" applyAlignment="1" applyProtection="1"/>
    <xf numFmtId="0" fontId="5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6" fillId="0" borderId="0" xfId="0" applyFont="1" applyBorder="1"/>
    <xf numFmtId="0" fontId="5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2" borderId="0" xfId="0" applyFont="1" applyFill="1" applyBorder="1" applyAlignment="1">
      <alignment horizontal="right"/>
    </xf>
    <xf numFmtId="9" fontId="21" fillId="34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65" fontId="3" fillId="34" borderId="0" xfId="109" applyNumberFormat="1" applyFont="1" applyFill="1" applyBorder="1"/>
    <xf numFmtId="165" fontId="3" fillId="2" borderId="0" xfId="109" applyNumberFormat="1" applyFont="1" applyFill="1" applyBorder="1" applyAlignment="1">
      <alignment horizontal="center" vertical="center"/>
    </xf>
    <xf numFmtId="165" fontId="4" fillId="0" borderId="0" xfId="109" applyNumberFormat="1" applyFont="1" applyFill="1" applyBorder="1" applyAlignment="1"/>
    <xf numFmtId="165" fontId="3" fillId="34" borderId="0" xfId="109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/>
    <xf numFmtId="0" fontId="7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3" fillId="35" borderId="0" xfId="0" applyFont="1" applyFill="1" applyBorder="1" applyAlignment="1"/>
    <xf numFmtId="0" fontId="4" fillId="33" borderId="0" xfId="0" applyFont="1" applyFill="1" applyBorder="1" applyAlignment="1"/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0" fillId="0" borderId="0" xfId="0"/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48" fillId="0" borderId="0" xfId="0" applyFont="1" applyAlignment="1"/>
    <xf numFmtId="0" fontId="8" fillId="36" borderId="0" xfId="123" applyFont="1" applyFill="1" applyBorder="1" applyAlignment="1">
      <alignment horizontal="center" vertical="center"/>
    </xf>
    <xf numFmtId="0" fontId="8" fillId="36" borderId="0" xfId="123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43" fontId="0" fillId="0" borderId="0" xfId="0" applyNumberFormat="1"/>
    <xf numFmtId="0" fontId="0" fillId="0" borderId="0" xfId="0" applyFill="1"/>
    <xf numFmtId="0" fontId="0" fillId="0" borderId="0" xfId="0"/>
    <xf numFmtId="43" fontId="0" fillId="0" borderId="0" xfId="0" applyNumberFormat="1"/>
    <xf numFmtId="0" fontId="58" fillId="37" borderId="0" xfId="111" applyFon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4" fillId="0" borderId="0" xfId="0" applyFont="1" applyBorder="1"/>
    <xf numFmtId="0" fontId="0" fillId="0" borderId="0" xfId="0"/>
    <xf numFmtId="0" fontId="20" fillId="0" borderId="1" xfId="120" applyFont="1" applyFill="1" applyBorder="1" applyAlignment="1">
      <alignment horizontal="right" wrapText="1"/>
    </xf>
    <xf numFmtId="0" fontId="0" fillId="0" borderId="0" xfId="0"/>
    <xf numFmtId="4" fontId="20" fillId="0" borderId="1" xfId="120" applyNumberFormat="1" applyFont="1" applyFill="1" applyBorder="1" applyAlignment="1">
      <alignment horizontal="center" wrapText="1"/>
    </xf>
    <xf numFmtId="4" fontId="11" fillId="0" borderId="0" xfId="112" applyNumberFormat="1" applyFont="1" applyBorder="1"/>
    <xf numFmtId="0" fontId="0" fillId="0" borderId="0" xfId="0"/>
    <xf numFmtId="3" fontId="5" fillId="0" borderId="0" xfId="112" applyNumberFormat="1" applyFont="1"/>
    <xf numFmtId="0" fontId="0" fillId="0" borderId="0" xfId="0"/>
    <xf numFmtId="0" fontId="0" fillId="0" borderId="0" xfId="0"/>
    <xf numFmtId="0" fontId="20" fillId="0" borderId="0" xfId="120" applyFont="1" applyFill="1" applyBorder="1" applyAlignment="1">
      <alignment horizontal="right" wrapText="1"/>
    </xf>
    <xf numFmtId="4" fontId="20" fillId="0" borderId="0" xfId="120" applyNumberFormat="1" applyFont="1" applyFill="1" applyBorder="1" applyAlignment="1">
      <alignment horizontal="center" wrapText="1"/>
    </xf>
    <xf numFmtId="0" fontId="5" fillId="37" borderId="2" xfId="119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0" fillId="0" borderId="0" xfId="0" applyFont="1"/>
    <xf numFmtId="0" fontId="21" fillId="34" borderId="0" xfId="0" applyFont="1" applyFill="1" applyBorder="1"/>
    <xf numFmtId="3" fontId="21" fillId="34" borderId="0" xfId="0" applyNumberFormat="1" applyFont="1" applyFill="1" applyBorder="1" applyAlignment="1">
      <alignment horizontal="right"/>
    </xf>
    <xf numFmtId="0" fontId="3" fillId="34" borderId="3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0" fontId="26" fillId="0" borderId="0" xfId="131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center" vertical="center"/>
    </xf>
    <xf numFmtId="0" fontId="0" fillId="38" borderId="0" xfId="0" applyFont="1" applyFill="1"/>
    <xf numFmtId="0" fontId="5" fillId="0" borderId="0" xfId="0" applyFont="1" applyFill="1" applyBorder="1" applyAlignment="1">
      <alignment horizontal="left" vertical="center"/>
    </xf>
    <xf numFmtId="3" fontId="29" fillId="34" borderId="0" xfId="0" applyNumberFormat="1" applyFont="1" applyFill="1" applyBorder="1" applyAlignment="1">
      <alignment horizontal="right" vertical="center"/>
    </xf>
    <xf numFmtId="10" fontId="21" fillId="34" borderId="0" xfId="157" applyNumberFormat="1" applyFont="1" applyFill="1" applyBorder="1" applyAlignment="1">
      <alignment horizontal="right" vertical="center"/>
    </xf>
    <xf numFmtId="10" fontId="26" fillId="0" borderId="0" xfId="157" applyNumberFormat="1" applyFont="1" applyFill="1" applyBorder="1" applyAlignment="1" applyProtection="1">
      <alignment horizontal="right" vertical="center"/>
      <protection locked="0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right" vertical="center"/>
    </xf>
    <xf numFmtId="10" fontId="5" fillId="34" borderId="0" xfId="157" applyNumberFormat="1" applyFont="1" applyFill="1" applyBorder="1" applyAlignment="1">
      <alignment horizontal="right" vertical="center"/>
    </xf>
    <xf numFmtId="43" fontId="5" fillId="34" borderId="0" xfId="78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10" fontId="5" fillId="0" borderId="0" xfId="157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0" fontId="5" fillId="0" borderId="0" xfId="157" applyNumberFormat="1" applyFont="1" applyBorder="1" applyAlignment="1">
      <alignment vertical="center"/>
    </xf>
    <xf numFmtId="3" fontId="5" fillId="0" borderId="0" xfId="108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3" fontId="0" fillId="0" borderId="0" xfId="0" applyNumberFormat="1" applyFont="1"/>
    <xf numFmtId="43" fontId="33" fillId="0" borderId="0" xfId="78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21" fillId="34" borderId="0" xfId="0" applyNumberFormat="1" applyFont="1" applyFill="1"/>
    <xf numFmtId="4" fontId="49" fillId="0" borderId="0" xfId="0" applyNumberFormat="1" applyFont="1"/>
    <xf numFmtId="3" fontId="26" fillId="0" borderId="0" xfId="0" applyNumberFormat="1" applyFont="1" applyBorder="1"/>
    <xf numFmtId="3" fontId="49" fillId="0" borderId="0" xfId="0" applyNumberFormat="1" applyFont="1"/>
    <xf numFmtId="168" fontId="26" fillId="0" borderId="0" xfId="0" applyNumberFormat="1" applyFont="1" applyBorder="1"/>
    <xf numFmtId="3" fontId="21" fillId="34" borderId="0" xfId="0" applyNumberFormat="1" applyFont="1" applyFill="1" applyBorder="1"/>
    <xf numFmtId="10" fontId="26" fillId="0" borderId="0" xfId="131" applyNumberFormat="1" applyFont="1" applyBorder="1"/>
    <xf numFmtId="9" fontId="21" fillId="34" borderId="0" xfId="131" applyNumberFormat="1" applyFont="1" applyFill="1" applyBorder="1"/>
    <xf numFmtId="0" fontId="21" fillId="35" borderId="0" xfId="0" applyFont="1" applyFill="1" applyBorder="1" applyAlignment="1">
      <alignment horizontal="left"/>
    </xf>
    <xf numFmtId="165" fontId="21" fillId="35" borderId="0" xfId="109" applyNumberFormat="1" applyFont="1" applyFill="1" applyBorder="1" applyAlignment="1">
      <alignment vertical="center"/>
    </xf>
    <xf numFmtId="0" fontId="21" fillId="34" borderId="0" xfId="112" applyFont="1" applyFill="1" applyBorder="1" applyAlignment="1">
      <alignment horizontal="left" vertical="center"/>
    </xf>
    <xf numFmtId="0" fontId="21" fillId="34" borderId="0" xfId="112" applyFont="1" applyFill="1" applyBorder="1" applyAlignment="1">
      <alignment horizontal="right" vertical="center" wrapText="1"/>
    </xf>
    <xf numFmtId="0" fontId="21" fillId="34" borderId="0" xfId="112" applyFont="1" applyFill="1" applyBorder="1"/>
    <xf numFmtId="3" fontId="21" fillId="34" borderId="0" xfId="112" applyNumberFormat="1" applyFont="1" applyFill="1" applyBorder="1"/>
    <xf numFmtId="10" fontId="21" fillId="34" borderId="0" xfId="112" applyNumberFormat="1" applyFont="1" applyFill="1" applyBorder="1"/>
    <xf numFmtId="164" fontId="5" fillId="37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6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31" fillId="0" borderId="0" xfId="119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3" fontId="3" fillId="34" borderId="0" xfId="0" applyNumberFormat="1" applyFont="1" applyFill="1" applyBorder="1" applyAlignment="1">
      <alignment vertical="center"/>
    </xf>
    <xf numFmtId="3" fontId="4" fillId="0" borderId="0" xfId="112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3" fontId="3" fillId="34" borderId="0" xfId="0" applyNumberFormat="1" applyFont="1" applyFill="1" applyBorder="1" applyAlignment="1">
      <alignment horizontal="right"/>
    </xf>
    <xf numFmtId="0" fontId="59" fillId="0" borderId="0" xfId="0" applyFont="1"/>
    <xf numFmtId="3" fontId="0" fillId="0" borderId="0" xfId="0" applyNumberFormat="1" applyFill="1"/>
    <xf numFmtId="0" fontId="0" fillId="0" borderId="0" xfId="0"/>
    <xf numFmtId="176" fontId="33" fillId="0" borderId="0" xfId="78" applyNumberFormat="1" applyFont="1"/>
    <xf numFmtId="176" fontId="33" fillId="0" borderId="0" xfId="78" applyNumberFormat="1" applyFont="1"/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5" fillId="0" borderId="0" xfId="112" applyFont="1" applyBorder="1" applyAlignment="1">
      <alignment wrapText="1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21" fillId="34" borderId="6" xfId="0" applyNumberFormat="1" applyFont="1" applyFill="1" applyBorder="1" applyAlignment="1">
      <alignment horizontal="right"/>
    </xf>
    <xf numFmtId="3" fontId="21" fillId="34" borderId="3" xfId="0" applyNumberFormat="1" applyFont="1" applyFill="1" applyBorder="1" applyAlignment="1">
      <alignment horizontal="right"/>
    </xf>
    <xf numFmtId="3" fontId="21" fillId="34" borderId="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1" fillId="34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21" fillId="34" borderId="14" xfId="0" applyFont="1" applyFill="1" applyBorder="1"/>
    <xf numFmtId="0" fontId="26" fillId="37" borderId="2" xfId="119" applyFont="1" applyFill="1" applyBorder="1" applyAlignment="1">
      <alignment vertical="center" wrapText="1"/>
    </xf>
    <xf numFmtId="0" fontId="26" fillId="37" borderId="2" xfId="119" applyFont="1" applyFill="1" applyBorder="1"/>
    <xf numFmtId="0" fontId="26" fillId="39" borderId="0" xfId="119" applyFont="1" applyFill="1"/>
    <xf numFmtId="0" fontId="49" fillId="37" borderId="2" xfId="0" applyFont="1" applyFill="1" applyBorder="1" applyAlignment="1">
      <alignment vertical="center" wrapText="1"/>
    </xf>
    <xf numFmtId="0" fontId="26" fillId="37" borderId="2" xfId="119" applyFont="1" applyFill="1" applyBorder="1" applyAlignment="1">
      <alignment vertical="center"/>
    </xf>
    <xf numFmtId="0" fontId="5" fillId="37" borderId="0" xfId="119" applyFont="1" applyFill="1" applyBorder="1" applyAlignment="1">
      <alignment horizontal="left" vertical="center"/>
    </xf>
    <xf numFmtId="0" fontId="1" fillId="37" borderId="0" xfId="119" applyFill="1" applyBorder="1"/>
    <xf numFmtId="164" fontId="5" fillId="37" borderId="0" xfId="119" applyNumberFormat="1" applyFont="1" applyFill="1" applyBorder="1" applyAlignment="1">
      <alignment horizontal="left" vertical="center" wrapText="1"/>
    </xf>
    <xf numFmtId="0" fontId="5" fillId="37" borderId="0" xfId="119" applyFont="1" applyFill="1" applyAlignment="1">
      <alignment horizontal="left" vertical="center"/>
    </xf>
    <xf numFmtId="0" fontId="1" fillId="37" borderId="0" xfId="119" applyFill="1"/>
    <xf numFmtId="0" fontId="5" fillId="40" borderId="0" xfId="123" applyFont="1" applyFill="1" applyBorder="1" applyAlignment="1">
      <alignment horizontal="left" vertical="top"/>
    </xf>
    <xf numFmtId="0" fontId="5" fillId="40" borderId="0" xfId="123" applyFont="1" applyFill="1" applyBorder="1" applyAlignment="1">
      <alignment horizontal="left" vertical="top" wrapText="1"/>
    </xf>
    <xf numFmtId="10" fontId="4" fillId="0" borderId="0" xfId="158" applyNumberFormat="1" applyFont="1"/>
    <xf numFmtId="3" fontId="3" fillId="34" borderId="15" xfId="112" applyNumberFormat="1" applyFont="1" applyFill="1" applyBorder="1" applyAlignment="1">
      <alignment horizontal="right"/>
    </xf>
    <xf numFmtId="3" fontId="3" fillId="34" borderId="16" xfId="112" applyNumberFormat="1" applyFont="1" applyFill="1" applyBorder="1" applyAlignment="1">
      <alignment horizontal="center"/>
    </xf>
    <xf numFmtId="3" fontId="3" fillId="34" borderId="17" xfId="112" applyNumberFormat="1" applyFont="1" applyFill="1" applyBorder="1" applyAlignment="1">
      <alignment horizontal="right"/>
    </xf>
    <xf numFmtId="9" fontId="21" fillId="34" borderId="0" xfId="131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wrapText="1"/>
    </xf>
    <xf numFmtId="0" fontId="0" fillId="0" borderId="0" xfId="0"/>
    <xf numFmtId="0" fontId="11" fillId="0" borderId="0" xfId="122" applyFont="1" applyFill="1" applyBorder="1" applyAlignment="1">
      <alignment wrapText="1"/>
    </xf>
    <xf numFmtId="3" fontId="11" fillId="0" borderId="0" xfId="122" applyNumberFormat="1" applyFont="1" applyFill="1" applyBorder="1" applyAlignment="1">
      <alignment horizontal="right" wrapText="1"/>
    </xf>
    <xf numFmtId="10" fontId="11" fillId="0" borderId="0" xfId="159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7" fillId="0" borderId="0" xfId="82" applyNumberFormat="1" applyFont="1" applyFill="1" applyBorder="1" applyAlignment="1">
      <alignment horizontal="right" vertical="center"/>
    </xf>
    <xf numFmtId="165" fontId="3" fillId="34" borderId="0" xfId="109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17" fillId="2" borderId="0" xfId="82" applyNumberFormat="1" applyFont="1" applyFill="1" applyBorder="1" applyAlignment="1">
      <alignment horizontal="right"/>
    </xf>
    <xf numFmtId="4" fontId="18" fillId="33" borderId="0" xfId="112" applyNumberFormat="1" applyFont="1" applyFill="1" applyBorder="1"/>
    <xf numFmtId="4" fontId="18" fillId="33" borderId="0" xfId="112" applyNumberFormat="1" applyFont="1" applyFill="1" applyBorder="1" applyAlignment="1"/>
    <xf numFmtId="4" fontId="19" fillId="33" borderId="0" xfId="112" applyNumberFormat="1" applyFont="1" applyFill="1" applyBorder="1" applyAlignment="1">
      <alignment horizontal="left"/>
    </xf>
    <xf numFmtId="4" fontId="48" fillId="0" borderId="0" xfId="0" applyNumberFormat="1" applyFont="1"/>
    <xf numFmtId="0" fontId="0" fillId="0" borderId="0" xfId="0"/>
    <xf numFmtId="4" fontId="20" fillId="0" borderId="1" xfId="120" applyNumberFormat="1" applyFont="1" applyFill="1" applyBorder="1" applyAlignment="1">
      <alignment horizontal="right" wrapText="1"/>
    </xf>
    <xf numFmtId="10" fontId="4" fillId="0" borderId="0" xfId="132" applyNumberFormat="1" applyFont="1"/>
    <xf numFmtId="0" fontId="11" fillId="0" borderId="0" xfId="121" applyFont="1" applyFill="1" applyBorder="1" applyAlignment="1">
      <alignment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/>
    <xf numFmtId="0" fontId="0" fillId="0" borderId="0" xfId="0"/>
    <xf numFmtId="16" fontId="4" fillId="0" borderId="0" xfId="0" applyNumberFormat="1" applyFont="1" applyFill="1" applyBorder="1" applyAlignment="1">
      <alignment horizontal="left"/>
    </xf>
    <xf numFmtId="0" fontId="5" fillId="37" borderId="2" xfId="119" applyFont="1" applyFill="1" applyBorder="1" applyAlignment="1">
      <alignment vertical="center"/>
    </xf>
    <xf numFmtId="0" fontId="5" fillId="37" borderId="2" xfId="119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/>
    </xf>
    <xf numFmtId="4" fontId="17" fillId="34" borderId="0" xfId="112" applyNumberFormat="1" applyFont="1" applyFill="1" applyBorder="1" applyAlignment="1">
      <alignment horizontal="left"/>
    </xf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16" fontId="16" fillId="34" borderId="20" xfId="11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9" fontId="3" fillId="34" borderId="0" xfId="0" applyNumberFormat="1" applyFont="1" applyFill="1" applyBorder="1" applyAlignment="1">
      <alignment vertical="center"/>
    </xf>
    <xf numFmtId="0" fontId="7" fillId="2" borderId="0" xfId="112" applyFont="1" applyFill="1"/>
    <xf numFmtId="0" fontId="5" fillId="0" borderId="0" xfId="112" applyFont="1"/>
    <xf numFmtId="4" fontId="20" fillId="0" borderId="1" xfId="173" applyNumberFormat="1" applyFont="1" applyFill="1" applyBorder="1" applyAlignment="1">
      <alignment horizontal="right" wrapText="1"/>
    </xf>
    <xf numFmtId="10" fontId="5" fillId="0" borderId="0" xfId="132" applyNumberFormat="1" applyFont="1"/>
    <xf numFmtId="0" fontId="3" fillId="34" borderId="0" xfId="0" applyFont="1" applyFill="1" applyAlignment="1">
      <alignment horizontal="right" vertical="center"/>
    </xf>
    <xf numFmtId="3" fontId="34" fillId="0" borderId="0" xfId="0" applyNumberFormat="1" applyFont="1"/>
    <xf numFmtId="0" fontId="3" fillId="34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33" borderId="0" xfId="112" applyFont="1" applyFill="1" applyBorder="1"/>
    <xf numFmtId="3" fontId="4" fillId="0" borderId="0" xfId="0" applyNumberFormat="1" applyFont="1" applyFill="1" applyBorder="1" applyAlignment="1">
      <alignment horizontal="right"/>
    </xf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10" fontId="3" fillId="34" borderId="0" xfId="0" applyNumberFormat="1" applyFont="1" applyFill="1"/>
    <xf numFmtId="0" fontId="3" fillId="34" borderId="0" xfId="0" applyFont="1" applyFill="1"/>
    <xf numFmtId="0" fontId="3" fillId="34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0" fontId="11" fillId="0" borderId="0" xfId="131" applyNumberFormat="1" applyFont="1" applyFill="1" applyBorder="1" applyAlignment="1" applyProtection="1">
      <alignment horizontal="right" vertical="center"/>
      <protection locked="0"/>
    </xf>
    <xf numFmtId="10" fontId="11" fillId="0" borderId="0" xfId="131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>
      <alignment horizontal="right" vertical="center"/>
    </xf>
    <xf numFmtId="10" fontId="11" fillId="0" borderId="0" xfId="157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0" fontId="4" fillId="0" borderId="0" xfId="0" applyFont="1" applyFill="1" applyBorder="1"/>
    <xf numFmtId="165" fontId="11" fillId="0" borderId="0" xfId="109" applyNumberFormat="1" applyFont="1" applyFill="1" applyBorder="1" applyAlignment="1">
      <alignment horizontal="right"/>
    </xf>
    <xf numFmtId="165" fontId="11" fillId="0" borderId="0" xfId="109" applyNumberFormat="1" applyFont="1" applyFill="1" applyBorder="1" applyAlignment="1">
      <alignment horizontal="right"/>
    </xf>
    <xf numFmtId="0" fontId="4" fillId="0" borderId="0" xfId="0" applyFont="1" applyFill="1" applyBorder="1"/>
    <xf numFmtId="165" fontId="11" fillId="0" borderId="0" xfId="109" applyNumberFormat="1" applyFont="1" applyFill="1" applyBorder="1" applyAlignment="1">
      <alignment horizontal="right"/>
    </xf>
    <xf numFmtId="165" fontId="4" fillId="0" borderId="0" xfId="109" applyNumberFormat="1" applyFont="1" applyBorder="1"/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8" fillId="0" borderId="0" xfId="0" applyFont="1"/>
    <xf numFmtId="0" fontId="62" fillId="0" borderId="0" xfId="0" applyFont="1"/>
    <xf numFmtId="10" fontId="26" fillId="0" borderId="0" xfId="131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/>
    <xf numFmtId="0" fontId="48" fillId="0" borderId="32" xfId="0" applyFont="1" applyBorder="1"/>
    <xf numFmtId="0" fontId="0" fillId="0" borderId="32" xfId="0" applyBorder="1"/>
    <xf numFmtId="10" fontId="3" fillId="34" borderId="0" xfId="131" applyNumberFormat="1" applyFont="1" applyFill="1" applyBorder="1"/>
    <xf numFmtId="0" fontId="4" fillId="0" borderId="0" xfId="112" applyFont="1" applyFill="1" applyBorder="1"/>
    <xf numFmtId="0" fontId="3" fillId="34" borderId="0" xfId="112" applyFont="1" applyFill="1" applyBorder="1" applyAlignment="1">
      <alignment horizontal="right" vertical="center" wrapText="1"/>
    </xf>
    <xf numFmtId="0" fontId="0" fillId="0" borderId="0" xfId="0"/>
    <xf numFmtId="0" fontId="3" fillId="34" borderId="0" xfId="112" applyFont="1" applyFill="1" applyBorder="1" applyAlignment="1">
      <alignment horizontal="left" vertical="center"/>
    </xf>
    <xf numFmtId="0" fontId="3" fillId="34" borderId="0" xfId="112" applyFont="1" applyFill="1" applyBorder="1"/>
    <xf numFmtId="3" fontId="3" fillId="34" borderId="0" xfId="112" applyNumberFormat="1" applyFont="1" applyFill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0" fontId="4" fillId="0" borderId="0" xfId="112" applyFont="1"/>
    <xf numFmtId="4" fontId="30" fillId="0" borderId="0" xfId="0" applyNumberFormat="1" applyFont="1" applyFill="1" applyBorder="1" applyAlignment="1">
      <alignment horizontal="left" vertical="center"/>
    </xf>
    <xf numFmtId="0" fontId="5" fillId="37" borderId="2" xfId="119" applyFont="1" applyFill="1" applyBorder="1" applyAlignment="1">
      <alignment vertical="center" wrapText="1"/>
    </xf>
    <xf numFmtId="3" fontId="0" fillId="0" borderId="0" xfId="0" applyNumberFormat="1"/>
    <xf numFmtId="43" fontId="0" fillId="0" borderId="0" xfId="78" applyFont="1"/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48" fillId="0" borderId="0" xfId="0" applyFont="1" applyAlignment="1">
      <alignment horizontal="left" vertical="center" wrapText="1"/>
    </xf>
    <xf numFmtId="43" fontId="60" fillId="33" borderId="0" xfId="97" applyFont="1" applyFill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5" fillId="37" borderId="2" xfId="119" applyFont="1" applyFill="1" applyBorder="1" applyAlignment="1">
      <alignment vertical="center"/>
    </xf>
    <xf numFmtId="0" fontId="5" fillId="37" borderId="2" xfId="119" applyFont="1" applyFill="1" applyBorder="1" applyAlignment="1">
      <alignment vertical="center" wrapText="1"/>
    </xf>
    <xf numFmtId="0" fontId="6" fillId="40" borderId="0" xfId="123" applyFont="1" applyFill="1" applyBorder="1" applyAlignment="1">
      <alignment horizontal="center" vertical="center"/>
    </xf>
    <xf numFmtId="0" fontId="6" fillId="41" borderId="0" xfId="123" applyFont="1" applyFill="1" applyBorder="1" applyAlignment="1">
      <alignment horizontal="center" vertical="center"/>
    </xf>
    <xf numFmtId="0" fontId="5" fillId="37" borderId="21" xfId="119" applyFont="1" applyFill="1" applyBorder="1" applyAlignment="1">
      <alignment horizontal="left" vertical="center" wrapText="1"/>
    </xf>
    <xf numFmtId="0" fontId="5" fillId="37" borderId="22" xfId="119" applyFont="1" applyFill="1" applyBorder="1" applyAlignment="1">
      <alignment horizontal="left" vertical="center" wrapText="1"/>
    </xf>
    <xf numFmtId="0" fontId="5" fillId="37" borderId="23" xfId="119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right" vertical="center"/>
    </xf>
    <xf numFmtId="0" fontId="21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left" vertical="center" wrapText="1"/>
    </xf>
    <xf numFmtId="3" fontId="4" fillId="0" borderId="0" xfId="108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165" fontId="3" fillId="35" borderId="0" xfId="109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8" fillId="0" borderId="0" xfId="0" applyFont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7" fillId="33" borderId="0" xfId="112" applyFont="1" applyFill="1" applyAlignment="1">
      <alignment horizontal="center"/>
    </xf>
    <xf numFmtId="0" fontId="3" fillId="34" borderId="6" xfId="112" applyFont="1" applyFill="1" applyBorder="1" applyAlignment="1">
      <alignment horizontal="center"/>
    </xf>
    <xf numFmtId="0" fontId="3" fillId="34" borderId="4" xfId="112" applyFont="1" applyFill="1" applyBorder="1" applyAlignment="1">
      <alignment horizontal="center"/>
    </xf>
    <xf numFmtId="0" fontId="9" fillId="33" borderId="0" xfId="111" applyFont="1" applyFill="1" applyAlignment="1">
      <alignment horizontal="center" vertical="center" wrapText="1"/>
    </xf>
    <xf numFmtId="0" fontId="9" fillId="33" borderId="0" xfId="111" applyFont="1" applyFill="1" applyAlignment="1">
      <alignment horizontal="center"/>
    </xf>
    <xf numFmtId="0" fontId="22" fillId="33" borderId="0" xfId="111" applyFont="1" applyFill="1" applyAlignment="1">
      <alignment horizontal="center"/>
    </xf>
    <xf numFmtId="0" fontId="3" fillId="34" borderId="0" xfId="112" applyFont="1" applyFill="1" applyBorder="1" applyAlignment="1">
      <alignment horizontal="center" vertical="center"/>
    </xf>
    <xf numFmtId="0" fontId="3" fillId="34" borderId="0" xfId="112" applyFont="1" applyFill="1" applyBorder="1" applyAlignment="1">
      <alignment horizontal="center" vertical="center" wrapText="1"/>
    </xf>
    <xf numFmtId="0" fontId="16" fillId="0" borderId="0" xfId="112" applyNumberFormat="1" applyFont="1" applyFill="1" applyBorder="1" applyAlignment="1">
      <alignment horizontal="center" vertical="center"/>
    </xf>
    <xf numFmtId="4" fontId="17" fillId="34" borderId="0" xfId="112" applyNumberFormat="1" applyFont="1" applyFill="1" applyBorder="1" applyAlignment="1">
      <alignment horizontal="left"/>
    </xf>
    <xf numFmtId="0" fontId="0" fillId="34" borderId="0" xfId="0" applyFill="1" applyAlignment="1"/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0" fontId="14" fillId="33" borderId="0" xfId="112" applyFont="1" applyFill="1" applyBorder="1" applyAlignment="1">
      <alignment horizontal="center" wrapText="1"/>
    </xf>
    <xf numFmtId="0" fontId="14" fillId="33" borderId="0" xfId="112" applyFont="1" applyFill="1" applyBorder="1" applyAlignment="1">
      <alignment horizontal="center"/>
    </xf>
    <xf numFmtId="0" fontId="0" fillId="33" borderId="0" xfId="0" applyFill="1" applyAlignment="1"/>
    <xf numFmtId="166" fontId="6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5" fillId="2" borderId="0" xfId="112" applyFont="1" applyFill="1" applyBorder="1" applyAlignment="1">
      <alignment horizontal="center"/>
    </xf>
    <xf numFmtId="0" fontId="16" fillId="34" borderId="0" xfId="112" applyFont="1" applyFill="1" applyBorder="1" applyAlignment="1">
      <alignment horizontal="center" vertical="center"/>
    </xf>
    <xf numFmtId="16" fontId="16" fillId="34" borderId="20" xfId="112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4" fillId="33" borderId="0" xfId="112" applyFon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left" vertical="center"/>
    </xf>
    <xf numFmtId="165" fontId="21" fillId="35" borderId="0" xfId="109" applyNumberFormat="1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/>
    </xf>
    <xf numFmtId="0" fontId="7" fillId="33" borderId="0" xfId="111" applyFont="1" applyFill="1" applyAlignment="1">
      <alignment horizontal="center"/>
    </xf>
    <xf numFmtId="0" fontId="9" fillId="33" borderId="0" xfId="112" applyFont="1" applyFill="1" applyAlignment="1">
      <alignment horizontal="center" wrapText="1"/>
    </xf>
    <xf numFmtId="0" fontId="9" fillId="33" borderId="0" xfId="112" applyFont="1" applyFill="1" applyAlignment="1">
      <alignment horizontal="center"/>
    </xf>
    <xf numFmtId="0" fontId="7" fillId="33" borderId="0" xfId="112" applyFont="1" applyFill="1" applyAlignment="1">
      <alignment horizontal="center" vertical="top"/>
    </xf>
    <xf numFmtId="176" fontId="59" fillId="0" borderId="0" xfId="0" applyNumberFormat="1" applyFont="1"/>
    <xf numFmtId="0" fontId="49" fillId="0" borderId="0" xfId="112" applyFont="1" applyBorder="1"/>
    <xf numFmtId="170" fontId="5" fillId="0" borderId="0" xfId="89" applyNumberFormat="1" applyFont="1" applyBorder="1"/>
    <xf numFmtId="10" fontId="5" fillId="0" borderId="0" xfId="141" applyNumberFormat="1" applyFont="1" applyBorder="1"/>
    <xf numFmtId="0" fontId="5" fillId="0" borderId="0" xfId="112" applyFont="1" applyBorder="1"/>
  </cellXfs>
  <cellStyles count="174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9" xfId="173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3"/>
  <sheetViews>
    <sheetView showGridLines="0" tabSelected="1" topLeftCell="A4" zoomScaleNormal="100" workbookViewId="0">
      <selection activeCell="B17" sqref="B17"/>
    </sheetView>
  </sheetViews>
  <sheetFormatPr baseColWidth="10" defaultColWidth="0" defaultRowHeight="15" customHeight="1" zeroHeight="1" x14ac:dyDescent="0.25"/>
  <cols>
    <col min="1" max="1" width="2.28515625" customWidth="1"/>
    <col min="2" max="2" width="65.28515625" customWidth="1"/>
    <col min="3" max="3" width="8.5703125" customWidth="1"/>
    <col min="4" max="16384" width="11.42578125" hidden="1"/>
  </cols>
  <sheetData>
    <row r="1" spans="2:3" s="66" customFormat="1" ht="6.75" customHeight="1" x14ac:dyDescent="0.2">
      <c r="B1" s="67"/>
      <c r="C1" s="67"/>
    </row>
    <row r="2" spans="2:3" s="66" customFormat="1" ht="30" customHeight="1" x14ac:dyDescent="0.2">
      <c r="B2" s="68" t="s">
        <v>489</v>
      </c>
      <c r="C2" s="69"/>
    </row>
    <row r="3" spans="2:3" s="66" customFormat="1" ht="23.25" x14ac:dyDescent="0.2">
      <c r="B3" s="81" t="s">
        <v>1075</v>
      </c>
      <c r="C3" s="69"/>
    </row>
    <row r="4" spans="2:3" s="66" customFormat="1" ht="19.5" customHeight="1" x14ac:dyDescent="0.25">
      <c r="B4" s="70" t="s">
        <v>490</v>
      </c>
      <c r="C4" s="71"/>
    </row>
    <row r="5" spans="2:3" x14ac:dyDescent="0.25">
      <c r="B5" s="63"/>
      <c r="C5" s="63"/>
    </row>
    <row r="6" spans="2:3" x14ac:dyDescent="0.25">
      <c r="B6" s="73" t="s">
        <v>491</v>
      </c>
      <c r="C6" s="63">
        <v>1</v>
      </c>
    </row>
    <row r="7" spans="2:3" x14ac:dyDescent="0.25">
      <c r="B7" s="73" t="s">
        <v>492</v>
      </c>
      <c r="C7" s="63">
        <v>2</v>
      </c>
    </row>
    <row r="8" spans="2:3" x14ac:dyDescent="0.25">
      <c r="B8" s="63"/>
      <c r="C8" s="63"/>
    </row>
    <row r="9" spans="2:3" ht="15.75" x14ac:dyDescent="0.25">
      <c r="B9" s="72" t="s">
        <v>493</v>
      </c>
      <c r="C9" s="63"/>
    </row>
    <row r="10" spans="2:3" x14ac:dyDescent="0.25">
      <c r="B10" s="73" t="s">
        <v>507</v>
      </c>
      <c r="C10" s="63">
        <v>3</v>
      </c>
    </row>
    <row r="11" spans="2:3" x14ac:dyDescent="0.25">
      <c r="B11" s="73" t="s">
        <v>508</v>
      </c>
      <c r="C11" s="63">
        <v>4</v>
      </c>
    </row>
    <row r="12" spans="2:3" x14ac:dyDescent="0.25">
      <c r="B12" s="73" t="s">
        <v>517</v>
      </c>
      <c r="C12" s="63">
        <v>5</v>
      </c>
    </row>
    <row r="13" spans="2:3" x14ac:dyDescent="0.25">
      <c r="B13" s="73" t="s">
        <v>518</v>
      </c>
      <c r="C13" s="63">
        <v>6</v>
      </c>
    </row>
    <row r="14" spans="2:3" x14ac:dyDescent="0.25">
      <c r="B14" s="73" t="s">
        <v>519</v>
      </c>
      <c r="C14" s="63">
        <v>7</v>
      </c>
    </row>
    <row r="15" spans="2:3" x14ac:dyDescent="0.25">
      <c r="B15" s="73" t="s">
        <v>520</v>
      </c>
      <c r="C15" s="63">
        <v>8</v>
      </c>
    </row>
    <row r="16" spans="2:3" x14ac:dyDescent="0.25">
      <c r="B16" s="73" t="s">
        <v>673</v>
      </c>
      <c r="C16" s="63">
        <v>9</v>
      </c>
    </row>
    <row r="17" spans="2:3" x14ac:dyDescent="0.25">
      <c r="B17" s="63"/>
      <c r="C17" s="63"/>
    </row>
    <row r="18" spans="2:3" ht="15.75" x14ac:dyDescent="0.25">
      <c r="B18" s="72" t="s">
        <v>512</v>
      </c>
      <c r="C18" s="63"/>
    </row>
    <row r="19" spans="2:3" x14ac:dyDescent="0.25">
      <c r="B19" s="73" t="s">
        <v>509</v>
      </c>
      <c r="C19" s="63">
        <v>10</v>
      </c>
    </row>
    <row r="20" spans="2:3" x14ac:dyDescent="0.25">
      <c r="B20" s="73" t="s">
        <v>510</v>
      </c>
      <c r="C20" s="63">
        <v>11</v>
      </c>
    </row>
    <row r="21" spans="2:3" x14ac:dyDescent="0.25">
      <c r="B21" s="73" t="s">
        <v>511</v>
      </c>
      <c r="C21" s="63">
        <v>12</v>
      </c>
    </row>
    <row r="22" spans="2:3" x14ac:dyDescent="0.25">
      <c r="B22" s="63"/>
      <c r="C22" s="63"/>
    </row>
    <row r="23" spans="2:3" ht="15.75" x14ac:dyDescent="0.25">
      <c r="B23" s="72" t="s">
        <v>494</v>
      </c>
      <c r="C23" s="63"/>
    </row>
    <row r="24" spans="2:3" x14ac:dyDescent="0.25">
      <c r="B24" s="73" t="s">
        <v>513</v>
      </c>
      <c r="C24" s="63">
        <v>13</v>
      </c>
    </row>
    <row r="25" spans="2:3" x14ac:dyDescent="0.25">
      <c r="B25" s="73" t="s">
        <v>665</v>
      </c>
      <c r="C25" s="63">
        <v>14</v>
      </c>
    </row>
    <row r="26" spans="2:3" x14ac:dyDescent="0.25">
      <c r="B26" s="73" t="s">
        <v>664</v>
      </c>
      <c r="C26" s="63">
        <v>15</v>
      </c>
    </row>
    <row r="27" spans="2:3" x14ac:dyDescent="0.25">
      <c r="B27" s="73" t="s">
        <v>514</v>
      </c>
      <c r="C27" s="63">
        <v>16</v>
      </c>
    </row>
    <row r="28" spans="2:3" x14ac:dyDescent="0.25">
      <c r="B28" s="63"/>
      <c r="C28" s="63"/>
    </row>
    <row r="29" spans="2:3" ht="15.75" x14ac:dyDescent="0.25">
      <c r="B29" s="72" t="s">
        <v>350</v>
      </c>
    </row>
    <row r="30" spans="2:3" x14ac:dyDescent="0.25">
      <c r="B30" s="73" t="s">
        <v>671</v>
      </c>
      <c r="C30" s="63">
        <v>17</v>
      </c>
    </row>
    <row r="31" spans="2:3" x14ac:dyDescent="0.25">
      <c r="B31" s="63"/>
    </row>
    <row r="32" spans="2:3" ht="15.75" x14ac:dyDescent="0.25">
      <c r="B32" s="74" t="s">
        <v>495</v>
      </c>
    </row>
    <row r="33" spans="2:3" x14ac:dyDescent="0.25">
      <c r="B33" s="73" t="s">
        <v>670</v>
      </c>
      <c r="C33" s="63">
        <v>18</v>
      </c>
    </row>
    <row r="34" spans="2:3" x14ac:dyDescent="0.25">
      <c r="B34" s="73" t="s">
        <v>516</v>
      </c>
      <c r="C34" s="63">
        <v>19</v>
      </c>
    </row>
    <row r="35" spans="2:3" x14ac:dyDescent="0.25">
      <c r="B35" s="63"/>
    </row>
    <row r="36" spans="2:3" x14ac:dyDescent="0.25">
      <c r="B36" s="73" t="s">
        <v>274</v>
      </c>
    </row>
    <row r="37" spans="2:3" ht="9.75" customHeight="1" x14ac:dyDescent="0.25">
      <c r="B37" s="64"/>
      <c r="C37" s="64"/>
    </row>
    <row r="38" spans="2:3" x14ac:dyDescent="0.25"/>
    <row r="39" spans="2:3" hidden="1" x14ac:dyDescent="0.25"/>
    <row r="40" spans="2:3" hidden="1" x14ac:dyDescent="0.25"/>
    <row r="41" spans="2:3" hidden="1" x14ac:dyDescent="0.25"/>
    <row r="42" spans="2:3" hidden="1" x14ac:dyDescent="0.25"/>
    <row r="43" spans="2:3" hidden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customHeight="1" x14ac:dyDescent="0.25"/>
    <row r="53" ht="15" customHeight="1" x14ac:dyDescent="0.25"/>
  </sheetData>
  <hyperlinks>
    <hyperlink ref="B36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1" location="'4'!A1" display="Número de clientes por Fondo de Inversión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4" location="'7'!A1" display="Fondos de inversión cerrados: Diversificación de la cartera por emisor y valor"/>
    <hyperlink ref="B15" location="'8'!A1" display="Fondos de inversión cerrados: Diversificación de la cartera por instrumento y valor"/>
    <hyperlink ref="B19" location="'10'!A1" display="De compra venta en el mercado primario"/>
    <hyperlink ref="B20" location="'11'!A1" display="De compra venta en el mercado secundario"/>
    <hyperlink ref="B21" location="'12'!A1" display="De reporto"/>
    <hyperlink ref="B24" location="'13'!A1" display="Cartera propia y clientes"/>
    <hyperlink ref="B27" location="'16'!A1" display="Número de clientes"/>
    <hyperlink ref="B30" location="'17'!A1" display="Operaciones ruedo"/>
    <hyperlink ref="B33" location="'18'!A1" display="Cartera por emisor y valor"/>
    <hyperlink ref="B34" location="'19'!A1" display="Cartera por instrumento y valor"/>
    <hyperlink ref="B25" location="'14'!A1" display="Cartera propia por tipo de instrumento"/>
    <hyperlink ref="B26" location="'15'!A1" display="Cartera de clientes por tipo de instrumento"/>
    <hyperlink ref="B16" location="'9'!A1" display="Estratificación de la cartera por plazo de vid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7"/>
  <sheetViews>
    <sheetView showGridLines="0" zoomScale="80" zoomScaleNormal="80" workbookViewId="0">
      <selection activeCell="G25" sqref="G25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393" t="s">
        <v>674</v>
      </c>
      <c r="B1" s="393"/>
      <c r="C1" s="393"/>
      <c r="D1" s="393"/>
      <c r="E1" s="393"/>
    </row>
    <row r="2" spans="1:11" ht="15.75" x14ac:dyDescent="0.25">
      <c r="A2" s="394" t="s">
        <v>654</v>
      </c>
      <c r="B2" s="394"/>
      <c r="C2" s="394"/>
      <c r="D2" s="394"/>
      <c r="E2" s="394"/>
    </row>
    <row r="3" spans="1:11" x14ac:dyDescent="0.25">
      <c r="A3" s="395" t="s">
        <v>1077</v>
      </c>
      <c r="B3" s="395"/>
      <c r="C3" s="395"/>
      <c r="D3" s="395"/>
      <c r="E3" s="395"/>
    </row>
    <row r="4" spans="1:11" x14ac:dyDescent="0.25">
      <c r="A4" s="395" t="s">
        <v>521</v>
      </c>
      <c r="B4" s="395"/>
      <c r="C4" s="395"/>
      <c r="D4" s="395"/>
      <c r="E4" s="395"/>
    </row>
    <row r="5" spans="1:11" ht="3.75" customHeight="1" x14ac:dyDescent="0.3">
      <c r="A5" s="65"/>
      <c r="B5" s="65"/>
      <c r="C5" s="65"/>
      <c r="D5" s="65"/>
      <c r="E5" s="65"/>
    </row>
    <row r="6" spans="1:11" ht="25.5" customHeight="1" x14ac:dyDescent="0.25">
      <c r="A6" s="396" t="s">
        <v>677</v>
      </c>
      <c r="B6" s="396"/>
      <c r="C6" s="397" t="s">
        <v>126</v>
      </c>
      <c r="D6" s="397" t="s">
        <v>157</v>
      </c>
      <c r="E6" s="397" t="s">
        <v>169</v>
      </c>
      <c r="F6" s="266"/>
    </row>
    <row r="7" spans="1:11" x14ac:dyDescent="0.25">
      <c r="A7" s="51" t="s">
        <v>675</v>
      </c>
      <c r="B7" s="51" t="s">
        <v>676</v>
      </c>
      <c r="C7" s="397"/>
      <c r="D7" s="397"/>
      <c r="E7" s="397"/>
      <c r="F7" s="266"/>
      <c r="G7" s="318"/>
      <c r="H7" s="318"/>
      <c r="I7" s="318"/>
      <c r="J7" s="318"/>
      <c r="K7" s="318"/>
    </row>
    <row r="8" spans="1:11" x14ac:dyDescent="0.25">
      <c r="A8" s="124">
        <v>0</v>
      </c>
      <c r="B8" s="124">
        <v>30</v>
      </c>
      <c r="C8" s="281">
        <v>35862252.200000003</v>
      </c>
      <c r="D8" s="281">
        <v>46658832.299999997</v>
      </c>
      <c r="E8" s="126">
        <f>C8+D8</f>
        <v>82521084.5</v>
      </c>
      <c r="F8" s="266"/>
      <c r="G8" s="318"/>
      <c r="H8" s="318"/>
      <c r="I8" s="318"/>
      <c r="J8" s="318"/>
      <c r="K8" s="318"/>
    </row>
    <row r="9" spans="1:11" x14ac:dyDescent="0.25">
      <c r="A9" s="124">
        <v>31</v>
      </c>
      <c r="B9" s="124">
        <v>60</v>
      </c>
      <c r="C9" s="281">
        <v>30652499.559999999</v>
      </c>
      <c r="D9" s="281">
        <v>39378054.079999998</v>
      </c>
      <c r="E9" s="126">
        <f t="shared" ref="E9:E48" si="0">C9+D9</f>
        <v>70030553.640000001</v>
      </c>
      <c r="F9" s="266"/>
      <c r="G9" s="318"/>
      <c r="H9" s="318"/>
      <c r="I9" s="318"/>
      <c r="J9" s="318"/>
      <c r="K9" s="318"/>
    </row>
    <row r="10" spans="1:11" x14ac:dyDescent="0.25">
      <c r="A10" s="124">
        <v>61</v>
      </c>
      <c r="B10" s="124">
        <v>90</v>
      </c>
      <c r="C10" s="281">
        <v>7021188.54</v>
      </c>
      <c r="D10" s="281">
        <v>16265287.720000001</v>
      </c>
      <c r="E10" s="126">
        <f t="shared" si="0"/>
        <v>23286476.260000002</v>
      </c>
      <c r="F10" s="266"/>
      <c r="G10" s="318"/>
      <c r="H10" s="318"/>
      <c r="I10" s="318"/>
      <c r="J10" s="318"/>
      <c r="K10" s="318"/>
    </row>
    <row r="11" spans="1:11" x14ac:dyDescent="0.25">
      <c r="A11" s="124">
        <v>91</v>
      </c>
      <c r="B11" s="124">
        <v>120</v>
      </c>
      <c r="C11" s="281">
        <v>17400502.940000001</v>
      </c>
      <c r="D11" s="281">
        <v>21886039.579999998</v>
      </c>
      <c r="E11" s="126">
        <f t="shared" si="0"/>
        <v>39286542.519999996</v>
      </c>
      <c r="F11" s="266"/>
      <c r="G11" s="318"/>
      <c r="H11" s="318"/>
      <c r="I11" s="318"/>
      <c r="J11" s="318"/>
      <c r="K11" s="318"/>
    </row>
    <row r="12" spans="1:11" x14ac:dyDescent="0.25">
      <c r="A12" s="124">
        <v>121</v>
      </c>
      <c r="B12" s="124">
        <v>150</v>
      </c>
      <c r="C12" s="281">
        <v>14334249.59</v>
      </c>
      <c r="D12" s="281">
        <v>29106695.390000001</v>
      </c>
      <c r="E12" s="126">
        <f t="shared" si="0"/>
        <v>43440944.980000004</v>
      </c>
      <c r="F12" s="266"/>
      <c r="G12" s="318"/>
      <c r="H12" s="318"/>
      <c r="I12" s="318"/>
      <c r="J12" s="318"/>
      <c r="K12" s="318"/>
    </row>
    <row r="13" spans="1:11" x14ac:dyDescent="0.25">
      <c r="A13" s="124">
        <v>151</v>
      </c>
      <c r="B13" s="124">
        <v>180</v>
      </c>
      <c r="C13" s="281">
        <v>18886907.98</v>
      </c>
      <c r="D13" s="281">
        <v>17566869.059999999</v>
      </c>
      <c r="E13" s="126">
        <f t="shared" si="0"/>
        <v>36453777.039999999</v>
      </c>
      <c r="F13" s="266"/>
      <c r="G13" s="318"/>
      <c r="H13" s="318"/>
      <c r="I13" s="318"/>
      <c r="J13" s="318"/>
      <c r="K13" s="318"/>
    </row>
    <row r="14" spans="1:11" x14ac:dyDescent="0.25">
      <c r="A14" s="124">
        <v>181</v>
      </c>
      <c r="B14" s="124">
        <v>210</v>
      </c>
      <c r="C14" s="281">
        <v>51636962.600000001</v>
      </c>
      <c r="D14" s="281">
        <v>14000851.470000001</v>
      </c>
      <c r="E14" s="126">
        <f t="shared" si="0"/>
        <v>65637814.07</v>
      </c>
      <c r="F14" s="266"/>
      <c r="G14" s="318"/>
      <c r="H14" s="318"/>
      <c r="I14" s="318"/>
      <c r="J14" s="318"/>
      <c r="K14" s="318"/>
    </row>
    <row r="15" spans="1:11" x14ac:dyDescent="0.25">
      <c r="A15" s="124">
        <v>211</v>
      </c>
      <c r="B15" s="124">
        <v>240</v>
      </c>
      <c r="C15" s="281">
        <v>15780718.689999999</v>
      </c>
      <c r="D15" s="281">
        <v>11291839.75</v>
      </c>
      <c r="E15" s="126">
        <f t="shared" si="0"/>
        <v>27072558.439999998</v>
      </c>
      <c r="F15" s="266"/>
      <c r="G15" s="318"/>
      <c r="H15" s="318"/>
      <c r="I15" s="318"/>
      <c r="J15" s="318"/>
      <c r="K15" s="318"/>
    </row>
    <row r="16" spans="1:11" x14ac:dyDescent="0.25">
      <c r="A16" s="124">
        <v>241</v>
      </c>
      <c r="B16" s="124">
        <v>270</v>
      </c>
      <c r="C16" s="281">
        <v>24407793.850000001</v>
      </c>
      <c r="D16" s="281">
        <v>32772282.800000001</v>
      </c>
      <c r="E16" s="126">
        <f t="shared" si="0"/>
        <v>57180076.650000006</v>
      </c>
      <c r="F16" s="266"/>
      <c r="G16" s="318"/>
      <c r="H16" s="318"/>
      <c r="I16" s="318"/>
      <c r="J16" s="318"/>
      <c r="K16" s="318"/>
    </row>
    <row r="17" spans="1:11" x14ac:dyDescent="0.25">
      <c r="A17" s="124">
        <v>271</v>
      </c>
      <c r="B17" s="124">
        <v>300</v>
      </c>
      <c r="C17" s="281">
        <v>12367798.75</v>
      </c>
      <c r="D17" s="281">
        <v>5305236.16</v>
      </c>
      <c r="E17" s="126">
        <f t="shared" si="0"/>
        <v>17673034.91</v>
      </c>
      <c r="F17" s="266"/>
      <c r="G17" s="318"/>
      <c r="H17" s="318"/>
      <c r="I17" s="318"/>
      <c r="J17" s="318"/>
      <c r="K17" s="318"/>
    </row>
    <row r="18" spans="1:11" x14ac:dyDescent="0.25">
      <c r="A18" s="124">
        <v>301</v>
      </c>
      <c r="B18" s="124">
        <v>330</v>
      </c>
      <c r="C18" s="281">
        <v>12909131.52</v>
      </c>
      <c r="D18" s="281">
        <v>4544898.3099999996</v>
      </c>
      <c r="E18" s="126">
        <f t="shared" si="0"/>
        <v>17454029.829999998</v>
      </c>
      <c r="F18" s="266"/>
      <c r="G18" s="318"/>
      <c r="H18" s="318"/>
      <c r="I18" s="318"/>
      <c r="J18" s="318"/>
      <c r="K18" s="318"/>
    </row>
    <row r="19" spans="1:11" x14ac:dyDescent="0.25">
      <c r="A19" s="124">
        <v>331</v>
      </c>
      <c r="B19" s="124">
        <v>360</v>
      </c>
      <c r="C19" s="281">
        <v>25829448.170000002</v>
      </c>
      <c r="D19" s="281">
        <v>21508855.73</v>
      </c>
      <c r="E19" s="126">
        <f t="shared" si="0"/>
        <v>47338303.900000006</v>
      </c>
      <c r="F19" s="266"/>
      <c r="G19" s="318"/>
      <c r="H19" s="318"/>
      <c r="I19" s="318"/>
      <c r="J19" s="318"/>
      <c r="K19" s="318"/>
    </row>
    <row r="20" spans="1:11" x14ac:dyDescent="0.25">
      <c r="A20" s="124">
        <v>361</v>
      </c>
      <c r="B20" s="124">
        <v>420</v>
      </c>
      <c r="C20" s="281">
        <v>26818673.859999999</v>
      </c>
      <c r="D20" s="281">
        <v>22147921.66</v>
      </c>
      <c r="E20" s="126">
        <f t="shared" si="0"/>
        <v>48966595.519999996</v>
      </c>
      <c r="F20" s="266"/>
      <c r="G20" s="318"/>
      <c r="H20" s="318"/>
      <c r="I20" s="318"/>
      <c r="J20" s="318"/>
      <c r="K20" s="318"/>
    </row>
    <row r="21" spans="1:11" x14ac:dyDescent="0.25">
      <c r="A21" s="124">
        <v>421</v>
      </c>
      <c r="B21" s="124">
        <v>480</v>
      </c>
      <c r="C21" s="281">
        <v>13287192.09</v>
      </c>
      <c r="D21" s="281">
        <v>12333917.16</v>
      </c>
      <c r="E21" s="126">
        <f t="shared" si="0"/>
        <v>25621109.25</v>
      </c>
      <c r="F21" s="266"/>
      <c r="G21" s="318"/>
      <c r="H21" s="318"/>
      <c r="I21" s="318"/>
      <c r="J21" s="318"/>
      <c r="K21" s="318"/>
    </row>
    <row r="22" spans="1:11" x14ac:dyDescent="0.25">
      <c r="A22" s="124">
        <v>481</v>
      </c>
      <c r="B22" s="124">
        <v>540</v>
      </c>
      <c r="C22" s="281">
        <v>35649270.979999997</v>
      </c>
      <c r="D22" s="281">
        <v>23022773.309999999</v>
      </c>
      <c r="E22" s="126">
        <f t="shared" si="0"/>
        <v>58672044.289999992</v>
      </c>
      <c r="F22" s="266"/>
      <c r="G22" s="318"/>
      <c r="H22" s="318"/>
      <c r="I22" s="318"/>
      <c r="J22" s="318"/>
      <c r="K22" s="318"/>
    </row>
    <row r="23" spans="1:11" x14ac:dyDescent="0.25">
      <c r="A23" s="124">
        <v>541</v>
      </c>
      <c r="B23" s="124">
        <v>600</v>
      </c>
      <c r="C23" s="281">
        <v>34534463.390000001</v>
      </c>
      <c r="D23" s="281">
        <v>18190057.600000001</v>
      </c>
      <c r="E23" s="126">
        <f t="shared" si="0"/>
        <v>52724520.990000002</v>
      </c>
      <c r="F23" s="266"/>
      <c r="G23" s="318"/>
      <c r="H23" s="318"/>
      <c r="I23" s="318"/>
      <c r="J23" s="318"/>
      <c r="K23" s="318"/>
    </row>
    <row r="24" spans="1:11" x14ac:dyDescent="0.25">
      <c r="A24" s="124">
        <v>601</v>
      </c>
      <c r="B24" s="124">
        <v>660</v>
      </c>
      <c r="C24" s="281">
        <v>40722424.219999999</v>
      </c>
      <c r="D24" s="281">
        <v>15636273.720000001</v>
      </c>
      <c r="E24" s="126">
        <f t="shared" si="0"/>
        <v>56358697.939999998</v>
      </c>
      <c r="F24" s="266"/>
      <c r="G24" s="318"/>
      <c r="H24" s="318"/>
      <c r="I24" s="318"/>
      <c r="J24" s="318"/>
      <c r="K24" s="318"/>
    </row>
    <row r="25" spans="1:11" x14ac:dyDescent="0.25">
      <c r="A25" s="124">
        <v>661</v>
      </c>
      <c r="B25" s="124">
        <v>720</v>
      </c>
      <c r="C25" s="281">
        <v>19431273.09</v>
      </c>
      <c r="D25" s="281">
        <v>15990105.24</v>
      </c>
      <c r="E25" s="126">
        <f t="shared" si="0"/>
        <v>35421378.329999998</v>
      </c>
      <c r="F25" s="266"/>
      <c r="G25" s="318"/>
      <c r="H25" s="318"/>
      <c r="I25" s="318"/>
      <c r="J25" s="318"/>
      <c r="K25" s="318"/>
    </row>
    <row r="26" spans="1:11" x14ac:dyDescent="0.25">
      <c r="A26" s="124">
        <v>721</v>
      </c>
      <c r="B26" s="124">
        <v>810</v>
      </c>
      <c r="C26" s="281">
        <v>26275934.399999999</v>
      </c>
      <c r="D26" s="281">
        <v>13807398.41</v>
      </c>
      <c r="E26" s="126">
        <f t="shared" si="0"/>
        <v>40083332.810000002</v>
      </c>
      <c r="F26" s="266"/>
      <c r="G26" s="318"/>
      <c r="H26" s="318"/>
      <c r="I26" s="318"/>
      <c r="J26" s="318"/>
      <c r="K26" s="318"/>
    </row>
    <row r="27" spans="1:11" x14ac:dyDescent="0.25">
      <c r="A27" s="124">
        <v>811</v>
      </c>
      <c r="B27" s="124">
        <v>900</v>
      </c>
      <c r="C27" s="281">
        <v>36046079.140000001</v>
      </c>
      <c r="D27" s="281">
        <v>40159205</v>
      </c>
      <c r="E27" s="126">
        <f t="shared" si="0"/>
        <v>76205284.140000001</v>
      </c>
      <c r="F27" s="266"/>
      <c r="G27" s="318"/>
      <c r="H27" s="318"/>
      <c r="I27" s="318"/>
      <c r="J27" s="318"/>
      <c r="K27" s="318"/>
    </row>
    <row r="28" spans="1:11" x14ac:dyDescent="0.25">
      <c r="A28" s="124">
        <v>901</v>
      </c>
      <c r="B28" s="124">
        <v>990</v>
      </c>
      <c r="C28" s="281">
        <v>29948000.84</v>
      </c>
      <c r="D28" s="281">
        <v>9859961.5700000003</v>
      </c>
      <c r="E28" s="126">
        <f t="shared" si="0"/>
        <v>39807962.409999996</v>
      </c>
      <c r="F28" s="266"/>
      <c r="G28" s="318"/>
      <c r="H28" s="318"/>
      <c r="I28" s="318"/>
      <c r="J28" s="318"/>
      <c r="K28" s="318"/>
    </row>
    <row r="29" spans="1:11" x14ac:dyDescent="0.25">
      <c r="A29" s="124">
        <v>991</v>
      </c>
      <c r="B29" s="124">
        <v>1080</v>
      </c>
      <c r="C29" s="281">
        <v>17637408.93</v>
      </c>
      <c r="D29" s="281">
        <v>15194490.27</v>
      </c>
      <c r="E29" s="126">
        <f t="shared" si="0"/>
        <v>32831899.199999999</v>
      </c>
      <c r="F29" s="266"/>
      <c r="G29" s="318"/>
      <c r="H29" s="318"/>
      <c r="I29" s="318"/>
      <c r="J29" s="318"/>
      <c r="K29" s="318"/>
    </row>
    <row r="30" spans="1:11" x14ac:dyDescent="0.25">
      <c r="A30" s="124">
        <v>1081</v>
      </c>
      <c r="B30" s="124">
        <v>1260</v>
      </c>
      <c r="C30" s="281">
        <v>66607570.109999999</v>
      </c>
      <c r="D30" s="281">
        <v>26593020.09</v>
      </c>
      <c r="E30" s="126">
        <f t="shared" si="0"/>
        <v>93200590.200000003</v>
      </c>
      <c r="F30" s="266"/>
      <c r="G30" s="318"/>
      <c r="H30" s="318"/>
      <c r="I30" s="318"/>
      <c r="J30" s="318"/>
      <c r="K30" s="318"/>
    </row>
    <row r="31" spans="1:11" x14ac:dyDescent="0.25">
      <c r="A31" s="124">
        <v>1261</v>
      </c>
      <c r="B31" s="124">
        <v>1440</v>
      </c>
      <c r="C31" s="281">
        <v>34062023.229999997</v>
      </c>
      <c r="D31" s="281">
        <v>20620504.809999999</v>
      </c>
      <c r="E31" s="126">
        <f t="shared" si="0"/>
        <v>54682528.039999992</v>
      </c>
      <c r="F31" s="266"/>
      <c r="G31" s="318"/>
      <c r="H31" s="318"/>
      <c r="I31" s="318"/>
      <c r="J31" s="318"/>
      <c r="K31" s="318"/>
    </row>
    <row r="32" spans="1:11" x14ac:dyDescent="0.25">
      <c r="A32" s="124">
        <v>1441</v>
      </c>
      <c r="B32" s="124">
        <v>1620</v>
      </c>
      <c r="C32" s="281">
        <v>31016688.050000001</v>
      </c>
      <c r="D32" s="281">
        <v>12259804.199999999</v>
      </c>
      <c r="E32" s="126">
        <f t="shared" si="0"/>
        <v>43276492.25</v>
      </c>
      <c r="F32" s="266"/>
      <c r="G32" s="318"/>
      <c r="H32" s="318"/>
      <c r="I32" s="318"/>
      <c r="J32" s="318"/>
      <c r="K32" s="318"/>
    </row>
    <row r="33" spans="1:11" x14ac:dyDescent="0.25">
      <c r="A33" s="124">
        <v>1621</v>
      </c>
      <c r="B33" s="124">
        <v>1800</v>
      </c>
      <c r="C33" s="281">
        <v>51462167.43</v>
      </c>
      <c r="D33" s="281">
        <v>24849557.59</v>
      </c>
      <c r="E33" s="126">
        <f t="shared" si="0"/>
        <v>76311725.019999996</v>
      </c>
      <c r="F33" s="266"/>
      <c r="G33" s="318"/>
      <c r="H33" s="318"/>
      <c r="I33" s="318"/>
      <c r="J33" s="318"/>
      <c r="K33" s="318"/>
    </row>
    <row r="34" spans="1:11" x14ac:dyDescent="0.25">
      <c r="A34" s="124">
        <v>1801</v>
      </c>
      <c r="B34" s="124">
        <v>1980</v>
      </c>
      <c r="C34" s="281">
        <v>29840564.68</v>
      </c>
      <c r="D34" s="281">
        <v>15648968.140000001</v>
      </c>
      <c r="E34" s="126">
        <f t="shared" si="0"/>
        <v>45489532.82</v>
      </c>
      <c r="F34" s="266"/>
      <c r="G34" s="318"/>
      <c r="H34" s="318"/>
      <c r="I34" s="318"/>
      <c r="J34" s="318"/>
      <c r="K34" s="318"/>
    </row>
    <row r="35" spans="1:11" x14ac:dyDescent="0.25">
      <c r="A35" s="124">
        <v>1981</v>
      </c>
      <c r="B35" s="124">
        <v>2160</v>
      </c>
      <c r="C35" s="281">
        <v>31784037.870000001</v>
      </c>
      <c r="D35" s="281">
        <v>14775139.789999999</v>
      </c>
      <c r="E35" s="126">
        <f t="shared" si="0"/>
        <v>46559177.659999996</v>
      </c>
      <c r="F35" s="266"/>
      <c r="G35" s="318"/>
      <c r="H35" s="318"/>
      <c r="I35" s="318"/>
      <c r="J35" s="318"/>
      <c r="K35" s="318"/>
    </row>
    <row r="36" spans="1:11" x14ac:dyDescent="0.25">
      <c r="A36" s="124">
        <v>2161</v>
      </c>
      <c r="B36" s="124">
        <v>2340</v>
      </c>
      <c r="C36" s="281">
        <v>18205352.760000002</v>
      </c>
      <c r="D36" s="281">
        <v>7896126.1500000004</v>
      </c>
      <c r="E36" s="126">
        <f t="shared" si="0"/>
        <v>26101478.910000004</v>
      </c>
      <c r="F36" s="266"/>
      <c r="G36" s="318"/>
      <c r="H36" s="318"/>
      <c r="I36" s="318"/>
      <c r="J36" s="318"/>
      <c r="K36" s="318"/>
    </row>
    <row r="37" spans="1:11" x14ac:dyDescent="0.25">
      <c r="A37" s="124">
        <v>2341</v>
      </c>
      <c r="B37" s="124">
        <v>2520</v>
      </c>
      <c r="C37" s="281">
        <v>20287266.75</v>
      </c>
      <c r="D37" s="281">
        <v>11663332.800000001</v>
      </c>
      <c r="E37" s="126">
        <f t="shared" si="0"/>
        <v>31950599.550000001</v>
      </c>
      <c r="F37" s="266"/>
      <c r="G37" s="318"/>
      <c r="H37" s="318"/>
      <c r="I37" s="318"/>
      <c r="J37" s="318"/>
      <c r="K37" s="318"/>
    </row>
    <row r="38" spans="1:11" x14ac:dyDescent="0.25">
      <c r="A38" s="124">
        <v>2521</v>
      </c>
      <c r="B38" s="124">
        <v>2700</v>
      </c>
      <c r="C38" s="281">
        <v>12148164.130000001</v>
      </c>
      <c r="D38" s="281">
        <v>11198599.119999999</v>
      </c>
      <c r="E38" s="126">
        <f t="shared" si="0"/>
        <v>23346763.25</v>
      </c>
      <c r="F38" s="266"/>
      <c r="G38" s="318"/>
      <c r="H38" s="318"/>
      <c r="I38" s="318"/>
      <c r="J38" s="318"/>
      <c r="K38" s="318"/>
    </row>
    <row r="39" spans="1:11" x14ac:dyDescent="0.25">
      <c r="A39" s="124">
        <v>2701</v>
      </c>
      <c r="B39" s="124">
        <v>2880</v>
      </c>
      <c r="C39" s="281">
        <v>14273089.890000001</v>
      </c>
      <c r="D39" s="281">
        <v>11693122.220000001</v>
      </c>
      <c r="E39" s="126">
        <f t="shared" si="0"/>
        <v>25966212.109999999</v>
      </c>
      <c r="F39" s="266"/>
      <c r="G39" s="318"/>
      <c r="H39" s="318"/>
      <c r="I39" s="318"/>
      <c r="J39" s="318"/>
      <c r="K39" s="318"/>
    </row>
    <row r="40" spans="1:11" x14ac:dyDescent="0.25">
      <c r="A40" s="124">
        <v>2881</v>
      </c>
      <c r="B40" s="124">
        <v>3060</v>
      </c>
      <c r="C40" s="281">
        <v>20637371.739999998</v>
      </c>
      <c r="D40" s="281">
        <v>6899609.3600000003</v>
      </c>
      <c r="E40" s="126">
        <f t="shared" si="0"/>
        <v>27536981.099999998</v>
      </c>
      <c r="F40" s="266"/>
      <c r="G40" s="318"/>
      <c r="H40" s="318"/>
      <c r="I40" s="318"/>
      <c r="J40" s="318"/>
      <c r="K40" s="318"/>
    </row>
    <row r="41" spans="1:11" x14ac:dyDescent="0.25">
      <c r="A41" s="124">
        <v>3061</v>
      </c>
      <c r="B41" s="124">
        <v>3240</v>
      </c>
      <c r="C41" s="281">
        <v>5172968.6100000003</v>
      </c>
      <c r="D41" s="281">
        <v>954292.97</v>
      </c>
      <c r="E41" s="126">
        <f t="shared" si="0"/>
        <v>6127261.5800000001</v>
      </c>
      <c r="F41" s="266"/>
      <c r="G41" s="318"/>
      <c r="H41" s="318"/>
      <c r="I41" s="318"/>
      <c r="J41" s="318"/>
      <c r="K41" s="318"/>
    </row>
    <row r="42" spans="1:11" x14ac:dyDescent="0.25">
      <c r="A42" s="124">
        <v>3241</v>
      </c>
      <c r="B42" s="124">
        <v>3510</v>
      </c>
      <c r="C42" s="281">
        <v>13624885.460000001</v>
      </c>
      <c r="D42" s="281">
        <v>9583606.1999999993</v>
      </c>
      <c r="E42" s="126">
        <f t="shared" si="0"/>
        <v>23208491.66</v>
      </c>
      <c r="F42" s="266"/>
      <c r="G42" s="318"/>
      <c r="H42" s="318"/>
      <c r="I42" s="318"/>
      <c r="J42" s="318"/>
      <c r="K42" s="318"/>
    </row>
    <row r="43" spans="1:11" x14ac:dyDescent="0.25">
      <c r="A43" s="124">
        <v>3511</v>
      </c>
      <c r="B43" s="124">
        <v>3780</v>
      </c>
      <c r="C43" s="281">
        <v>15994022.310000001</v>
      </c>
      <c r="D43" s="281">
        <v>7938566.5</v>
      </c>
      <c r="E43" s="126">
        <f t="shared" si="0"/>
        <v>23932588.810000002</v>
      </c>
      <c r="F43" s="266"/>
      <c r="G43" s="318"/>
      <c r="H43" s="318"/>
      <c r="I43" s="318"/>
      <c r="J43" s="318"/>
      <c r="K43" s="318"/>
    </row>
    <row r="44" spans="1:11" x14ac:dyDescent="0.25">
      <c r="A44" s="124">
        <v>3781</v>
      </c>
      <c r="B44" s="124">
        <v>4050</v>
      </c>
      <c r="C44" s="281">
        <v>2828322.55</v>
      </c>
      <c r="D44" s="281">
        <v>2691.47</v>
      </c>
      <c r="E44" s="126">
        <f t="shared" si="0"/>
        <v>2831014.02</v>
      </c>
      <c r="F44" s="266"/>
      <c r="G44" s="318"/>
      <c r="H44" s="318"/>
      <c r="I44" s="318"/>
      <c r="J44" s="318"/>
      <c r="K44" s="318"/>
    </row>
    <row r="45" spans="1:11" x14ac:dyDescent="0.25">
      <c r="A45" s="124">
        <v>4051</v>
      </c>
      <c r="B45" s="124">
        <v>4320</v>
      </c>
      <c r="C45" s="281">
        <v>3989552.45</v>
      </c>
      <c r="D45" s="281">
        <v>5880232.8099999996</v>
      </c>
      <c r="E45" s="126">
        <f t="shared" si="0"/>
        <v>9869785.2599999998</v>
      </c>
      <c r="F45" s="266"/>
      <c r="G45" s="318"/>
      <c r="H45" s="318"/>
      <c r="I45" s="318"/>
      <c r="J45" s="318"/>
      <c r="K45" s="318"/>
    </row>
    <row r="46" spans="1:11" x14ac:dyDescent="0.25">
      <c r="A46" s="124">
        <v>4321</v>
      </c>
      <c r="B46" s="124">
        <v>4590</v>
      </c>
      <c r="C46" s="281">
        <v>3421917.35</v>
      </c>
      <c r="D46" s="281">
        <v>1598830.98</v>
      </c>
      <c r="E46" s="126">
        <f t="shared" si="0"/>
        <v>5020748.33</v>
      </c>
      <c r="F46" s="266"/>
      <c r="G46" s="318"/>
      <c r="H46" s="318"/>
      <c r="I46" s="318"/>
      <c r="J46" s="318"/>
      <c r="K46" s="318"/>
    </row>
    <row r="47" spans="1:11" x14ac:dyDescent="0.25">
      <c r="A47" s="124">
        <v>4591</v>
      </c>
      <c r="B47" s="124">
        <v>4860</v>
      </c>
      <c r="C47" s="281">
        <v>2925627.31</v>
      </c>
      <c r="D47" s="281">
        <v>4679357.5</v>
      </c>
      <c r="E47" s="126">
        <f t="shared" si="0"/>
        <v>7604984.8100000005</v>
      </c>
      <c r="F47" s="266"/>
      <c r="G47" s="318"/>
      <c r="H47" s="318"/>
      <c r="I47" s="318"/>
      <c r="J47" s="318"/>
      <c r="K47" s="318"/>
    </row>
    <row r="48" spans="1:11" ht="15.75" thickBot="1" x14ac:dyDescent="0.3">
      <c r="A48" s="124">
        <v>5131</v>
      </c>
      <c r="B48" s="124">
        <v>5400</v>
      </c>
      <c r="C48" s="281">
        <v>9187081.5500000007</v>
      </c>
      <c r="D48" s="262"/>
      <c r="E48" s="126">
        <f t="shared" si="0"/>
        <v>9187081.5500000007</v>
      </c>
      <c r="F48" s="266"/>
      <c r="G48" s="318"/>
      <c r="H48" s="318"/>
      <c r="I48" s="318"/>
      <c r="J48" s="318"/>
      <c r="K48" s="318"/>
    </row>
    <row r="49" spans="1:11" s="131" customFormat="1" ht="15.75" thickBot="1" x14ac:dyDescent="0.3">
      <c r="A49" s="391" t="s">
        <v>169</v>
      </c>
      <c r="B49" s="392"/>
      <c r="C49" s="239">
        <f>SUM(C8:C48)</f>
        <v>934908849.5599997</v>
      </c>
      <c r="D49" s="237">
        <f>SUM(D8:D48)</f>
        <v>641363208.99000001</v>
      </c>
      <c r="E49" s="238">
        <f>SUM(E8:E48)</f>
        <v>1576272058.5499997</v>
      </c>
      <c r="F49" s="200"/>
      <c r="G49" s="318"/>
      <c r="H49" s="318"/>
      <c r="I49" s="318"/>
      <c r="J49" s="318"/>
      <c r="K49" s="318"/>
    </row>
    <row r="50" spans="1:11" s="131" customFormat="1" x14ac:dyDescent="0.25">
      <c r="A50" s="132"/>
      <c r="B50" s="132"/>
      <c r="C50" s="133"/>
      <c r="D50" s="133"/>
      <c r="E50" s="133"/>
      <c r="G50" s="318"/>
      <c r="H50" s="318"/>
      <c r="I50" s="318"/>
      <c r="J50" s="318"/>
      <c r="K50" s="318"/>
    </row>
    <row r="51" spans="1:11" s="131" customFormat="1" x14ac:dyDescent="0.25">
      <c r="A51" s="132"/>
      <c r="B51" s="132"/>
      <c r="C51" s="133"/>
      <c r="D51" s="133"/>
      <c r="E51" s="133"/>
      <c r="G51" s="318"/>
      <c r="H51" s="318"/>
      <c r="I51" s="318"/>
      <c r="J51" s="318"/>
      <c r="K51" s="318"/>
    </row>
    <row r="52" spans="1:11" s="131" customFormat="1" x14ac:dyDescent="0.25">
      <c r="A52" s="132"/>
      <c r="B52" s="132"/>
      <c r="C52" s="133"/>
      <c r="D52" s="133"/>
      <c r="E52" s="133"/>
      <c r="G52" s="318"/>
      <c r="H52" s="318"/>
      <c r="I52" s="318"/>
      <c r="J52" s="318"/>
      <c r="K52" s="318"/>
    </row>
    <row r="53" spans="1:11" x14ac:dyDescent="0.25">
      <c r="A53" s="52" t="s">
        <v>826</v>
      </c>
      <c r="B53" s="52"/>
      <c r="C53" s="52"/>
      <c r="D53" s="53"/>
      <c r="E53" s="54"/>
      <c r="G53" s="318"/>
      <c r="H53" s="318"/>
      <c r="I53" s="318"/>
      <c r="J53" s="318"/>
      <c r="K53" s="318"/>
    </row>
    <row r="54" spans="1:11" x14ac:dyDescent="0.25">
      <c r="A54" s="52" t="s">
        <v>857</v>
      </c>
      <c r="B54" s="52"/>
      <c r="C54" s="52"/>
      <c r="D54" s="53"/>
      <c r="E54" s="54"/>
      <c r="G54" s="318"/>
      <c r="H54" s="318"/>
      <c r="I54" s="318"/>
      <c r="J54" s="318"/>
      <c r="K54" s="318"/>
    </row>
    <row r="55" spans="1:11" x14ac:dyDescent="0.25">
      <c r="A55" s="52"/>
      <c r="B55" s="52"/>
      <c r="C55" s="52"/>
      <c r="D55" s="53"/>
      <c r="E55" s="54"/>
      <c r="G55" s="318"/>
      <c r="H55" s="318"/>
      <c r="I55" s="318"/>
      <c r="J55" s="318"/>
      <c r="K55" s="318"/>
    </row>
    <row r="56" spans="1:11" x14ac:dyDescent="0.25">
      <c r="A56" s="52"/>
      <c r="B56" s="52"/>
      <c r="C56" s="127"/>
      <c r="D56" s="127"/>
      <c r="E56" s="54"/>
      <c r="G56" s="318"/>
      <c r="H56" s="318"/>
      <c r="I56" s="318"/>
      <c r="J56" s="318"/>
      <c r="K56" s="318"/>
    </row>
    <row r="57" spans="1:11" x14ac:dyDescent="0.25">
      <c r="A57" s="52"/>
      <c r="B57" s="52"/>
      <c r="C57" s="50"/>
      <c r="E57" s="54"/>
      <c r="G57" s="318"/>
      <c r="H57" s="318"/>
      <c r="I57" s="318"/>
      <c r="J57" s="318"/>
      <c r="K57" s="318"/>
    </row>
    <row r="58" spans="1:11" x14ac:dyDescent="0.25">
      <c r="A58" s="52"/>
      <c r="B58" s="52"/>
      <c r="C58" s="50"/>
      <c r="D58" s="129"/>
      <c r="E58" s="54"/>
      <c r="G58" s="318"/>
      <c r="H58" s="318"/>
      <c r="I58" s="318"/>
      <c r="J58" s="318"/>
      <c r="K58" s="318"/>
    </row>
    <row r="59" spans="1:11" x14ac:dyDescent="0.25">
      <c r="A59" s="52"/>
      <c r="B59" s="52"/>
      <c r="C59" s="50"/>
      <c r="D59" s="129"/>
      <c r="E59" s="54"/>
      <c r="G59" s="318"/>
      <c r="H59" s="318"/>
      <c r="I59" s="318"/>
      <c r="J59" s="318"/>
      <c r="K59" s="318"/>
    </row>
    <row r="60" spans="1:11" x14ac:dyDescent="0.25">
      <c r="A60" s="52"/>
      <c r="B60" s="52"/>
      <c r="C60" s="50"/>
      <c r="D60" s="129"/>
      <c r="E60" s="54"/>
      <c r="G60" s="318"/>
      <c r="H60" s="318"/>
      <c r="I60" s="318"/>
      <c r="J60" s="318"/>
      <c r="K60" s="318"/>
    </row>
    <row r="61" spans="1:11" x14ac:dyDescent="0.25">
      <c r="A61" s="52"/>
      <c r="B61" s="52"/>
      <c r="C61" s="127"/>
      <c r="D61" s="53"/>
      <c r="E61" s="54"/>
      <c r="G61" s="318"/>
      <c r="H61" s="318"/>
      <c r="I61" s="318"/>
      <c r="J61" s="318"/>
      <c r="K61" s="318"/>
    </row>
    <row r="62" spans="1:11" x14ac:dyDescent="0.25">
      <c r="A62" s="52"/>
      <c r="B62" s="52"/>
      <c r="C62" s="52"/>
      <c r="D62" s="53"/>
      <c r="E62" s="54"/>
      <c r="G62" s="318"/>
      <c r="H62" s="318"/>
      <c r="I62" s="318"/>
      <c r="J62" s="318"/>
      <c r="K62" s="318"/>
    </row>
    <row r="63" spans="1:11" x14ac:dyDescent="0.25">
      <c r="A63" s="52"/>
      <c r="B63" s="52"/>
      <c r="D63" s="53"/>
      <c r="E63" s="54"/>
      <c r="G63" s="318"/>
      <c r="H63" s="318"/>
      <c r="I63" s="318"/>
      <c r="J63" s="318"/>
      <c r="K63" s="318"/>
    </row>
    <row r="64" spans="1:11" x14ac:dyDescent="0.25">
      <c r="A64" s="52"/>
      <c r="B64" s="52"/>
      <c r="C64" s="52"/>
      <c r="D64" s="53"/>
      <c r="E64" s="54"/>
      <c r="G64" s="318"/>
      <c r="H64" s="318"/>
      <c r="I64" s="318"/>
      <c r="J64" s="318"/>
      <c r="K64" s="318"/>
    </row>
    <row r="65" spans="1:11" x14ac:dyDescent="0.25">
      <c r="A65" s="52"/>
      <c r="B65" s="52"/>
      <c r="C65" s="52"/>
      <c r="D65" s="53"/>
      <c r="E65" s="54"/>
      <c r="G65" s="318"/>
      <c r="H65" s="318"/>
      <c r="I65" s="318"/>
      <c r="J65" s="318"/>
      <c r="K65" s="318"/>
    </row>
    <row r="66" spans="1:11" x14ac:dyDescent="0.25">
      <c r="A66" s="52"/>
      <c r="B66" s="52"/>
      <c r="C66" s="52"/>
      <c r="D66" s="53"/>
      <c r="E66" s="54"/>
      <c r="G66" s="318"/>
      <c r="H66" s="318"/>
      <c r="I66" s="318"/>
      <c r="J66" s="318"/>
      <c r="K66" s="318"/>
    </row>
    <row r="67" spans="1:11" x14ac:dyDescent="0.25">
      <c r="A67" s="52"/>
      <c r="B67" s="52"/>
      <c r="C67" s="52"/>
      <c r="D67" s="53"/>
      <c r="E67" s="54"/>
      <c r="G67" s="318"/>
      <c r="H67" s="318"/>
      <c r="I67" s="318"/>
      <c r="J67" s="318"/>
      <c r="K67" s="318"/>
    </row>
    <row r="68" spans="1:11" x14ac:dyDescent="0.25">
      <c r="A68" s="52"/>
      <c r="B68" s="52"/>
      <c r="C68" s="52"/>
      <c r="D68" s="53"/>
      <c r="E68" s="54"/>
      <c r="G68" s="318"/>
      <c r="H68" s="318"/>
      <c r="I68" s="318"/>
      <c r="J68" s="318"/>
      <c r="K68" s="318"/>
    </row>
    <row r="69" spans="1:11" x14ac:dyDescent="0.25">
      <c r="A69" s="52"/>
      <c r="B69" s="52"/>
      <c r="C69" s="52"/>
      <c r="D69" s="53"/>
      <c r="E69" s="54"/>
      <c r="G69" s="318"/>
      <c r="H69" s="318"/>
      <c r="I69" s="318"/>
      <c r="J69" s="318"/>
      <c r="K69" s="318"/>
    </row>
    <row r="70" spans="1:11" x14ac:dyDescent="0.25">
      <c r="A70" s="52"/>
      <c r="B70" s="52"/>
      <c r="C70" s="52"/>
      <c r="D70" s="53"/>
      <c r="E70" s="54"/>
      <c r="G70" s="318"/>
      <c r="H70" s="318"/>
      <c r="I70" s="318"/>
      <c r="J70" s="318"/>
      <c r="K70" s="318"/>
    </row>
    <row r="71" spans="1:11" x14ac:dyDescent="0.25">
      <c r="A71" s="52"/>
      <c r="B71" s="52"/>
      <c r="C71" s="52"/>
      <c r="D71" s="53"/>
      <c r="E71" s="54"/>
      <c r="G71" s="318"/>
      <c r="H71" s="318"/>
      <c r="I71" s="318"/>
      <c r="J71" s="318"/>
      <c r="K71" s="318"/>
    </row>
    <row r="72" spans="1:11" x14ac:dyDescent="0.25">
      <c r="A72" s="52"/>
      <c r="B72" s="52"/>
      <c r="C72" s="52"/>
      <c r="D72" s="53"/>
      <c r="E72" s="54"/>
      <c r="G72" s="318"/>
      <c r="H72" s="318"/>
      <c r="I72" s="318"/>
      <c r="J72" s="318"/>
      <c r="K72" s="318"/>
    </row>
    <row r="73" spans="1:11" x14ac:dyDescent="0.25">
      <c r="A73" s="52"/>
      <c r="B73" s="52"/>
      <c r="C73" s="52"/>
      <c r="D73" s="53"/>
      <c r="E73" s="54"/>
      <c r="G73" s="318"/>
      <c r="H73" s="318"/>
      <c r="I73" s="318"/>
      <c r="J73" s="318"/>
      <c r="K73" s="318"/>
    </row>
    <row r="74" spans="1:11" x14ac:dyDescent="0.25">
      <c r="A74" s="52"/>
      <c r="B74" s="52"/>
      <c r="C74" s="52"/>
      <c r="D74" s="53"/>
      <c r="E74" s="54"/>
      <c r="G74" s="318"/>
      <c r="H74" s="318"/>
      <c r="I74" s="318"/>
      <c r="J74" s="318"/>
      <c r="K74" s="318"/>
    </row>
    <row r="75" spans="1:11" x14ac:dyDescent="0.25">
      <c r="A75" s="52"/>
      <c r="B75" s="52"/>
      <c r="C75" s="52"/>
      <c r="D75" s="53"/>
      <c r="E75" s="54"/>
      <c r="G75" s="318"/>
      <c r="H75" s="318"/>
      <c r="I75" s="318"/>
      <c r="J75" s="318"/>
      <c r="K75" s="318"/>
    </row>
    <row r="76" spans="1:11" x14ac:dyDescent="0.25">
      <c r="A76" s="52"/>
      <c r="B76" s="52"/>
      <c r="C76" s="52"/>
      <c r="D76" s="53"/>
      <c r="E76" s="54"/>
      <c r="G76" s="318"/>
      <c r="H76" s="318"/>
      <c r="I76" s="318"/>
      <c r="J76" s="318"/>
      <c r="K76" s="318"/>
    </row>
    <row r="77" spans="1:11" x14ac:dyDescent="0.25">
      <c r="A77" s="52"/>
      <c r="B77" s="52"/>
      <c r="C77" s="52"/>
      <c r="D77" s="53"/>
      <c r="E77" s="54"/>
      <c r="G77" s="318"/>
      <c r="H77" s="318"/>
      <c r="I77" s="318"/>
      <c r="J77" s="318"/>
      <c r="K77" s="318"/>
    </row>
    <row r="78" spans="1:11" x14ac:dyDescent="0.25">
      <c r="A78" s="52"/>
      <c r="B78" s="52"/>
      <c r="C78" s="52"/>
      <c r="D78" s="53"/>
      <c r="E78" s="54"/>
      <c r="G78" s="318"/>
      <c r="H78" s="318"/>
      <c r="I78" s="318"/>
      <c r="J78" s="318"/>
      <c r="K78" s="318"/>
    </row>
    <row r="79" spans="1:11" x14ac:dyDescent="0.25">
      <c r="A79" s="52"/>
      <c r="B79" s="52"/>
      <c r="C79" s="52"/>
      <c r="D79" s="53"/>
      <c r="E79" s="54"/>
      <c r="G79" s="318"/>
      <c r="H79" s="318"/>
      <c r="I79" s="318"/>
      <c r="J79" s="318"/>
      <c r="K79" s="318"/>
    </row>
    <row r="80" spans="1:11" x14ac:dyDescent="0.25">
      <c r="A80" s="52"/>
      <c r="B80" s="52"/>
      <c r="C80" s="52"/>
      <c r="D80" s="53"/>
      <c r="E80" s="54"/>
      <c r="G80" s="318"/>
      <c r="H80" s="318"/>
      <c r="I80" s="318"/>
      <c r="J80" s="318"/>
      <c r="K80" s="318"/>
    </row>
    <row r="81" spans="1:11" x14ac:dyDescent="0.25">
      <c r="A81" s="52"/>
      <c r="B81" s="52"/>
      <c r="C81" s="52"/>
      <c r="D81" s="53"/>
      <c r="E81" s="54"/>
      <c r="G81" s="318"/>
      <c r="H81" s="318"/>
      <c r="I81" s="318"/>
      <c r="J81" s="318"/>
      <c r="K81" s="318"/>
    </row>
    <row r="82" spans="1:11" x14ac:dyDescent="0.25">
      <c r="A82" s="52"/>
      <c r="B82" s="52"/>
      <c r="C82" s="52"/>
      <c r="D82" s="53"/>
      <c r="E82" s="54"/>
      <c r="G82" s="318"/>
      <c r="H82" s="318"/>
      <c r="I82" s="318"/>
      <c r="J82" s="318"/>
      <c r="K82" s="318"/>
    </row>
    <row r="83" spans="1:11" x14ac:dyDescent="0.25">
      <c r="A83" s="52"/>
      <c r="B83" s="52"/>
      <c r="C83" s="52"/>
      <c r="D83" s="53"/>
      <c r="E83" s="54"/>
      <c r="G83" s="318"/>
      <c r="H83" s="318"/>
      <c r="I83" s="318"/>
      <c r="J83" s="318"/>
      <c r="K83" s="318"/>
    </row>
    <row r="84" spans="1:11" x14ac:dyDescent="0.25">
      <c r="A84" s="52"/>
      <c r="B84" s="52"/>
      <c r="C84" s="52"/>
      <c r="D84" s="53"/>
      <c r="E84" s="54"/>
      <c r="G84" s="318"/>
      <c r="H84" s="318"/>
      <c r="I84" s="318"/>
      <c r="J84" s="318"/>
      <c r="K84" s="318"/>
    </row>
    <row r="85" spans="1:11" x14ac:dyDescent="0.25">
      <c r="A85" s="52"/>
      <c r="B85" s="52"/>
      <c r="C85" s="52"/>
      <c r="D85" s="53"/>
      <c r="E85" s="54"/>
      <c r="G85" s="318"/>
      <c r="H85" s="318"/>
      <c r="I85" s="318"/>
      <c r="J85" s="318"/>
      <c r="K85" s="318"/>
    </row>
    <row r="86" spans="1:11" x14ac:dyDescent="0.25">
      <c r="A86" s="52"/>
      <c r="B86" s="52"/>
      <c r="C86" s="52"/>
      <c r="D86" s="53"/>
      <c r="E86" s="54"/>
      <c r="G86" s="318"/>
      <c r="H86" s="318"/>
      <c r="I86" s="318"/>
      <c r="J86" s="318"/>
      <c r="K86" s="318"/>
    </row>
    <row r="87" spans="1:11" x14ac:dyDescent="0.25">
      <c r="A87" s="52"/>
      <c r="B87" s="52"/>
      <c r="C87" s="52"/>
      <c r="D87" s="53"/>
      <c r="E87" s="54"/>
      <c r="G87" s="318"/>
      <c r="H87" s="318"/>
      <c r="I87" s="318"/>
      <c r="J87" s="318"/>
      <c r="K87" s="318"/>
    </row>
    <row r="88" spans="1:11" x14ac:dyDescent="0.25">
      <c r="A88" s="52"/>
      <c r="B88" s="52"/>
      <c r="C88" s="52"/>
      <c r="D88" s="53"/>
      <c r="E88" s="54"/>
      <c r="G88" s="318"/>
      <c r="H88" s="318"/>
      <c r="I88" s="318"/>
      <c r="J88" s="318"/>
      <c r="K88" s="318"/>
    </row>
    <row r="89" spans="1:11" x14ac:dyDescent="0.25">
      <c r="A89" s="52"/>
      <c r="B89" s="52"/>
      <c r="C89" s="52"/>
      <c r="D89" s="53"/>
      <c r="E89" s="54"/>
      <c r="G89" s="318"/>
      <c r="H89" s="318"/>
      <c r="I89" s="318"/>
      <c r="J89" s="318"/>
      <c r="K89" s="318"/>
    </row>
    <row r="90" spans="1:11" x14ac:dyDescent="0.25">
      <c r="A90" s="52"/>
      <c r="B90" s="52"/>
      <c r="C90" s="52"/>
      <c r="D90" s="53"/>
      <c r="E90" s="54"/>
      <c r="G90" s="318"/>
      <c r="H90" s="318"/>
      <c r="I90" s="318"/>
      <c r="J90" s="318"/>
      <c r="K90" s="318"/>
    </row>
    <row r="91" spans="1:11" x14ac:dyDescent="0.25">
      <c r="A91" s="52"/>
      <c r="B91" s="52"/>
      <c r="C91" s="52"/>
      <c r="D91" s="53"/>
      <c r="E91" s="54"/>
      <c r="G91" s="318"/>
      <c r="H91" s="318"/>
      <c r="I91" s="318"/>
      <c r="J91" s="318"/>
      <c r="K91" s="318"/>
    </row>
    <row r="92" spans="1:11" x14ac:dyDescent="0.25">
      <c r="A92" s="52"/>
      <c r="B92" s="52"/>
      <c r="C92" s="52"/>
      <c r="D92" s="53"/>
      <c r="E92" s="54"/>
    </row>
    <row r="93" spans="1:11" x14ac:dyDescent="0.25">
      <c r="A93" s="52"/>
      <c r="B93" s="52"/>
      <c r="C93" s="52"/>
      <c r="D93" s="53"/>
      <c r="E93" s="54"/>
    </row>
    <row r="94" spans="1:11" x14ac:dyDescent="0.25">
      <c r="A94" s="52"/>
      <c r="B94" s="52"/>
      <c r="C94" s="52"/>
      <c r="D94" s="53"/>
      <c r="E94" s="54"/>
    </row>
    <row r="95" spans="1:11" x14ac:dyDescent="0.25">
      <c r="A95" s="52"/>
      <c r="B95" s="52"/>
      <c r="C95" s="52"/>
      <c r="D95" s="53"/>
      <c r="E95" s="54"/>
    </row>
    <row r="96" spans="1:11" x14ac:dyDescent="0.25">
      <c r="A96" s="52"/>
      <c r="B96" s="52"/>
      <c r="C96" s="52"/>
      <c r="D96" s="53"/>
      <c r="E96" s="54"/>
    </row>
    <row r="97" spans="1:5" x14ac:dyDescent="0.25">
      <c r="A97" s="52"/>
      <c r="B97" s="52"/>
      <c r="C97" s="52"/>
      <c r="D97" s="53"/>
      <c r="E97" s="54"/>
    </row>
    <row r="98" spans="1:5" x14ac:dyDescent="0.25">
      <c r="A98" s="52"/>
      <c r="B98" s="52"/>
      <c r="C98" s="52"/>
      <c r="D98" s="53"/>
      <c r="E98" s="54"/>
    </row>
    <row r="99" spans="1:5" x14ac:dyDescent="0.25">
      <c r="A99" s="52"/>
      <c r="B99" s="52"/>
      <c r="C99" s="52"/>
      <c r="D99" s="53"/>
      <c r="E99" s="54"/>
    </row>
    <row r="100" spans="1:5" x14ac:dyDescent="0.25">
      <c r="A100" s="52"/>
      <c r="B100" s="52"/>
      <c r="C100" s="52"/>
      <c r="D100" s="53"/>
      <c r="E100" s="54"/>
    </row>
    <row r="101" spans="1:5" x14ac:dyDescent="0.25">
      <c r="A101" s="52"/>
      <c r="B101" s="52"/>
      <c r="C101" s="52"/>
      <c r="D101" s="52"/>
      <c r="E101" s="55"/>
    </row>
    <row r="103" spans="1:5" x14ac:dyDescent="0.25">
      <c r="A103" s="56"/>
      <c r="B103" s="56"/>
      <c r="C103" s="56"/>
      <c r="D103" s="57"/>
      <c r="E103" s="58"/>
    </row>
    <row r="104" spans="1:5" x14ac:dyDescent="0.25">
      <c r="A104" s="59"/>
      <c r="B104" s="59"/>
      <c r="C104" s="59"/>
      <c r="D104" s="60"/>
      <c r="E104" s="61"/>
    </row>
    <row r="105" spans="1:5" x14ac:dyDescent="0.25">
      <c r="A105" s="56"/>
      <c r="B105" s="56"/>
      <c r="C105" s="56"/>
      <c r="D105" s="57"/>
      <c r="E105" s="58"/>
    </row>
    <row r="106" spans="1:5" x14ac:dyDescent="0.25">
      <c r="A106" s="7" t="s">
        <v>271</v>
      </c>
      <c r="B106" s="7"/>
      <c r="C106" s="7"/>
      <c r="D106" s="42"/>
      <c r="E106" s="42"/>
    </row>
    <row r="107" spans="1:5" x14ac:dyDescent="0.25">
      <c r="A107" s="7" t="s">
        <v>2</v>
      </c>
      <c r="B107" s="7"/>
      <c r="C107" s="7"/>
    </row>
  </sheetData>
  <mergeCells count="9">
    <mergeCell ref="A49:B49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1"/>
  <sheetViews>
    <sheetView workbookViewId="0">
      <selection sqref="A1:N1"/>
    </sheetView>
  </sheetViews>
  <sheetFormatPr baseColWidth="10" defaultColWidth="0" defaultRowHeight="15" zeroHeight="1" x14ac:dyDescent="0.25"/>
  <cols>
    <col min="1" max="1" width="13.7109375" style="318" customWidth="1"/>
    <col min="2" max="11" width="10.7109375" style="318" customWidth="1"/>
    <col min="12" max="12" width="10.42578125" style="318" hidden="1" customWidth="1"/>
    <col min="13" max="13" width="10.7109375" style="318" hidden="1" customWidth="1"/>
    <col min="14" max="14" width="10.5703125" style="242" hidden="1" customWidth="1"/>
    <col min="15" max="17" width="9.140625" style="242" hidden="1" customWidth="1"/>
    <col min="18" max="256" width="9.140625" style="318" hidden="1"/>
    <col min="257" max="257" width="13.7109375" style="318" customWidth="1"/>
    <col min="258" max="267" width="10.7109375" style="318" customWidth="1"/>
    <col min="268" max="273" width="9.140625" style="318" hidden="1" customWidth="1"/>
    <col min="274" max="512" width="9.140625" style="318" hidden="1"/>
    <col min="513" max="513" width="13.7109375" style="318" customWidth="1"/>
    <col min="514" max="523" width="10.7109375" style="318" customWidth="1"/>
    <col min="524" max="529" width="9.140625" style="318" hidden="1" customWidth="1"/>
    <col min="530" max="768" width="9.140625" style="318" hidden="1"/>
    <col min="769" max="769" width="13.7109375" style="318" customWidth="1"/>
    <col min="770" max="779" width="10.7109375" style="318" customWidth="1"/>
    <col min="780" max="785" width="9.140625" style="318" hidden="1" customWidth="1"/>
    <col min="786" max="1024" width="9.140625" style="318" hidden="1"/>
    <col min="1025" max="1025" width="13.7109375" style="318" customWidth="1"/>
    <col min="1026" max="1035" width="10.7109375" style="318" customWidth="1"/>
    <col min="1036" max="1041" width="9.140625" style="318" hidden="1" customWidth="1"/>
    <col min="1042" max="1280" width="9.140625" style="318" hidden="1"/>
    <col min="1281" max="1281" width="13.7109375" style="318" customWidth="1"/>
    <col min="1282" max="1291" width="10.7109375" style="318" customWidth="1"/>
    <col min="1292" max="1297" width="9.140625" style="318" hidden="1" customWidth="1"/>
    <col min="1298" max="1536" width="9.140625" style="318" hidden="1"/>
    <col min="1537" max="1537" width="13.7109375" style="318" customWidth="1"/>
    <col min="1538" max="1547" width="10.7109375" style="318" customWidth="1"/>
    <col min="1548" max="1553" width="9.140625" style="318" hidden="1" customWidth="1"/>
    <col min="1554" max="1792" width="9.140625" style="318" hidden="1"/>
    <col min="1793" max="1793" width="13.7109375" style="318" customWidth="1"/>
    <col min="1794" max="1803" width="10.7109375" style="318" customWidth="1"/>
    <col min="1804" max="1809" width="9.140625" style="318" hidden="1" customWidth="1"/>
    <col min="1810" max="2048" width="9.140625" style="318" hidden="1"/>
    <col min="2049" max="2049" width="13.7109375" style="318" customWidth="1"/>
    <col min="2050" max="2059" width="10.7109375" style="318" customWidth="1"/>
    <col min="2060" max="2065" width="9.140625" style="318" hidden="1" customWidth="1"/>
    <col min="2066" max="2304" width="9.140625" style="318" hidden="1"/>
    <col min="2305" max="2305" width="13.7109375" style="318" customWidth="1"/>
    <col min="2306" max="2315" width="10.7109375" style="318" customWidth="1"/>
    <col min="2316" max="2321" width="9.140625" style="318" hidden="1" customWidth="1"/>
    <col min="2322" max="2560" width="9.140625" style="318" hidden="1"/>
    <col min="2561" max="2561" width="13.7109375" style="318" customWidth="1"/>
    <col min="2562" max="2571" width="10.7109375" style="318" customWidth="1"/>
    <col min="2572" max="2577" width="9.140625" style="318" hidden="1" customWidth="1"/>
    <col min="2578" max="2816" width="9.140625" style="318" hidden="1"/>
    <col min="2817" max="2817" width="13.7109375" style="318" customWidth="1"/>
    <col min="2818" max="2827" width="10.7109375" style="318" customWidth="1"/>
    <col min="2828" max="2833" width="9.140625" style="318" hidden="1" customWidth="1"/>
    <col min="2834" max="3072" width="9.140625" style="318" hidden="1"/>
    <col min="3073" max="3073" width="13.7109375" style="318" customWidth="1"/>
    <col min="3074" max="3083" width="10.7109375" style="318" customWidth="1"/>
    <col min="3084" max="3089" width="9.140625" style="318" hidden="1" customWidth="1"/>
    <col min="3090" max="3328" width="9.140625" style="318" hidden="1"/>
    <col min="3329" max="3329" width="13.7109375" style="318" customWidth="1"/>
    <col min="3330" max="3339" width="10.7109375" style="318" customWidth="1"/>
    <col min="3340" max="3345" width="9.140625" style="318" hidden="1" customWidth="1"/>
    <col min="3346" max="3584" width="9.140625" style="318" hidden="1"/>
    <col min="3585" max="3585" width="13.7109375" style="318" customWidth="1"/>
    <col min="3586" max="3595" width="10.7109375" style="318" customWidth="1"/>
    <col min="3596" max="3601" width="9.140625" style="318" hidden="1" customWidth="1"/>
    <col min="3602" max="3840" width="9.140625" style="318" hidden="1"/>
    <col min="3841" max="3841" width="13.7109375" style="318" customWidth="1"/>
    <col min="3842" max="3851" width="10.7109375" style="318" customWidth="1"/>
    <col min="3852" max="3857" width="9.140625" style="318" hidden="1" customWidth="1"/>
    <col min="3858" max="4096" width="9.140625" style="318" hidden="1"/>
    <col min="4097" max="4097" width="13.7109375" style="318" customWidth="1"/>
    <col min="4098" max="4107" width="10.7109375" style="318" customWidth="1"/>
    <col min="4108" max="4113" width="9.140625" style="318" hidden="1" customWidth="1"/>
    <col min="4114" max="4352" width="9.140625" style="318" hidden="1"/>
    <col min="4353" max="4353" width="13.7109375" style="318" customWidth="1"/>
    <col min="4354" max="4363" width="10.7109375" style="318" customWidth="1"/>
    <col min="4364" max="4369" width="9.140625" style="318" hidden="1" customWidth="1"/>
    <col min="4370" max="4608" width="9.140625" style="318" hidden="1"/>
    <col min="4609" max="4609" width="13.7109375" style="318" customWidth="1"/>
    <col min="4610" max="4619" width="10.7109375" style="318" customWidth="1"/>
    <col min="4620" max="4625" width="9.140625" style="318" hidden="1" customWidth="1"/>
    <col min="4626" max="4864" width="9.140625" style="318" hidden="1"/>
    <col min="4865" max="4865" width="13.7109375" style="318" customWidth="1"/>
    <col min="4866" max="4875" width="10.7109375" style="318" customWidth="1"/>
    <col min="4876" max="4881" width="9.140625" style="318" hidden="1" customWidth="1"/>
    <col min="4882" max="5120" width="9.140625" style="318" hidden="1"/>
    <col min="5121" max="5121" width="13.7109375" style="318" customWidth="1"/>
    <col min="5122" max="5131" width="10.7109375" style="318" customWidth="1"/>
    <col min="5132" max="5137" width="9.140625" style="318" hidden="1" customWidth="1"/>
    <col min="5138" max="5376" width="9.140625" style="318" hidden="1"/>
    <col min="5377" max="5377" width="13.7109375" style="318" customWidth="1"/>
    <col min="5378" max="5387" width="10.7109375" style="318" customWidth="1"/>
    <col min="5388" max="5393" width="9.140625" style="318" hidden="1" customWidth="1"/>
    <col min="5394" max="5632" width="9.140625" style="318" hidden="1"/>
    <col min="5633" max="5633" width="13.7109375" style="318" customWidth="1"/>
    <col min="5634" max="5643" width="10.7109375" style="318" customWidth="1"/>
    <col min="5644" max="5649" width="9.140625" style="318" hidden="1" customWidth="1"/>
    <col min="5650" max="5888" width="9.140625" style="318" hidden="1"/>
    <col min="5889" max="5889" width="13.7109375" style="318" customWidth="1"/>
    <col min="5890" max="5899" width="10.7109375" style="318" customWidth="1"/>
    <col min="5900" max="5905" width="9.140625" style="318" hidden="1" customWidth="1"/>
    <col min="5906" max="6144" width="9.140625" style="318" hidden="1"/>
    <col min="6145" max="6145" width="13.7109375" style="318" customWidth="1"/>
    <col min="6146" max="6155" width="10.7109375" style="318" customWidth="1"/>
    <col min="6156" max="6161" width="9.140625" style="318" hidden="1" customWidth="1"/>
    <col min="6162" max="6400" width="9.140625" style="318" hidden="1"/>
    <col min="6401" max="6401" width="13.7109375" style="318" customWidth="1"/>
    <col min="6402" max="6411" width="10.7109375" style="318" customWidth="1"/>
    <col min="6412" max="6417" width="9.140625" style="318" hidden="1" customWidth="1"/>
    <col min="6418" max="6656" width="9.140625" style="318" hidden="1"/>
    <col min="6657" max="6657" width="13.7109375" style="318" customWidth="1"/>
    <col min="6658" max="6667" width="10.7109375" style="318" customWidth="1"/>
    <col min="6668" max="6673" width="9.140625" style="318" hidden="1" customWidth="1"/>
    <col min="6674" max="6912" width="9.140625" style="318" hidden="1"/>
    <col min="6913" max="6913" width="13.7109375" style="318" customWidth="1"/>
    <col min="6914" max="6923" width="10.7109375" style="318" customWidth="1"/>
    <col min="6924" max="6929" width="9.140625" style="318" hidden="1" customWidth="1"/>
    <col min="6930" max="7168" width="9.140625" style="318" hidden="1"/>
    <col min="7169" max="7169" width="13.7109375" style="318" customWidth="1"/>
    <col min="7170" max="7179" width="10.7109375" style="318" customWidth="1"/>
    <col min="7180" max="7185" width="9.140625" style="318" hidden="1" customWidth="1"/>
    <col min="7186" max="7424" width="9.140625" style="318" hidden="1"/>
    <col min="7425" max="7425" width="13.7109375" style="318" customWidth="1"/>
    <col min="7426" max="7435" width="10.7109375" style="318" customWidth="1"/>
    <col min="7436" max="7441" width="9.140625" style="318" hidden="1" customWidth="1"/>
    <col min="7442" max="7680" width="9.140625" style="318" hidden="1"/>
    <col min="7681" max="7681" width="13.7109375" style="318" customWidth="1"/>
    <col min="7682" max="7691" width="10.7109375" style="318" customWidth="1"/>
    <col min="7692" max="7697" width="9.140625" style="318" hidden="1" customWidth="1"/>
    <col min="7698" max="7936" width="9.140625" style="318" hidden="1"/>
    <col min="7937" max="7937" width="13.7109375" style="318" customWidth="1"/>
    <col min="7938" max="7947" width="10.7109375" style="318" customWidth="1"/>
    <col min="7948" max="7953" width="9.140625" style="318" hidden="1" customWidth="1"/>
    <col min="7954" max="8192" width="9.140625" style="318" hidden="1"/>
    <col min="8193" max="8193" width="13.7109375" style="318" customWidth="1"/>
    <col min="8194" max="8203" width="10.7109375" style="318" customWidth="1"/>
    <col min="8204" max="8209" width="9.140625" style="318" hidden="1" customWidth="1"/>
    <col min="8210" max="8448" width="9.140625" style="318" hidden="1"/>
    <col min="8449" max="8449" width="13.7109375" style="318" customWidth="1"/>
    <col min="8450" max="8459" width="10.7109375" style="318" customWidth="1"/>
    <col min="8460" max="8465" width="9.140625" style="318" hidden="1" customWidth="1"/>
    <col min="8466" max="8704" width="9.140625" style="318" hidden="1"/>
    <col min="8705" max="8705" width="13.7109375" style="318" customWidth="1"/>
    <col min="8706" max="8715" width="10.7109375" style="318" customWidth="1"/>
    <col min="8716" max="8721" width="9.140625" style="318" hidden="1" customWidth="1"/>
    <col min="8722" max="8960" width="9.140625" style="318" hidden="1"/>
    <col min="8961" max="8961" width="13.7109375" style="318" customWidth="1"/>
    <col min="8962" max="8971" width="10.7109375" style="318" customWidth="1"/>
    <col min="8972" max="8977" width="9.140625" style="318" hidden="1" customWidth="1"/>
    <col min="8978" max="9216" width="9.140625" style="318" hidden="1"/>
    <col min="9217" max="9217" width="13.7109375" style="318" customWidth="1"/>
    <col min="9218" max="9227" width="10.7109375" style="318" customWidth="1"/>
    <col min="9228" max="9233" width="9.140625" style="318" hidden="1" customWidth="1"/>
    <col min="9234" max="9472" width="9.140625" style="318" hidden="1"/>
    <col min="9473" max="9473" width="13.7109375" style="318" customWidth="1"/>
    <col min="9474" max="9483" width="10.7109375" style="318" customWidth="1"/>
    <col min="9484" max="9489" width="9.140625" style="318" hidden="1" customWidth="1"/>
    <col min="9490" max="9728" width="9.140625" style="318" hidden="1"/>
    <col min="9729" max="9729" width="13.7109375" style="318" customWidth="1"/>
    <col min="9730" max="9739" width="10.7109375" style="318" customWidth="1"/>
    <col min="9740" max="9745" width="9.140625" style="318" hidden="1" customWidth="1"/>
    <col min="9746" max="9984" width="9.140625" style="318" hidden="1"/>
    <col min="9985" max="9985" width="13.7109375" style="318" customWidth="1"/>
    <col min="9986" max="9995" width="10.7109375" style="318" customWidth="1"/>
    <col min="9996" max="10001" width="9.140625" style="318" hidden="1" customWidth="1"/>
    <col min="10002" max="10240" width="9.140625" style="318" hidden="1"/>
    <col min="10241" max="10241" width="13.7109375" style="318" customWidth="1"/>
    <col min="10242" max="10251" width="10.7109375" style="318" customWidth="1"/>
    <col min="10252" max="10257" width="9.140625" style="318" hidden="1" customWidth="1"/>
    <col min="10258" max="10496" width="9.140625" style="318" hidden="1"/>
    <col min="10497" max="10497" width="13.7109375" style="318" customWidth="1"/>
    <col min="10498" max="10507" width="10.7109375" style="318" customWidth="1"/>
    <col min="10508" max="10513" width="9.140625" style="318" hidden="1" customWidth="1"/>
    <col min="10514" max="10752" width="9.140625" style="318" hidden="1"/>
    <col min="10753" max="10753" width="13.7109375" style="318" customWidth="1"/>
    <col min="10754" max="10763" width="10.7109375" style="318" customWidth="1"/>
    <col min="10764" max="10769" width="9.140625" style="318" hidden="1" customWidth="1"/>
    <col min="10770" max="11008" width="9.140625" style="318" hidden="1"/>
    <col min="11009" max="11009" width="13.7109375" style="318" customWidth="1"/>
    <col min="11010" max="11019" width="10.7109375" style="318" customWidth="1"/>
    <col min="11020" max="11025" width="9.140625" style="318" hidden="1" customWidth="1"/>
    <col min="11026" max="11264" width="9.140625" style="318" hidden="1"/>
    <col min="11265" max="11265" width="13.7109375" style="318" customWidth="1"/>
    <col min="11266" max="11275" width="10.7109375" style="318" customWidth="1"/>
    <col min="11276" max="11281" width="9.140625" style="318" hidden="1" customWidth="1"/>
    <col min="11282" max="11520" width="9.140625" style="318" hidden="1"/>
    <col min="11521" max="11521" width="13.7109375" style="318" customWidth="1"/>
    <col min="11522" max="11531" width="10.7109375" style="318" customWidth="1"/>
    <col min="11532" max="11537" width="9.140625" style="318" hidden="1" customWidth="1"/>
    <col min="11538" max="11776" width="9.140625" style="318" hidden="1"/>
    <col min="11777" max="11777" width="13.7109375" style="318" customWidth="1"/>
    <col min="11778" max="11787" width="10.7109375" style="318" customWidth="1"/>
    <col min="11788" max="11793" width="9.140625" style="318" hidden="1" customWidth="1"/>
    <col min="11794" max="12032" width="9.140625" style="318" hidden="1"/>
    <col min="12033" max="12033" width="13.7109375" style="318" customWidth="1"/>
    <col min="12034" max="12043" width="10.7109375" style="318" customWidth="1"/>
    <col min="12044" max="12049" width="9.140625" style="318" hidden="1" customWidth="1"/>
    <col min="12050" max="12288" width="9.140625" style="318" hidden="1"/>
    <col min="12289" max="12289" width="13.7109375" style="318" customWidth="1"/>
    <col min="12290" max="12299" width="10.7109375" style="318" customWidth="1"/>
    <col min="12300" max="12305" width="9.140625" style="318" hidden="1" customWidth="1"/>
    <col min="12306" max="12544" width="9.140625" style="318" hidden="1"/>
    <col min="12545" max="12545" width="13.7109375" style="318" customWidth="1"/>
    <col min="12546" max="12555" width="10.7109375" style="318" customWidth="1"/>
    <col min="12556" max="12561" width="9.140625" style="318" hidden="1" customWidth="1"/>
    <col min="12562" max="12800" width="9.140625" style="318" hidden="1"/>
    <col min="12801" max="12801" width="13.7109375" style="318" customWidth="1"/>
    <col min="12802" max="12811" width="10.7109375" style="318" customWidth="1"/>
    <col min="12812" max="12817" width="9.140625" style="318" hidden="1" customWidth="1"/>
    <col min="12818" max="13056" width="9.140625" style="318" hidden="1"/>
    <col min="13057" max="13057" width="13.7109375" style="318" customWidth="1"/>
    <col min="13058" max="13067" width="10.7109375" style="318" customWidth="1"/>
    <col min="13068" max="13073" width="9.140625" style="318" hidden="1" customWidth="1"/>
    <col min="13074" max="13312" width="9.140625" style="318" hidden="1"/>
    <col min="13313" max="13313" width="13.7109375" style="318" customWidth="1"/>
    <col min="13314" max="13323" width="10.7109375" style="318" customWidth="1"/>
    <col min="13324" max="13329" width="9.140625" style="318" hidden="1" customWidth="1"/>
    <col min="13330" max="13568" width="9.140625" style="318" hidden="1"/>
    <col min="13569" max="13569" width="13.7109375" style="318" customWidth="1"/>
    <col min="13570" max="13579" width="10.7109375" style="318" customWidth="1"/>
    <col min="13580" max="13585" width="9.140625" style="318" hidden="1" customWidth="1"/>
    <col min="13586" max="13824" width="9.140625" style="318" hidden="1"/>
    <col min="13825" max="13825" width="13.7109375" style="318" customWidth="1"/>
    <col min="13826" max="13835" width="10.7109375" style="318" customWidth="1"/>
    <col min="13836" max="13841" width="9.140625" style="318" hidden="1" customWidth="1"/>
    <col min="13842" max="14080" width="9.140625" style="318" hidden="1"/>
    <col min="14081" max="14081" width="13.7109375" style="318" customWidth="1"/>
    <col min="14082" max="14091" width="10.7109375" style="318" customWidth="1"/>
    <col min="14092" max="14097" width="9.140625" style="318" hidden="1" customWidth="1"/>
    <col min="14098" max="14336" width="9.140625" style="318" hidden="1"/>
    <col min="14337" max="14337" width="13.7109375" style="318" customWidth="1"/>
    <col min="14338" max="14347" width="10.7109375" style="318" customWidth="1"/>
    <col min="14348" max="14353" width="9.140625" style="318" hidden="1" customWidth="1"/>
    <col min="14354" max="14592" width="9.140625" style="318" hidden="1"/>
    <col min="14593" max="14593" width="13.7109375" style="318" customWidth="1"/>
    <col min="14594" max="14603" width="10.7109375" style="318" customWidth="1"/>
    <col min="14604" max="14609" width="9.140625" style="318" hidden="1" customWidth="1"/>
    <col min="14610" max="14848" width="9.140625" style="318" hidden="1"/>
    <col min="14849" max="14849" width="13.7109375" style="318" customWidth="1"/>
    <col min="14850" max="14859" width="10.7109375" style="318" customWidth="1"/>
    <col min="14860" max="14865" width="9.140625" style="318" hidden="1" customWidth="1"/>
    <col min="14866" max="15104" width="9.140625" style="318" hidden="1"/>
    <col min="15105" max="15105" width="13.7109375" style="318" customWidth="1"/>
    <col min="15106" max="15115" width="10.7109375" style="318" customWidth="1"/>
    <col min="15116" max="15121" width="9.140625" style="318" hidden="1" customWidth="1"/>
    <col min="15122" max="15360" width="9.140625" style="318" hidden="1"/>
    <col min="15361" max="15361" width="13.7109375" style="318" customWidth="1"/>
    <col min="15362" max="15371" width="10.7109375" style="318" customWidth="1"/>
    <col min="15372" max="15377" width="9.140625" style="318" hidden="1" customWidth="1"/>
    <col min="15378" max="15616" width="9.140625" style="318" hidden="1"/>
    <col min="15617" max="15617" width="13.7109375" style="318" customWidth="1"/>
    <col min="15618" max="15627" width="10.7109375" style="318" customWidth="1"/>
    <col min="15628" max="15633" width="9.140625" style="318" hidden="1" customWidth="1"/>
    <col min="15634" max="15872" width="9.140625" style="318" hidden="1"/>
    <col min="15873" max="15873" width="13.7109375" style="318" customWidth="1"/>
    <col min="15874" max="15883" width="10.7109375" style="318" customWidth="1"/>
    <col min="15884" max="15889" width="9.140625" style="318" hidden="1" customWidth="1"/>
    <col min="15890" max="16128" width="9.140625" style="318" hidden="1"/>
    <col min="16129" max="16129" width="13.7109375" style="318" customWidth="1"/>
    <col min="16130" max="16139" width="10.7109375" style="318" customWidth="1"/>
    <col min="16140" max="16145" width="9.140625" style="318" hidden="1" customWidth="1"/>
    <col min="16146" max="16384" width="9.140625" style="318" hidden="1"/>
  </cols>
  <sheetData>
    <row r="1" spans="1:16" ht="41.25" customHeight="1" x14ac:dyDescent="0.25">
      <c r="A1" s="403" t="s">
        <v>170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1:16" ht="18.75" x14ac:dyDescent="0.3">
      <c r="A2" s="406" t="s">
        <v>1077</v>
      </c>
      <c r="B2" s="406"/>
      <c r="C2" s="406"/>
      <c r="D2" s="407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6" ht="18" x14ac:dyDescent="0.2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5"/>
    </row>
    <row r="4" spans="1:16" ht="5.25" customHeight="1" x14ac:dyDescent="0.25">
      <c r="A4" s="408"/>
      <c r="B4" s="408"/>
      <c r="C4" s="408"/>
      <c r="D4" s="408"/>
      <c r="E4" s="408"/>
    </row>
    <row r="5" spans="1:16" x14ac:dyDescent="0.25">
      <c r="A5" s="409" t="s">
        <v>171</v>
      </c>
      <c r="B5" s="409" t="s">
        <v>172</v>
      </c>
      <c r="C5" s="410" t="s">
        <v>173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275"/>
      <c r="O5" s="398"/>
      <c r="P5" s="398"/>
    </row>
    <row r="6" spans="1:16" x14ac:dyDescent="0.25">
      <c r="A6" s="409"/>
      <c r="B6" s="409"/>
      <c r="C6" s="19" t="s">
        <v>174</v>
      </c>
      <c r="D6" s="19" t="s">
        <v>175</v>
      </c>
      <c r="E6" s="19" t="s">
        <v>176</v>
      </c>
      <c r="F6" s="19" t="s">
        <v>177</v>
      </c>
      <c r="G6" s="19" t="s">
        <v>178</v>
      </c>
      <c r="H6" s="19" t="s">
        <v>179</v>
      </c>
      <c r="I6" s="19" t="s">
        <v>180</v>
      </c>
      <c r="J6" s="19" t="s">
        <v>181</v>
      </c>
      <c r="K6" s="19" t="s">
        <v>182</v>
      </c>
      <c r="L6" s="19" t="s">
        <v>182</v>
      </c>
      <c r="M6" s="19" t="e">
        <v>#REF!</v>
      </c>
      <c r="N6" s="19" t="e">
        <v>#REF!</v>
      </c>
      <c r="O6" s="398"/>
      <c r="P6" s="398"/>
    </row>
    <row r="7" spans="1:16" x14ac:dyDescent="0.25">
      <c r="A7" s="399" t="s">
        <v>183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</row>
    <row r="8" spans="1:16" ht="0" hidden="1" customHeight="1" x14ac:dyDescent="0.25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2">
        <v>3.78</v>
      </c>
      <c r="M8" s="22" t="e">
        <v>#REF!</v>
      </c>
      <c r="N8" s="22" t="e">
        <v>#REF!</v>
      </c>
    </row>
    <row r="9" spans="1:16" ht="0" hidden="1" customHeight="1" x14ac:dyDescent="0.25">
      <c r="A9" s="20"/>
      <c r="B9" s="20"/>
      <c r="C9" s="21"/>
      <c r="D9" s="21"/>
      <c r="E9" s="21"/>
      <c r="F9" s="21"/>
      <c r="G9" s="21"/>
      <c r="H9" s="21"/>
      <c r="I9" s="21"/>
      <c r="J9" s="21"/>
      <c r="K9" s="21"/>
      <c r="L9" s="22" t="e">
        <v>#REF!</v>
      </c>
      <c r="M9" s="22" t="e">
        <v>#REF!</v>
      </c>
      <c r="N9" s="22" t="e">
        <v>#REF!</v>
      </c>
    </row>
    <row r="10" spans="1:16" ht="0" hidden="1" customHeight="1" x14ac:dyDescent="0.25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2" t="e">
        <v>#REF!</v>
      </c>
      <c r="M10" s="22" t="e">
        <v>#REF!</v>
      </c>
      <c r="N10" s="22" t="e">
        <v>#REF!</v>
      </c>
    </row>
    <row r="11" spans="1:16" ht="0" hidden="1" customHeight="1" x14ac:dyDescent="0.2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 t="e">
        <v>#REF!</v>
      </c>
      <c r="M11" s="22" t="e">
        <v>#REF!</v>
      </c>
      <c r="N11" s="22" t="e">
        <v>#REF!</v>
      </c>
    </row>
    <row r="12" spans="1:16" ht="0" hidden="1" customHeight="1" x14ac:dyDescent="0.25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 t="e">
        <v>#REF!</v>
      </c>
      <c r="M12" s="22" t="e">
        <v>#REF!</v>
      </c>
      <c r="N12" s="22" t="e">
        <v>#REF!</v>
      </c>
    </row>
    <row r="13" spans="1:16" ht="0" hidden="1" customHeight="1" x14ac:dyDescent="0.25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 t="e">
        <v>#REF!</v>
      </c>
      <c r="M13" s="22" t="e">
        <v>#REF!</v>
      </c>
      <c r="N13" s="22" t="e">
        <v>#REF!</v>
      </c>
    </row>
    <row r="14" spans="1:16" ht="0" hidden="1" customHeight="1" x14ac:dyDescent="0.25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 t="e">
        <v>#REF!</v>
      </c>
      <c r="M14" s="22" t="e">
        <v>#REF!</v>
      </c>
      <c r="N14" s="22" t="e">
        <v>#REF!</v>
      </c>
    </row>
    <row r="15" spans="1:16" ht="0" hidden="1" customHeight="1" x14ac:dyDescent="0.2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 t="e">
        <v>#REF!</v>
      </c>
      <c r="M15" s="22" t="e">
        <v>#REF!</v>
      </c>
      <c r="N15" s="22" t="e">
        <v>#REF!</v>
      </c>
    </row>
    <row r="16" spans="1:16" ht="0" hidden="1" customHeight="1" x14ac:dyDescent="0.25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 t="e">
        <v>#REF!</v>
      </c>
      <c r="M16" s="22" t="e">
        <v>#REF!</v>
      </c>
      <c r="N16" s="22" t="e">
        <v>#REF!</v>
      </c>
    </row>
    <row r="17" spans="1:14" ht="0" hidden="1" customHeight="1" x14ac:dyDescent="0.25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 t="e">
        <v>#REF!</v>
      </c>
      <c r="M17" s="22" t="e">
        <v>#REF!</v>
      </c>
      <c r="N17" s="22" t="e">
        <v>#REF!</v>
      </c>
    </row>
    <row r="18" spans="1:14" ht="0" hidden="1" customHeight="1" x14ac:dyDescent="0.2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2" t="e">
        <v>#REF!</v>
      </c>
      <c r="M18" s="22" t="e">
        <v>#REF!</v>
      </c>
      <c r="N18" s="22" t="e">
        <v>#REF!</v>
      </c>
    </row>
    <row r="19" spans="1:14" ht="0" hidden="1" customHeight="1" x14ac:dyDescent="0.2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 t="e">
        <v>#REF!</v>
      </c>
      <c r="M19" s="22" t="e">
        <v>#REF!</v>
      </c>
      <c r="N19" s="22" t="e">
        <v>#REF!</v>
      </c>
    </row>
    <row r="20" spans="1:14" ht="0" hidden="1" customHeight="1" x14ac:dyDescent="0.2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 t="e">
        <v>#REF!</v>
      </c>
      <c r="M20" s="22" t="e">
        <v>#REF!</v>
      </c>
      <c r="N20" s="22" t="e">
        <v>#REF!</v>
      </c>
    </row>
    <row r="21" spans="1:14" ht="0" hidden="1" customHeight="1" x14ac:dyDescent="0.2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 t="e">
        <v>#REF!</v>
      </c>
      <c r="M21" s="22" t="e">
        <v>#REF!</v>
      </c>
      <c r="N21" s="22" t="e">
        <v>#REF!</v>
      </c>
    </row>
    <row r="22" spans="1:14" ht="0" hidden="1" customHeight="1" x14ac:dyDescent="0.2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 t="e">
        <v>#REF!</v>
      </c>
      <c r="M22" s="22" t="e">
        <v>#REF!</v>
      </c>
      <c r="N22" s="22" t="e">
        <v>#REF!</v>
      </c>
    </row>
    <row r="23" spans="1:14" ht="0" hidden="1" customHeight="1" x14ac:dyDescent="0.25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2"/>
      <c r="N23" s="22"/>
    </row>
    <row r="24" spans="1:14" ht="0" hidden="1" customHeight="1" x14ac:dyDescent="0.25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2"/>
      <c r="N24" s="22"/>
    </row>
    <row r="25" spans="1:14" ht="0" hidden="1" customHeight="1" x14ac:dyDescent="0.2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2"/>
    </row>
    <row r="26" spans="1:14" ht="0" hidden="1" customHeight="1" x14ac:dyDescent="0.2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</row>
    <row r="27" spans="1:14" ht="0" hidden="1" customHeight="1" x14ac:dyDescent="0.25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</row>
    <row r="28" spans="1:14" ht="0" hidden="1" customHeight="1" x14ac:dyDescent="0.25">
      <c r="A28" s="20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</row>
    <row r="29" spans="1:14" ht="0" hidden="1" customHeight="1" x14ac:dyDescent="0.25">
      <c r="A29" s="20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</row>
    <row r="30" spans="1:14" ht="0" hidden="1" customHeight="1" x14ac:dyDescent="0.25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  <row r="31" spans="1:14" ht="0" hidden="1" customHeight="1" x14ac:dyDescent="0.25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</row>
    <row r="32" spans="1:14" ht="0" hidden="1" customHeight="1" x14ac:dyDescent="0.2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</row>
    <row r="33" spans="1:14" ht="0" hidden="1" customHeight="1" x14ac:dyDescent="0.25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</row>
    <row r="34" spans="1:14" ht="0" hidden="1" customHeight="1" x14ac:dyDescent="0.25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</row>
    <row r="35" spans="1:14" ht="0" hidden="1" customHeight="1" x14ac:dyDescent="0.25">
      <c r="A35" s="20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</row>
    <row r="36" spans="1:14" ht="0" hidden="1" customHeight="1" x14ac:dyDescent="0.2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</row>
    <row r="37" spans="1:14" ht="0" hidden="1" customHeight="1" x14ac:dyDescent="0.25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2"/>
    </row>
    <row r="38" spans="1:14" ht="0" hidden="1" customHeight="1" x14ac:dyDescent="0.2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2"/>
    </row>
    <row r="39" spans="1:14" ht="0" hidden="1" customHeight="1" x14ac:dyDescent="0.2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</row>
    <row r="40" spans="1:14" ht="0" hidden="1" customHeight="1" x14ac:dyDescent="0.2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  <c r="N40" s="22"/>
    </row>
    <row r="41" spans="1:14" x14ac:dyDescent="0.25">
      <c r="A41" s="401" t="s">
        <v>191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2"/>
    </row>
    <row r="42" spans="1:14" ht="0" hidden="1" customHeight="1" x14ac:dyDescent="0.2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2" t="e">
        <v>#REF!</v>
      </c>
      <c r="M42" s="22" t="e">
        <v>#REF!</v>
      </c>
      <c r="N42" s="22" t="e">
        <v>#REF!</v>
      </c>
    </row>
    <row r="43" spans="1:14" ht="0" hidden="1" customHeight="1" x14ac:dyDescent="0.25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/>
    </row>
    <row r="44" spans="1:14" ht="0" hidden="1" customHeight="1" x14ac:dyDescent="0.25">
      <c r="A44" s="20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</row>
    <row r="45" spans="1:14" ht="0" hidden="1" customHeight="1" x14ac:dyDescent="0.25">
      <c r="A45" s="2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</row>
    <row r="46" spans="1:14" x14ac:dyDescent="0.25">
      <c r="A46" s="401" t="s">
        <v>1036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2"/>
    </row>
    <row r="47" spans="1:14" x14ac:dyDescent="0.25">
      <c r="A47" s="20" t="s">
        <v>189</v>
      </c>
      <c r="B47" s="20" t="s">
        <v>204</v>
      </c>
      <c r="C47" s="20"/>
      <c r="D47" s="20"/>
      <c r="E47" s="20"/>
      <c r="F47" s="20"/>
      <c r="G47" s="20"/>
      <c r="H47" s="20"/>
      <c r="I47" s="20">
        <v>2.5</v>
      </c>
      <c r="J47" s="20"/>
      <c r="K47" s="20"/>
      <c r="L47" s="256">
        <v>8.5</v>
      </c>
      <c r="M47" s="256" t="e">
        <v>#REF!</v>
      </c>
      <c r="N47" s="256" t="e">
        <v>#REF!</v>
      </c>
    </row>
    <row r="48" spans="1:14" ht="0" hidden="1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56">
        <v>3.85</v>
      </c>
      <c r="M48" s="256" t="e">
        <v>#REF!</v>
      </c>
      <c r="N48" s="256" t="e">
        <v>#REF!</v>
      </c>
    </row>
    <row r="49" spans="1:14" ht="0" hidden="1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6">
        <v>1.65</v>
      </c>
      <c r="M49" s="256" t="e">
        <v>#REF!</v>
      </c>
      <c r="N49" s="256" t="e">
        <v>#REF!</v>
      </c>
    </row>
    <row r="50" spans="1:14" ht="0" hidden="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56">
        <v>0.95</v>
      </c>
      <c r="M50" s="256" t="e">
        <v>#REF!</v>
      </c>
      <c r="N50" s="256" t="e">
        <v>#REF!</v>
      </c>
    </row>
    <row r="51" spans="1:14" ht="0" hidden="1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56">
        <v>1.55</v>
      </c>
      <c r="M51" s="256" t="e">
        <v>#REF!</v>
      </c>
      <c r="N51" s="256" t="e">
        <v>#REF!</v>
      </c>
    </row>
    <row r="52" spans="1:14" ht="0" hidden="1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56" t="e">
        <v>#REF!</v>
      </c>
      <c r="M52" s="256" t="e">
        <v>#REF!</v>
      </c>
      <c r="N52" s="256" t="e">
        <v>#REF!</v>
      </c>
    </row>
    <row r="53" spans="1:14" ht="0" hidden="1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56"/>
      <c r="M53" s="256"/>
      <c r="N53" s="256"/>
    </row>
    <row r="54" spans="1:14" ht="0" hidden="1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56">
        <v>1.5</v>
      </c>
      <c r="M54" s="256" t="e">
        <v>#REF!</v>
      </c>
      <c r="N54" s="256" t="e">
        <v>#REF!</v>
      </c>
    </row>
    <row r="55" spans="1:14" ht="0" hidden="1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56">
        <v>1.65</v>
      </c>
      <c r="M55" s="256" t="e">
        <v>#REF!</v>
      </c>
      <c r="N55" s="256" t="e">
        <v>#REF!</v>
      </c>
    </row>
    <row r="56" spans="1:14" ht="0" hidden="1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56" t="e">
        <v>#REF!</v>
      </c>
      <c r="M56" s="256" t="e">
        <v>#REF!</v>
      </c>
      <c r="N56" s="256" t="e">
        <v>#REF!</v>
      </c>
    </row>
    <row r="57" spans="1:14" ht="0" hidden="1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56"/>
      <c r="M57" s="256"/>
      <c r="N57" s="256"/>
    </row>
    <row r="58" spans="1:14" ht="0" hidden="1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56"/>
      <c r="M58" s="256"/>
      <c r="N58" s="256"/>
    </row>
    <row r="59" spans="1:14" ht="0" hidden="1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56"/>
      <c r="M59" s="256"/>
      <c r="N59" s="256"/>
    </row>
    <row r="60" spans="1:14" ht="0" hidden="1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56"/>
      <c r="M60" s="256"/>
      <c r="N60" s="256"/>
    </row>
    <row r="61" spans="1:14" ht="0" hidden="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56"/>
      <c r="M61" s="256"/>
      <c r="N61" s="256"/>
    </row>
    <row r="62" spans="1:14" ht="0" hidden="1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56"/>
      <c r="M62" s="256"/>
      <c r="N62" s="256"/>
    </row>
    <row r="63" spans="1:14" ht="0" hidden="1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56"/>
      <c r="M63" s="256"/>
      <c r="N63" s="256"/>
    </row>
    <row r="64" spans="1:14" ht="0" hidden="1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56"/>
      <c r="M64" s="256"/>
      <c r="N64" s="256"/>
    </row>
    <row r="65" spans="1:14" ht="0" hidden="1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56"/>
      <c r="M65" s="256"/>
      <c r="N65" s="256"/>
    </row>
    <row r="66" spans="1:14" ht="0" hidden="1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56"/>
      <c r="M66" s="256"/>
      <c r="N66" s="256"/>
    </row>
    <row r="67" spans="1:14" ht="0" hidden="1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56"/>
      <c r="M67" s="256"/>
      <c r="N67" s="256"/>
    </row>
    <row r="68" spans="1:14" ht="0" hidden="1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56"/>
      <c r="M68" s="256"/>
      <c r="N68" s="256"/>
    </row>
    <row r="69" spans="1:14" ht="0" hidden="1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56"/>
      <c r="M69" s="256"/>
      <c r="N69" s="256"/>
    </row>
    <row r="70" spans="1:14" ht="0" hidden="1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6"/>
      <c r="M70" s="256"/>
      <c r="N70" s="256"/>
    </row>
    <row r="71" spans="1:14" ht="0" hidden="1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56"/>
      <c r="M71" s="256"/>
      <c r="N71" s="256"/>
    </row>
    <row r="72" spans="1:14" ht="0" hidden="1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56"/>
      <c r="M72" s="256"/>
      <c r="N72" s="256"/>
    </row>
    <row r="73" spans="1:14" ht="0" hidden="1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56"/>
      <c r="M73" s="256"/>
      <c r="N73" s="256"/>
    </row>
    <row r="74" spans="1:14" ht="0" hidden="1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56"/>
      <c r="M74" s="256"/>
      <c r="N74" s="256"/>
    </row>
    <row r="75" spans="1:14" ht="0" hidden="1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56"/>
      <c r="M75" s="256"/>
      <c r="N75" s="256"/>
    </row>
    <row r="76" spans="1:14" ht="0" hidden="1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56"/>
      <c r="M76" s="256"/>
      <c r="N76" s="256"/>
    </row>
    <row r="77" spans="1:14" ht="0" hidden="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56"/>
      <c r="M77" s="256"/>
      <c r="N77" s="256"/>
    </row>
    <row r="78" spans="1:14" ht="0" hidden="1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56"/>
      <c r="M78" s="256"/>
      <c r="N78" s="256"/>
    </row>
    <row r="79" spans="1:14" ht="0" hidden="1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56"/>
      <c r="M79" s="256"/>
      <c r="N79" s="256"/>
    </row>
    <row r="80" spans="1:14" ht="0" hidden="1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56"/>
      <c r="M80" s="256"/>
      <c r="N80" s="256"/>
    </row>
    <row r="81" spans="1:14" ht="0" hidden="1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56"/>
      <c r="M81" s="256"/>
      <c r="N81" s="256"/>
    </row>
    <row r="82" spans="1:14" ht="0" hidden="1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56"/>
      <c r="M82" s="256"/>
      <c r="N82" s="256"/>
    </row>
    <row r="83" spans="1:14" ht="0" hidden="1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56"/>
      <c r="M83" s="256"/>
      <c r="N83" s="256"/>
    </row>
    <row r="84" spans="1:14" ht="0" hidden="1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56"/>
      <c r="M84" s="256"/>
      <c r="N84" s="256"/>
    </row>
    <row r="85" spans="1:14" ht="0" hidden="1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56"/>
      <c r="M85" s="256"/>
      <c r="N85" s="256"/>
    </row>
    <row r="86" spans="1:14" ht="0" hidden="1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56"/>
      <c r="M86" s="256"/>
      <c r="N86" s="256"/>
    </row>
    <row r="87" spans="1:14" x14ac:dyDescent="0.25">
      <c r="A87" s="401" t="s">
        <v>193</v>
      </c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2"/>
    </row>
    <row r="88" spans="1:14" ht="0" hidden="1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73"/>
      <c r="M88" s="273"/>
      <c r="N88" s="274"/>
    </row>
    <row r="89" spans="1:14" ht="0" hidden="1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73"/>
      <c r="M89" s="273"/>
      <c r="N89" s="274"/>
    </row>
    <row r="90" spans="1:14" ht="0" hidden="1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73"/>
      <c r="M90" s="273"/>
      <c r="N90" s="274"/>
    </row>
    <row r="91" spans="1:14" ht="0" hidden="1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73"/>
      <c r="M91" s="273"/>
      <c r="N91" s="274"/>
    </row>
    <row r="92" spans="1:14" ht="6.75" customHeight="1" x14ac:dyDescent="0.25">
      <c r="A92" s="23"/>
      <c r="B92" s="23"/>
      <c r="C92" s="23"/>
      <c r="D92" s="23"/>
      <c r="E92" s="24"/>
      <c r="F92" s="23"/>
      <c r="G92" s="23"/>
      <c r="H92" s="23"/>
      <c r="I92" s="23"/>
      <c r="J92" s="23"/>
      <c r="K92" s="23"/>
      <c r="L92" s="23"/>
      <c r="M92" s="24"/>
      <c r="N92" s="24"/>
    </row>
    <row r="93" spans="1:14" hidden="1" x14ac:dyDescent="0.25">
      <c r="A93" s="318" t="s">
        <v>194</v>
      </c>
    </row>
    <row r="94" spans="1:14" x14ac:dyDescent="0.25"/>
    <row r="96" spans="1:14" x14ac:dyDescent="0.25">
      <c r="A96" s="320" t="s">
        <v>2</v>
      </c>
    </row>
    <row r="97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</sheetData>
  <mergeCells count="13">
    <mergeCell ref="A87:N87"/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1"/>
  <sheetViews>
    <sheetView workbookViewId="0">
      <selection activeCell="F20" sqref="F20"/>
    </sheetView>
  </sheetViews>
  <sheetFormatPr baseColWidth="10" defaultColWidth="0" defaultRowHeight="15" zeroHeight="1" x14ac:dyDescent="0.25"/>
  <cols>
    <col min="1" max="1" width="13.7109375" style="318" customWidth="1"/>
    <col min="2" max="11" width="10.7109375" style="318" customWidth="1"/>
    <col min="12" max="12" width="10.42578125" style="318" hidden="1" customWidth="1"/>
    <col min="13" max="13" width="10.7109375" style="318" hidden="1" customWidth="1"/>
    <col min="14" max="14" width="10.5703125" style="242" hidden="1" customWidth="1"/>
    <col min="15" max="17" width="9.140625" style="242" hidden="1" customWidth="1"/>
    <col min="18" max="256" width="9.140625" style="318" hidden="1"/>
    <col min="257" max="257" width="13.7109375" style="318" customWidth="1"/>
    <col min="258" max="267" width="10.7109375" style="318" customWidth="1"/>
    <col min="268" max="273" width="9.140625" style="318" hidden="1" customWidth="1"/>
    <col min="274" max="512" width="9.140625" style="318" hidden="1"/>
    <col min="513" max="513" width="13.7109375" style="318" customWidth="1"/>
    <col min="514" max="523" width="10.7109375" style="318" customWidth="1"/>
    <col min="524" max="529" width="9.140625" style="318" hidden="1" customWidth="1"/>
    <col min="530" max="768" width="9.140625" style="318" hidden="1"/>
    <col min="769" max="769" width="13.7109375" style="318" customWidth="1"/>
    <col min="770" max="779" width="10.7109375" style="318" customWidth="1"/>
    <col min="780" max="785" width="9.140625" style="318" hidden="1" customWidth="1"/>
    <col min="786" max="1024" width="9.140625" style="318" hidden="1"/>
    <col min="1025" max="1025" width="13.7109375" style="318" customWidth="1"/>
    <col min="1026" max="1035" width="10.7109375" style="318" customWidth="1"/>
    <col min="1036" max="1041" width="9.140625" style="318" hidden="1" customWidth="1"/>
    <col min="1042" max="1280" width="9.140625" style="318" hidden="1"/>
    <col min="1281" max="1281" width="13.7109375" style="318" customWidth="1"/>
    <col min="1282" max="1291" width="10.7109375" style="318" customWidth="1"/>
    <col min="1292" max="1297" width="9.140625" style="318" hidden="1" customWidth="1"/>
    <col min="1298" max="1536" width="9.140625" style="318" hidden="1"/>
    <col min="1537" max="1537" width="13.7109375" style="318" customWidth="1"/>
    <col min="1538" max="1547" width="10.7109375" style="318" customWidth="1"/>
    <col min="1548" max="1553" width="9.140625" style="318" hidden="1" customWidth="1"/>
    <col min="1554" max="1792" width="9.140625" style="318" hidden="1"/>
    <col min="1793" max="1793" width="13.7109375" style="318" customWidth="1"/>
    <col min="1794" max="1803" width="10.7109375" style="318" customWidth="1"/>
    <col min="1804" max="1809" width="9.140625" style="318" hidden="1" customWidth="1"/>
    <col min="1810" max="2048" width="9.140625" style="318" hidden="1"/>
    <col min="2049" max="2049" width="13.7109375" style="318" customWidth="1"/>
    <col min="2050" max="2059" width="10.7109375" style="318" customWidth="1"/>
    <col min="2060" max="2065" width="9.140625" style="318" hidden="1" customWidth="1"/>
    <col min="2066" max="2304" width="9.140625" style="318" hidden="1"/>
    <col min="2305" max="2305" width="13.7109375" style="318" customWidth="1"/>
    <col min="2306" max="2315" width="10.7109375" style="318" customWidth="1"/>
    <col min="2316" max="2321" width="9.140625" style="318" hidden="1" customWidth="1"/>
    <col min="2322" max="2560" width="9.140625" style="318" hidden="1"/>
    <col min="2561" max="2561" width="13.7109375" style="318" customWidth="1"/>
    <col min="2562" max="2571" width="10.7109375" style="318" customWidth="1"/>
    <col min="2572" max="2577" width="9.140625" style="318" hidden="1" customWidth="1"/>
    <col min="2578" max="2816" width="9.140625" style="318" hidden="1"/>
    <col min="2817" max="2817" width="13.7109375" style="318" customWidth="1"/>
    <col min="2818" max="2827" width="10.7109375" style="318" customWidth="1"/>
    <col min="2828" max="2833" width="9.140625" style="318" hidden="1" customWidth="1"/>
    <col min="2834" max="3072" width="9.140625" style="318" hidden="1"/>
    <col min="3073" max="3073" width="13.7109375" style="318" customWidth="1"/>
    <col min="3074" max="3083" width="10.7109375" style="318" customWidth="1"/>
    <col min="3084" max="3089" width="9.140625" style="318" hidden="1" customWidth="1"/>
    <col min="3090" max="3328" width="9.140625" style="318" hidden="1"/>
    <col min="3329" max="3329" width="13.7109375" style="318" customWidth="1"/>
    <col min="3330" max="3339" width="10.7109375" style="318" customWidth="1"/>
    <col min="3340" max="3345" width="9.140625" style="318" hidden="1" customWidth="1"/>
    <col min="3346" max="3584" width="9.140625" style="318" hidden="1"/>
    <col min="3585" max="3585" width="13.7109375" style="318" customWidth="1"/>
    <col min="3586" max="3595" width="10.7109375" style="318" customWidth="1"/>
    <col min="3596" max="3601" width="9.140625" style="318" hidden="1" customWidth="1"/>
    <col min="3602" max="3840" width="9.140625" style="318" hidden="1"/>
    <col min="3841" max="3841" width="13.7109375" style="318" customWidth="1"/>
    <col min="3842" max="3851" width="10.7109375" style="318" customWidth="1"/>
    <col min="3852" max="3857" width="9.140625" style="318" hidden="1" customWidth="1"/>
    <col min="3858" max="4096" width="9.140625" style="318" hidden="1"/>
    <col min="4097" max="4097" width="13.7109375" style="318" customWidth="1"/>
    <col min="4098" max="4107" width="10.7109375" style="318" customWidth="1"/>
    <col min="4108" max="4113" width="9.140625" style="318" hidden="1" customWidth="1"/>
    <col min="4114" max="4352" width="9.140625" style="318" hidden="1"/>
    <col min="4353" max="4353" width="13.7109375" style="318" customWidth="1"/>
    <col min="4354" max="4363" width="10.7109375" style="318" customWidth="1"/>
    <col min="4364" max="4369" width="9.140625" style="318" hidden="1" customWidth="1"/>
    <col min="4370" max="4608" width="9.140625" style="318" hidden="1"/>
    <col min="4609" max="4609" width="13.7109375" style="318" customWidth="1"/>
    <col min="4610" max="4619" width="10.7109375" style="318" customWidth="1"/>
    <col min="4620" max="4625" width="9.140625" style="318" hidden="1" customWidth="1"/>
    <col min="4626" max="4864" width="9.140625" style="318" hidden="1"/>
    <col min="4865" max="4865" width="13.7109375" style="318" customWidth="1"/>
    <col min="4866" max="4875" width="10.7109375" style="318" customWidth="1"/>
    <col min="4876" max="4881" width="9.140625" style="318" hidden="1" customWidth="1"/>
    <col min="4882" max="5120" width="9.140625" style="318" hidden="1"/>
    <col min="5121" max="5121" width="13.7109375" style="318" customWidth="1"/>
    <col min="5122" max="5131" width="10.7109375" style="318" customWidth="1"/>
    <col min="5132" max="5137" width="9.140625" style="318" hidden="1" customWidth="1"/>
    <col min="5138" max="5376" width="9.140625" style="318" hidden="1"/>
    <col min="5377" max="5377" width="13.7109375" style="318" customWidth="1"/>
    <col min="5378" max="5387" width="10.7109375" style="318" customWidth="1"/>
    <col min="5388" max="5393" width="9.140625" style="318" hidden="1" customWidth="1"/>
    <col min="5394" max="5632" width="9.140625" style="318" hidden="1"/>
    <col min="5633" max="5633" width="13.7109375" style="318" customWidth="1"/>
    <col min="5634" max="5643" width="10.7109375" style="318" customWidth="1"/>
    <col min="5644" max="5649" width="9.140625" style="318" hidden="1" customWidth="1"/>
    <col min="5650" max="5888" width="9.140625" style="318" hidden="1"/>
    <col min="5889" max="5889" width="13.7109375" style="318" customWidth="1"/>
    <col min="5890" max="5899" width="10.7109375" style="318" customWidth="1"/>
    <col min="5900" max="5905" width="9.140625" style="318" hidden="1" customWidth="1"/>
    <col min="5906" max="6144" width="9.140625" style="318" hidden="1"/>
    <col min="6145" max="6145" width="13.7109375" style="318" customWidth="1"/>
    <col min="6146" max="6155" width="10.7109375" style="318" customWidth="1"/>
    <col min="6156" max="6161" width="9.140625" style="318" hidden="1" customWidth="1"/>
    <col min="6162" max="6400" width="9.140625" style="318" hidden="1"/>
    <col min="6401" max="6401" width="13.7109375" style="318" customWidth="1"/>
    <col min="6402" max="6411" width="10.7109375" style="318" customWidth="1"/>
    <col min="6412" max="6417" width="9.140625" style="318" hidden="1" customWidth="1"/>
    <col min="6418" max="6656" width="9.140625" style="318" hidden="1"/>
    <col min="6657" max="6657" width="13.7109375" style="318" customWidth="1"/>
    <col min="6658" max="6667" width="10.7109375" style="318" customWidth="1"/>
    <col min="6668" max="6673" width="9.140625" style="318" hidden="1" customWidth="1"/>
    <col min="6674" max="6912" width="9.140625" style="318" hidden="1"/>
    <col min="6913" max="6913" width="13.7109375" style="318" customWidth="1"/>
    <col min="6914" max="6923" width="10.7109375" style="318" customWidth="1"/>
    <col min="6924" max="6929" width="9.140625" style="318" hidden="1" customWidth="1"/>
    <col min="6930" max="7168" width="9.140625" style="318" hidden="1"/>
    <col min="7169" max="7169" width="13.7109375" style="318" customWidth="1"/>
    <col min="7170" max="7179" width="10.7109375" style="318" customWidth="1"/>
    <col min="7180" max="7185" width="9.140625" style="318" hidden="1" customWidth="1"/>
    <col min="7186" max="7424" width="9.140625" style="318" hidden="1"/>
    <col min="7425" max="7425" width="13.7109375" style="318" customWidth="1"/>
    <col min="7426" max="7435" width="10.7109375" style="318" customWidth="1"/>
    <col min="7436" max="7441" width="9.140625" style="318" hidden="1" customWidth="1"/>
    <col min="7442" max="7680" width="9.140625" style="318" hidden="1"/>
    <col min="7681" max="7681" width="13.7109375" style="318" customWidth="1"/>
    <col min="7682" max="7691" width="10.7109375" style="318" customWidth="1"/>
    <col min="7692" max="7697" width="9.140625" style="318" hidden="1" customWidth="1"/>
    <col min="7698" max="7936" width="9.140625" style="318" hidden="1"/>
    <col min="7937" max="7937" width="13.7109375" style="318" customWidth="1"/>
    <col min="7938" max="7947" width="10.7109375" style="318" customWidth="1"/>
    <col min="7948" max="7953" width="9.140625" style="318" hidden="1" customWidth="1"/>
    <col min="7954" max="8192" width="9.140625" style="318" hidden="1"/>
    <col min="8193" max="8193" width="13.7109375" style="318" customWidth="1"/>
    <col min="8194" max="8203" width="10.7109375" style="318" customWidth="1"/>
    <col min="8204" max="8209" width="9.140625" style="318" hidden="1" customWidth="1"/>
    <col min="8210" max="8448" width="9.140625" style="318" hidden="1"/>
    <col min="8449" max="8449" width="13.7109375" style="318" customWidth="1"/>
    <col min="8450" max="8459" width="10.7109375" style="318" customWidth="1"/>
    <col min="8460" max="8465" width="9.140625" style="318" hidden="1" customWidth="1"/>
    <col min="8466" max="8704" width="9.140625" style="318" hidden="1"/>
    <col min="8705" max="8705" width="13.7109375" style="318" customWidth="1"/>
    <col min="8706" max="8715" width="10.7109375" style="318" customWidth="1"/>
    <col min="8716" max="8721" width="9.140625" style="318" hidden="1" customWidth="1"/>
    <col min="8722" max="8960" width="9.140625" style="318" hidden="1"/>
    <col min="8961" max="8961" width="13.7109375" style="318" customWidth="1"/>
    <col min="8962" max="8971" width="10.7109375" style="318" customWidth="1"/>
    <col min="8972" max="8977" width="9.140625" style="318" hidden="1" customWidth="1"/>
    <col min="8978" max="9216" width="9.140625" style="318" hidden="1"/>
    <col min="9217" max="9217" width="13.7109375" style="318" customWidth="1"/>
    <col min="9218" max="9227" width="10.7109375" style="318" customWidth="1"/>
    <col min="9228" max="9233" width="9.140625" style="318" hidden="1" customWidth="1"/>
    <col min="9234" max="9472" width="9.140625" style="318" hidden="1"/>
    <col min="9473" max="9473" width="13.7109375" style="318" customWidth="1"/>
    <col min="9474" max="9483" width="10.7109375" style="318" customWidth="1"/>
    <col min="9484" max="9489" width="9.140625" style="318" hidden="1" customWidth="1"/>
    <col min="9490" max="9728" width="9.140625" style="318" hidden="1"/>
    <col min="9729" max="9729" width="13.7109375" style="318" customWidth="1"/>
    <col min="9730" max="9739" width="10.7109375" style="318" customWidth="1"/>
    <col min="9740" max="9745" width="9.140625" style="318" hidden="1" customWidth="1"/>
    <col min="9746" max="9984" width="9.140625" style="318" hidden="1"/>
    <col min="9985" max="9985" width="13.7109375" style="318" customWidth="1"/>
    <col min="9986" max="9995" width="10.7109375" style="318" customWidth="1"/>
    <col min="9996" max="10001" width="9.140625" style="318" hidden="1" customWidth="1"/>
    <col min="10002" max="10240" width="9.140625" style="318" hidden="1"/>
    <col min="10241" max="10241" width="13.7109375" style="318" customWidth="1"/>
    <col min="10242" max="10251" width="10.7109375" style="318" customWidth="1"/>
    <col min="10252" max="10257" width="9.140625" style="318" hidden="1" customWidth="1"/>
    <col min="10258" max="10496" width="9.140625" style="318" hidden="1"/>
    <col min="10497" max="10497" width="13.7109375" style="318" customWidth="1"/>
    <col min="10498" max="10507" width="10.7109375" style="318" customWidth="1"/>
    <col min="10508" max="10513" width="9.140625" style="318" hidden="1" customWidth="1"/>
    <col min="10514" max="10752" width="9.140625" style="318" hidden="1"/>
    <col min="10753" max="10753" width="13.7109375" style="318" customWidth="1"/>
    <col min="10754" max="10763" width="10.7109375" style="318" customWidth="1"/>
    <col min="10764" max="10769" width="9.140625" style="318" hidden="1" customWidth="1"/>
    <col min="10770" max="11008" width="9.140625" style="318" hidden="1"/>
    <col min="11009" max="11009" width="13.7109375" style="318" customWidth="1"/>
    <col min="11010" max="11019" width="10.7109375" style="318" customWidth="1"/>
    <col min="11020" max="11025" width="9.140625" style="318" hidden="1" customWidth="1"/>
    <col min="11026" max="11264" width="9.140625" style="318" hidden="1"/>
    <col min="11265" max="11265" width="13.7109375" style="318" customWidth="1"/>
    <col min="11266" max="11275" width="10.7109375" style="318" customWidth="1"/>
    <col min="11276" max="11281" width="9.140625" style="318" hidden="1" customWidth="1"/>
    <col min="11282" max="11520" width="9.140625" style="318" hidden="1"/>
    <col min="11521" max="11521" width="13.7109375" style="318" customWidth="1"/>
    <col min="11522" max="11531" width="10.7109375" style="318" customWidth="1"/>
    <col min="11532" max="11537" width="9.140625" style="318" hidden="1" customWidth="1"/>
    <col min="11538" max="11776" width="9.140625" style="318" hidden="1"/>
    <col min="11777" max="11777" width="13.7109375" style="318" customWidth="1"/>
    <col min="11778" max="11787" width="10.7109375" style="318" customWidth="1"/>
    <col min="11788" max="11793" width="9.140625" style="318" hidden="1" customWidth="1"/>
    <col min="11794" max="12032" width="9.140625" style="318" hidden="1"/>
    <col min="12033" max="12033" width="13.7109375" style="318" customWidth="1"/>
    <col min="12034" max="12043" width="10.7109375" style="318" customWidth="1"/>
    <col min="12044" max="12049" width="9.140625" style="318" hidden="1" customWidth="1"/>
    <col min="12050" max="12288" width="9.140625" style="318" hidden="1"/>
    <col min="12289" max="12289" width="13.7109375" style="318" customWidth="1"/>
    <col min="12290" max="12299" width="10.7109375" style="318" customWidth="1"/>
    <col min="12300" max="12305" width="9.140625" style="318" hidden="1" customWidth="1"/>
    <col min="12306" max="12544" width="9.140625" style="318" hidden="1"/>
    <col min="12545" max="12545" width="13.7109375" style="318" customWidth="1"/>
    <col min="12546" max="12555" width="10.7109375" style="318" customWidth="1"/>
    <col min="12556" max="12561" width="9.140625" style="318" hidden="1" customWidth="1"/>
    <col min="12562" max="12800" width="9.140625" style="318" hidden="1"/>
    <col min="12801" max="12801" width="13.7109375" style="318" customWidth="1"/>
    <col min="12802" max="12811" width="10.7109375" style="318" customWidth="1"/>
    <col min="12812" max="12817" width="9.140625" style="318" hidden="1" customWidth="1"/>
    <col min="12818" max="13056" width="9.140625" style="318" hidden="1"/>
    <col min="13057" max="13057" width="13.7109375" style="318" customWidth="1"/>
    <col min="13058" max="13067" width="10.7109375" style="318" customWidth="1"/>
    <col min="13068" max="13073" width="9.140625" style="318" hidden="1" customWidth="1"/>
    <col min="13074" max="13312" width="9.140625" style="318" hidden="1"/>
    <col min="13313" max="13313" width="13.7109375" style="318" customWidth="1"/>
    <col min="13314" max="13323" width="10.7109375" style="318" customWidth="1"/>
    <col min="13324" max="13329" width="9.140625" style="318" hidden="1" customWidth="1"/>
    <col min="13330" max="13568" width="9.140625" style="318" hidden="1"/>
    <col min="13569" max="13569" width="13.7109375" style="318" customWidth="1"/>
    <col min="13570" max="13579" width="10.7109375" style="318" customWidth="1"/>
    <col min="13580" max="13585" width="9.140625" style="318" hidden="1" customWidth="1"/>
    <col min="13586" max="13824" width="9.140625" style="318" hidden="1"/>
    <col min="13825" max="13825" width="13.7109375" style="318" customWidth="1"/>
    <col min="13826" max="13835" width="10.7109375" style="318" customWidth="1"/>
    <col min="13836" max="13841" width="9.140625" style="318" hidden="1" customWidth="1"/>
    <col min="13842" max="14080" width="9.140625" style="318" hidden="1"/>
    <col min="14081" max="14081" width="13.7109375" style="318" customWidth="1"/>
    <col min="14082" max="14091" width="10.7109375" style="318" customWidth="1"/>
    <col min="14092" max="14097" width="9.140625" style="318" hidden="1" customWidth="1"/>
    <col min="14098" max="14336" width="9.140625" style="318" hidden="1"/>
    <col min="14337" max="14337" width="13.7109375" style="318" customWidth="1"/>
    <col min="14338" max="14347" width="10.7109375" style="318" customWidth="1"/>
    <col min="14348" max="14353" width="9.140625" style="318" hidden="1" customWidth="1"/>
    <col min="14354" max="14592" width="9.140625" style="318" hidden="1"/>
    <col min="14593" max="14593" width="13.7109375" style="318" customWidth="1"/>
    <col min="14594" max="14603" width="10.7109375" style="318" customWidth="1"/>
    <col min="14604" max="14609" width="9.140625" style="318" hidden="1" customWidth="1"/>
    <col min="14610" max="14848" width="9.140625" style="318" hidden="1"/>
    <col min="14849" max="14849" width="13.7109375" style="318" customWidth="1"/>
    <col min="14850" max="14859" width="10.7109375" style="318" customWidth="1"/>
    <col min="14860" max="14865" width="9.140625" style="318" hidden="1" customWidth="1"/>
    <col min="14866" max="15104" width="9.140625" style="318" hidden="1"/>
    <col min="15105" max="15105" width="13.7109375" style="318" customWidth="1"/>
    <col min="15106" max="15115" width="10.7109375" style="318" customWidth="1"/>
    <col min="15116" max="15121" width="9.140625" style="318" hidden="1" customWidth="1"/>
    <col min="15122" max="15360" width="9.140625" style="318" hidden="1"/>
    <col min="15361" max="15361" width="13.7109375" style="318" customWidth="1"/>
    <col min="15362" max="15371" width="10.7109375" style="318" customWidth="1"/>
    <col min="15372" max="15377" width="9.140625" style="318" hidden="1" customWidth="1"/>
    <col min="15378" max="15616" width="9.140625" style="318" hidden="1"/>
    <col min="15617" max="15617" width="13.7109375" style="318" customWidth="1"/>
    <col min="15618" max="15627" width="10.7109375" style="318" customWidth="1"/>
    <col min="15628" max="15633" width="9.140625" style="318" hidden="1" customWidth="1"/>
    <col min="15634" max="15872" width="9.140625" style="318" hidden="1"/>
    <col min="15873" max="15873" width="13.7109375" style="318" customWidth="1"/>
    <col min="15874" max="15883" width="10.7109375" style="318" customWidth="1"/>
    <col min="15884" max="15889" width="9.140625" style="318" hidden="1" customWidth="1"/>
    <col min="15890" max="16128" width="9.140625" style="318" hidden="1"/>
    <col min="16129" max="16129" width="13.7109375" style="318" customWidth="1"/>
    <col min="16130" max="16139" width="10.7109375" style="318" customWidth="1"/>
    <col min="16140" max="16145" width="9.140625" style="318" hidden="1" customWidth="1"/>
    <col min="16146" max="16384" width="9.140625" style="318" hidden="1"/>
  </cols>
  <sheetData>
    <row r="1" spans="1:16" ht="49.5" customHeight="1" x14ac:dyDescent="0.25">
      <c r="A1" s="403" t="s">
        <v>195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1:16" ht="18.75" x14ac:dyDescent="0.3">
      <c r="A2" s="406" t="s">
        <v>1077</v>
      </c>
      <c r="B2" s="406"/>
      <c r="C2" s="406"/>
      <c r="D2" s="407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6" ht="18" x14ac:dyDescent="0.2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5"/>
    </row>
    <row r="4" spans="1:16" ht="5.25" customHeight="1" x14ac:dyDescent="0.25">
      <c r="A4" s="408"/>
      <c r="B4" s="408"/>
      <c r="C4" s="408"/>
      <c r="D4" s="408"/>
      <c r="E4" s="408"/>
    </row>
    <row r="5" spans="1:16" x14ac:dyDescent="0.25">
      <c r="A5" s="409" t="s">
        <v>171</v>
      </c>
      <c r="B5" s="409" t="s">
        <v>172</v>
      </c>
      <c r="C5" s="410" t="s">
        <v>173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275"/>
      <c r="O5" s="398"/>
      <c r="P5" s="398"/>
    </row>
    <row r="6" spans="1:16" x14ac:dyDescent="0.25">
      <c r="A6" s="409"/>
      <c r="B6" s="409"/>
      <c r="C6" s="19" t="s">
        <v>174</v>
      </c>
      <c r="D6" s="19" t="s">
        <v>175</v>
      </c>
      <c r="E6" s="19" t="s">
        <v>176</v>
      </c>
      <c r="F6" s="19" t="s">
        <v>177</v>
      </c>
      <c r="G6" s="19" t="s">
        <v>178</v>
      </c>
      <c r="H6" s="19" t="s">
        <v>179</v>
      </c>
      <c r="I6" s="19" t="s">
        <v>180</v>
      </c>
      <c r="J6" s="19" t="s">
        <v>181</v>
      </c>
      <c r="K6" s="19" t="s">
        <v>182</v>
      </c>
      <c r="L6" s="19" t="s">
        <v>182</v>
      </c>
      <c r="M6" s="19" t="e">
        <v>#REF!</v>
      </c>
      <c r="N6" s="19" t="e">
        <v>#REF!</v>
      </c>
      <c r="O6" s="398"/>
      <c r="P6" s="398"/>
    </row>
    <row r="7" spans="1:16" x14ac:dyDescent="0.25">
      <c r="A7" s="399" t="s">
        <v>183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</row>
    <row r="8" spans="1:16" x14ac:dyDescent="0.25">
      <c r="A8" s="20" t="s">
        <v>205</v>
      </c>
      <c r="B8" s="20" t="s">
        <v>206</v>
      </c>
      <c r="C8" s="21"/>
      <c r="D8" s="21"/>
      <c r="E8" s="21"/>
      <c r="F8" s="21"/>
      <c r="G8" s="21"/>
      <c r="H8" s="21"/>
      <c r="I8" s="21"/>
      <c r="J8" s="21"/>
      <c r="K8" s="21">
        <v>3.06</v>
      </c>
      <c r="L8" s="22">
        <v>3.78</v>
      </c>
      <c r="M8" s="22" t="e">
        <v>#REF!</v>
      </c>
      <c r="N8" s="22" t="e">
        <v>#REF!</v>
      </c>
    </row>
    <row r="9" spans="1:16" x14ac:dyDescent="0.25">
      <c r="A9" s="20" t="s">
        <v>207</v>
      </c>
      <c r="B9" s="20" t="s">
        <v>208</v>
      </c>
      <c r="C9" s="21"/>
      <c r="D9" s="21">
        <v>1.4</v>
      </c>
      <c r="E9" s="21">
        <v>1.5</v>
      </c>
      <c r="F9" s="21">
        <v>1.88</v>
      </c>
      <c r="G9" s="21"/>
      <c r="H9" s="21">
        <v>2.4</v>
      </c>
      <c r="I9" s="21">
        <v>2.77</v>
      </c>
      <c r="J9" s="21">
        <v>2.3199999999999998</v>
      </c>
      <c r="K9" s="21">
        <v>3.45</v>
      </c>
      <c r="L9" s="22" t="e">
        <v>#REF!</v>
      </c>
      <c r="M9" s="22" t="e">
        <v>#REF!</v>
      </c>
      <c r="N9" s="22" t="e">
        <v>#REF!</v>
      </c>
    </row>
    <row r="10" spans="1:16" x14ac:dyDescent="0.25">
      <c r="A10" s="20" t="s">
        <v>207</v>
      </c>
      <c r="B10" s="20" t="s">
        <v>209</v>
      </c>
      <c r="C10" s="21"/>
      <c r="D10" s="21"/>
      <c r="E10" s="21">
        <v>1.7</v>
      </c>
      <c r="F10" s="21">
        <v>1.75</v>
      </c>
      <c r="G10" s="21"/>
      <c r="H10" s="21"/>
      <c r="I10" s="21"/>
      <c r="J10" s="21">
        <v>3.16</v>
      </c>
      <c r="K10" s="21">
        <v>3.39</v>
      </c>
      <c r="L10" s="22" t="e">
        <v>#REF!</v>
      </c>
      <c r="M10" s="22" t="e">
        <v>#REF!</v>
      </c>
      <c r="N10" s="22" t="e">
        <v>#REF!</v>
      </c>
    </row>
    <row r="11" spans="1:16" x14ac:dyDescent="0.25">
      <c r="A11" s="20" t="s">
        <v>207</v>
      </c>
      <c r="B11" s="20" t="s">
        <v>210</v>
      </c>
      <c r="C11" s="21">
        <v>1</v>
      </c>
      <c r="D11" s="21"/>
      <c r="E11" s="21"/>
      <c r="F11" s="21"/>
      <c r="G11" s="21"/>
      <c r="H11" s="21"/>
      <c r="I11" s="21"/>
      <c r="J11" s="21">
        <v>2.58</v>
      </c>
      <c r="K11" s="21">
        <v>3.65</v>
      </c>
      <c r="L11" s="22" t="e">
        <v>#REF!</v>
      </c>
      <c r="M11" s="22" t="e">
        <v>#REF!</v>
      </c>
      <c r="N11" s="22" t="e">
        <v>#REF!</v>
      </c>
    </row>
    <row r="12" spans="1:16" x14ac:dyDescent="0.25">
      <c r="A12" s="20" t="s">
        <v>207</v>
      </c>
      <c r="B12" s="20" t="s">
        <v>211</v>
      </c>
      <c r="C12" s="21">
        <v>2.65</v>
      </c>
      <c r="D12" s="21">
        <v>1.8</v>
      </c>
      <c r="E12" s="21"/>
      <c r="F12" s="21"/>
      <c r="G12" s="21"/>
      <c r="H12" s="21">
        <v>2.75</v>
      </c>
      <c r="I12" s="21">
        <v>2.4</v>
      </c>
      <c r="J12" s="21">
        <v>3.01</v>
      </c>
      <c r="K12" s="21">
        <v>3.97</v>
      </c>
      <c r="L12" s="22" t="e">
        <v>#REF!</v>
      </c>
      <c r="M12" s="22" t="e">
        <v>#REF!</v>
      </c>
      <c r="N12" s="22" t="e">
        <v>#REF!</v>
      </c>
    </row>
    <row r="13" spans="1:16" x14ac:dyDescent="0.25">
      <c r="A13" s="20" t="s">
        <v>207</v>
      </c>
      <c r="B13" s="20" t="s">
        <v>192</v>
      </c>
      <c r="C13" s="21"/>
      <c r="D13" s="21"/>
      <c r="E13" s="21">
        <v>2.1</v>
      </c>
      <c r="F13" s="21"/>
      <c r="G13" s="21"/>
      <c r="H13" s="21"/>
      <c r="I13" s="21"/>
      <c r="J13" s="21"/>
      <c r="K13" s="21">
        <v>3.74</v>
      </c>
      <c r="L13" s="22" t="e">
        <v>#REF!</v>
      </c>
      <c r="M13" s="22" t="e">
        <v>#REF!</v>
      </c>
      <c r="N13" s="22" t="e">
        <v>#REF!</v>
      </c>
    </row>
    <row r="14" spans="1:16" x14ac:dyDescent="0.25">
      <c r="A14" s="20" t="s">
        <v>207</v>
      </c>
      <c r="B14" s="20" t="s">
        <v>196</v>
      </c>
      <c r="C14" s="21"/>
      <c r="D14" s="21">
        <v>1.45</v>
      </c>
      <c r="E14" s="21"/>
      <c r="F14" s="21"/>
      <c r="G14" s="21"/>
      <c r="H14" s="21"/>
      <c r="I14" s="21">
        <v>2.99</v>
      </c>
      <c r="J14" s="21">
        <v>2.57</v>
      </c>
      <c r="K14" s="21">
        <v>3.4</v>
      </c>
      <c r="L14" s="22" t="e">
        <v>#REF!</v>
      </c>
      <c r="M14" s="22" t="e">
        <v>#REF!</v>
      </c>
      <c r="N14" s="22" t="e">
        <v>#REF!</v>
      </c>
    </row>
    <row r="15" spans="1:16" x14ac:dyDescent="0.25">
      <c r="A15" s="20" t="s">
        <v>207</v>
      </c>
      <c r="B15" s="20" t="s">
        <v>212</v>
      </c>
      <c r="C15" s="21"/>
      <c r="D15" s="21"/>
      <c r="E15" s="21"/>
      <c r="F15" s="21"/>
      <c r="G15" s="21"/>
      <c r="H15" s="21"/>
      <c r="I15" s="21">
        <v>2.72</v>
      </c>
      <c r="J15" s="21">
        <v>3.34</v>
      </c>
      <c r="K15" s="21">
        <v>3.4</v>
      </c>
      <c r="L15" s="22" t="e">
        <v>#REF!</v>
      </c>
      <c r="M15" s="22" t="e">
        <v>#REF!</v>
      </c>
      <c r="N15" s="22" t="e">
        <v>#REF!</v>
      </c>
    </row>
    <row r="16" spans="1:16" x14ac:dyDescent="0.25">
      <c r="A16" s="20" t="s">
        <v>207</v>
      </c>
      <c r="B16" s="20" t="s">
        <v>213</v>
      </c>
      <c r="C16" s="21"/>
      <c r="D16" s="21"/>
      <c r="E16" s="21">
        <v>2.38</v>
      </c>
      <c r="F16" s="21"/>
      <c r="G16" s="21"/>
      <c r="H16" s="21"/>
      <c r="I16" s="21">
        <v>2.69</v>
      </c>
      <c r="J16" s="21">
        <v>1.37</v>
      </c>
      <c r="K16" s="21">
        <v>2.0299999999999998</v>
      </c>
      <c r="L16" s="22" t="e">
        <v>#REF!</v>
      </c>
      <c r="M16" s="22" t="e">
        <v>#REF!</v>
      </c>
      <c r="N16" s="22" t="e">
        <v>#REF!</v>
      </c>
    </row>
    <row r="17" spans="1:14" x14ac:dyDescent="0.25">
      <c r="A17" s="20" t="s">
        <v>207</v>
      </c>
      <c r="B17" s="20" t="s">
        <v>214</v>
      </c>
      <c r="C17" s="21"/>
      <c r="D17" s="21"/>
      <c r="E17" s="21"/>
      <c r="F17" s="21"/>
      <c r="G17" s="21">
        <v>2.5</v>
      </c>
      <c r="H17" s="21"/>
      <c r="I17" s="21"/>
      <c r="J17" s="21"/>
      <c r="K17" s="21"/>
      <c r="L17" s="22" t="e">
        <v>#REF!</v>
      </c>
      <c r="M17" s="22" t="e">
        <v>#REF!</v>
      </c>
      <c r="N17" s="22" t="e">
        <v>#REF!</v>
      </c>
    </row>
    <row r="18" spans="1:14" x14ac:dyDescent="0.25">
      <c r="A18" s="20" t="s">
        <v>207</v>
      </c>
      <c r="B18" s="20" t="s">
        <v>215</v>
      </c>
      <c r="C18" s="21"/>
      <c r="D18" s="21">
        <v>1.35</v>
      </c>
      <c r="E18" s="21">
        <v>2.2999999999999998</v>
      </c>
      <c r="F18" s="21">
        <v>1.73</v>
      </c>
      <c r="G18" s="21"/>
      <c r="H18" s="21"/>
      <c r="I18" s="21">
        <v>3</v>
      </c>
      <c r="J18" s="21"/>
      <c r="K18" s="21">
        <v>1.55</v>
      </c>
      <c r="L18" s="22" t="e">
        <v>#REF!</v>
      </c>
      <c r="M18" s="22" t="e">
        <v>#REF!</v>
      </c>
      <c r="N18" s="22" t="e">
        <v>#REF!</v>
      </c>
    </row>
    <row r="19" spans="1:14" x14ac:dyDescent="0.25">
      <c r="A19" s="20" t="s">
        <v>207</v>
      </c>
      <c r="B19" s="20" t="s">
        <v>216</v>
      </c>
      <c r="C19" s="21"/>
      <c r="D19" s="21"/>
      <c r="E19" s="21"/>
      <c r="F19" s="21"/>
      <c r="G19" s="21"/>
      <c r="H19" s="21"/>
      <c r="I19" s="21"/>
      <c r="J19" s="21"/>
      <c r="K19" s="21">
        <v>3.52</v>
      </c>
      <c r="L19" s="22" t="e">
        <v>#REF!</v>
      </c>
      <c r="M19" s="22" t="e">
        <v>#REF!</v>
      </c>
      <c r="N19" s="22" t="e">
        <v>#REF!</v>
      </c>
    </row>
    <row r="20" spans="1:14" x14ac:dyDescent="0.25">
      <c r="A20" s="20" t="s">
        <v>207</v>
      </c>
      <c r="B20" s="20" t="s">
        <v>217</v>
      </c>
      <c r="C20" s="21"/>
      <c r="D20" s="21"/>
      <c r="E20" s="21"/>
      <c r="F20" s="21"/>
      <c r="G20" s="21">
        <v>3</v>
      </c>
      <c r="H20" s="21">
        <v>3.05</v>
      </c>
      <c r="I20" s="21">
        <v>2.9</v>
      </c>
      <c r="J20" s="21">
        <v>3.4</v>
      </c>
      <c r="K20" s="21">
        <v>3.74</v>
      </c>
      <c r="L20" s="22" t="e">
        <v>#REF!</v>
      </c>
      <c r="M20" s="22" t="e">
        <v>#REF!</v>
      </c>
      <c r="N20" s="22" t="e">
        <v>#REF!</v>
      </c>
    </row>
    <row r="21" spans="1:14" x14ac:dyDescent="0.25">
      <c r="A21" s="20" t="s">
        <v>207</v>
      </c>
      <c r="B21" s="20" t="s">
        <v>218</v>
      </c>
      <c r="C21" s="21"/>
      <c r="D21" s="21"/>
      <c r="E21" s="21"/>
      <c r="F21" s="21"/>
      <c r="G21" s="21">
        <v>2.95</v>
      </c>
      <c r="H21" s="21">
        <v>2.98</v>
      </c>
      <c r="I21" s="21"/>
      <c r="J21" s="21">
        <v>3.69</v>
      </c>
      <c r="K21" s="21"/>
      <c r="L21" s="22" t="e">
        <v>#REF!</v>
      </c>
      <c r="M21" s="22" t="e">
        <v>#REF!</v>
      </c>
      <c r="N21" s="22" t="e">
        <v>#REF!</v>
      </c>
    </row>
    <row r="22" spans="1:14" x14ac:dyDescent="0.25">
      <c r="A22" s="20" t="s">
        <v>207</v>
      </c>
      <c r="B22" s="20" t="s">
        <v>185</v>
      </c>
      <c r="C22" s="21">
        <v>2.2000000000000002</v>
      </c>
      <c r="D22" s="21"/>
      <c r="E22" s="21"/>
      <c r="F22" s="21">
        <v>2.4300000000000002</v>
      </c>
      <c r="G22" s="21">
        <v>2.86</v>
      </c>
      <c r="H22" s="21">
        <v>2.7</v>
      </c>
      <c r="I22" s="21">
        <v>2</v>
      </c>
      <c r="J22" s="21">
        <v>2.7</v>
      </c>
      <c r="K22" s="21">
        <v>3.8</v>
      </c>
      <c r="L22" s="22" t="e">
        <v>#REF!</v>
      </c>
      <c r="M22" s="22" t="e">
        <v>#REF!</v>
      </c>
      <c r="N22" s="22" t="e">
        <v>#REF!</v>
      </c>
    </row>
    <row r="23" spans="1:14" x14ac:dyDescent="0.25">
      <c r="A23" s="20" t="s">
        <v>207</v>
      </c>
      <c r="B23" s="20" t="s">
        <v>219</v>
      </c>
      <c r="C23" s="21"/>
      <c r="D23" s="21"/>
      <c r="E23" s="21"/>
      <c r="F23" s="21"/>
      <c r="G23" s="21">
        <v>2.9</v>
      </c>
      <c r="H23" s="21"/>
      <c r="I23" s="21">
        <v>3</v>
      </c>
      <c r="J23" s="21">
        <v>2.79</v>
      </c>
      <c r="K23" s="21">
        <v>2.69</v>
      </c>
      <c r="L23" s="22"/>
      <c r="M23" s="22"/>
      <c r="N23" s="22"/>
    </row>
    <row r="24" spans="1:14" x14ac:dyDescent="0.25">
      <c r="A24" s="20" t="s">
        <v>207</v>
      </c>
      <c r="B24" s="20" t="s">
        <v>220</v>
      </c>
      <c r="C24" s="21"/>
      <c r="D24" s="21"/>
      <c r="E24" s="21"/>
      <c r="F24" s="21"/>
      <c r="G24" s="21"/>
      <c r="H24" s="21">
        <v>3.97</v>
      </c>
      <c r="I24" s="21">
        <v>5</v>
      </c>
      <c r="J24" s="21">
        <v>3.38</v>
      </c>
      <c r="K24" s="21">
        <v>3.57</v>
      </c>
      <c r="L24" s="22"/>
      <c r="M24" s="22"/>
      <c r="N24" s="22"/>
    </row>
    <row r="25" spans="1:14" x14ac:dyDescent="0.25">
      <c r="A25" s="20" t="s">
        <v>207</v>
      </c>
      <c r="B25" s="20" t="s">
        <v>197</v>
      </c>
      <c r="C25" s="21"/>
      <c r="D25" s="21"/>
      <c r="E25" s="21"/>
      <c r="F25" s="21"/>
      <c r="G25" s="21"/>
      <c r="H25" s="21"/>
      <c r="I25" s="21">
        <v>2.83</v>
      </c>
      <c r="J25" s="21">
        <v>3.13</v>
      </c>
      <c r="K25" s="21">
        <v>3.29</v>
      </c>
      <c r="L25" s="22"/>
      <c r="M25" s="22"/>
      <c r="N25" s="22"/>
    </row>
    <row r="26" spans="1:14" x14ac:dyDescent="0.25">
      <c r="A26" s="20" t="s">
        <v>652</v>
      </c>
      <c r="B26" s="20" t="s">
        <v>446</v>
      </c>
      <c r="C26" s="21">
        <v>0.5</v>
      </c>
      <c r="D26" s="21"/>
      <c r="E26" s="21"/>
      <c r="F26" s="21"/>
      <c r="G26" s="21"/>
      <c r="H26" s="21"/>
      <c r="I26" s="21">
        <v>0.09</v>
      </c>
      <c r="J26" s="21"/>
      <c r="K26" s="21"/>
      <c r="L26" s="22"/>
      <c r="M26" s="22"/>
      <c r="N26" s="22"/>
    </row>
    <row r="27" spans="1:14" ht="0" hidden="1" customHeight="1" x14ac:dyDescent="0.25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</row>
    <row r="28" spans="1:14" ht="0" hidden="1" customHeight="1" x14ac:dyDescent="0.25">
      <c r="A28" s="20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</row>
    <row r="29" spans="1:14" ht="0" hidden="1" customHeight="1" x14ac:dyDescent="0.25">
      <c r="A29" s="20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</row>
    <row r="30" spans="1:14" ht="0" hidden="1" customHeight="1" x14ac:dyDescent="0.25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  <row r="31" spans="1:14" ht="0" hidden="1" customHeight="1" x14ac:dyDescent="0.25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</row>
    <row r="32" spans="1:14" ht="0" hidden="1" customHeight="1" x14ac:dyDescent="0.2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</row>
    <row r="33" spans="1:14" ht="0" hidden="1" customHeight="1" x14ac:dyDescent="0.25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</row>
    <row r="34" spans="1:14" ht="0" hidden="1" customHeight="1" x14ac:dyDescent="0.25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</row>
    <row r="35" spans="1:14" ht="0" hidden="1" customHeight="1" x14ac:dyDescent="0.25">
      <c r="A35" s="20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</row>
    <row r="36" spans="1:14" ht="0" hidden="1" customHeight="1" x14ac:dyDescent="0.2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</row>
    <row r="37" spans="1:14" ht="0" hidden="1" customHeight="1" x14ac:dyDescent="0.25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2"/>
    </row>
    <row r="38" spans="1:14" ht="0" hidden="1" customHeight="1" x14ac:dyDescent="0.2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2"/>
    </row>
    <row r="39" spans="1:14" ht="0" hidden="1" customHeight="1" x14ac:dyDescent="0.2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</row>
    <row r="40" spans="1:14" ht="0" hidden="1" customHeight="1" x14ac:dyDescent="0.2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  <c r="N40" s="22"/>
    </row>
    <row r="41" spans="1:14" x14ac:dyDescent="0.25">
      <c r="A41" s="401" t="s">
        <v>191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2"/>
    </row>
    <row r="42" spans="1:14" ht="0" hidden="1" customHeight="1" x14ac:dyDescent="0.2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2" t="e">
        <v>#REF!</v>
      </c>
      <c r="M42" s="22" t="e">
        <v>#REF!</v>
      </c>
      <c r="N42" s="22" t="e">
        <v>#REF!</v>
      </c>
    </row>
    <row r="43" spans="1:14" ht="0" hidden="1" customHeight="1" x14ac:dyDescent="0.25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/>
    </row>
    <row r="44" spans="1:14" ht="0" hidden="1" customHeight="1" x14ac:dyDescent="0.25">
      <c r="A44" s="20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</row>
    <row r="45" spans="1:14" ht="0" hidden="1" customHeight="1" x14ac:dyDescent="0.25">
      <c r="A45" s="2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</row>
    <row r="46" spans="1:14" x14ac:dyDescent="0.25">
      <c r="A46" s="401" t="s">
        <v>1036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2"/>
    </row>
    <row r="47" spans="1:14" x14ac:dyDescent="0.25">
      <c r="A47" s="20" t="s">
        <v>207</v>
      </c>
      <c r="B47" s="20" t="s">
        <v>210</v>
      </c>
      <c r="C47" s="20"/>
      <c r="D47" s="20"/>
      <c r="E47" s="20"/>
      <c r="F47" s="20"/>
      <c r="G47" s="20"/>
      <c r="H47" s="20"/>
      <c r="I47" s="20"/>
      <c r="J47" s="20">
        <v>0.27</v>
      </c>
      <c r="K47" s="20"/>
      <c r="L47" s="256">
        <v>8.5</v>
      </c>
      <c r="M47" s="256" t="e">
        <v>#REF!</v>
      </c>
      <c r="N47" s="256" t="e">
        <v>#REF!</v>
      </c>
    </row>
    <row r="48" spans="1:14" x14ac:dyDescent="0.25">
      <c r="A48" s="20" t="s">
        <v>207</v>
      </c>
      <c r="B48" s="20" t="s">
        <v>192</v>
      </c>
      <c r="C48" s="20"/>
      <c r="D48" s="20"/>
      <c r="E48" s="20"/>
      <c r="F48" s="20"/>
      <c r="G48" s="20"/>
      <c r="H48" s="20"/>
      <c r="I48" s="20"/>
      <c r="J48" s="20"/>
      <c r="K48" s="20">
        <v>0.47</v>
      </c>
      <c r="L48" s="256">
        <v>3.85</v>
      </c>
      <c r="M48" s="256" t="e">
        <v>#REF!</v>
      </c>
      <c r="N48" s="256" t="e">
        <v>#REF!</v>
      </c>
    </row>
    <row r="49" spans="1:14" x14ac:dyDescent="0.25">
      <c r="A49" s="20" t="s">
        <v>207</v>
      </c>
      <c r="B49" s="20" t="s">
        <v>196</v>
      </c>
      <c r="C49" s="20"/>
      <c r="D49" s="20"/>
      <c r="E49" s="20"/>
      <c r="F49" s="20"/>
      <c r="G49" s="20"/>
      <c r="H49" s="20"/>
      <c r="I49" s="20">
        <v>0.49</v>
      </c>
      <c r="J49" s="20"/>
      <c r="K49" s="20"/>
      <c r="L49" s="256">
        <v>1.65</v>
      </c>
      <c r="M49" s="256" t="e">
        <v>#REF!</v>
      </c>
      <c r="N49" s="256" t="e">
        <v>#REF!</v>
      </c>
    </row>
    <row r="50" spans="1:14" x14ac:dyDescent="0.25">
      <c r="A50" s="20" t="s">
        <v>207</v>
      </c>
      <c r="B50" s="20" t="s">
        <v>213</v>
      </c>
      <c r="C50" s="20"/>
      <c r="D50" s="20"/>
      <c r="E50" s="20">
        <v>0.44</v>
      </c>
      <c r="F50" s="20"/>
      <c r="G50" s="20"/>
      <c r="H50" s="20"/>
      <c r="I50" s="20">
        <v>0.35</v>
      </c>
      <c r="J50" s="20"/>
      <c r="K50" s="20">
        <v>0.5</v>
      </c>
      <c r="L50" s="256">
        <v>0.95</v>
      </c>
      <c r="M50" s="256" t="e">
        <v>#REF!</v>
      </c>
      <c r="N50" s="256" t="e">
        <v>#REF!</v>
      </c>
    </row>
    <row r="51" spans="1:14" x14ac:dyDescent="0.25">
      <c r="A51" s="20" t="s">
        <v>207</v>
      </c>
      <c r="B51" s="20" t="s">
        <v>214</v>
      </c>
      <c r="C51" s="20"/>
      <c r="D51" s="20"/>
      <c r="E51" s="20"/>
      <c r="F51" s="20">
        <v>2.5</v>
      </c>
      <c r="G51" s="20"/>
      <c r="H51" s="20"/>
      <c r="I51" s="20">
        <v>1.8</v>
      </c>
      <c r="J51" s="20"/>
      <c r="K51" s="20"/>
      <c r="L51" s="256">
        <v>1.55</v>
      </c>
      <c r="M51" s="256" t="e">
        <v>#REF!</v>
      </c>
      <c r="N51" s="256" t="e">
        <v>#REF!</v>
      </c>
    </row>
    <row r="52" spans="1:14" x14ac:dyDescent="0.25">
      <c r="A52" s="20" t="s">
        <v>207</v>
      </c>
      <c r="B52" s="20" t="s">
        <v>217</v>
      </c>
      <c r="C52" s="20"/>
      <c r="D52" s="20"/>
      <c r="E52" s="20"/>
      <c r="F52" s="20"/>
      <c r="G52" s="20">
        <v>0.49</v>
      </c>
      <c r="H52" s="20"/>
      <c r="I52" s="20"/>
      <c r="J52" s="20"/>
      <c r="K52" s="20">
        <v>0.77</v>
      </c>
      <c r="L52" s="256" t="e">
        <v>#REF!</v>
      </c>
      <c r="M52" s="256" t="e">
        <v>#REF!</v>
      </c>
      <c r="N52" s="256" t="e">
        <v>#REF!</v>
      </c>
    </row>
    <row r="53" spans="1:14" ht="0" hidden="1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56"/>
      <c r="M53" s="256"/>
      <c r="N53" s="256"/>
    </row>
    <row r="54" spans="1:14" ht="0" hidden="1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56">
        <v>1.5</v>
      </c>
      <c r="M54" s="256" t="e">
        <v>#REF!</v>
      </c>
      <c r="N54" s="256" t="e">
        <v>#REF!</v>
      </c>
    </row>
    <row r="55" spans="1:14" ht="0" hidden="1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56">
        <v>1.65</v>
      </c>
      <c r="M55" s="256" t="e">
        <v>#REF!</v>
      </c>
      <c r="N55" s="256" t="e">
        <v>#REF!</v>
      </c>
    </row>
    <row r="56" spans="1:14" ht="0" hidden="1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56" t="e">
        <v>#REF!</v>
      </c>
      <c r="M56" s="256" t="e">
        <v>#REF!</v>
      </c>
      <c r="N56" s="256" t="e">
        <v>#REF!</v>
      </c>
    </row>
    <row r="57" spans="1:14" ht="0" hidden="1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56"/>
      <c r="M57" s="256"/>
      <c r="N57" s="256"/>
    </row>
    <row r="58" spans="1:14" ht="0" hidden="1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56"/>
      <c r="M58" s="256"/>
      <c r="N58" s="256"/>
    </row>
    <row r="59" spans="1:14" ht="0" hidden="1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56"/>
      <c r="M59" s="256"/>
      <c r="N59" s="256"/>
    </row>
    <row r="60" spans="1:14" ht="0" hidden="1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56"/>
      <c r="M60" s="256"/>
      <c r="N60" s="256"/>
    </row>
    <row r="61" spans="1:14" ht="0" hidden="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56"/>
      <c r="M61" s="256"/>
      <c r="N61" s="256"/>
    </row>
    <row r="62" spans="1:14" ht="0" hidden="1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56"/>
      <c r="M62" s="256"/>
      <c r="N62" s="256"/>
    </row>
    <row r="63" spans="1:14" ht="0" hidden="1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56"/>
      <c r="M63" s="256"/>
      <c r="N63" s="256"/>
    </row>
    <row r="64" spans="1:14" ht="0" hidden="1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56"/>
      <c r="M64" s="256"/>
      <c r="N64" s="256"/>
    </row>
    <row r="65" spans="1:14" ht="0" hidden="1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56"/>
      <c r="M65" s="256"/>
      <c r="N65" s="256"/>
    </row>
    <row r="66" spans="1:14" ht="0" hidden="1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56"/>
      <c r="M66" s="256"/>
      <c r="N66" s="256"/>
    </row>
    <row r="67" spans="1:14" ht="0" hidden="1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56"/>
      <c r="M67" s="256"/>
      <c r="N67" s="256"/>
    </row>
    <row r="68" spans="1:14" ht="0" hidden="1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56"/>
      <c r="M68" s="256"/>
      <c r="N68" s="256"/>
    </row>
    <row r="69" spans="1:14" ht="0" hidden="1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56"/>
      <c r="M69" s="256"/>
      <c r="N69" s="256"/>
    </row>
    <row r="70" spans="1:14" ht="0" hidden="1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6"/>
      <c r="M70" s="256"/>
      <c r="N70" s="256"/>
    </row>
    <row r="71" spans="1:14" ht="0" hidden="1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56"/>
      <c r="M71" s="256"/>
      <c r="N71" s="256"/>
    </row>
    <row r="72" spans="1:14" ht="0" hidden="1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56"/>
      <c r="M72" s="256"/>
      <c r="N72" s="256"/>
    </row>
    <row r="73" spans="1:14" ht="0" hidden="1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56"/>
      <c r="M73" s="256"/>
      <c r="N73" s="256"/>
    </row>
    <row r="74" spans="1:14" ht="0" hidden="1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56"/>
      <c r="M74" s="256"/>
      <c r="N74" s="256"/>
    </row>
    <row r="75" spans="1:14" ht="0" hidden="1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56"/>
      <c r="M75" s="256"/>
      <c r="N75" s="256"/>
    </row>
    <row r="76" spans="1:14" ht="0" hidden="1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56"/>
      <c r="M76" s="256"/>
      <c r="N76" s="256"/>
    </row>
    <row r="77" spans="1:14" ht="0" hidden="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56"/>
      <c r="M77" s="256"/>
      <c r="N77" s="256"/>
    </row>
    <row r="78" spans="1:14" ht="0" hidden="1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56"/>
      <c r="M78" s="256"/>
      <c r="N78" s="256"/>
    </row>
    <row r="79" spans="1:14" ht="0" hidden="1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56"/>
      <c r="M79" s="256"/>
      <c r="N79" s="256"/>
    </row>
    <row r="80" spans="1:14" ht="0" hidden="1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56"/>
      <c r="M80" s="256"/>
      <c r="N80" s="256"/>
    </row>
    <row r="81" spans="1:14" ht="0" hidden="1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56"/>
      <c r="M81" s="256"/>
      <c r="N81" s="256"/>
    </row>
    <row r="82" spans="1:14" ht="0" hidden="1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56"/>
      <c r="M82" s="256"/>
      <c r="N82" s="256"/>
    </row>
    <row r="83" spans="1:14" ht="0" hidden="1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56"/>
      <c r="M83" s="256"/>
      <c r="N83" s="256"/>
    </row>
    <row r="84" spans="1:14" ht="0" hidden="1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56"/>
      <c r="M84" s="256"/>
      <c r="N84" s="256"/>
    </row>
    <row r="85" spans="1:14" ht="0" hidden="1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56"/>
      <c r="M85" s="256"/>
      <c r="N85" s="256"/>
    </row>
    <row r="86" spans="1:14" ht="0" hidden="1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56"/>
      <c r="M86" s="256"/>
      <c r="N86" s="256"/>
    </row>
    <row r="87" spans="1:14" x14ac:dyDescent="0.25">
      <c r="A87" s="401" t="s">
        <v>193</v>
      </c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2"/>
    </row>
    <row r="88" spans="1:14" ht="0" hidden="1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73"/>
      <c r="M88" s="273"/>
      <c r="N88" s="274"/>
    </row>
    <row r="89" spans="1:14" ht="0" hidden="1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73"/>
      <c r="M89" s="273"/>
      <c r="N89" s="274"/>
    </row>
    <row r="90" spans="1:14" ht="0" hidden="1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73"/>
      <c r="M90" s="273"/>
      <c r="N90" s="274"/>
    </row>
    <row r="91" spans="1:14" ht="0" hidden="1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73"/>
      <c r="M91" s="273"/>
      <c r="N91" s="274"/>
    </row>
    <row r="92" spans="1:14" ht="6.75" customHeight="1" x14ac:dyDescent="0.25">
      <c r="A92" s="23"/>
      <c r="B92" s="23"/>
      <c r="C92" s="23"/>
      <c r="D92" s="23"/>
      <c r="E92" s="24"/>
      <c r="F92" s="23"/>
      <c r="G92" s="23"/>
      <c r="H92" s="23"/>
      <c r="I92" s="23"/>
      <c r="J92" s="23"/>
      <c r="K92" s="23"/>
      <c r="L92" s="23"/>
      <c r="M92" s="24"/>
      <c r="N92" s="24"/>
    </row>
    <row r="93" spans="1:14" hidden="1" x14ac:dyDescent="0.25">
      <c r="A93" s="318" t="s">
        <v>194</v>
      </c>
    </row>
    <row r="94" spans="1:14" x14ac:dyDescent="0.25"/>
    <row r="96" spans="1:14" x14ac:dyDescent="0.25">
      <c r="A96" s="320" t="s">
        <v>2</v>
      </c>
    </row>
    <row r="97" spans="1:1" x14ac:dyDescent="0.25">
      <c r="A97" s="321" t="s">
        <v>1150</v>
      </c>
    </row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</sheetData>
  <mergeCells count="13">
    <mergeCell ref="A87:N87"/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05"/>
  <sheetViews>
    <sheetView topLeftCell="A213" workbookViewId="0">
      <selection activeCell="A404" sqref="A404"/>
    </sheetView>
  </sheetViews>
  <sheetFormatPr baseColWidth="10" defaultColWidth="0" defaultRowHeight="15" zeroHeight="1" x14ac:dyDescent="0.25"/>
  <cols>
    <col min="1" max="8" width="14" style="318" customWidth="1"/>
    <col min="9" max="13" width="10.7109375" style="251" hidden="1" customWidth="1"/>
    <col min="14" max="14" width="10.5703125" style="251" hidden="1" customWidth="1"/>
    <col min="15" max="27" width="9.140625" style="251" hidden="1" customWidth="1"/>
    <col min="28" max="256" width="9.140625" style="318" hidden="1"/>
    <col min="257" max="264" width="14" style="318" customWidth="1"/>
    <col min="265" max="283" width="9.140625" style="318" hidden="1" customWidth="1"/>
    <col min="284" max="512" width="9.140625" style="318" hidden="1"/>
    <col min="513" max="520" width="14" style="318" customWidth="1"/>
    <col min="521" max="539" width="9.140625" style="318" hidden="1" customWidth="1"/>
    <col min="540" max="768" width="9.140625" style="318" hidden="1"/>
    <col min="769" max="776" width="14" style="318" customWidth="1"/>
    <col min="777" max="795" width="9.140625" style="318" hidden="1" customWidth="1"/>
    <col min="796" max="1024" width="9.140625" style="318" hidden="1"/>
    <col min="1025" max="1032" width="14" style="318" customWidth="1"/>
    <col min="1033" max="1051" width="9.140625" style="318" hidden="1" customWidth="1"/>
    <col min="1052" max="1280" width="9.140625" style="318" hidden="1"/>
    <col min="1281" max="1288" width="14" style="318" customWidth="1"/>
    <col min="1289" max="1307" width="9.140625" style="318" hidden="1" customWidth="1"/>
    <col min="1308" max="1536" width="9.140625" style="318" hidden="1"/>
    <col min="1537" max="1544" width="14" style="318" customWidth="1"/>
    <col min="1545" max="1563" width="9.140625" style="318" hidden="1" customWidth="1"/>
    <col min="1564" max="1792" width="9.140625" style="318" hidden="1"/>
    <col min="1793" max="1800" width="14" style="318" customWidth="1"/>
    <col min="1801" max="1819" width="9.140625" style="318" hidden="1" customWidth="1"/>
    <col min="1820" max="2048" width="9.140625" style="318" hidden="1"/>
    <col min="2049" max="2056" width="14" style="318" customWidth="1"/>
    <col min="2057" max="2075" width="9.140625" style="318" hidden="1" customWidth="1"/>
    <col min="2076" max="2304" width="9.140625" style="318" hidden="1"/>
    <col min="2305" max="2312" width="14" style="318" customWidth="1"/>
    <col min="2313" max="2331" width="9.140625" style="318" hidden="1" customWidth="1"/>
    <col min="2332" max="2560" width="9.140625" style="318" hidden="1"/>
    <col min="2561" max="2568" width="14" style="318" customWidth="1"/>
    <col min="2569" max="2587" width="9.140625" style="318" hidden="1" customWidth="1"/>
    <col min="2588" max="2816" width="9.140625" style="318" hidden="1"/>
    <col min="2817" max="2824" width="14" style="318" customWidth="1"/>
    <col min="2825" max="2843" width="9.140625" style="318" hidden="1" customWidth="1"/>
    <col min="2844" max="3072" width="9.140625" style="318" hidden="1"/>
    <col min="3073" max="3080" width="14" style="318" customWidth="1"/>
    <col min="3081" max="3099" width="9.140625" style="318" hidden="1" customWidth="1"/>
    <col min="3100" max="3328" width="9.140625" style="318" hidden="1"/>
    <col min="3329" max="3336" width="14" style="318" customWidth="1"/>
    <col min="3337" max="3355" width="9.140625" style="318" hidden="1" customWidth="1"/>
    <col min="3356" max="3584" width="9.140625" style="318" hidden="1"/>
    <col min="3585" max="3592" width="14" style="318" customWidth="1"/>
    <col min="3593" max="3611" width="9.140625" style="318" hidden="1" customWidth="1"/>
    <col min="3612" max="3840" width="9.140625" style="318" hidden="1"/>
    <col min="3841" max="3848" width="14" style="318" customWidth="1"/>
    <col min="3849" max="3867" width="9.140625" style="318" hidden="1" customWidth="1"/>
    <col min="3868" max="4096" width="9.140625" style="318" hidden="1"/>
    <col min="4097" max="4104" width="14" style="318" customWidth="1"/>
    <col min="4105" max="4123" width="9.140625" style="318" hidden="1" customWidth="1"/>
    <col min="4124" max="4352" width="9.140625" style="318" hidden="1"/>
    <col min="4353" max="4360" width="14" style="318" customWidth="1"/>
    <col min="4361" max="4379" width="9.140625" style="318" hidden="1" customWidth="1"/>
    <col min="4380" max="4608" width="9.140625" style="318" hidden="1"/>
    <col min="4609" max="4616" width="14" style="318" customWidth="1"/>
    <col min="4617" max="4635" width="9.140625" style="318" hidden="1" customWidth="1"/>
    <col min="4636" max="4864" width="9.140625" style="318" hidden="1"/>
    <col min="4865" max="4872" width="14" style="318" customWidth="1"/>
    <col min="4873" max="4891" width="9.140625" style="318" hidden="1" customWidth="1"/>
    <col min="4892" max="5120" width="9.140625" style="318" hidden="1"/>
    <col min="5121" max="5128" width="14" style="318" customWidth="1"/>
    <col min="5129" max="5147" width="9.140625" style="318" hidden="1" customWidth="1"/>
    <col min="5148" max="5376" width="9.140625" style="318" hidden="1"/>
    <col min="5377" max="5384" width="14" style="318" customWidth="1"/>
    <col min="5385" max="5403" width="9.140625" style="318" hidden="1" customWidth="1"/>
    <col min="5404" max="5632" width="9.140625" style="318" hidden="1"/>
    <col min="5633" max="5640" width="14" style="318" customWidth="1"/>
    <col min="5641" max="5659" width="9.140625" style="318" hidden="1" customWidth="1"/>
    <col min="5660" max="5888" width="9.140625" style="318" hidden="1"/>
    <col min="5889" max="5896" width="14" style="318" customWidth="1"/>
    <col min="5897" max="5915" width="9.140625" style="318" hidden="1" customWidth="1"/>
    <col min="5916" max="6144" width="9.140625" style="318" hidden="1"/>
    <col min="6145" max="6152" width="14" style="318" customWidth="1"/>
    <col min="6153" max="6171" width="9.140625" style="318" hidden="1" customWidth="1"/>
    <col min="6172" max="6400" width="9.140625" style="318" hidden="1"/>
    <col min="6401" max="6408" width="14" style="318" customWidth="1"/>
    <col min="6409" max="6427" width="9.140625" style="318" hidden="1" customWidth="1"/>
    <col min="6428" max="6656" width="9.140625" style="318" hidden="1"/>
    <col min="6657" max="6664" width="14" style="318" customWidth="1"/>
    <col min="6665" max="6683" width="9.140625" style="318" hidden="1" customWidth="1"/>
    <col min="6684" max="6912" width="9.140625" style="318" hidden="1"/>
    <col min="6913" max="6920" width="14" style="318" customWidth="1"/>
    <col min="6921" max="6939" width="9.140625" style="318" hidden="1" customWidth="1"/>
    <col min="6940" max="7168" width="9.140625" style="318" hidden="1"/>
    <col min="7169" max="7176" width="14" style="318" customWidth="1"/>
    <col min="7177" max="7195" width="9.140625" style="318" hidden="1" customWidth="1"/>
    <col min="7196" max="7424" width="9.140625" style="318" hidden="1"/>
    <col min="7425" max="7432" width="14" style="318" customWidth="1"/>
    <col min="7433" max="7451" width="9.140625" style="318" hidden="1" customWidth="1"/>
    <col min="7452" max="7680" width="9.140625" style="318" hidden="1"/>
    <col min="7681" max="7688" width="14" style="318" customWidth="1"/>
    <col min="7689" max="7707" width="9.140625" style="318" hidden="1" customWidth="1"/>
    <col min="7708" max="7936" width="9.140625" style="318" hidden="1"/>
    <col min="7937" max="7944" width="14" style="318" customWidth="1"/>
    <col min="7945" max="7963" width="9.140625" style="318" hidden="1" customWidth="1"/>
    <col min="7964" max="8192" width="9.140625" style="318" hidden="1"/>
    <col min="8193" max="8200" width="14" style="318" customWidth="1"/>
    <col min="8201" max="8219" width="9.140625" style="318" hidden="1" customWidth="1"/>
    <col min="8220" max="8448" width="9.140625" style="318" hidden="1"/>
    <col min="8449" max="8456" width="14" style="318" customWidth="1"/>
    <col min="8457" max="8475" width="9.140625" style="318" hidden="1" customWidth="1"/>
    <col min="8476" max="8704" width="9.140625" style="318" hidden="1"/>
    <col min="8705" max="8712" width="14" style="318" customWidth="1"/>
    <col min="8713" max="8731" width="9.140625" style="318" hidden="1" customWidth="1"/>
    <col min="8732" max="8960" width="9.140625" style="318" hidden="1"/>
    <col min="8961" max="8968" width="14" style="318" customWidth="1"/>
    <col min="8969" max="8987" width="9.140625" style="318" hidden="1" customWidth="1"/>
    <col min="8988" max="9216" width="9.140625" style="318" hidden="1"/>
    <col min="9217" max="9224" width="14" style="318" customWidth="1"/>
    <col min="9225" max="9243" width="9.140625" style="318" hidden="1" customWidth="1"/>
    <col min="9244" max="9472" width="9.140625" style="318" hidden="1"/>
    <col min="9473" max="9480" width="14" style="318" customWidth="1"/>
    <col min="9481" max="9499" width="9.140625" style="318" hidden="1" customWidth="1"/>
    <col min="9500" max="9728" width="9.140625" style="318" hidden="1"/>
    <col min="9729" max="9736" width="14" style="318" customWidth="1"/>
    <col min="9737" max="9755" width="9.140625" style="318" hidden="1" customWidth="1"/>
    <col min="9756" max="9984" width="9.140625" style="318" hidden="1"/>
    <col min="9985" max="9992" width="14" style="318" customWidth="1"/>
    <col min="9993" max="10011" width="9.140625" style="318" hidden="1" customWidth="1"/>
    <col min="10012" max="10240" width="9.140625" style="318" hidden="1"/>
    <col min="10241" max="10248" width="14" style="318" customWidth="1"/>
    <col min="10249" max="10267" width="9.140625" style="318" hidden="1" customWidth="1"/>
    <col min="10268" max="10496" width="9.140625" style="318" hidden="1"/>
    <col min="10497" max="10504" width="14" style="318" customWidth="1"/>
    <col min="10505" max="10523" width="9.140625" style="318" hidden="1" customWidth="1"/>
    <col min="10524" max="10752" width="9.140625" style="318" hidden="1"/>
    <col min="10753" max="10760" width="14" style="318" customWidth="1"/>
    <col min="10761" max="10779" width="9.140625" style="318" hidden="1" customWidth="1"/>
    <col min="10780" max="11008" width="9.140625" style="318" hidden="1"/>
    <col min="11009" max="11016" width="14" style="318" customWidth="1"/>
    <col min="11017" max="11035" width="9.140625" style="318" hidden="1" customWidth="1"/>
    <col min="11036" max="11264" width="9.140625" style="318" hidden="1"/>
    <col min="11265" max="11272" width="14" style="318" customWidth="1"/>
    <col min="11273" max="11291" width="9.140625" style="318" hidden="1" customWidth="1"/>
    <col min="11292" max="11520" width="9.140625" style="318" hidden="1"/>
    <col min="11521" max="11528" width="14" style="318" customWidth="1"/>
    <col min="11529" max="11547" width="9.140625" style="318" hidden="1" customWidth="1"/>
    <col min="11548" max="11776" width="9.140625" style="318" hidden="1"/>
    <col min="11777" max="11784" width="14" style="318" customWidth="1"/>
    <col min="11785" max="11803" width="9.140625" style="318" hidden="1" customWidth="1"/>
    <col min="11804" max="12032" width="9.140625" style="318" hidden="1"/>
    <col min="12033" max="12040" width="14" style="318" customWidth="1"/>
    <col min="12041" max="12059" width="9.140625" style="318" hidden="1" customWidth="1"/>
    <col min="12060" max="12288" width="9.140625" style="318" hidden="1"/>
    <col min="12289" max="12296" width="14" style="318" customWidth="1"/>
    <col min="12297" max="12315" width="9.140625" style="318" hidden="1" customWidth="1"/>
    <col min="12316" max="12544" width="9.140625" style="318" hidden="1"/>
    <col min="12545" max="12552" width="14" style="318" customWidth="1"/>
    <col min="12553" max="12571" width="9.140625" style="318" hidden="1" customWidth="1"/>
    <col min="12572" max="12800" width="9.140625" style="318" hidden="1"/>
    <col min="12801" max="12808" width="14" style="318" customWidth="1"/>
    <col min="12809" max="12827" width="9.140625" style="318" hidden="1" customWidth="1"/>
    <col min="12828" max="13056" width="9.140625" style="318" hidden="1"/>
    <col min="13057" max="13064" width="14" style="318" customWidth="1"/>
    <col min="13065" max="13083" width="9.140625" style="318" hidden="1" customWidth="1"/>
    <col min="13084" max="13312" width="9.140625" style="318" hidden="1"/>
    <col min="13313" max="13320" width="14" style="318" customWidth="1"/>
    <col min="13321" max="13339" width="9.140625" style="318" hidden="1" customWidth="1"/>
    <col min="13340" max="13568" width="9.140625" style="318" hidden="1"/>
    <col min="13569" max="13576" width="14" style="318" customWidth="1"/>
    <col min="13577" max="13595" width="9.140625" style="318" hidden="1" customWidth="1"/>
    <col min="13596" max="13824" width="9.140625" style="318" hidden="1"/>
    <col min="13825" max="13832" width="14" style="318" customWidth="1"/>
    <col min="13833" max="13851" width="9.140625" style="318" hidden="1" customWidth="1"/>
    <col min="13852" max="14080" width="9.140625" style="318" hidden="1"/>
    <col min="14081" max="14088" width="14" style="318" customWidth="1"/>
    <col min="14089" max="14107" width="9.140625" style="318" hidden="1" customWidth="1"/>
    <col min="14108" max="14336" width="9.140625" style="318" hidden="1"/>
    <col min="14337" max="14344" width="14" style="318" customWidth="1"/>
    <col min="14345" max="14363" width="9.140625" style="318" hidden="1" customWidth="1"/>
    <col min="14364" max="14592" width="9.140625" style="318" hidden="1"/>
    <col min="14593" max="14600" width="14" style="318" customWidth="1"/>
    <col min="14601" max="14619" width="9.140625" style="318" hidden="1" customWidth="1"/>
    <col min="14620" max="14848" width="9.140625" style="318" hidden="1"/>
    <col min="14849" max="14856" width="14" style="318" customWidth="1"/>
    <col min="14857" max="14875" width="9.140625" style="318" hidden="1" customWidth="1"/>
    <col min="14876" max="15104" width="9.140625" style="318" hidden="1"/>
    <col min="15105" max="15112" width="14" style="318" customWidth="1"/>
    <col min="15113" max="15131" width="9.140625" style="318" hidden="1" customWidth="1"/>
    <col min="15132" max="15360" width="9.140625" style="318" hidden="1"/>
    <col min="15361" max="15368" width="14" style="318" customWidth="1"/>
    <col min="15369" max="15387" width="9.140625" style="318" hidden="1" customWidth="1"/>
    <col min="15388" max="15616" width="9.140625" style="318" hidden="1"/>
    <col min="15617" max="15624" width="14" style="318" customWidth="1"/>
    <col min="15625" max="15643" width="9.140625" style="318" hidden="1" customWidth="1"/>
    <col min="15644" max="15872" width="9.140625" style="318" hidden="1"/>
    <col min="15873" max="15880" width="14" style="318" customWidth="1"/>
    <col min="15881" max="15899" width="9.140625" style="318" hidden="1" customWidth="1"/>
    <col min="15900" max="16128" width="9.140625" style="318" hidden="1"/>
    <col min="16129" max="16136" width="14" style="318" customWidth="1"/>
    <col min="16137" max="16155" width="9.140625" style="318" hidden="1" customWidth="1"/>
    <col min="16156" max="16384" width="9.140625" style="318" hidden="1"/>
  </cols>
  <sheetData>
    <row r="1" spans="1:16" ht="18" x14ac:dyDescent="0.25">
      <c r="A1" s="412" t="s">
        <v>225</v>
      </c>
      <c r="B1" s="412"/>
      <c r="C1" s="412"/>
      <c r="D1" s="412"/>
      <c r="E1" s="412"/>
      <c r="F1" s="412"/>
      <c r="G1" s="412"/>
      <c r="H1" s="412"/>
      <c r="I1" s="25"/>
      <c r="J1" s="25"/>
      <c r="K1" s="25"/>
      <c r="L1" s="25"/>
      <c r="M1" s="25"/>
      <c r="N1" s="26"/>
    </row>
    <row r="2" spans="1:16" ht="18.75" x14ac:dyDescent="0.25">
      <c r="A2" s="413" t="s">
        <v>1077</v>
      </c>
      <c r="B2" s="414"/>
      <c r="C2" s="414"/>
      <c r="D2" s="414"/>
      <c r="E2" s="414"/>
      <c r="F2" s="414"/>
      <c r="G2" s="414"/>
      <c r="H2" s="414"/>
      <c r="I2" s="26"/>
      <c r="J2" s="26"/>
      <c r="K2" s="26"/>
      <c r="L2" s="26"/>
      <c r="M2" s="26"/>
      <c r="N2" s="26"/>
    </row>
    <row r="3" spans="1:16" ht="18" x14ac:dyDescent="0.25">
      <c r="A3" s="412"/>
      <c r="B3" s="412"/>
      <c r="C3" s="412"/>
      <c r="D3" s="412"/>
      <c r="E3" s="412"/>
      <c r="F3" s="412"/>
      <c r="G3" s="412"/>
      <c r="H3" s="412"/>
      <c r="I3" s="25"/>
      <c r="J3" s="25"/>
      <c r="K3" s="25"/>
      <c r="L3" s="25"/>
      <c r="M3" s="25"/>
      <c r="N3" s="26"/>
    </row>
    <row r="4" spans="1:16" ht="5.25" customHeight="1" x14ac:dyDescent="0.25">
      <c r="A4" s="408"/>
      <c r="B4" s="408"/>
      <c r="C4" s="408"/>
      <c r="D4" s="408"/>
      <c r="E4" s="408"/>
    </row>
    <row r="5" spans="1:16" x14ac:dyDescent="0.25">
      <c r="A5" s="409" t="s">
        <v>171</v>
      </c>
      <c r="B5" s="409" t="s">
        <v>172</v>
      </c>
      <c r="C5" s="410" t="s">
        <v>173</v>
      </c>
      <c r="D5" s="411"/>
      <c r="E5" s="411"/>
      <c r="F5" s="411"/>
      <c r="G5" s="411"/>
      <c r="H5" s="411"/>
      <c r="I5" s="26"/>
      <c r="J5" s="26"/>
      <c r="K5" s="26"/>
      <c r="L5" s="26"/>
      <c r="M5" s="26"/>
      <c r="N5" s="28"/>
      <c r="O5" s="398"/>
      <c r="P5" s="398"/>
    </row>
    <row r="6" spans="1:16" x14ac:dyDescent="0.25">
      <c r="A6" s="409"/>
      <c r="B6" s="409"/>
      <c r="C6" s="19" t="s">
        <v>226</v>
      </c>
      <c r="D6" s="19" t="s">
        <v>227</v>
      </c>
      <c r="E6" s="19" t="s">
        <v>228</v>
      </c>
      <c r="F6" s="19" t="s">
        <v>229</v>
      </c>
      <c r="G6" s="19" t="s">
        <v>230</v>
      </c>
      <c r="H6" s="19" t="s">
        <v>231</v>
      </c>
      <c r="I6" s="29"/>
      <c r="J6" s="29"/>
      <c r="K6" s="29"/>
      <c r="L6" s="29"/>
      <c r="M6" s="29"/>
      <c r="N6" s="29"/>
      <c r="O6" s="398"/>
      <c r="P6" s="398"/>
    </row>
    <row r="7" spans="1:16" x14ac:dyDescent="0.25">
      <c r="A7" s="272" t="s">
        <v>183</v>
      </c>
      <c r="B7" s="272"/>
      <c r="C7" s="272"/>
      <c r="D7" s="272"/>
      <c r="E7" s="272"/>
      <c r="F7" s="272"/>
      <c r="G7" s="272"/>
      <c r="H7" s="272"/>
      <c r="I7" s="30"/>
      <c r="J7" s="30"/>
      <c r="K7" s="30"/>
      <c r="L7" s="30"/>
      <c r="M7" s="30"/>
      <c r="N7" s="250"/>
    </row>
    <row r="8" spans="1:16" x14ac:dyDescent="0.25">
      <c r="A8" s="20" t="s">
        <v>184</v>
      </c>
      <c r="B8" s="20" t="s">
        <v>208</v>
      </c>
      <c r="C8" s="20"/>
      <c r="D8" s="20"/>
      <c r="E8" s="20">
        <v>1.8</v>
      </c>
      <c r="F8" s="20"/>
      <c r="G8" s="20"/>
      <c r="H8" s="20">
        <v>1.63</v>
      </c>
      <c r="I8" s="31"/>
      <c r="J8" s="31"/>
      <c r="K8" s="31"/>
      <c r="L8" s="31"/>
      <c r="M8" s="31"/>
      <c r="N8" s="31"/>
    </row>
    <row r="9" spans="1:16" x14ac:dyDescent="0.25">
      <c r="A9" s="20" t="s">
        <v>184</v>
      </c>
      <c r="B9" s="20" t="s">
        <v>209</v>
      </c>
      <c r="C9" s="20"/>
      <c r="D9" s="20">
        <v>1.8</v>
      </c>
      <c r="E9" s="20"/>
      <c r="F9" s="20"/>
      <c r="G9" s="20"/>
      <c r="H9" s="20">
        <v>1.6</v>
      </c>
      <c r="I9" s="32"/>
      <c r="J9" s="32"/>
      <c r="K9" s="32"/>
      <c r="L9" s="32"/>
      <c r="M9" s="32"/>
      <c r="N9" s="32"/>
    </row>
    <row r="10" spans="1:16" x14ac:dyDescent="0.25">
      <c r="A10" s="20" t="s">
        <v>184</v>
      </c>
      <c r="B10" s="20" t="s">
        <v>210</v>
      </c>
      <c r="C10" s="20"/>
      <c r="D10" s="20"/>
      <c r="E10" s="20"/>
      <c r="F10" s="20"/>
      <c r="G10" s="20"/>
      <c r="H10" s="20">
        <v>2</v>
      </c>
      <c r="I10" s="32"/>
      <c r="J10" s="32"/>
      <c r="K10" s="32"/>
      <c r="L10" s="32"/>
      <c r="M10" s="32"/>
      <c r="N10" s="32"/>
    </row>
    <row r="11" spans="1:16" x14ac:dyDescent="0.25">
      <c r="A11" s="20" t="s">
        <v>184</v>
      </c>
      <c r="B11" s="20" t="s">
        <v>211</v>
      </c>
      <c r="C11" s="20"/>
      <c r="D11" s="20"/>
      <c r="E11" s="20">
        <v>1.8</v>
      </c>
      <c r="F11" s="20"/>
      <c r="G11" s="20"/>
      <c r="H11" s="20">
        <v>1.99</v>
      </c>
      <c r="I11" s="32"/>
      <c r="J11" s="32"/>
      <c r="K11" s="32"/>
      <c r="L11" s="32"/>
      <c r="M11" s="32"/>
      <c r="N11" s="32"/>
    </row>
    <row r="12" spans="1:16" x14ac:dyDescent="0.25">
      <c r="A12" s="20" t="s">
        <v>184</v>
      </c>
      <c r="B12" s="20" t="s">
        <v>192</v>
      </c>
      <c r="C12" s="20"/>
      <c r="D12" s="20"/>
      <c r="E12" s="20"/>
      <c r="F12" s="20"/>
      <c r="G12" s="20">
        <v>1.4</v>
      </c>
      <c r="H12" s="20">
        <v>1.58</v>
      </c>
      <c r="I12" s="32"/>
      <c r="J12" s="32"/>
      <c r="K12" s="32"/>
      <c r="L12" s="32"/>
      <c r="M12" s="32"/>
      <c r="N12" s="32"/>
    </row>
    <row r="13" spans="1:16" x14ac:dyDescent="0.25">
      <c r="A13" s="20" t="s">
        <v>184</v>
      </c>
      <c r="B13" s="20" t="s">
        <v>196</v>
      </c>
      <c r="C13" s="20"/>
      <c r="D13" s="20"/>
      <c r="E13" s="20"/>
      <c r="F13" s="20">
        <v>1.48</v>
      </c>
      <c r="G13" s="20">
        <v>1.66</v>
      </c>
      <c r="H13" s="20">
        <v>1.62</v>
      </c>
      <c r="I13" s="32"/>
      <c r="J13" s="32"/>
      <c r="K13" s="32"/>
      <c r="L13" s="32"/>
      <c r="M13" s="32"/>
      <c r="N13" s="32"/>
    </row>
    <row r="14" spans="1:16" x14ac:dyDescent="0.25">
      <c r="A14" s="20" t="s">
        <v>184</v>
      </c>
      <c r="B14" s="20" t="s">
        <v>185</v>
      </c>
      <c r="C14" s="20"/>
      <c r="D14" s="20">
        <v>2.2999999999999998</v>
      </c>
      <c r="E14" s="20">
        <v>1.5</v>
      </c>
      <c r="F14" s="20"/>
      <c r="G14" s="20">
        <v>1.51</v>
      </c>
      <c r="H14" s="20">
        <v>1.66</v>
      </c>
      <c r="I14" s="32"/>
      <c r="J14" s="32"/>
      <c r="K14" s="32"/>
      <c r="L14" s="32"/>
      <c r="M14" s="32"/>
      <c r="N14" s="32"/>
    </row>
    <row r="15" spans="1:16" x14ac:dyDescent="0.25">
      <c r="A15" s="20" t="s">
        <v>186</v>
      </c>
      <c r="B15" s="20" t="s">
        <v>232</v>
      </c>
      <c r="C15" s="20"/>
      <c r="D15" s="20"/>
      <c r="E15" s="20"/>
      <c r="F15" s="20"/>
      <c r="G15" s="20"/>
      <c r="H15" s="20">
        <v>1.67</v>
      </c>
      <c r="I15" s="32"/>
      <c r="J15" s="32"/>
      <c r="K15" s="32"/>
      <c r="L15" s="32"/>
      <c r="M15" s="32"/>
      <c r="N15" s="32"/>
    </row>
    <row r="16" spans="1:16" x14ac:dyDescent="0.25">
      <c r="A16" s="20" t="s">
        <v>186</v>
      </c>
      <c r="B16" s="20" t="s">
        <v>198</v>
      </c>
      <c r="C16" s="20"/>
      <c r="D16" s="20"/>
      <c r="E16" s="20"/>
      <c r="F16" s="20">
        <v>2</v>
      </c>
      <c r="G16" s="20"/>
      <c r="H16" s="20">
        <v>1.8</v>
      </c>
      <c r="I16" s="32"/>
      <c r="J16" s="32"/>
      <c r="K16" s="32"/>
      <c r="L16" s="32"/>
      <c r="M16" s="32"/>
      <c r="N16" s="32"/>
    </row>
    <row r="17" spans="1:27" x14ac:dyDescent="0.25">
      <c r="A17" s="20" t="s">
        <v>186</v>
      </c>
      <c r="B17" s="20" t="s">
        <v>234</v>
      </c>
      <c r="C17" s="20"/>
      <c r="D17" s="20"/>
      <c r="E17" s="20"/>
      <c r="F17" s="20"/>
      <c r="G17" s="20"/>
      <c r="H17" s="20">
        <v>4</v>
      </c>
      <c r="I17" s="32"/>
      <c r="J17" s="32"/>
      <c r="K17" s="32"/>
      <c r="L17" s="32"/>
      <c r="M17" s="32"/>
      <c r="N17" s="32"/>
    </row>
    <row r="18" spans="1:27" x14ac:dyDescent="0.25">
      <c r="A18" s="20" t="s">
        <v>186</v>
      </c>
      <c r="B18" s="20" t="s">
        <v>199</v>
      </c>
      <c r="C18" s="20">
        <v>1.8</v>
      </c>
      <c r="D18" s="20"/>
      <c r="E18" s="20"/>
      <c r="F18" s="20">
        <v>1.8</v>
      </c>
      <c r="G18" s="20"/>
      <c r="H18" s="20">
        <v>1.77</v>
      </c>
      <c r="I18" s="32"/>
      <c r="J18" s="32"/>
      <c r="K18" s="32"/>
      <c r="L18" s="32"/>
      <c r="M18" s="32"/>
      <c r="N18" s="32"/>
    </row>
    <row r="19" spans="1:27" x14ac:dyDescent="0.25">
      <c r="A19" s="20" t="s">
        <v>186</v>
      </c>
      <c r="B19" s="20" t="s">
        <v>187</v>
      </c>
      <c r="C19" s="20"/>
      <c r="D19" s="20"/>
      <c r="E19" s="20"/>
      <c r="F19" s="20">
        <v>1.8</v>
      </c>
      <c r="G19" s="20"/>
      <c r="H19" s="20"/>
      <c r="I19" s="32"/>
      <c r="J19" s="32"/>
      <c r="K19" s="32"/>
      <c r="L19" s="32"/>
      <c r="M19" s="32"/>
      <c r="N19" s="32"/>
    </row>
    <row r="20" spans="1:27" x14ac:dyDescent="0.25">
      <c r="A20" s="20" t="s">
        <v>186</v>
      </c>
      <c r="B20" s="20" t="s">
        <v>200</v>
      </c>
      <c r="C20" s="20"/>
      <c r="D20" s="20"/>
      <c r="E20" s="20"/>
      <c r="F20" s="20">
        <v>1.8</v>
      </c>
      <c r="G20" s="20"/>
      <c r="H20" s="20">
        <v>1.8</v>
      </c>
      <c r="I20" s="32"/>
      <c r="J20" s="32"/>
      <c r="K20" s="32"/>
      <c r="L20" s="32"/>
      <c r="M20" s="32"/>
      <c r="N20" s="32"/>
    </row>
    <row r="21" spans="1:27" x14ac:dyDescent="0.25">
      <c r="A21" s="20" t="s">
        <v>186</v>
      </c>
      <c r="B21" s="20" t="s">
        <v>258</v>
      </c>
      <c r="C21" s="20">
        <v>1.7</v>
      </c>
      <c r="D21" s="20"/>
      <c r="E21" s="20"/>
      <c r="F21" s="20"/>
      <c r="G21" s="20"/>
      <c r="H21" s="20"/>
      <c r="I21" s="32"/>
      <c r="J21" s="32"/>
      <c r="K21" s="32"/>
      <c r="L21" s="32"/>
      <c r="M21" s="32"/>
      <c r="N21" s="32"/>
    </row>
    <row r="22" spans="1:27" x14ac:dyDescent="0.25">
      <c r="A22" s="20" t="s">
        <v>186</v>
      </c>
      <c r="B22" s="20" t="s">
        <v>217</v>
      </c>
      <c r="C22" s="20"/>
      <c r="D22" s="20">
        <v>1.8</v>
      </c>
      <c r="E22" s="20"/>
      <c r="F22" s="20"/>
      <c r="G22" s="20"/>
      <c r="H22" s="20">
        <v>1.8</v>
      </c>
      <c r="I22" s="32"/>
      <c r="J22" s="32"/>
      <c r="K22" s="32"/>
      <c r="L22" s="32"/>
      <c r="M22" s="32"/>
      <c r="N22" s="32"/>
    </row>
    <row r="23" spans="1:27" x14ac:dyDescent="0.25">
      <c r="A23" s="20" t="s">
        <v>186</v>
      </c>
      <c r="B23" s="20" t="s">
        <v>235</v>
      </c>
      <c r="C23" s="20"/>
      <c r="D23" s="20"/>
      <c r="E23" s="20"/>
      <c r="F23" s="20"/>
      <c r="G23" s="20"/>
      <c r="H23" s="20">
        <v>1.8</v>
      </c>
      <c r="I23" s="32"/>
      <c r="J23" s="32"/>
      <c r="K23" s="32"/>
      <c r="L23" s="32"/>
      <c r="M23" s="32"/>
      <c r="N23" s="32"/>
    </row>
    <row r="24" spans="1:27" x14ac:dyDescent="0.25">
      <c r="A24" s="20" t="s">
        <v>186</v>
      </c>
      <c r="B24" s="20" t="s">
        <v>188</v>
      </c>
      <c r="C24" s="20"/>
      <c r="D24" s="20"/>
      <c r="E24" s="20"/>
      <c r="F24" s="20">
        <v>1.7</v>
      </c>
      <c r="G24" s="20">
        <v>1.8</v>
      </c>
      <c r="H24" s="20">
        <v>1.7</v>
      </c>
      <c r="I24" s="32"/>
      <c r="J24" s="32"/>
      <c r="K24" s="32"/>
      <c r="L24" s="32"/>
      <c r="M24" s="32"/>
      <c r="N24" s="32"/>
    </row>
    <row r="25" spans="1:27" x14ac:dyDescent="0.25">
      <c r="A25" s="20" t="s">
        <v>186</v>
      </c>
      <c r="B25" s="20" t="s">
        <v>548</v>
      </c>
      <c r="C25" s="20"/>
      <c r="D25" s="20">
        <v>2</v>
      </c>
      <c r="E25" s="20">
        <v>2</v>
      </c>
      <c r="F25" s="20">
        <v>2</v>
      </c>
      <c r="G25" s="20"/>
      <c r="H25" s="20"/>
      <c r="I25" s="32"/>
      <c r="J25" s="32"/>
      <c r="K25" s="32"/>
      <c r="L25" s="32"/>
      <c r="M25" s="32"/>
      <c r="N25" s="32"/>
    </row>
    <row r="26" spans="1:27" x14ac:dyDescent="0.25">
      <c r="A26" s="20" t="s">
        <v>186</v>
      </c>
      <c r="B26" s="20" t="s">
        <v>650</v>
      </c>
      <c r="C26" s="20"/>
      <c r="D26" s="20">
        <v>2</v>
      </c>
      <c r="E26" s="20">
        <v>2.41</v>
      </c>
      <c r="F26" s="20">
        <v>2.2999999999999998</v>
      </c>
      <c r="G26" s="20">
        <v>2</v>
      </c>
      <c r="H26" s="20">
        <v>1.55</v>
      </c>
      <c r="I26" s="32"/>
      <c r="J26" s="32"/>
      <c r="K26" s="32"/>
      <c r="L26" s="32"/>
      <c r="M26" s="32"/>
      <c r="N26" s="32"/>
    </row>
    <row r="27" spans="1:27" x14ac:dyDescent="0.25">
      <c r="A27" s="20" t="s">
        <v>186</v>
      </c>
      <c r="B27" s="20" t="s">
        <v>233</v>
      </c>
      <c r="C27" s="20"/>
      <c r="D27" s="20"/>
      <c r="E27" s="20"/>
      <c r="F27" s="20"/>
      <c r="G27" s="20"/>
      <c r="H27" s="20">
        <v>1.8</v>
      </c>
      <c r="I27" s="32"/>
      <c r="J27" s="32"/>
      <c r="K27" s="32"/>
      <c r="L27" s="32"/>
      <c r="M27" s="32"/>
      <c r="N27" s="32"/>
    </row>
    <row r="28" spans="1:27" x14ac:dyDescent="0.25">
      <c r="A28" s="20" t="s">
        <v>186</v>
      </c>
      <c r="B28" s="20" t="s">
        <v>480</v>
      </c>
      <c r="C28" s="20"/>
      <c r="D28" s="20"/>
      <c r="E28" s="20"/>
      <c r="F28" s="20"/>
      <c r="G28" s="20"/>
      <c r="H28" s="20">
        <v>1.8</v>
      </c>
      <c r="I28" s="32"/>
      <c r="J28" s="32"/>
      <c r="K28" s="32"/>
      <c r="L28" s="32"/>
      <c r="M28" s="32"/>
      <c r="N28" s="32"/>
    </row>
    <row r="29" spans="1:27" x14ac:dyDescent="0.25">
      <c r="A29" s="20" t="s">
        <v>186</v>
      </c>
      <c r="B29" s="20" t="s">
        <v>203</v>
      </c>
      <c r="C29" s="20"/>
      <c r="D29" s="20"/>
      <c r="E29" s="20"/>
      <c r="F29" s="20">
        <v>1.85</v>
      </c>
      <c r="G29" s="20"/>
      <c r="H29" s="20">
        <v>1.78</v>
      </c>
      <c r="I29" s="32"/>
      <c r="J29" s="32"/>
      <c r="K29" s="32"/>
      <c r="L29" s="32"/>
      <c r="M29" s="32"/>
      <c r="N29" s="32"/>
    </row>
    <row r="30" spans="1:27" x14ac:dyDescent="0.25">
      <c r="A30" s="20" t="s">
        <v>186</v>
      </c>
      <c r="B30" s="20" t="s">
        <v>204</v>
      </c>
      <c r="C30" s="20"/>
      <c r="D30" s="20"/>
      <c r="E30" s="20"/>
      <c r="F30" s="20"/>
      <c r="G30" s="20"/>
      <c r="H30" s="20">
        <v>1.78</v>
      </c>
      <c r="I30" s="32"/>
      <c r="J30" s="32"/>
      <c r="K30" s="32"/>
      <c r="L30" s="32"/>
      <c r="M30" s="32"/>
      <c r="N30" s="32"/>
    </row>
    <row r="31" spans="1:27" x14ac:dyDescent="0.25">
      <c r="A31" s="20" t="s">
        <v>1073</v>
      </c>
      <c r="B31" s="20" t="s">
        <v>223</v>
      </c>
      <c r="C31" s="20"/>
      <c r="D31" s="20"/>
      <c r="E31" s="20">
        <v>1.8</v>
      </c>
      <c r="F31" s="20">
        <v>1.8</v>
      </c>
      <c r="G31" s="20">
        <v>1.8</v>
      </c>
      <c r="H31" s="20">
        <v>1.8</v>
      </c>
      <c r="I31" s="32"/>
      <c r="J31" s="32"/>
      <c r="K31" s="32"/>
      <c r="L31" s="32"/>
      <c r="M31" s="32"/>
      <c r="N31" s="32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</row>
    <row r="32" spans="1:27" x14ac:dyDescent="0.25">
      <c r="A32" s="20" t="s">
        <v>205</v>
      </c>
      <c r="B32" s="20" t="s">
        <v>206</v>
      </c>
      <c r="C32" s="20"/>
      <c r="D32" s="20">
        <v>1.5</v>
      </c>
      <c r="E32" s="20"/>
      <c r="F32" s="20">
        <v>1.5</v>
      </c>
      <c r="G32" s="20">
        <v>1.2</v>
      </c>
      <c r="H32" s="20">
        <v>1.38</v>
      </c>
      <c r="I32" s="32"/>
      <c r="J32" s="32"/>
      <c r="K32" s="32"/>
      <c r="L32" s="32"/>
      <c r="M32" s="32"/>
      <c r="N32" s="32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</row>
    <row r="33" spans="1:27" x14ac:dyDescent="0.25">
      <c r="A33" s="20" t="s">
        <v>266</v>
      </c>
      <c r="B33" s="20" t="s">
        <v>206</v>
      </c>
      <c r="C33" s="20"/>
      <c r="D33" s="20"/>
      <c r="E33" s="20"/>
      <c r="F33" s="20"/>
      <c r="G33" s="20"/>
      <c r="H33" s="20">
        <v>0.68</v>
      </c>
      <c r="I33" s="32"/>
      <c r="J33" s="32"/>
      <c r="K33" s="32"/>
      <c r="L33" s="32"/>
      <c r="M33" s="32"/>
      <c r="N33" s="32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</row>
    <row r="34" spans="1:27" x14ac:dyDescent="0.25">
      <c r="A34" s="20" t="s">
        <v>207</v>
      </c>
      <c r="B34" s="20" t="s">
        <v>208</v>
      </c>
      <c r="C34" s="20">
        <v>1.88</v>
      </c>
      <c r="D34" s="20">
        <v>1.31</v>
      </c>
      <c r="E34" s="20">
        <v>1.19</v>
      </c>
      <c r="F34" s="20">
        <v>1.26</v>
      </c>
      <c r="G34" s="20">
        <v>1.1499999999999999</v>
      </c>
      <c r="H34" s="20">
        <v>1.2</v>
      </c>
      <c r="I34" s="32"/>
      <c r="J34" s="32"/>
      <c r="K34" s="32"/>
      <c r="L34" s="32"/>
      <c r="M34" s="32"/>
      <c r="N34" s="32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</row>
    <row r="35" spans="1:27" x14ac:dyDescent="0.25">
      <c r="A35" s="20" t="s">
        <v>207</v>
      </c>
      <c r="B35" s="20" t="s">
        <v>209</v>
      </c>
      <c r="C35" s="20">
        <v>1.53</v>
      </c>
      <c r="D35" s="20">
        <v>1.22</v>
      </c>
      <c r="E35" s="20">
        <v>1.5</v>
      </c>
      <c r="F35" s="20"/>
      <c r="G35" s="20">
        <v>1.17</v>
      </c>
      <c r="H35" s="20">
        <v>1.26</v>
      </c>
      <c r="I35" s="32"/>
      <c r="J35" s="32"/>
      <c r="K35" s="32"/>
      <c r="L35" s="32"/>
      <c r="M35" s="32"/>
      <c r="N35" s="32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</row>
    <row r="36" spans="1:27" x14ac:dyDescent="0.25">
      <c r="A36" s="20" t="s">
        <v>207</v>
      </c>
      <c r="B36" s="20" t="s">
        <v>210</v>
      </c>
      <c r="C36" s="20">
        <v>1.84</v>
      </c>
      <c r="D36" s="20">
        <v>1.21</v>
      </c>
      <c r="E36" s="20">
        <v>1.1200000000000001</v>
      </c>
      <c r="F36" s="20">
        <v>1.07</v>
      </c>
      <c r="G36" s="20">
        <v>1.08</v>
      </c>
      <c r="H36" s="20">
        <v>1.1399999999999999</v>
      </c>
      <c r="I36" s="32"/>
      <c r="J36" s="32"/>
      <c r="K36" s="32"/>
      <c r="L36" s="32"/>
      <c r="M36" s="32"/>
      <c r="N36" s="32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</row>
    <row r="37" spans="1:27" x14ac:dyDescent="0.25">
      <c r="A37" s="20" t="s">
        <v>207</v>
      </c>
      <c r="B37" s="20" t="s">
        <v>211</v>
      </c>
      <c r="C37" s="20">
        <v>3.65</v>
      </c>
      <c r="D37" s="20">
        <v>2.16</v>
      </c>
      <c r="E37" s="20">
        <v>1.81</v>
      </c>
      <c r="F37" s="20">
        <v>1.87</v>
      </c>
      <c r="G37" s="20">
        <v>2.0499999999999998</v>
      </c>
      <c r="H37" s="20">
        <v>1.92</v>
      </c>
      <c r="I37" s="32"/>
      <c r="J37" s="32"/>
      <c r="K37" s="32"/>
      <c r="L37" s="32"/>
      <c r="M37" s="32"/>
      <c r="N37" s="32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</row>
    <row r="38" spans="1:27" x14ac:dyDescent="0.25">
      <c r="A38" s="20" t="s">
        <v>207</v>
      </c>
      <c r="B38" s="20" t="s">
        <v>192</v>
      </c>
      <c r="C38" s="20">
        <v>2.97</v>
      </c>
      <c r="D38" s="20">
        <v>1.3</v>
      </c>
      <c r="E38" s="20"/>
      <c r="F38" s="20">
        <v>1.18</v>
      </c>
      <c r="G38" s="20"/>
      <c r="H38" s="20">
        <v>1.18</v>
      </c>
      <c r="I38" s="32"/>
      <c r="J38" s="32"/>
      <c r="K38" s="32"/>
      <c r="L38" s="32"/>
      <c r="M38" s="32"/>
      <c r="N38" s="32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</row>
    <row r="39" spans="1:27" x14ac:dyDescent="0.25">
      <c r="A39" s="20" t="s">
        <v>207</v>
      </c>
      <c r="B39" s="20" t="s">
        <v>196</v>
      </c>
      <c r="C39" s="20">
        <v>1.69</v>
      </c>
      <c r="D39" s="20">
        <v>1.73</v>
      </c>
      <c r="E39" s="20">
        <v>1.2</v>
      </c>
      <c r="F39" s="20">
        <v>1.21</v>
      </c>
      <c r="G39" s="20">
        <v>1.17</v>
      </c>
      <c r="H39" s="20">
        <v>1.19</v>
      </c>
      <c r="I39" s="32"/>
      <c r="J39" s="32"/>
      <c r="K39" s="32"/>
      <c r="L39" s="32"/>
      <c r="M39" s="32"/>
      <c r="N39" s="32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</row>
    <row r="40" spans="1:27" x14ac:dyDescent="0.25">
      <c r="A40" s="20" t="s">
        <v>207</v>
      </c>
      <c r="B40" s="20" t="s">
        <v>212</v>
      </c>
      <c r="C40" s="20">
        <v>2.46</v>
      </c>
      <c r="D40" s="20">
        <v>1.1599999999999999</v>
      </c>
      <c r="E40" s="20">
        <v>1.3</v>
      </c>
      <c r="F40" s="20">
        <v>1.32</v>
      </c>
      <c r="G40" s="20">
        <v>1.43</v>
      </c>
      <c r="H40" s="20">
        <v>1.17</v>
      </c>
      <c r="I40" s="32"/>
      <c r="J40" s="32"/>
      <c r="K40" s="32"/>
      <c r="L40" s="32"/>
      <c r="M40" s="32"/>
      <c r="N40" s="32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</row>
    <row r="41" spans="1:27" x14ac:dyDescent="0.25">
      <c r="A41" s="20" t="s">
        <v>207</v>
      </c>
      <c r="B41" s="20" t="s">
        <v>213</v>
      </c>
      <c r="C41" s="20">
        <v>3.42</v>
      </c>
      <c r="D41" s="20">
        <v>2.1</v>
      </c>
      <c r="E41" s="20">
        <v>1.3</v>
      </c>
      <c r="F41" s="20">
        <v>1.9</v>
      </c>
      <c r="G41" s="20">
        <v>1.49</v>
      </c>
      <c r="H41" s="20">
        <v>1.77</v>
      </c>
      <c r="I41" s="32"/>
      <c r="J41" s="32"/>
      <c r="K41" s="32"/>
      <c r="L41" s="32"/>
      <c r="M41" s="32"/>
      <c r="N41" s="32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</row>
    <row r="42" spans="1:27" x14ac:dyDescent="0.25">
      <c r="A42" s="20" t="s">
        <v>207</v>
      </c>
      <c r="B42" s="20" t="s">
        <v>214</v>
      </c>
      <c r="C42" s="20"/>
      <c r="D42" s="20"/>
      <c r="E42" s="20"/>
      <c r="F42" s="20">
        <v>3.5</v>
      </c>
      <c r="G42" s="20">
        <v>3.5</v>
      </c>
      <c r="H42" s="20">
        <v>2.5499999999999998</v>
      </c>
      <c r="I42" s="32"/>
      <c r="J42" s="32"/>
      <c r="K42" s="32"/>
      <c r="L42" s="32"/>
      <c r="M42" s="32"/>
      <c r="N42" s="32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</row>
    <row r="43" spans="1:27" x14ac:dyDescent="0.25">
      <c r="A43" s="20" t="s">
        <v>207</v>
      </c>
      <c r="B43" s="20" t="s">
        <v>215</v>
      </c>
      <c r="C43" s="20">
        <v>2.34</v>
      </c>
      <c r="D43" s="20">
        <v>2.02</v>
      </c>
      <c r="E43" s="20">
        <v>2.2000000000000002</v>
      </c>
      <c r="F43" s="20">
        <v>2</v>
      </c>
      <c r="G43" s="20">
        <v>1.84</v>
      </c>
      <c r="H43" s="20">
        <v>1.94</v>
      </c>
      <c r="I43" s="32"/>
      <c r="J43" s="32"/>
      <c r="K43" s="32"/>
      <c r="L43" s="32"/>
      <c r="M43" s="32"/>
      <c r="N43" s="32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</row>
    <row r="44" spans="1:27" x14ac:dyDescent="0.25">
      <c r="A44" s="20" t="s">
        <v>207</v>
      </c>
      <c r="B44" s="20" t="s">
        <v>216</v>
      </c>
      <c r="C44" s="20">
        <v>1.6</v>
      </c>
      <c r="D44" s="20">
        <v>3.5</v>
      </c>
      <c r="E44" s="20">
        <v>3.59</v>
      </c>
      <c r="F44" s="20">
        <v>3.5</v>
      </c>
      <c r="G44" s="20">
        <v>3.5</v>
      </c>
      <c r="H44" s="20">
        <v>3.12</v>
      </c>
      <c r="I44" s="32"/>
      <c r="J44" s="32"/>
      <c r="K44" s="32"/>
      <c r="L44" s="32"/>
      <c r="M44" s="32"/>
      <c r="N44" s="32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</row>
    <row r="45" spans="1:27" x14ac:dyDescent="0.25">
      <c r="A45" s="20" t="s">
        <v>207</v>
      </c>
      <c r="B45" s="20" t="s">
        <v>217</v>
      </c>
      <c r="C45" s="20">
        <v>1.8</v>
      </c>
      <c r="D45" s="20">
        <v>1.49</v>
      </c>
      <c r="E45" s="20">
        <v>1.26</v>
      </c>
      <c r="F45" s="20">
        <v>1.32</v>
      </c>
      <c r="G45" s="20">
        <v>1.24</v>
      </c>
      <c r="H45" s="20">
        <v>1.25</v>
      </c>
      <c r="I45" s="32"/>
      <c r="J45" s="32"/>
      <c r="K45" s="32"/>
      <c r="L45" s="32"/>
      <c r="M45" s="32"/>
      <c r="N45" s="32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</row>
    <row r="46" spans="1:27" x14ac:dyDescent="0.25">
      <c r="A46" s="20" t="s">
        <v>207</v>
      </c>
      <c r="B46" s="20" t="s">
        <v>218</v>
      </c>
      <c r="C46" s="20">
        <v>4</v>
      </c>
      <c r="D46" s="20"/>
      <c r="E46" s="20">
        <v>1.3</v>
      </c>
      <c r="F46" s="20"/>
      <c r="G46" s="20">
        <v>1.4</v>
      </c>
      <c r="H46" s="20">
        <v>1.44</v>
      </c>
      <c r="I46" s="32"/>
      <c r="J46" s="32"/>
      <c r="K46" s="32"/>
      <c r="L46" s="32"/>
      <c r="M46" s="32"/>
      <c r="N46" s="32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</row>
    <row r="47" spans="1:27" x14ac:dyDescent="0.25">
      <c r="A47" s="20" t="s">
        <v>207</v>
      </c>
      <c r="B47" s="20" t="s">
        <v>185</v>
      </c>
      <c r="C47" s="20">
        <v>3.02</v>
      </c>
      <c r="D47" s="20">
        <v>1.68</v>
      </c>
      <c r="E47" s="20">
        <v>1.4</v>
      </c>
      <c r="F47" s="20">
        <v>1.19</v>
      </c>
      <c r="G47" s="20">
        <v>1.33</v>
      </c>
      <c r="H47" s="20">
        <v>1.37</v>
      </c>
      <c r="I47" s="32"/>
      <c r="J47" s="32"/>
      <c r="K47" s="32"/>
      <c r="L47" s="32"/>
      <c r="M47" s="32"/>
      <c r="N47" s="32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</row>
    <row r="48" spans="1:27" x14ac:dyDescent="0.25">
      <c r="A48" s="20" t="s">
        <v>207</v>
      </c>
      <c r="B48" s="20" t="s">
        <v>219</v>
      </c>
      <c r="C48" s="20"/>
      <c r="D48" s="20">
        <v>1.1100000000000001</v>
      </c>
      <c r="E48" s="20">
        <v>1.33</v>
      </c>
      <c r="F48" s="20">
        <v>1.6</v>
      </c>
      <c r="G48" s="20">
        <v>1.0900000000000001</v>
      </c>
      <c r="H48" s="20">
        <v>1.2</v>
      </c>
      <c r="I48" s="32"/>
      <c r="J48" s="32"/>
      <c r="K48" s="32"/>
      <c r="L48" s="32"/>
      <c r="M48" s="32"/>
      <c r="N48" s="32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</row>
    <row r="49" spans="1:27" x14ac:dyDescent="0.25">
      <c r="A49" s="20" t="s">
        <v>207</v>
      </c>
      <c r="B49" s="20" t="s">
        <v>220</v>
      </c>
      <c r="C49" s="20"/>
      <c r="D49" s="20">
        <v>3</v>
      </c>
      <c r="E49" s="20"/>
      <c r="F49" s="20">
        <v>3.4</v>
      </c>
      <c r="G49" s="20"/>
      <c r="H49" s="20">
        <v>3.36</v>
      </c>
      <c r="I49" s="32"/>
      <c r="J49" s="32"/>
      <c r="K49" s="32"/>
      <c r="L49" s="32"/>
      <c r="M49" s="32"/>
      <c r="N49" s="32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</row>
    <row r="50" spans="1:27" x14ac:dyDescent="0.25">
      <c r="A50" s="20" t="s">
        <v>207</v>
      </c>
      <c r="B50" s="20" t="s">
        <v>197</v>
      </c>
      <c r="C50" s="20"/>
      <c r="D50" s="20"/>
      <c r="E50" s="20"/>
      <c r="F50" s="20"/>
      <c r="G50" s="20"/>
      <c r="H50" s="20">
        <v>1.4</v>
      </c>
      <c r="I50" s="32"/>
      <c r="J50" s="32"/>
      <c r="K50" s="32"/>
      <c r="L50" s="32"/>
      <c r="M50" s="32"/>
      <c r="N50" s="32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</row>
    <row r="51" spans="1:27" x14ac:dyDescent="0.25">
      <c r="A51" s="20" t="s">
        <v>652</v>
      </c>
      <c r="B51" s="20" t="s">
        <v>446</v>
      </c>
      <c r="C51" s="20"/>
      <c r="D51" s="20"/>
      <c r="E51" s="20"/>
      <c r="F51" s="20">
        <v>0.5</v>
      </c>
      <c r="G51" s="20"/>
      <c r="H51" s="20"/>
      <c r="I51" s="32"/>
      <c r="J51" s="32"/>
      <c r="K51" s="32"/>
      <c r="L51" s="32"/>
      <c r="M51" s="32"/>
      <c r="N51" s="32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</row>
    <row r="52" spans="1:27" x14ac:dyDescent="0.25">
      <c r="A52" s="20" t="s">
        <v>221</v>
      </c>
      <c r="B52" s="20" t="s">
        <v>852</v>
      </c>
      <c r="C52" s="20"/>
      <c r="D52" s="20"/>
      <c r="E52" s="20"/>
      <c r="F52" s="20"/>
      <c r="G52" s="20">
        <v>1.8</v>
      </c>
      <c r="H52" s="20">
        <v>2</v>
      </c>
      <c r="I52" s="32"/>
      <c r="J52" s="32"/>
      <c r="K52" s="32"/>
      <c r="L52" s="32"/>
      <c r="M52" s="32"/>
      <c r="N52" s="32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</row>
    <row r="53" spans="1:27" x14ac:dyDescent="0.25">
      <c r="A53" s="20" t="s">
        <v>221</v>
      </c>
      <c r="B53" s="20" t="s">
        <v>1144</v>
      </c>
      <c r="C53" s="20"/>
      <c r="D53" s="20"/>
      <c r="E53" s="20">
        <v>2.2999999999999998</v>
      </c>
      <c r="F53" s="20"/>
      <c r="G53" s="20"/>
      <c r="H53" s="20">
        <v>2.08</v>
      </c>
      <c r="I53" s="32"/>
      <c r="J53" s="32"/>
      <c r="K53" s="32"/>
      <c r="L53" s="32"/>
      <c r="M53" s="32"/>
      <c r="N53" s="32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</row>
    <row r="54" spans="1:27" x14ac:dyDescent="0.25">
      <c r="A54" s="20" t="s">
        <v>221</v>
      </c>
      <c r="B54" s="20" t="s">
        <v>410</v>
      </c>
      <c r="C54" s="20"/>
      <c r="D54" s="20"/>
      <c r="E54" s="20"/>
      <c r="F54" s="20"/>
      <c r="G54" s="20"/>
      <c r="H54" s="20">
        <v>3.8</v>
      </c>
      <c r="I54" s="32"/>
      <c r="J54" s="32"/>
      <c r="K54" s="32"/>
      <c r="L54" s="32"/>
      <c r="M54" s="32"/>
      <c r="N54" s="32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</row>
    <row r="55" spans="1:27" x14ac:dyDescent="0.25">
      <c r="A55" s="20" t="s">
        <v>221</v>
      </c>
      <c r="B55" s="20" t="s">
        <v>985</v>
      </c>
      <c r="C55" s="20"/>
      <c r="D55" s="20"/>
      <c r="E55" s="20"/>
      <c r="F55" s="20">
        <v>1.7</v>
      </c>
      <c r="G55" s="20">
        <v>1.79</v>
      </c>
      <c r="H55" s="20">
        <v>1.79</v>
      </c>
      <c r="I55" s="32"/>
      <c r="J55" s="32"/>
      <c r="K55" s="32"/>
      <c r="L55" s="32"/>
      <c r="M55" s="32"/>
      <c r="N55" s="32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</row>
    <row r="56" spans="1:27" x14ac:dyDescent="0.25">
      <c r="A56" s="20" t="s">
        <v>221</v>
      </c>
      <c r="B56" s="20" t="s">
        <v>918</v>
      </c>
      <c r="C56" s="20"/>
      <c r="D56" s="20">
        <v>1.8</v>
      </c>
      <c r="E56" s="20"/>
      <c r="F56" s="20"/>
      <c r="G56" s="20"/>
      <c r="H56" s="20">
        <v>1.8</v>
      </c>
      <c r="I56" s="32"/>
      <c r="J56" s="32"/>
      <c r="K56" s="32"/>
      <c r="L56" s="32"/>
      <c r="M56" s="32"/>
      <c r="N56" s="32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</row>
    <row r="57" spans="1:27" x14ac:dyDescent="0.25">
      <c r="A57" s="20" t="s">
        <v>221</v>
      </c>
      <c r="B57" s="20" t="s">
        <v>620</v>
      </c>
      <c r="C57" s="20"/>
      <c r="D57" s="20"/>
      <c r="E57" s="20">
        <v>1.8</v>
      </c>
      <c r="F57" s="20">
        <v>1.8</v>
      </c>
      <c r="G57" s="20">
        <v>1.8</v>
      </c>
      <c r="H57" s="20">
        <v>1.8</v>
      </c>
      <c r="I57" s="32"/>
      <c r="J57" s="32"/>
      <c r="K57" s="32"/>
      <c r="L57" s="32"/>
      <c r="M57" s="32"/>
      <c r="N57" s="32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</row>
    <row r="58" spans="1:27" ht="0" hidden="1" customHeight="1" x14ac:dyDescent="0.25">
      <c r="A58" s="20"/>
      <c r="B58" s="20"/>
      <c r="C58" s="20"/>
      <c r="D58" s="20"/>
      <c r="E58" s="20"/>
      <c r="F58" s="20"/>
      <c r="G58" s="20"/>
      <c r="H58" s="20"/>
      <c r="I58" s="32"/>
      <c r="J58" s="32"/>
      <c r="K58" s="32"/>
      <c r="L58" s="32"/>
      <c r="M58" s="32"/>
      <c r="N58" s="32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</row>
    <row r="59" spans="1:27" ht="0" hidden="1" customHeight="1" x14ac:dyDescent="0.25">
      <c r="A59" s="20"/>
      <c r="B59" s="20"/>
      <c r="C59" s="20"/>
      <c r="D59" s="20"/>
      <c r="E59" s="20"/>
      <c r="F59" s="20"/>
      <c r="G59" s="20"/>
      <c r="H59" s="20"/>
      <c r="I59" s="32"/>
      <c r="J59" s="32"/>
      <c r="K59" s="32"/>
      <c r="L59" s="32"/>
      <c r="M59" s="32"/>
      <c r="N59" s="32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</row>
    <row r="60" spans="1:27" ht="0" hidden="1" customHeight="1" x14ac:dyDescent="0.25">
      <c r="A60" s="20"/>
      <c r="B60" s="20"/>
      <c r="C60" s="20"/>
      <c r="D60" s="20"/>
      <c r="E60" s="20"/>
      <c r="F60" s="20"/>
      <c r="G60" s="20"/>
      <c r="H60" s="20"/>
      <c r="I60" s="32"/>
      <c r="J60" s="32"/>
      <c r="K60" s="32"/>
      <c r="L60" s="32"/>
      <c r="M60" s="32"/>
      <c r="N60" s="32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</row>
    <row r="61" spans="1:27" ht="0" hidden="1" customHeight="1" x14ac:dyDescent="0.25">
      <c r="A61" s="20"/>
      <c r="B61" s="20"/>
      <c r="C61" s="20"/>
      <c r="D61" s="20"/>
      <c r="E61" s="20"/>
      <c r="F61" s="20"/>
      <c r="G61" s="20"/>
      <c r="H61" s="20"/>
      <c r="I61" s="32"/>
      <c r="J61" s="32"/>
      <c r="K61" s="32"/>
      <c r="L61" s="32"/>
      <c r="M61" s="32"/>
      <c r="N61" s="32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</row>
    <row r="62" spans="1:27" ht="0" hidden="1" customHeight="1" x14ac:dyDescent="0.25">
      <c r="A62" s="20"/>
      <c r="B62" s="20"/>
      <c r="C62" s="20"/>
      <c r="D62" s="20"/>
      <c r="E62" s="20"/>
      <c r="F62" s="20"/>
      <c r="G62" s="20"/>
      <c r="H62" s="20"/>
      <c r="I62" s="32"/>
      <c r="J62" s="32"/>
      <c r="K62" s="32"/>
      <c r="L62" s="32"/>
      <c r="M62" s="32"/>
      <c r="N62" s="32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</row>
    <row r="63" spans="1:27" ht="0" hidden="1" customHeight="1" x14ac:dyDescent="0.25">
      <c r="A63" s="20"/>
      <c r="B63" s="20"/>
      <c r="C63" s="20"/>
      <c r="D63" s="20"/>
      <c r="E63" s="20"/>
      <c r="F63" s="20"/>
      <c r="G63" s="20"/>
      <c r="H63" s="20"/>
      <c r="I63" s="32"/>
      <c r="J63" s="32"/>
      <c r="K63" s="32"/>
      <c r="L63" s="32"/>
      <c r="M63" s="32"/>
      <c r="N63" s="32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</row>
    <row r="64" spans="1:27" ht="0" hidden="1" customHeight="1" x14ac:dyDescent="0.25">
      <c r="A64" s="20"/>
      <c r="B64" s="20"/>
      <c r="C64" s="20"/>
      <c r="D64" s="20"/>
      <c r="E64" s="20"/>
      <c r="F64" s="20"/>
      <c r="G64" s="20"/>
      <c r="H64" s="20"/>
      <c r="I64" s="32"/>
      <c r="J64" s="32"/>
      <c r="K64" s="32"/>
      <c r="L64" s="32"/>
      <c r="M64" s="32"/>
      <c r="N64" s="32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</row>
    <row r="65" spans="1:27" ht="0" hidden="1" customHeight="1" x14ac:dyDescent="0.25">
      <c r="A65" s="20"/>
      <c r="B65" s="20"/>
      <c r="C65" s="20"/>
      <c r="D65" s="20"/>
      <c r="E65" s="20"/>
      <c r="F65" s="20"/>
      <c r="G65" s="20"/>
      <c r="H65" s="20"/>
      <c r="I65" s="32"/>
      <c r="J65" s="32"/>
      <c r="K65" s="32"/>
      <c r="L65" s="32"/>
      <c r="M65" s="32"/>
      <c r="N65" s="32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</row>
    <row r="66" spans="1:27" ht="0" hidden="1" customHeight="1" x14ac:dyDescent="0.25">
      <c r="A66" s="20"/>
      <c r="B66" s="20"/>
      <c r="C66" s="20"/>
      <c r="D66" s="20"/>
      <c r="E66" s="20"/>
      <c r="F66" s="20"/>
      <c r="G66" s="20"/>
      <c r="H66" s="20"/>
      <c r="I66" s="32"/>
      <c r="J66" s="32"/>
      <c r="K66" s="32"/>
      <c r="L66" s="32"/>
      <c r="M66" s="32"/>
      <c r="N66" s="32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</row>
    <row r="67" spans="1:27" ht="0" hidden="1" customHeight="1" x14ac:dyDescent="0.25">
      <c r="A67" s="20"/>
      <c r="B67" s="20"/>
      <c r="C67" s="20"/>
      <c r="D67" s="20"/>
      <c r="E67" s="20"/>
      <c r="F67" s="20"/>
      <c r="G67" s="20"/>
      <c r="H67" s="20"/>
      <c r="I67" s="32"/>
      <c r="J67" s="32"/>
      <c r="K67" s="32"/>
      <c r="L67" s="32"/>
      <c r="M67" s="32"/>
      <c r="N67" s="32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</row>
    <row r="68" spans="1:27" ht="0" hidden="1" customHeight="1" x14ac:dyDescent="0.25">
      <c r="A68" s="20"/>
      <c r="B68" s="20"/>
      <c r="C68" s="20"/>
      <c r="D68" s="20"/>
      <c r="E68" s="20"/>
      <c r="F68" s="20"/>
      <c r="G68" s="20"/>
      <c r="H68" s="20"/>
      <c r="I68" s="32"/>
      <c r="J68" s="32"/>
      <c r="K68" s="32"/>
      <c r="L68" s="32"/>
      <c r="M68" s="32"/>
      <c r="N68" s="32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</row>
    <row r="69" spans="1:27" ht="0" hidden="1" customHeight="1" x14ac:dyDescent="0.25">
      <c r="A69" s="20"/>
      <c r="B69" s="20"/>
      <c r="C69" s="20"/>
      <c r="D69" s="20"/>
      <c r="E69" s="20"/>
      <c r="F69" s="20"/>
      <c r="G69" s="20"/>
      <c r="H69" s="20"/>
      <c r="I69" s="32"/>
      <c r="J69" s="32"/>
      <c r="K69" s="32"/>
      <c r="L69" s="32"/>
      <c r="M69" s="32"/>
      <c r="N69" s="32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</row>
    <row r="70" spans="1:27" ht="0" hidden="1" customHeight="1" x14ac:dyDescent="0.25">
      <c r="A70" s="20"/>
      <c r="B70" s="20"/>
      <c r="C70" s="20"/>
      <c r="D70" s="20"/>
      <c r="E70" s="20"/>
      <c r="F70" s="20"/>
      <c r="G70" s="20"/>
      <c r="H70" s="20"/>
      <c r="I70" s="32"/>
      <c r="J70" s="32"/>
      <c r="K70" s="32"/>
      <c r="L70" s="32"/>
      <c r="M70" s="32"/>
      <c r="N70" s="32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</row>
    <row r="71" spans="1:27" ht="0" hidden="1" customHeight="1" x14ac:dyDescent="0.25">
      <c r="A71" s="20"/>
      <c r="B71" s="20"/>
      <c r="C71" s="20"/>
      <c r="D71" s="20"/>
      <c r="E71" s="20"/>
      <c r="F71" s="20"/>
      <c r="G71" s="20"/>
      <c r="H71" s="20"/>
      <c r="I71" s="32"/>
      <c r="J71" s="32"/>
      <c r="K71" s="32"/>
      <c r="L71" s="32"/>
      <c r="M71" s="32"/>
      <c r="N71" s="32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</row>
    <row r="72" spans="1:27" ht="0" hidden="1" customHeight="1" x14ac:dyDescent="0.25">
      <c r="A72" s="20"/>
      <c r="B72" s="20"/>
      <c r="C72" s="20"/>
      <c r="D72" s="20"/>
      <c r="E72" s="20"/>
      <c r="F72" s="20"/>
      <c r="G72" s="20"/>
      <c r="H72" s="20"/>
      <c r="I72" s="32"/>
      <c r="J72" s="32"/>
      <c r="K72" s="32"/>
      <c r="L72" s="32"/>
      <c r="M72" s="32"/>
      <c r="N72" s="32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</row>
    <row r="73" spans="1:27" ht="0" hidden="1" customHeight="1" x14ac:dyDescent="0.25">
      <c r="A73" s="20"/>
      <c r="B73" s="20"/>
      <c r="C73" s="20"/>
      <c r="D73" s="20"/>
      <c r="E73" s="20"/>
      <c r="F73" s="20"/>
      <c r="G73" s="20"/>
      <c r="H73" s="20"/>
      <c r="I73" s="32"/>
      <c r="J73" s="32"/>
      <c r="K73" s="32"/>
      <c r="L73" s="32"/>
      <c r="M73" s="32"/>
      <c r="N73" s="32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</row>
    <row r="74" spans="1:27" ht="0" hidden="1" customHeight="1" x14ac:dyDescent="0.25">
      <c r="A74" s="20"/>
      <c r="B74" s="20"/>
      <c r="C74" s="20"/>
      <c r="D74" s="20"/>
      <c r="E74" s="20"/>
      <c r="F74" s="20"/>
      <c r="G74" s="20"/>
      <c r="H74" s="20"/>
      <c r="I74" s="32"/>
      <c r="J74" s="32"/>
      <c r="K74" s="32"/>
      <c r="L74" s="32"/>
      <c r="M74" s="32"/>
      <c r="N74" s="32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</row>
    <row r="75" spans="1:27" ht="0" hidden="1" customHeight="1" x14ac:dyDescent="0.25">
      <c r="A75" s="20"/>
      <c r="B75" s="20"/>
      <c r="C75" s="20"/>
      <c r="D75" s="20"/>
      <c r="E75" s="20"/>
      <c r="F75" s="20"/>
      <c r="G75" s="20"/>
      <c r="H75" s="20"/>
      <c r="I75" s="32"/>
      <c r="J75" s="32"/>
      <c r="K75" s="32"/>
      <c r="L75" s="32"/>
      <c r="M75" s="32"/>
      <c r="N75" s="32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</row>
    <row r="76" spans="1:27" ht="0" hidden="1" customHeight="1" x14ac:dyDescent="0.25">
      <c r="A76" s="20"/>
      <c r="B76" s="20"/>
      <c r="C76" s="20"/>
      <c r="D76" s="20"/>
      <c r="E76" s="20"/>
      <c r="F76" s="20"/>
      <c r="G76" s="20"/>
      <c r="H76" s="20"/>
      <c r="I76" s="32"/>
      <c r="J76" s="32"/>
      <c r="K76" s="32"/>
      <c r="L76" s="32"/>
      <c r="M76" s="32"/>
      <c r="N76" s="32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</row>
    <row r="77" spans="1:27" ht="0" hidden="1" customHeight="1" x14ac:dyDescent="0.25">
      <c r="A77" s="20"/>
      <c r="B77" s="20"/>
      <c r="C77" s="20"/>
      <c r="D77" s="20"/>
      <c r="E77" s="20"/>
      <c r="F77" s="20"/>
      <c r="G77" s="20"/>
      <c r="H77" s="20"/>
      <c r="I77" s="32"/>
      <c r="J77" s="32"/>
      <c r="K77" s="32"/>
      <c r="L77" s="32"/>
      <c r="M77" s="32"/>
      <c r="N77" s="32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</row>
    <row r="78" spans="1:27" ht="0" hidden="1" customHeight="1" x14ac:dyDescent="0.25">
      <c r="A78" s="20"/>
      <c r="B78" s="20"/>
      <c r="C78" s="20"/>
      <c r="D78" s="20"/>
      <c r="E78" s="20"/>
      <c r="F78" s="20"/>
      <c r="G78" s="20"/>
      <c r="H78" s="20"/>
      <c r="I78" s="32"/>
      <c r="J78" s="32"/>
      <c r="K78" s="32"/>
      <c r="L78" s="32"/>
      <c r="M78" s="32"/>
      <c r="N78" s="32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</row>
    <row r="79" spans="1:27" ht="0" hidden="1" customHeight="1" x14ac:dyDescent="0.25">
      <c r="A79" s="20"/>
      <c r="B79" s="20"/>
      <c r="C79" s="20"/>
      <c r="D79" s="20"/>
      <c r="E79" s="20"/>
      <c r="F79" s="20"/>
      <c r="G79" s="20"/>
      <c r="H79" s="20"/>
      <c r="I79" s="32"/>
      <c r="J79" s="32"/>
      <c r="K79" s="32"/>
      <c r="L79" s="32"/>
      <c r="M79" s="32"/>
      <c r="N79" s="32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</row>
    <row r="80" spans="1:27" ht="0" hidden="1" customHeight="1" x14ac:dyDescent="0.25">
      <c r="A80" s="20"/>
      <c r="B80" s="20"/>
      <c r="C80" s="20"/>
      <c r="D80" s="20"/>
      <c r="E80" s="20"/>
      <c r="F80" s="20"/>
      <c r="G80" s="20"/>
      <c r="H80" s="20"/>
      <c r="I80" s="32"/>
      <c r="J80" s="32"/>
      <c r="K80" s="32"/>
      <c r="L80" s="32"/>
      <c r="M80" s="32"/>
      <c r="N80" s="32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</row>
    <row r="81" spans="1:27" ht="0" hidden="1" customHeight="1" x14ac:dyDescent="0.25">
      <c r="A81" s="20"/>
      <c r="B81" s="20"/>
      <c r="C81" s="20"/>
      <c r="D81" s="20"/>
      <c r="E81" s="20"/>
      <c r="F81" s="20"/>
      <c r="G81" s="20"/>
      <c r="H81" s="20"/>
      <c r="I81" s="32"/>
      <c r="J81" s="32"/>
      <c r="K81" s="32"/>
      <c r="L81" s="32"/>
      <c r="M81" s="32"/>
      <c r="N81" s="32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</row>
    <row r="82" spans="1:27" ht="0" hidden="1" customHeight="1" x14ac:dyDescent="0.25">
      <c r="A82" s="20"/>
      <c r="B82" s="20"/>
      <c r="C82" s="20"/>
      <c r="D82" s="20"/>
      <c r="E82" s="20"/>
      <c r="F82" s="20"/>
      <c r="G82" s="20"/>
      <c r="H82" s="20"/>
      <c r="I82" s="32"/>
      <c r="J82" s="32"/>
      <c r="K82" s="32"/>
      <c r="L82" s="32"/>
      <c r="M82" s="32"/>
      <c r="N82" s="32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</row>
    <row r="83" spans="1:27" ht="0" hidden="1" customHeight="1" x14ac:dyDescent="0.25">
      <c r="A83" s="20"/>
      <c r="B83" s="20"/>
      <c r="C83" s="20"/>
      <c r="D83" s="20"/>
      <c r="E83" s="20"/>
      <c r="F83" s="20"/>
      <c r="G83" s="20"/>
      <c r="H83" s="20"/>
      <c r="I83" s="32"/>
      <c r="J83" s="32"/>
      <c r="K83" s="32"/>
      <c r="L83" s="32"/>
      <c r="M83" s="32"/>
      <c r="N83" s="32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</row>
    <row r="84" spans="1:27" ht="0" hidden="1" customHeight="1" x14ac:dyDescent="0.25">
      <c r="A84" s="20"/>
      <c r="B84" s="20"/>
      <c r="C84" s="20"/>
      <c r="D84" s="20"/>
      <c r="E84" s="20"/>
      <c r="F84" s="20"/>
      <c r="G84" s="20"/>
      <c r="H84" s="20"/>
      <c r="I84" s="32"/>
      <c r="J84" s="32"/>
      <c r="K84" s="32"/>
      <c r="L84" s="32"/>
      <c r="M84" s="32"/>
      <c r="N84" s="32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</row>
    <row r="85" spans="1:27" ht="0" hidden="1" customHeight="1" x14ac:dyDescent="0.25">
      <c r="A85" s="20"/>
      <c r="B85" s="20"/>
      <c r="C85" s="20"/>
      <c r="D85" s="20"/>
      <c r="E85" s="20"/>
      <c r="F85" s="20"/>
      <c r="G85" s="20"/>
      <c r="H85" s="20"/>
      <c r="I85" s="32"/>
      <c r="J85" s="32"/>
      <c r="K85" s="32"/>
      <c r="L85" s="32"/>
      <c r="M85" s="32"/>
      <c r="N85" s="32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</row>
    <row r="86" spans="1:27" ht="0" hidden="1" customHeight="1" x14ac:dyDescent="0.25">
      <c r="A86" s="20"/>
      <c r="B86" s="20"/>
      <c r="C86" s="20"/>
      <c r="D86" s="20"/>
      <c r="E86" s="20"/>
      <c r="F86" s="20"/>
      <c r="G86" s="20"/>
      <c r="H86" s="20"/>
      <c r="I86" s="32"/>
      <c r="J86" s="32"/>
      <c r="K86" s="32"/>
      <c r="L86" s="32"/>
      <c r="M86" s="32"/>
      <c r="N86" s="32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</row>
    <row r="87" spans="1:27" ht="0" hidden="1" customHeight="1" x14ac:dyDescent="0.25">
      <c r="A87" s="20"/>
      <c r="B87" s="20"/>
      <c r="C87" s="20"/>
      <c r="D87" s="20"/>
      <c r="E87" s="20"/>
      <c r="F87" s="20"/>
      <c r="G87" s="20"/>
      <c r="H87" s="20"/>
      <c r="I87" s="32"/>
      <c r="J87" s="32"/>
      <c r="K87" s="32"/>
      <c r="L87" s="32"/>
      <c r="M87" s="32"/>
      <c r="N87" s="32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</row>
    <row r="88" spans="1:27" ht="0" hidden="1" customHeight="1" x14ac:dyDescent="0.25">
      <c r="A88" s="20"/>
      <c r="B88" s="20"/>
      <c r="C88" s="20"/>
      <c r="D88" s="20"/>
      <c r="E88" s="20"/>
      <c r="F88" s="20"/>
      <c r="G88" s="20"/>
      <c r="H88" s="20"/>
      <c r="I88" s="32"/>
      <c r="J88" s="32"/>
      <c r="K88" s="32"/>
      <c r="L88" s="32"/>
      <c r="M88" s="32"/>
      <c r="N88" s="32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</row>
    <row r="89" spans="1:27" ht="0" hidden="1" customHeight="1" x14ac:dyDescent="0.25">
      <c r="A89" s="20"/>
      <c r="B89" s="20"/>
      <c r="C89" s="20"/>
      <c r="D89" s="20"/>
      <c r="E89" s="20"/>
      <c r="F89" s="20"/>
      <c r="G89" s="20"/>
      <c r="H89" s="20"/>
      <c r="I89" s="32"/>
      <c r="J89" s="32"/>
      <c r="K89" s="32"/>
      <c r="L89" s="32"/>
      <c r="M89" s="32"/>
      <c r="N89" s="32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</row>
    <row r="90" spans="1:27" ht="0" hidden="1" customHeight="1" x14ac:dyDescent="0.25">
      <c r="A90" s="20"/>
      <c r="B90" s="20"/>
      <c r="C90" s="20"/>
      <c r="D90" s="20"/>
      <c r="E90" s="20"/>
      <c r="F90" s="20"/>
      <c r="G90" s="20"/>
      <c r="H90" s="20"/>
      <c r="I90" s="32"/>
      <c r="J90" s="32"/>
      <c r="K90" s="32"/>
      <c r="L90" s="32"/>
      <c r="M90" s="32"/>
      <c r="N90" s="32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</row>
    <row r="91" spans="1:27" ht="0" hidden="1" customHeight="1" x14ac:dyDescent="0.25">
      <c r="A91" s="20"/>
      <c r="B91" s="20"/>
      <c r="C91" s="20"/>
      <c r="D91" s="20"/>
      <c r="E91" s="20"/>
      <c r="F91" s="20"/>
      <c r="G91" s="20"/>
      <c r="H91" s="20"/>
      <c r="I91" s="32"/>
      <c r="J91" s="32"/>
      <c r="K91" s="32"/>
      <c r="L91" s="32"/>
      <c r="M91" s="32"/>
      <c r="N91" s="32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</row>
    <row r="92" spans="1:27" ht="0" hidden="1" customHeight="1" x14ac:dyDescent="0.25">
      <c r="A92" s="20"/>
      <c r="B92" s="20"/>
      <c r="C92" s="20"/>
      <c r="D92" s="20"/>
      <c r="E92" s="20"/>
      <c r="F92" s="20"/>
      <c r="G92" s="20"/>
      <c r="H92" s="20"/>
      <c r="I92" s="32"/>
      <c r="J92" s="32"/>
      <c r="K92" s="32"/>
      <c r="L92" s="32"/>
      <c r="M92" s="32"/>
      <c r="N92" s="32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</row>
    <row r="93" spans="1:27" ht="0" hidden="1" customHeight="1" x14ac:dyDescent="0.25">
      <c r="A93" s="20"/>
      <c r="B93" s="20"/>
      <c r="C93" s="20"/>
      <c r="D93" s="20"/>
      <c r="E93" s="20"/>
      <c r="F93" s="20"/>
      <c r="G93" s="20"/>
      <c r="H93" s="20"/>
      <c r="I93" s="32"/>
      <c r="J93" s="32"/>
      <c r="K93" s="32"/>
      <c r="L93" s="32"/>
      <c r="M93" s="32"/>
      <c r="N93" s="32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</row>
    <row r="94" spans="1:27" ht="0" hidden="1" customHeight="1" x14ac:dyDescent="0.25">
      <c r="A94" s="20"/>
      <c r="B94" s="20"/>
      <c r="C94" s="20"/>
      <c r="D94" s="20"/>
      <c r="E94" s="20"/>
      <c r="F94" s="20"/>
      <c r="G94" s="20"/>
      <c r="H94" s="20"/>
      <c r="I94" s="32"/>
      <c r="J94" s="32"/>
      <c r="K94" s="32"/>
      <c r="L94" s="32"/>
      <c r="M94" s="32"/>
      <c r="N94" s="32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</row>
    <row r="95" spans="1:27" ht="0" hidden="1" customHeight="1" x14ac:dyDescent="0.25">
      <c r="A95" s="20"/>
      <c r="B95" s="20"/>
      <c r="C95" s="20"/>
      <c r="D95" s="20"/>
      <c r="E95" s="20"/>
      <c r="F95" s="20"/>
      <c r="G95" s="20"/>
      <c r="H95" s="20"/>
      <c r="I95" s="32"/>
      <c r="J95" s="32"/>
      <c r="K95" s="32"/>
      <c r="L95" s="32"/>
      <c r="M95" s="32"/>
      <c r="N95" s="32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</row>
    <row r="96" spans="1:27" ht="0" hidden="1" customHeight="1" x14ac:dyDescent="0.25">
      <c r="A96" s="20"/>
      <c r="B96" s="20"/>
      <c r="C96" s="20"/>
      <c r="D96" s="20"/>
      <c r="E96" s="20"/>
      <c r="F96" s="20"/>
      <c r="G96" s="20"/>
      <c r="H96" s="20"/>
      <c r="I96" s="32"/>
      <c r="J96" s="32"/>
      <c r="K96" s="32"/>
      <c r="L96" s="32"/>
      <c r="M96" s="32"/>
      <c r="N96" s="32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</row>
    <row r="97" spans="1:27" ht="0" hidden="1" customHeight="1" x14ac:dyDescent="0.25">
      <c r="A97" s="20"/>
      <c r="B97" s="20"/>
      <c r="C97" s="20"/>
      <c r="D97" s="20"/>
      <c r="E97" s="20"/>
      <c r="F97" s="20"/>
      <c r="G97" s="20"/>
      <c r="H97" s="20"/>
      <c r="I97" s="32"/>
      <c r="J97" s="32"/>
      <c r="K97" s="32"/>
      <c r="L97" s="32"/>
      <c r="M97" s="32"/>
      <c r="N97" s="32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</row>
    <row r="98" spans="1:27" ht="0" hidden="1" customHeight="1" x14ac:dyDescent="0.25">
      <c r="A98" s="20"/>
      <c r="B98" s="20"/>
      <c r="C98" s="20"/>
      <c r="D98" s="20"/>
      <c r="E98" s="20"/>
      <c r="F98" s="20"/>
      <c r="G98" s="20"/>
      <c r="H98" s="20"/>
      <c r="I98" s="32"/>
      <c r="J98" s="32"/>
      <c r="K98" s="32"/>
      <c r="L98" s="32"/>
      <c r="M98" s="32"/>
      <c r="N98" s="32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</row>
    <row r="99" spans="1:27" ht="0" hidden="1" customHeight="1" x14ac:dyDescent="0.25">
      <c r="A99" s="20"/>
      <c r="B99" s="20"/>
      <c r="C99" s="20"/>
      <c r="D99" s="20"/>
      <c r="E99" s="20"/>
      <c r="F99" s="20"/>
      <c r="G99" s="20"/>
      <c r="H99" s="20"/>
      <c r="I99" s="32"/>
      <c r="J99" s="32"/>
      <c r="K99" s="32"/>
      <c r="L99" s="32"/>
      <c r="M99" s="32"/>
      <c r="N99" s="32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</row>
    <row r="100" spans="1:27" ht="0" hidden="1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32"/>
      <c r="J100" s="32"/>
      <c r="K100" s="32"/>
      <c r="L100" s="32"/>
      <c r="M100" s="32"/>
      <c r="N100" s="32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</row>
    <row r="101" spans="1:27" x14ac:dyDescent="0.25">
      <c r="A101" s="273" t="s">
        <v>191</v>
      </c>
      <c r="B101" s="273"/>
      <c r="C101" s="273"/>
      <c r="D101" s="273"/>
      <c r="E101" s="273"/>
      <c r="F101" s="273"/>
      <c r="G101" s="273"/>
      <c r="H101" s="273"/>
      <c r="I101" s="32"/>
      <c r="J101" s="32"/>
      <c r="K101" s="32"/>
      <c r="L101" s="32"/>
      <c r="M101" s="32"/>
      <c r="N101" s="32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</row>
    <row r="102" spans="1:27" ht="0" hidden="1" customHeight="1" x14ac:dyDescent="0.25">
      <c r="A102" s="252"/>
      <c r="B102" s="252"/>
      <c r="C102" s="252"/>
      <c r="D102" s="252"/>
      <c r="E102" s="252"/>
      <c r="F102" s="252"/>
      <c r="G102" s="252"/>
      <c r="H102" s="252"/>
      <c r="I102" s="32"/>
      <c r="J102" s="32"/>
      <c r="K102" s="32"/>
      <c r="L102" s="32"/>
      <c r="M102" s="32"/>
      <c r="N102" s="32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</row>
    <row r="103" spans="1:27" ht="0" hidden="1" customHeight="1" x14ac:dyDescent="0.25">
      <c r="A103" s="252"/>
      <c r="B103" s="252"/>
      <c r="C103" s="252"/>
      <c r="D103" s="252"/>
      <c r="E103" s="252"/>
      <c r="F103" s="252"/>
      <c r="G103" s="252"/>
      <c r="H103" s="252"/>
      <c r="I103" s="32"/>
      <c r="J103" s="32"/>
      <c r="K103" s="32"/>
      <c r="L103" s="32"/>
      <c r="M103" s="32"/>
      <c r="N103" s="32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</row>
    <row r="104" spans="1:27" ht="0" hidden="1" customHeight="1" x14ac:dyDescent="0.25">
      <c r="A104" s="252"/>
      <c r="B104" s="252"/>
      <c r="C104" s="252"/>
      <c r="D104" s="252"/>
      <c r="E104" s="252"/>
      <c r="F104" s="252"/>
      <c r="G104" s="252"/>
      <c r="H104" s="252"/>
      <c r="I104" s="32"/>
      <c r="J104" s="32"/>
      <c r="K104" s="32"/>
      <c r="L104" s="32"/>
      <c r="M104" s="32"/>
      <c r="N104" s="32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</row>
    <row r="105" spans="1:27" ht="0" hidden="1" customHeight="1" x14ac:dyDescent="0.25">
      <c r="A105" s="252"/>
      <c r="B105" s="252"/>
      <c r="C105" s="252"/>
      <c r="D105" s="252"/>
      <c r="E105" s="252"/>
      <c r="F105" s="252"/>
      <c r="G105" s="252"/>
      <c r="H105" s="252"/>
      <c r="I105" s="32"/>
      <c r="J105" s="32"/>
      <c r="K105" s="32"/>
      <c r="L105" s="32"/>
      <c r="M105" s="32"/>
      <c r="N105" s="32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</row>
    <row r="106" spans="1:27" ht="0" hidden="1" customHeight="1" x14ac:dyDescent="0.25">
      <c r="A106" s="252"/>
      <c r="B106" s="252"/>
      <c r="C106" s="252"/>
      <c r="D106" s="252"/>
      <c r="E106" s="252"/>
      <c r="F106" s="252"/>
      <c r="G106" s="252"/>
      <c r="H106" s="252"/>
      <c r="I106" s="32"/>
      <c r="J106" s="32"/>
      <c r="K106" s="32"/>
      <c r="L106" s="32"/>
      <c r="M106" s="32"/>
      <c r="N106" s="32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</row>
    <row r="107" spans="1:27" ht="0" hidden="1" customHeight="1" x14ac:dyDescent="0.25">
      <c r="A107" s="252"/>
      <c r="B107" s="252"/>
      <c r="C107" s="252"/>
      <c r="D107" s="252"/>
      <c r="E107" s="252"/>
      <c r="F107" s="252"/>
      <c r="G107" s="252"/>
      <c r="H107" s="252"/>
      <c r="I107" s="32"/>
      <c r="J107" s="32"/>
      <c r="K107" s="32"/>
      <c r="L107" s="32"/>
      <c r="M107" s="32"/>
      <c r="N107" s="32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</row>
    <row r="108" spans="1:27" ht="0" hidden="1" customHeight="1" x14ac:dyDescent="0.25">
      <c r="A108" s="252"/>
      <c r="B108" s="252"/>
      <c r="C108" s="252"/>
      <c r="D108" s="252"/>
      <c r="E108" s="252"/>
      <c r="F108" s="252"/>
      <c r="G108" s="252"/>
      <c r="H108" s="252"/>
      <c r="I108" s="32"/>
      <c r="J108" s="32"/>
      <c r="K108" s="32"/>
      <c r="L108" s="32"/>
      <c r="M108" s="32"/>
      <c r="N108" s="32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</row>
    <row r="109" spans="1:27" ht="0" hidden="1" customHeight="1" x14ac:dyDescent="0.25">
      <c r="A109" s="252"/>
      <c r="B109" s="252"/>
      <c r="C109" s="252"/>
      <c r="D109" s="252"/>
      <c r="E109" s="252"/>
      <c r="F109" s="252"/>
      <c r="G109" s="252"/>
      <c r="H109" s="252"/>
      <c r="I109" s="32"/>
      <c r="J109" s="32"/>
      <c r="K109" s="32"/>
      <c r="L109" s="32"/>
      <c r="M109" s="32"/>
      <c r="N109" s="32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</row>
    <row r="110" spans="1:27" ht="0" hidden="1" customHeight="1" x14ac:dyDescent="0.25">
      <c r="A110" s="252"/>
      <c r="B110" s="252"/>
      <c r="C110" s="252"/>
      <c r="D110" s="252"/>
      <c r="E110" s="252"/>
      <c r="F110" s="252"/>
      <c r="G110" s="252"/>
      <c r="H110" s="252"/>
      <c r="I110" s="32"/>
      <c r="J110" s="32"/>
      <c r="K110" s="32"/>
      <c r="L110" s="32"/>
      <c r="M110" s="32"/>
      <c r="N110" s="32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</row>
    <row r="111" spans="1:27" ht="0" hidden="1" customHeight="1" x14ac:dyDescent="0.25">
      <c r="A111" s="252"/>
      <c r="B111" s="252"/>
      <c r="C111" s="252"/>
      <c r="D111" s="252"/>
      <c r="E111" s="252"/>
      <c r="F111" s="252"/>
      <c r="G111" s="252"/>
      <c r="H111" s="252"/>
      <c r="I111" s="32"/>
      <c r="J111" s="32"/>
      <c r="K111" s="32"/>
      <c r="L111" s="32"/>
      <c r="M111" s="32"/>
      <c r="N111" s="32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</row>
    <row r="112" spans="1:27" ht="0" hidden="1" customHeight="1" x14ac:dyDescent="0.25">
      <c r="A112" s="252"/>
      <c r="B112" s="252"/>
      <c r="C112" s="252"/>
      <c r="D112" s="252"/>
      <c r="E112" s="252"/>
      <c r="F112" s="252"/>
      <c r="G112" s="252"/>
      <c r="H112" s="252"/>
      <c r="I112" s="32"/>
      <c r="J112" s="32"/>
      <c r="K112" s="32"/>
      <c r="L112" s="32"/>
      <c r="M112" s="32"/>
      <c r="N112" s="32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</row>
    <row r="113" spans="1:27" ht="0" hidden="1" customHeight="1" x14ac:dyDescent="0.25">
      <c r="A113" s="252"/>
      <c r="B113" s="252"/>
      <c r="C113" s="252"/>
      <c r="D113" s="252"/>
      <c r="E113" s="252"/>
      <c r="F113" s="252"/>
      <c r="G113" s="252"/>
      <c r="H113" s="252"/>
      <c r="I113" s="32"/>
      <c r="J113" s="32"/>
      <c r="K113" s="32"/>
      <c r="L113" s="32"/>
      <c r="M113" s="32"/>
      <c r="N113" s="32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</row>
    <row r="114" spans="1:27" ht="0" hidden="1" customHeight="1" x14ac:dyDescent="0.25">
      <c r="A114" s="252"/>
      <c r="B114" s="252"/>
      <c r="C114" s="252"/>
      <c r="D114" s="252"/>
      <c r="E114" s="252"/>
      <c r="F114" s="252"/>
      <c r="G114" s="252"/>
      <c r="H114" s="252"/>
      <c r="I114" s="32"/>
      <c r="J114" s="32"/>
      <c r="K114" s="32"/>
      <c r="L114" s="32"/>
      <c r="M114" s="32"/>
      <c r="N114" s="32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</row>
    <row r="115" spans="1:27" ht="0" hidden="1" customHeight="1" x14ac:dyDescent="0.25">
      <c r="A115" s="252"/>
      <c r="B115" s="252"/>
      <c r="C115" s="252"/>
      <c r="D115" s="252"/>
      <c r="E115" s="252"/>
      <c r="F115" s="252"/>
      <c r="G115" s="252"/>
      <c r="H115" s="252"/>
      <c r="I115" s="32"/>
      <c r="J115" s="32"/>
      <c r="K115" s="32"/>
      <c r="L115" s="32"/>
      <c r="M115" s="32"/>
      <c r="N115" s="32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</row>
    <row r="116" spans="1:27" ht="0" hidden="1" customHeight="1" x14ac:dyDescent="0.25">
      <c r="A116" s="252"/>
      <c r="B116" s="252"/>
      <c r="C116" s="252"/>
      <c r="D116" s="252"/>
      <c r="E116" s="252"/>
      <c r="F116" s="252"/>
      <c r="G116" s="252"/>
      <c r="H116" s="252"/>
      <c r="I116" s="32"/>
      <c r="J116" s="32"/>
      <c r="K116" s="32"/>
      <c r="L116" s="32"/>
      <c r="M116" s="32"/>
      <c r="N116" s="32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</row>
    <row r="117" spans="1:27" ht="0" hidden="1" customHeight="1" x14ac:dyDescent="0.25">
      <c r="A117" s="252"/>
      <c r="B117" s="252"/>
      <c r="C117" s="252"/>
      <c r="D117" s="252"/>
      <c r="E117" s="252"/>
      <c r="F117" s="252"/>
      <c r="G117" s="252"/>
      <c r="H117" s="252"/>
      <c r="I117" s="32"/>
      <c r="J117" s="32"/>
      <c r="K117" s="32"/>
      <c r="L117" s="32"/>
      <c r="M117" s="32"/>
      <c r="N117" s="32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</row>
    <row r="118" spans="1:27" ht="0" hidden="1" customHeight="1" x14ac:dyDescent="0.25">
      <c r="A118" s="252"/>
      <c r="B118" s="252"/>
      <c r="C118" s="252"/>
      <c r="D118" s="252"/>
      <c r="E118" s="252"/>
      <c r="F118" s="252"/>
      <c r="G118" s="252"/>
      <c r="H118" s="252"/>
      <c r="I118" s="32"/>
      <c r="J118" s="32"/>
      <c r="K118" s="32"/>
      <c r="L118" s="32"/>
      <c r="M118" s="32"/>
      <c r="N118" s="32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</row>
    <row r="119" spans="1:27" ht="0" hidden="1" customHeight="1" x14ac:dyDescent="0.25">
      <c r="A119" s="252"/>
      <c r="B119" s="252"/>
      <c r="C119" s="252"/>
      <c r="D119" s="252"/>
      <c r="E119" s="252"/>
      <c r="F119" s="252"/>
      <c r="G119" s="252"/>
      <c r="H119" s="252"/>
      <c r="I119" s="32"/>
      <c r="J119" s="32"/>
      <c r="K119" s="32"/>
      <c r="L119" s="32"/>
      <c r="M119" s="32"/>
      <c r="N119" s="32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</row>
    <row r="120" spans="1:27" ht="0" hidden="1" customHeight="1" x14ac:dyDescent="0.25">
      <c r="A120" s="252"/>
      <c r="B120" s="252"/>
      <c r="C120" s="252"/>
      <c r="D120" s="252"/>
      <c r="E120" s="252"/>
      <c r="F120" s="252"/>
      <c r="G120" s="252"/>
      <c r="H120" s="252"/>
      <c r="I120" s="32"/>
      <c r="J120" s="32"/>
      <c r="K120" s="32"/>
      <c r="L120" s="32"/>
      <c r="M120" s="32"/>
      <c r="N120" s="32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</row>
    <row r="121" spans="1:27" ht="0" hidden="1" customHeight="1" x14ac:dyDescent="0.25">
      <c r="A121" s="252"/>
      <c r="B121" s="252"/>
      <c r="C121" s="252"/>
      <c r="D121" s="252"/>
      <c r="E121" s="252"/>
      <c r="F121" s="252"/>
      <c r="G121" s="252"/>
      <c r="H121" s="252"/>
      <c r="I121" s="32"/>
      <c r="J121" s="32"/>
      <c r="K121" s="32"/>
      <c r="L121" s="32"/>
      <c r="M121" s="32"/>
      <c r="N121" s="32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</row>
    <row r="122" spans="1:27" ht="0" hidden="1" customHeight="1" x14ac:dyDescent="0.25">
      <c r="A122" s="252"/>
      <c r="B122" s="252"/>
      <c r="C122" s="252"/>
      <c r="D122" s="252"/>
      <c r="E122" s="252"/>
      <c r="F122" s="252"/>
      <c r="G122" s="252"/>
      <c r="H122" s="252"/>
      <c r="I122" s="32"/>
      <c r="J122" s="32"/>
      <c r="K122" s="32"/>
      <c r="L122" s="32"/>
      <c r="M122" s="32"/>
      <c r="N122" s="32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</row>
    <row r="123" spans="1:27" ht="0" hidden="1" customHeight="1" x14ac:dyDescent="0.25">
      <c r="A123" s="252"/>
      <c r="B123" s="252"/>
      <c r="C123" s="252"/>
      <c r="D123" s="252"/>
      <c r="E123" s="252"/>
      <c r="F123" s="252"/>
      <c r="G123" s="252"/>
      <c r="H123" s="252"/>
      <c r="I123" s="32"/>
      <c r="J123" s="32"/>
      <c r="K123" s="32"/>
      <c r="L123" s="32"/>
      <c r="M123" s="32"/>
      <c r="N123" s="32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</row>
    <row r="124" spans="1:27" ht="0" hidden="1" customHeight="1" x14ac:dyDescent="0.25">
      <c r="A124" s="252"/>
      <c r="B124" s="252"/>
      <c r="C124" s="252"/>
      <c r="D124" s="252"/>
      <c r="E124" s="252"/>
      <c r="F124" s="252"/>
      <c r="G124" s="252"/>
      <c r="H124" s="252"/>
      <c r="I124" s="32"/>
      <c r="J124" s="32"/>
      <c r="K124" s="32"/>
      <c r="L124" s="32"/>
      <c r="M124" s="32"/>
      <c r="N124" s="32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</row>
    <row r="125" spans="1:27" ht="0" hidden="1" customHeight="1" x14ac:dyDescent="0.25">
      <c r="A125" s="252"/>
      <c r="B125" s="252"/>
      <c r="C125" s="252"/>
      <c r="D125" s="252"/>
      <c r="E125" s="252"/>
      <c r="F125" s="252"/>
      <c r="G125" s="252"/>
      <c r="H125" s="252"/>
      <c r="I125" s="32"/>
      <c r="J125" s="32"/>
      <c r="K125" s="32"/>
      <c r="L125" s="32"/>
      <c r="M125" s="32"/>
      <c r="N125" s="32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</row>
    <row r="126" spans="1:27" ht="0" hidden="1" customHeight="1" x14ac:dyDescent="0.25">
      <c r="A126" s="252"/>
      <c r="B126" s="252"/>
      <c r="C126" s="252"/>
      <c r="D126" s="252"/>
      <c r="E126" s="252"/>
      <c r="F126" s="252"/>
      <c r="G126" s="252"/>
      <c r="H126" s="252"/>
      <c r="I126" s="32"/>
      <c r="J126" s="32"/>
      <c r="K126" s="32"/>
      <c r="L126" s="32"/>
      <c r="M126" s="32"/>
      <c r="N126" s="32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</row>
    <row r="127" spans="1:27" ht="0" hidden="1" customHeight="1" x14ac:dyDescent="0.25">
      <c r="A127" s="252"/>
      <c r="B127" s="252"/>
      <c r="C127" s="252"/>
      <c r="D127" s="252"/>
      <c r="E127" s="252"/>
      <c r="F127" s="252"/>
      <c r="G127" s="252"/>
      <c r="H127" s="252"/>
      <c r="I127" s="32"/>
      <c r="J127" s="32"/>
      <c r="K127" s="32"/>
      <c r="L127" s="32"/>
      <c r="M127" s="32"/>
      <c r="N127" s="32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</row>
    <row r="128" spans="1:27" ht="0" hidden="1" customHeight="1" x14ac:dyDescent="0.25">
      <c r="A128" s="252"/>
      <c r="B128" s="252"/>
      <c r="C128" s="252"/>
      <c r="D128" s="252"/>
      <c r="E128" s="252"/>
      <c r="F128" s="252"/>
      <c r="G128" s="252"/>
      <c r="H128" s="252"/>
      <c r="I128" s="32"/>
      <c r="J128" s="32"/>
      <c r="K128" s="32"/>
      <c r="L128" s="32"/>
      <c r="M128" s="32"/>
      <c r="N128" s="32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</row>
    <row r="129" spans="1:27" ht="0" hidden="1" customHeight="1" x14ac:dyDescent="0.25">
      <c r="A129" s="252"/>
      <c r="B129" s="252"/>
      <c r="C129" s="252"/>
      <c r="D129" s="252"/>
      <c r="E129" s="252"/>
      <c r="F129" s="252"/>
      <c r="G129" s="252"/>
      <c r="H129" s="252"/>
      <c r="I129" s="32"/>
      <c r="J129" s="32"/>
      <c r="K129" s="32"/>
      <c r="L129" s="32"/>
      <c r="M129" s="32"/>
      <c r="N129" s="32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</row>
    <row r="130" spans="1:27" ht="0" hidden="1" customHeight="1" x14ac:dyDescent="0.25">
      <c r="A130" s="252"/>
      <c r="B130" s="252"/>
      <c r="C130" s="252"/>
      <c r="D130" s="252"/>
      <c r="E130" s="252"/>
      <c r="F130" s="252"/>
      <c r="G130" s="252"/>
      <c r="H130" s="252"/>
      <c r="I130" s="32"/>
      <c r="J130" s="32"/>
      <c r="K130" s="32"/>
      <c r="L130" s="32"/>
      <c r="M130" s="32"/>
      <c r="N130" s="32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</row>
    <row r="131" spans="1:27" ht="0" hidden="1" customHeight="1" x14ac:dyDescent="0.25">
      <c r="A131" s="252"/>
      <c r="B131" s="252"/>
      <c r="C131" s="252"/>
      <c r="D131" s="252"/>
      <c r="E131" s="252"/>
      <c r="F131" s="252"/>
      <c r="G131" s="252"/>
      <c r="H131" s="252"/>
      <c r="I131" s="32"/>
      <c r="J131" s="32"/>
      <c r="K131" s="32"/>
      <c r="L131" s="32"/>
      <c r="M131" s="32"/>
      <c r="N131" s="32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</row>
    <row r="132" spans="1:27" ht="0" hidden="1" customHeight="1" x14ac:dyDescent="0.25">
      <c r="A132" s="252"/>
      <c r="B132" s="252"/>
      <c r="C132" s="252"/>
      <c r="D132" s="252"/>
      <c r="E132" s="252"/>
      <c r="F132" s="252"/>
      <c r="G132" s="252"/>
      <c r="H132" s="252"/>
      <c r="I132" s="32"/>
      <c r="J132" s="32"/>
      <c r="K132" s="32"/>
      <c r="L132" s="32"/>
      <c r="M132" s="32"/>
      <c r="N132" s="32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</row>
    <row r="133" spans="1:27" ht="0" hidden="1" customHeight="1" x14ac:dyDescent="0.25">
      <c r="A133" s="252"/>
      <c r="B133" s="252"/>
      <c r="C133" s="252"/>
      <c r="D133" s="252"/>
      <c r="E133" s="252"/>
      <c r="F133" s="252"/>
      <c r="G133" s="252"/>
      <c r="H133" s="252"/>
      <c r="I133" s="32"/>
      <c r="J133" s="32"/>
      <c r="K133" s="32"/>
      <c r="L133" s="32"/>
      <c r="M133" s="32"/>
      <c r="N133" s="32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</row>
    <row r="134" spans="1:27" ht="0" hidden="1" customHeight="1" x14ac:dyDescent="0.25">
      <c r="A134" s="252"/>
      <c r="B134" s="252"/>
      <c r="C134" s="252"/>
      <c r="D134" s="252"/>
      <c r="E134" s="252"/>
      <c r="F134" s="252"/>
      <c r="G134" s="252"/>
      <c r="H134" s="252"/>
      <c r="I134" s="32"/>
      <c r="J134" s="32"/>
      <c r="K134" s="32"/>
      <c r="L134" s="32"/>
      <c r="M134" s="32"/>
      <c r="N134" s="32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</row>
    <row r="135" spans="1:27" ht="0" hidden="1" customHeight="1" x14ac:dyDescent="0.25">
      <c r="A135" s="252"/>
      <c r="B135" s="252"/>
      <c r="C135" s="252"/>
      <c r="D135" s="252"/>
      <c r="E135" s="252"/>
      <c r="F135" s="252"/>
      <c r="G135" s="252"/>
      <c r="H135" s="252"/>
      <c r="I135" s="32"/>
      <c r="J135" s="32"/>
      <c r="K135" s="32"/>
      <c r="L135" s="32"/>
      <c r="M135" s="32"/>
      <c r="N135" s="32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</row>
    <row r="136" spans="1:27" ht="0" hidden="1" customHeight="1" x14ac:dyDescent="0.25">
      <c r="A136" s="252"/>
      <c r="B136" s="252"/>
      <c r="C136" s="252"/>
      <c r="D136" s="252"/>
      <c r="E136" s="252"/>
      <c r="F136" s="252"/>
      <c r="G136" s="252"/>
      <c r="H136" s="252"/>
      <c r="I136" s="32"/>
      <c r="J136" s="32"/>
      <c r="K136" s="32"/>
      <c r="L136" s="32"/>
      <c r="M136" s="32"/>
      <c r="N136" s="32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</row>
    <row r="137" spans="1:27" ht="0" hidden="1" customHeight="1" x14ac:dyDescent="0.25">
      <c r="A137" s="252"/>
      <c r="B137" s="252"/>
      <c r="C137" s="252"/>
      <c r="D137" s="252"/>
      <c r="E137" s="252"/>
      <c r="F137" s="252"/>
      <c r="G137" s="252"/>
      <c r="H137" s="252"/>
      <c r="I137" s="32"/>
      <c r="J137" s="32"/>
      <c r="K137" s="32"/>
      <c r="L137" s="32"/>
      <c r="M137" s="32"/>
      <c r="N137" s="32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</row>
    <row r="138" spans="1:27" ht="0" hidden="1" customHeight="1" x14ac:dyDescent="0.25">
      <c r="A138" s="252"/>
      <c r="B138" s="252"/>
      <c r="C138" s="252"/>
      <c r="D138" s="252"/>
      <c r="E138" s="252"/>
      <c r="F138" s="252"/>
      <c r="G138" s="252"/>
      <c r="H138" s="252"/>
      <c r="I138" s="32"/>
      <c r="J138" s="32"/>
      <c r="K138" s="32"/>
      <c r="L138" s="32"/>
      <c r="M138" s="32"/>
      <c r="N138" s="32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</row>
    <row r="139" spans="1:27" ht="0" hidden="1" customHeight="1" x14ac:dyDescent="0.25">
      <c r="A139" s="252"/>
      <c r="B139" s="252"/>
      <c r="C139" s="252"/>
      <c r="D139" s="252"/>
      <c r="E139" s="252"/>
      <c r="F139" s="252"/>
      <c r="G139" s="252"/>
      <c r="H139" s="252"/>
      <c r="I139" s="32"/>
      <c r="J139" s="32"/>
      <c r="K139" s="32"/>
      <c r="L139" s="32"/>
      <c r="M139" s="32"/>
      <c r="N139" s="32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</row>
    <row r="140" spans="1:27" ht="0" hidden="1" customHeight="1" x14ac:dyDescent="0.25">
      <c r="A140" s="252"/>
      <c r="B140" s="252"/>
      <c r="C140" s="252"/>
      <c r="D140" s="252"/>
      <c r="E140" s="252"/>
      <c r="F140" s="252"/>
      <c r="G140" s="252"/>
      <c r="H140" s="252"/>
      <c r="I140" s="32"/>
      <c r="J140" s="32"/>
      <c r="K140" s="32"/>
      <c r="L140" s="32"/>
      <c r="M140" s="32"/>
      <c r="N140" s="32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</row>
    <row r="141" spans="1:27" ht="0" hidden="1" customHeight="1" x14ac:dyDescent="0.25">
      <c r="A141" s="252"/>
      <c r="B141" s="252"/>
      <c r="C141" s="252"/>
      <c r="D141" s="252"/>
      <c r="E141" s="252"/>
      <c r="F141" s="252"/>
      <c r="G141" s="252"/>
      <c r="H141" s="252"/>
      <c r="I141" s="32"/>
      <c r="J141" s="32"/>
      <c r="K141" s="32"/>
      <c r="L141" s="32"/>
      <c r="M141" s="32"/>
      <c r="N141" s="32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</row>
    <row r="142" spans="1:27" ht="0" hidden="1" customHeight="1" x14ac:dyDescent="0.25">
      <c r="A142" s="252"/>
      <c r="B142" s="252"/>
      <c r="C142" s="252"/>
      <c r="D142" s="252"/>
      <c r="E142" s="252"/>
      <c r="F142" s="252"/>
      <c r="G142" s="252"/>
      <c r="H142" s="252"/>
      <c r="I142" s="32"/>
      <c r="J142" s="32"/>
      <c r="K142" s="32"/>
      <c r="L142" s="32"/>
      <c r="M142" s="32"/>
      <c r="N142" s="32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</row>
    <row r="143" spans="1:27" ht="0" hidden="1" customHeight="1" x14ac:dyDescent="0.25">
      <c r="A143" s="252"/>
      <c r="B143" s="252"/>
      <c r="C143" s="252"/>
      <c r="D143" s="252"/>
      <c r="E143" s="252"/>
      <c r="F143" s="252"/>
      <c r="G143" s="252"/>
      <c r="H143" s="252"/>
      <c r="I143" s="32"/>
      <c r="J143" s="32"/>
      <c r="K143" s="32"/>
      <c r="L143" s="32"/>
      <c r="M143" s="32"/>
      <c r="N143" s="32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</row>
    <row r="144" spans="1:27" ht="0" hidden="1" customHeight="1" x14ac:dyDescent="0.25">
      <c r="A144" s="252"/>
      <c r="B144" s="252"/>
      <c r="C144" s="252"/>
      <c r="D144" s="252"/>
      <c r="E144" s="252"/>
      <c r="F144" s="252"/>
      <c r="G144" s="252"/>
      <c r="H144" s="252"/>
      <c r="I144" s="32"/>
      <c r="J144" s="32"/>
      <c r="K144" s="32"/>
      <c r="L144" s="32"/>
      <c r="M144" s="32"/>
      <c r="N144" s="32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</row>
    <row r="145" spans="1:27" ht="0" hidden="1" customHeight="1" x14ac:dyDescent="0.25">
      <c r="A145" s="252"/>
      <c r="B145" s="252"/>
      <c r="C145" s="252"/>
      <c r="D145" s="252"/>
      <c r="E145" s="252"/>
      <c r="F145" s="252"/>
      <c r="G145" s="252"/>
      <c r="H145" s="252"/>
      <c r="I145" s="32"/>
      <c r="J145" s="32"/>
      <c r="K145" s="32"/>
      <c r="L145" s="32"/>
      <c r="M145" s="32"/>
      <c r="N145" s="32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</row>
    <row r="146" spans="1:27" ht="0" hidden="1" customHeight="1" x14ac:dyDescent="0.25">
      <c r="A146" s="252"/>
      <c r="B146" s="252"/>
      <c r="C146" s="252"/>
      <c r="D146" s="252"/>
      <c r="E146" s="252"/>
      <c r="F146" s="252"/>
      <c r="G146" s="252"/>
      <c r="H146" s="252"/>
      <c r="I146" s="32"/>
      <c r="J146" s="32"/>
      <c r="K146" s="32"/>
      <c r="L146" s="32"/>
      <c r="M146" s="32"/>
      <c r="N146" s="32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</row>
    <row r="147" spans="1:27" ht="0" hidden="1" customHeight="1" x14ac:dyDescent="0.25">
      <c r="A147" s="252"/>
      <c r="B147" s="252"/>
      <c r="C147" s="252"/>
      <c r="D147" s="252"/>
      <c r="E147" s="252"/>
      <c r="F147" s="252"/>
      <c r="G147" s="252"/>
      <c r="H147" s="252"/>
      <c r="I147" s="32"/>
      <c r="J147" s="32"/>
      <c r="K147" s="32"/>
      <c r="L147" s="32"/>
      <c r="M147" s="32"/>
      <c r="N147" s="32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</row>
    <row r="148" spans="1:27" ht="0" hidden="1" customHeight="1" x14ac:dyDescent="0.25">
      <c r="A148" s="252"/>
      <c r="B148" s="252"/>
      <c r="C148" s="252"/>
      <c r="D148" s="252"/>
      <c r="E148" s="252"/>
      <c r="F148" s="252"/>
      <c r="G148" s="252"/>
      <c r="H148" s="252"/>
      <c r="I148" s="32"/>
      <c r="J148" s="32"/>
      <c r="K148" s="32"/>
      <c r="L148" s="32"/>
      <c r="M148" s="32"/>
      <c r="N148" s="32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</row>
    <row r="149" spans="1:27" ht="0" hidden="1" customHeight="1" x14ac:dyDescent="0.25">
      <c r="A149" s="252"/>
      <c r="B149" s="252"/>
      <c r="C149" s="252"/>
      <c r="D149" s="252"/>
      <c r="E149" s="252"/>
      <c r="F149" s="252"/>
      <c r="G149" s="252"/>
      <c r="H149" s="252"/>
      <c r="I149" s="32"/>
      <c r="J149" s="32"/>
      <c r="K149" s="32"/>
      <c r="L149" s="32"/>
      <c r="M149" s="32"/>
      <c r="N149" s="32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</row>
    <row r="150" spans="1:27" ht="0" hidden="1" customHeight="1" x14ac:dyDescent="0.25">
      <c r="A150" s="252"/>
      <c r="B150" s="252"/>
      <c r="C150" s="252"/>
      <c r="D150" s="252"/>
      <c r="E150" s="252"/>
      <c r="F150" s="252"/>
      <c r="G150" s="252"/>
      <c r="H150" s="252"/>
      <c r="I150" s="32"/>
      <c r="J150" s="32"/>
      <c r="K150" s="32"/>
      <c r="L150" s="32"/>
      <c r="M150" s="32"/>
      <c r="N150" s="32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</row>
    <row r="151" spans="1:27" ht="0" hidden="1" customHeight="1" x14ac:dyDescent="0.25">
      <c r="A151" s="252"/>
      <c r="B151" s="252"/>
      <c r="C151" s="252"/>
      <c r="D151" s="252"/>
      <c r="E151" s="252"/>
      <c r="F151" s="252"/>
      <c r="G151" s="252"/>
      <c r="H151" s="252"/>
      <c r="I151" s="32"/>
      <c r="J151" s="32"/>
      <c r="K151" s="32"/>
      <c r="L151" s="32"/>
      <c r="M151" s="32"/>
      <c r="N151" s="32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</row>
    <row r="152" spans="1:27" ht="0" hidden="1" customHeight="1" x14ac:dyDescent="0.25">
      <c r="A152" s="252"/>
      <c r="B152" s="252"/>
      <c r="C152" s="252"/>
      <c r="D152" s="252"/>
      <c r="E152" s="252"/>
      <c r="F152" s="252"/>
      <c r="G152" s="252"/>
      <c r="H152" s="252"/>
      <c r="I152" s="32"/>
      <c r="J152" s="32"/>
      <c r="K152" s="32"/>
      <c r="L152" s="32"/>
      <c r="M152" s="32"/>
      <c r="N152" s="32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</row>
    <row r="153" spans="1:27" ht="0" hidden="1" customHeight="1" x14ac:dyDescent="0.25">
      <c r="A153" s="252"/>
      <c r="B153" s="252"/>
      <c r="C153" s="252"/>
      <c r="D153" s="252"/>
      <c r="E153" s="252"/>
      <c r="F153" s="252"/>
      <c r="G153" s="252"/>
      <c r="H153" s="252"/>
      <c r="I153" s="32"/>
      <c r="J153" s="32"/>
      <c r="K153" s="32"/>
      <c r="L153" s="32"/>
      <c r="M153" s="32"/>
      <c r="N153" s="32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  <c r="AA153" s="318"/>
    </row>
    <row r="154" spans="1:27" ht="0" hidden="1" customHeight="1" x14ac:dyDescent="0.25">
      <c r="A154" s="252"/>
      <c r="B154" s="252"/>
      <c r="C154" s="252"/>
      <c r="D154" s="252"/>
      <c r="E154" s="252"/>
      <c r="F154" s="252"/>
      <c r="G154" s="252"/>
      <c r="H154" s="252"/>
      <c r="I154" s="32"/>
      <c r="J154" s="32"/>
      <c r="K154" s="32"/>
      <c r="L154" s="32"/>
      <c r="M154" s="32"/>
      <c r="N154" s="32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</row>
    <row r="155" spans="1:27" ht="0" hidden="1" customHeight="1" x14ac:dyDescent="0.25">
      <c r="A155" s="252"/>
      <c r="B155" s="252"/>
      <c r="C155" s="252"/>
      <c r="D155" s="252"/>
      <c r="E155" s="252"/>
      <c r="F155" s="252"/>
      <c r="G155" s="252"/>
      <c r="H155" s="252"/>
      <c r="I155" s="32"/>
      <c r="J155" s="32"/>
      <c r="K155" s="32"/>
      <c r="L155" s="32"/>
      <c r="M155" s="32"/>
      <c r="N155" s="32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</row>
    <row r="156" spans="1:27" ht="0" hidden="1" customHeight="1" x14ac:dyDescent="0.25">
      <c r="A156" s="252"/>
      <c r="B156" s="252"/>
      <c r="C156" s="252"/>
      <c r="D156" s="252"/>
      <c r="E156" s="252"/>
      <c r="F156" s="252"/>
      <c r="G156" s="252"/>
      <c r="H156" s="252"/>
      <c r="I156" s="32"/>
      <c r="J156" s="32"/>
      <c r="K156" s="32"/>
      <c r="L156" s="32"/>
      <c r="M156" s="32"/>
      <c r="N156" s="32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</row>
    <row r="157" spans="1:27" ht="0" hidden="1" customHeight="1" x14ac:dyDescent="0.25">
      <c r="A157" s="252"/>
      <c r="B157" s="252"/>
      <c r="C157" s="252"/>
      <c r="D157" s="252"/>
      <c r="E157" s="252"/>
      <c r="F157" s="252"/>
      <c r="G157" s="252"/>
      <c r="H157" s="252"/>
      <c r="I157" s="32"/>
      <c r="J157" s="32"/>
      <c r="K157" s="32"/>
      <c r="L157" s="32"/>
      <c r="M157" s="32"/>
      <c r="N157" s="32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</row>
    <row r="158" spans="1:27" ht="0" hidden="1" customHeight="1" x14ac:dyDescent="0.25">
      <c r="A158" s="252"/>
      <c r="B158" s="252"/>
      <c r="C158" s="252"/>
      <c r="D158" s="252"/>
      <c r="E158" s="252"/>
      <c r="F158" s="252"/>
      <c r="G158" s="252"/>
      <c r="H158" s="252"/>
      <c r="I158" s="32"/>
      <c r="J158" s="32"/>
      <c r="K158" s="32"/>
      <c r="L158" s="32"/>
      <c r="M158" s="32"/>
      <c r="N158" s="32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</row>
    <row r="159" spans="1:27" ht="0" hidden="1" customHeight="1" x14ac:dyDescent="0.25">
      <c r="A159" s="252"/>
      <c r="B159" s="252"/>
      <c r="C159" s="252"/>
      <c r="D159" s="252"/>
      <c r="E159" s="252"/>
      <c r="F159" s="252"/>
      <c r="G159" s="252"/>
      <c r="H159" s="252"/>
      <c r="I159" s="32"/>
      <c r="J159" s="32"/>
      <c r="K159" s="32"/>
      <c r="L159" s="32"/>
      <c r="M159" s="32"/>
      <c r="N159" s="32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</row>
    <row r="160" spans="1:27" ht="0" hidden="1" customHeight="1" x14ac:dyDescent="0.25">
      <c r="A160" s="252"/>
      <c r="B160" s="252"/>
      <c r="C160" s="252"/>
      <c r="D160" s="252"/>
      <c r="E160" s="252"/>
      <c r="F160" s="252"/>
      <c r="G160" s="252"/>
      <c r="H160" s="252"/>
      <c r="I160" s="32"/>
      <c r="J160" s="32"/>
      <c r="K160" s="32"/>
      <c r="L160" s="32"/>
      <c r="M160" s="32"/>
      <c r="N160" s="32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</row>
    <row r="161" spans="1:27" ht="0" hidden="1" customHeight="1" x14ac:dyDescent="0.25">
      <c r="A161" s="252"/>
      <c r="B161" s="252"/>
      <c r="C161" s="252"/>
      <c r="D161" s="252"/>
      <c r="E161" s="252"/>
      <c r="F161" s="252"/>
      <c r="G161" s="252"/>
      <c r="H161" s="252"/>
      <c r="I161" s="32"/>
      <c r="J161" s="32"/>
      <c r="K161" s="32"/>
      <c r="L161" s="32"/>
      <c r="M161" s="32"/>
      <c r="N161" s="32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</row>
    <row r="162" spans="1:27" ht="0" hidden="1" customHeight="1" x14ac:dyDescent="0.25">
      <c r="A162" s="252"/>
      <c r="B162" s="252"/>
      <c r="C162" s="252"/>
      <c r="D162" s="252"/>
      <c r="E162" s="252"/>
      <c r="F162" s="252"/>
      <c r="G162" s="252"/>
      <c r="H162" s="252"/>
      <c r="I162" s="32"/>
      <c r="J162" s="32"/>
      <c r="K162" s="32"/>
      <c r="L162" s="32"/>
      <c r="M162" s="32"/>
      <c r="N162" s="32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</row>
    <row r="163" spans="1:27" ht="0" hidden="1" customHeight="1" x14ac:dyDescent="0.25">
      <c r="A163" s="252"/>
      <c r="B163" s="252"/>
      <c r="C163" s="252"/>
      <c r="D163" s="252"/>
      <c r="E163" s="252"/>
      <c r="F163" s="252"/>
      <c r="G163" s="252"/>
      <c r="H163" s="252"/>
      <c r="I163" s="32"/>
      <c r="J163" s="32"/>
      <c r="K163" s="32"/>
      <c r="L163" s="32"/>
      <c r="M163" s="32"/>
      <c r="N163" s="32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</row>
    <row r="164" spans="1:27" ht="0" hidden="1" customHeight="1" x14ac:dyDescent="0.25">
      <c r="A164" s="252"/>
      <c r="B164" s="252"/>
      <c r="C164" s="252"/>
      <c r="D164" s="252"/>
      <c r="E164" s="252"/>
      <c r="F164" s="252"/>
      <c r="G164" s="252"/>
      <c r="H164" s="252"/>
      <c r="I164" s="32"/>
      <c r="J164" s="32"/>
      <c r="K164" s="32"/>
      <c r="L164" s="32"/>
      <c r="M164" s="32"/>
      <c r="N164" s="32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</row>
    <row r="165" spans="1:27" ht="0" hidden="1" customHeight="1" x14ac:dyDescent="0.25">
      <c r="A165" s="252"/>
      <c r="B165" s="252"/>
      <c r="C165" s="252"/>
      <c r="D165" s="252"/>
      <c r="E165" s="252"/>
      <c r="F165" s="252"/>
      <c r="G165" s="252"/>
      <c r="H165" s="252"/>
      <c r="I165" s="32"/>
      <c r="J165" s="32"/>
      <c r="K165" s="32"/>
      <c r="L165" s="32"/>
      <c r="M165" s="32"/>
      <c r="N165" s="32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</row>
    <row r="166" spans="1:27" ht="0" hidden="1" customHeight="1" x14ac:dyDescent="0.25">
      <c r="A166" s="252"/>
      <c r="B166" s="252"/>
      <c r="C166" s="252"/>
      <c r="D166" s="252"/>
      <c r="E166" s="252"/>
      <c r="F166" s="252"/>
      <c r="G166" s="252"/>
      <c r="H166" s="252"/>
      <c r="I166" s="32"/>
      <c r="J166" s="32"/>
      <c r="K166" s="32"/>
      <c r="L166" s="32"/>
      <c r="M166" s="32"/>
      <c r="N166" s="32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</row>
    <row r="167" spans="1:27" ht="0" hidden="1" customHeight="1" x14ac:dyDescent="0.25">
      <c r="A167" s="252"/>
      <c r="B167" s="252"/>
      <c r="C167" s="252"/>
      <c r="D167" s="252"/>
      <c r="E167" s="252"/>
      <c r="F167" s="252"/>
      <c r="G167" s="252"/>
      <c r="H167" s="252"/>
      <c r="I167" s="32"/>
      <c r="J167" s="32"/>
      <c r="K167" s="32"/>
      <c r="L167" s="32"/>
      <c r="M167" s="32"/>
      <c r="N167" s="32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</row>
    <row r="168" spans="1:27" ht="0" hidden="1" customHeight="1" x14ac:dyDescent="0.25">
      <c r="A168" s="252"/>
      <c r="B168" s="252"/>
      <c r="C168" s="252"/>
      <c r="D168" s="252"/>
      <c r="E168" s="252"/>
      <c r="F168" s="252"/>
      <c r="G168" s="252"/>
      <c r="H168" s="252"/>
      <c r="I168" s="32"/>
      <c r="J168" s="32"/>
      <c r="K168" s="32"/>
      <c r="L168" s="32"/>
      <c r="M168" s="32"/>
      <c r="N168" s="32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  <c r="AA168" s="318"/>
    </row>
    <row r="169" spans="1:27" ht="0" hidden="1" customHeight="1" x14ac:dyDescent="0.25">
      <c r="A169" s="252"/>
      <c r="B169" s="252"/>
      <c r="C169" s="252"/>
      <c r="D169" s="252"/>
      <c r="E169" s="252"/>
      <c r="F169" s="252"/>
      <c r="G169" s="252"/>
      <c r="H169" s="252"/>
      <c r="I169" s="32"/>
      <c r="J169" s="32"/>
      <c r="K169" s="32"/>
      <c r="L169" s="32"/>
      <c r="M169" s="32"/>
      <c r="N169" s="32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  <c r="AA169" s="318"/>
    </row>
    <row r="170" spans="1:27" ht="0" hidden="1" customHeight="1" x14ac:dyDescent="0.25">
      <c r="A170" s="252"/>
      <c r="B170" s="252"/>
      <c r="C170" s="252"/>
      <c r="D170" s="252"/>
      <c r="E170" s="252"/>
      <c r="F170" s="252"/>
      <c r="G170" s="252"/>
      <c r="H170" s="252"/>
      <c r="I170" s="32"/>
      <c r="J170" s="32"/>
      <c r="K170" s="32"/>
      <c r="L170" s="32"/>
      <c r="M170" s="32"/>
      <c r="N170" s="32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  <c r="AA170" s="318"/>
    </row>
    <row r="171" spans="1:27" ht="0" hidden="1" customHeight="1" x14ac:dyDescent="0.25">
      <c r="A171" s="252"/>
      <c r="B171" s="252"/>
      <c r="C171" s="252"/>
      <c r="D171" s="252"/>
      <c r="E171" s="252"/>
      <c r="F171" s="252"/>
      <c r="G171" s="252"/>
      <c r="H171" s="252"/>
      <c r="I171" s="32"/>
      <c r="J171" s="32"/>
      <c r="K171" s="32"/>
      <c r="L171" s="32"/>
      <c r="M171" s="32"/>
      <c r="N171" s="32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  <c r="AA171" s="318"/>
    </row>
    <row r="172" spans="1:27" ht="0" hidden="1" customHeight="1" x14ac:dyDescent="0.25">
      <c r="A172" s="252"/>
      <c r="B172" s="252"/>
      <c r="C172" s="252"/>
      <c r="D172" s="252"/>
      <c r="E172" s="252"/>
      <c r="F172" s="252"/>
      <c r="G172" s="252"/>
      <c r="H172" s="252"/>
      <c r="I172" s="32"/>
      <c r="J172" s="32"/>
      <c r="K172" s="32"/>
      <c r="L172" s="32"/>
      <c r="M172" s="32"/>
      <c r="N172" s="32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  <c r="AA172" s="318"/>
    </row>
    <row r="173" spans="1:27" ht="0" hidden="1" customHeight="1" x14ac:dyDescent="0.25">
      <c r="A173" s="252"/>
      <c r="B173" s="252"/>
      <c r="C173" s="252"/>
      <c r="D173" s="252"/>
      <c r="E173" s="252"/>
      <c r="F173" s="252"/>
      <c r="G173" s="252"/>
      <c r="H173" s="252"/>
      <c r="I173" s="32"/>
      <c r="J173" s="32"/>
      <c r="K173" s="32"/>
      <c r="L173" s="32"/>
      <c r="M173" s="32"/>
      <c r="N173" s="32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</row>
    <row r="174" spans="1:27" ht="0" hidden="1" customHeight="1" x14ac:dyDescent="0.25">
      <c r="A174" s="252"/>
      <c r="B174" s="252"/>
      <c r="C174" s="252"/>
      <c r="D174" s="252"/>
      <c r="E174" s="252"/>
      <c r="F174" s="252"/>
      <c r="G174" s="252"/>
      <c r="H174" s="252"/>
      <c r="I174" s="32"/>
      <c r="J174" s="32"/>
      <c r="K174" s="32"/>
      <c r="L174" s="32"/>
      <c r="M174" s="32"/>
      <c r="N174" s="32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</row>
    <row r="175" spans="1:27" ht="0" hidden="1" customHeight="1" x14ac:dyDescent="0.25">
      <c r="A175" s="252"/>
      <c r="B175" s="252"/>
      <c r="C175" s="252"/>
      <c r="D175" s="252"/>
      <c r="E175" s="252"/>
      <c r="F175" s="252"/>
      <c r="G175" s="252"/>
      <c r="H175" s="252"/>
      <c r="I175" s="32"/>
      <c r="J175" s="32"/>
      <c r="K175" s="32"/>
      <c r="L175" s="32"/>
      <c r="M175" s="32"/>
      <c r="N175" s="32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</row>
    <row r="176" spans="1:27" ht="0" hidden="1" customHeight="1" x14ac:dyDescent="0.25">
      <c r="A176" s="252"/>
      <c r="B176" s="252"/>
      <c r="C176" s="252"/>
      <c r="D176" s="252"/>
      <c r="E176" s="252"/>
      <c r="F176" s="252"/>
      <c r="G176" s="252"/>
      <c r="H176" s="252"/>
      <c r="I176" s="32"/>
      <c r="J176" s="32"/>
      <c r="K176" s="32"/>
      <c r="L176" s="32"/>
      <c r="M176" s="32"/>
      <c r="N176" s="32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</row>
    <row r="177" spans="1:27" ht="0" hidden="1" customHeight="1" x14ac:dyDescent="0.25">
      <c r="A177" s="252"/>
      <c r="B177" s="252"/>
      <c r="C177" s="252"/>
      <c r="D177" s="252"/>
      <c r="E177" s="252"/>
      <c r="F177" s="252"/>
      <c r="G177" s="252"/>
      <c r="H177" s="252"/>
      <c r="I177" s="32"/>
      <c r="J177" s="32"/>
      <c r="K177" s="32"/>
      <c r="L177" s="32"/>
      <c r="M177" s="32"/>
      <c r="N177" s="32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  <c r="AA177" s="318"/>
    </row>
    <row r="178" spans="1:27" ht="0" hidden="1" customHeight="1" x14ac:dyDescent="0.25">
      <c r="A178" s="252"/>
      <c r="B178" s="252"/>
      <c r="C178" s="252"/>
      <c r="D178" s="252"/>
      <c r="E178" s="252"/>
      <c r="F178" s="252"/>
      <c r="G178" s="252"/>
      <c r="H178" s="252"/>
      <c r="I178" s="32"/>
      <c r="J178" s="32"/>
      <c r="K178" s="32"/>
      <c r="L178" s="32"/>
      <c r="M178" s="32"/>
      <c r="N178" s="32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8"/>
    </row>
    <row r="179" spans="1:27" ht="0" hidden="1" customHeight="1" x14ac:dyDescent="0.25">
      <c r="A179" s="252"/>
      <c r="B179" s="252"/>
      <c r="C179" s="252"/>
      <c r="D179" s="252"/>
      <c r="E179" s="252"/>
      <c r="F179" s="252"/>
      <c r="G179" s="252"/>
      <c r="H179" s="252"/>
      <c r="I179" s="32"/>
      <c r="J179" s="32"/>
      <c r="K179" s="32"/>
      <c r="L179" s="32"/>
      <c r="M179" s="32"/>
      <c r="N179" s="32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  <c r="AA179" s="318"/>
    </row>
    <row r="180" spans="1:27" ht="0" hidden="1" customHeight="1" x14ac:dyDescent="0.25">
      <c r="A180" s="252"/>
      <c r="B180" s="252"/>
      <c r="C180" s="252"/>
      <c r="D180" s="252"/>
      <c r="E180" s="252"/>
      <c r="F180" s="252"/>
      <c r="G180" s="252"/>
      <c r="H180" s="252"/>
      <c r="I180" s="32"/>
      <c r="J180" s="32"/>
      <c r="K180" s="32"/>
      <c r="L180" s="32"/>
      <c r="M180" s="32"/>
      <c r="N180" s="32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  <c r="AA180" s="318"/>
    </row>
    <row r="181" spans="1:27" ht="0" hidden="1" customHeight="1" x14ac:dyDescent="0.25">
      <c r="A181" s="252"/>
      <c r="B181" s="252"/>
      <c r="C181" s="252"/>
      <c r="D181" s="252"/>
      <c r="E181" s="252"/>
      <c r="F181" s="252"/>
      <c r="G181" s="252"/>
      <c r="H181" s="252"/>
      <c r="I181" s="32"/>
      <c r="J181" s="32"/>
      <c r="K181" s="32"/>
      <c r="L181" s="32"/>
      <c r="M181" s="32"/>
      <c r="N181" s="32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  <c r="AA181" s="318"/>
    </row>
    <row r="182" spans="1:27" ht="0" hidden="1" customHeight="1" x14ac:dyDescent="0.25">
      <c r="A182" s="252"/>
      <c r="B182" s="252"/>
      <c r="C182" s="252"/>
      <c r="D182" s="252"/>
      <c r="E182" s="252"/>
      <c r="F182" s="252"/>
      <c r="G182" s="252"/>
      <c r="H182" s="252"/>
      <c r="I182" s="32"/>
      <c r="J182" s="32"/>
      <c r="K182" s="32"/>
      <c r="L182" s="32"/>
      <c r="M182" s="32"/>
      <c r="N182" s="32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</row>
    <row r="183" spans="1:27" ht="0" hidden="1" customHeight="1" x14ac:dyDescent="0.25">
      <c r="A183" s="252"/>
      <c r="B183" s="252"/>
      <c r="C183" s="252"/>
      <c r="D183" s="252"/>
      <c r="E183" s="252"/>
      <c r="F183" s="252"/>
      <c r="G183" s="252"/>
      <c r="H183" s="252"/>
      <c r="I183" s="32"/>
      <c r="J183" s="32"/>
      <c r="K183" s="32"/>
      <c r="L183" s="32"/>
      <c r="M183" s="32"/>
      <c r="N183" s="32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</row>
    <row r="184" spans="1:27" ht="0" hidden="1" customHeight="1" x14ac:dyDescent="0.25">
      <c r="A184" s="252"/>
      <c r="B184" s="252"/>
      <c r="C184" s="252"/>
      <c r="D184" s="252"/>
      <c r="E184" s="252"/>
      <c r="F184" s="252"/>
      <c r="G184" s="252"/>
      <c r="H184" s="252"/>
      <c r="I184" s="32"/>
      <c r="J184" s="32"/>
      <c r="K184" s="32"/>
      <c r="L184" s="32"/>
      <c r="M184" s="32"/>
      <c r="N184" s="32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  <c r="AA184" s="318"/>
    </row>
    <row r="185" spans="1:27" ht="0" hidden="1" customHeight="1" x14ac:dyDescent="0.25">
      <c r="A185" s="252"/>
      <c r="B185" s="252"/>
      <c r="C185" s="252"/>
      <c r="D185" s="252"/>
      <c r="E185" s="252"/>
      <c r="F185" s="252"/>
      <c r="G185" s="252"/>
      <c r="H185" s="252"/>
      <c r="I185" s="32"/>
      <c r="J185" s="32"/>
      <c r="K185" s="32"/>
      <c r="L185" s="32"/>
      <c r="M185" s="32"/>
      <c r="N185" s="32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  <c r="AA185" s="318"/>
    </row>
    <row r="186" spans="1:27" ht="0" hidden="1" customHeight="1" x14ac:dyDescent="0.25">
      <c r="A186" s="252"/>
      <c r="B186" s="252"/>
      <c r="C186" s="252"/>
      <c r="D186" s="252"/>
      <c r="E186" s="252"/>
      <c r="F186" s="252"/>
      <c r="G186" s="252"/>
      <c r="H186" s="252"/>
      <c r="I186" s="32"/>
      <c r="J186" s="32"/>
      <c r="K186" s="32"/>
      <c r="L186" s="32"/>
      <c r="M186" s="32"/>
      <c r="N186" s="32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  <c r="AA186" s="318"/>
    </row>
    <row r="187" spans="1:27" ht="0" hidden="1" customHeight="1" x14ac:dyDescent="0.25">
      <c r="A187" s="252"/>
      <c r="B187" s="252"/>
      <c r="C187" s="252"/>
      <c r="D187" s="252"/>
      <c r="E187" s="252"/>
      <c r="F187" s="252"/>
      <c r="G187" s="252"/>
      <c r="H187" s="252"/>
      <c r="I187" s="32"/>
      <c r="J187" s="32"/>
      <c r="K187" s="32"/>
      <c r="L187" s="32"/>
      <c r="M187" s="32"/>
      <c r="N187" s="32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  <c r="AA187" s="318"/>
    </row>
    <row r="188" spans="1:27" ht="0" hidden="1" customHeight="1" x14ac:dyDescent="0.25">
      <c r="A188" s="252"/>
      <c r="B188" s="252"/>
      <c r="C188" s="252"/>
      <c r="D188" s="252"/>
      <c r="E188" s="252"/>
      <c r="F188" s="252"/>
      <c r="G188" s="252"/>
      <c r="H188" s="252"/>
      <c r="I188" s="32"/>
      <c r="J188" s="32"/>
      <c r="K188" s="32"/>
      <c r="L188" s="32"/>
      <c r="M188" s="32"/>
      <c r="N188" s="32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</row>
    <row r="189" spans="1:27" ht="0" hidden="1" customHeight="1" x14ac:dyDescent="0.25">
      <c r="A189" s="252"/>
      <c r="B189" s="252"/>
      <c r="C189" s="252"/>
      <c r="D189" s="252"/>
      <c r="E189" s="252"/>
      <c r="F189" s="252"/>
      <c r="G189" s="252"/>
      <c r="H189" s="252"/>
      <c r="I189" s="32"/>
      <c r="J189" s="32"/>
      <c r="K189" s="32"/>
      <c r="L189" s="32"/>
      <c r="M189" s="32"/>
      <c r="N189" s="32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</row>
    <row r="190" spans="1:27" ht="0" hidden="1" customHeight="1" x14ac:dyDescent="0.25">
      <c r="A190" s="252"/>
      <c r="B190" s="252"/>
      <c r="C190" s="252"/>
      <c r="D190" s="252"/>
      <c r="E190" s="252"/>
      <c r="F190" s="252"/>
      <c r="G190" s="252"/>
      <c r="H190" s="252"/>
      <c r="I190" s="32"/>
      <c r="J190" s="32"/>
      <c r="K190" s="32"/>
      <c r="L190" s="32"/>
      <c r="M190" s="32"/>
      <c r="N190" s="32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</row>
    <row r="191" spans="1:27" ht="0" hidden="1" customHeight="1" x14ac:dyDescent="0.25">
      <c r="A191" s="252"/>
      <c r="B191" s="252"/>
      <c r="C191" s="252"/>
      <c r="D191" s="252"/>
      <c r="E191" s="252"/>
      <c r="F191" s="252"/>
      <c r="G191" s="252"/>
      <c r="H191" s="252"/>
      <c r="I191" s="32"/>
      <c r="J191" s="32"/>
      <c r="K191" s="32"/>
      <c r="L191" s="32"/>
      <c r="M191" s="32"/>
      <c r="N191" s="32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</row>
    <row r="192" spans="1:27" ht="0" hidden="1" customHeight="1" x14ac:dyDescent="0.25">
      <c r="A192" s="252"/>
      <c r="B192" s="252"/>
      <c r="C192" s="252"/>
      <c r="D192" s="252"/>
      <c r="E192" s="252"/>
      <c r="F192" s="252"/>
      <c r="G192" s="252"/>
      <c r="H192" s="252"/>
      <c r="I192" s="32"/>
      <c r="J192" s="32"/>
      <c r="K192" s="32"/>
      <c r="L192" s="32"/>
      <c r="M192" s="32"/>
      <c r="N192" s="32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</row>
    <row r="193" spans="1:27" ht="0" hidden="1" customHeight="1" x14ac:dyDescent="0.25">
      <c r="A193" s="252"/>
      <c r="B193" s="252"/>
      <c r="C193" s="252"/>
      <c r="D193" s="252"/>
      <c r="E193" s="252"/>
      <c r="F193" s="252"/>
      <c r="G193" s="252"/>
      <c r="H193" s="252"/>
      <c r="I193" s="32"/>
      <c r="J193" s="32"/>
      <c r="K193" s="32"/>
      <c r="L193" s="32"/>
      <c r="M193" s="32"/>
      <c r="N193" s="32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</row>
    <row r="194" spans="1:27" ht="0" hidden="1" customHeight="1" x14ac:dyDescent="0.25">
      <c r="A194" s="252"/>
      <c r="B194" s="252"/>
      <c r="C194" s="252"/>
      <c r="D194" s="252"/>
      <c r="E194" s="252"/>
      <c r="F194" s="252"/>
      <c r="G194" s="252"/>
      <c r="H194" s="252"/>
      <c r="I194" s="32"/>
      <c r="J194" s="32"/>
      <c r="K194" s="32"/>
      <c r="L194" s="32"/>
      <c r="M194" s="32"/>
      <c r="N194" s="32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</row>
    <row r="195" spans="1:27" ht="0" hidden="1" customHeight="1" x14ac:dyDescent="0.25">
      <c r="A195" s="252"/>
      <c r="B195" s="252"/>
      <c r="C195" s="252"/>
      <c r="D195" s="252"/>
      <c r="E195" s="252"/>
      <c r="F195" s="252"/>
      <c r="G195" s="252"/>
      <c r="H195" s="252"/>
      <c r="I195" s="32"/>
      <c r="J195" s="32"/>
      <c r="K195" s="32"/>
      <c r="L195" s="32"/>
      <c r="M195" s="32"/>
      <c r="N195" s="32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  <c r="AA195" s="318"/>
    </row>
    <row r="196" spans="1:27" ht="0" hidden="1" customHeight="1" x14ac:dyDescent="0.25">
      <c r="A196" s="252"/>
      <c r="B196" s="252"/>
      <c r="C196" s="252"/>
      <c r="D196" s="252"/>
      <c r="E196" s="252"/>
      <c r="F196" s="252"/>
      <c r="G196" s="252"/>
      <c r="H196" s="252"/>
      <c r="I196" s="32"/>
      <c r="J196" s="32"/>
      <c r="K196" s="32"/>
      <c r="L196" s="32"/>
      <c r="M196" s="32"/>
      <c r="N196" s="32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  <c r="AA196" s="318"/>
    </row>
    <row r="197" spans="1:27" ht="0" hidden="1" customHeight="1" x14ac:dyDescent="0.25">
      <c r="A197" s="252"/>
      <c r="B197" s="252"/>
      <c r="C197" s="252"/>
      <c r="D197" s="252"/>
      <c r="E197" s="252"/>
      <c r="F197" s="252"/>
      <c r="G197" s="252"/>
      <c r="H197" s="252"/>
      <c r="I197" s="32"/>
      <c r="J197" s="32"/>
      <c r="K197" s="32"/>
      <c r="L197" s="32"/>
      <c r="M197" s="32"/>
      <c r="N197" s="32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  <c r="AA197" s="318"/>
    </row>
    <row r="198" spans="1:27" ht="0" hidden="1" customHeight="1" x14ac:dyDescent="0.25">
      <c r="A198" s="252"/>
      <c r="B198" s="252"/>
      <c r="C198" s="252"/>
      <c r="D198" s="252"/>
      <c r="E198" s="252"/>
      <c r="F198" s="252"/>
      <c r="G198" s="252"/>
      <c r="H198" s="252"/>
      <c r="I198" s="32"/>
      <c r="J198" s="32"/>
      <c r="K198" s="32"/>
      <c r="L198" s="32"/>
      <c r="M198" s="32"/>
      <c r="N198" s="32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</row>
    <row r="199" spans="1:27" ht="0" hidden="1" customHeight="1" x14ac:dyDescent="0.25">
      <c r="A199" s="252"/>
      <c r="B199" s="252"/>
      <c r="C199" s="252"/>
      <c r="D199" s="252"/>
      <c r="E199" s="252"/>
      <c r="F199" s="252"/>
      <c r="G199" s="252"/>
      <c r="H199" s="252"/>
      <c r="I199" s="32"/>
      <c r="J199" s="32"/>
      <c r="K199" s="32"/>
      <c r="L199" s="32"/>
      <c r="M199" s="32"/>
      <c r="N199" s="32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</row>
    <row r="200" spans="1:27" ht="0" hidden="1" customHeight="1" x14ac:dyDescent="0.25">
      <c r="A200" s="252"/>
      <c r="B200" s="252"/>
      <c r="C200" s="252"/>
      <c r="D200" s="252"/>
      <c r="E200" s="252"/>
      <c r="F200" s="252"/>
      <c r="G200" s="252"/>
      <c r="H200" s="252"/>
      <c r="I200" s="32"/>
      <c r="J200" s="32"/>
      <c r="K200" s="32"/>
      <c r="L200" s="32"/>
      <c r="M200" s="32"/>
      <c r="N200" s="32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  <c r="AA200" s="318"/>
    </row>
    <row r="201" spans="1:27" x14ac:dyDescent="0.25">
      <c r="A201" s="273" t="s">
        <v>1036</v>
      </c>
      <c r="B201" s="273"/>
      <c r="C201" s="273"/>
      <c r="D201" s="273"/>
      <c r="E201" s="273"/>
      <c r="F201" s="273"/>
      <c r="G201" s="273"/>
      <c r="H201" s="273"/>
      <c r="I201" s="33"/>
      <c r="J201" s="33"/>
      <c r="K201" s="33"/>
      <c r="L201" s="33"/>
      <c r="M201" s="33"/>
      <c r="N201" s="250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  <c r="AA201" s="318"/>
    </row>
    <row r="202" spans="1:27" x14ac:dyDescent="0.25">
      <c r="A202" s="252" t="s">
        <v>184</v>
      </c>
      <c r="B202" s="252" t="s">
        <v>211</v>
      </c>
      <c r="C202" s="252">
        <v>0.4</v>
      </c>
      <c r="D202" s="252"/>
      <c r="E202" s="252"/>
      <c r="F202" s="252"/>
      <c r="G202" s="252">
        <v>0.5</v>
      </c>
      <c r="H202" s="252">
        <v>0.5</v>
      </c>
      <c r="I202" s="33"/>
      <c r="J202" s="33"/>
      <c r="K202" s="33"/>
      <c r="L202" s="33"/>
      <c r="M202" s="33"/>
      <c r="N202" s="250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  <c r="AA202" s="318"/>
    </row>
    <row r="203" spans="1:27" x14ac:dyDescent="0.25">
      <c r="A203" s="252" t="s">
        <v>184</v>
      </c>
      <c r="B203" s="252" t="s">
        <v>532</v>
      </c>
      <c r="C203" s="252"/>
      <c r="D203" s="252"/>
      <c r="E203" s="252"/>
      <c r="F203" s="252"/>
      <c r="G203" s="252"/>
      <c r="H203" s="252">
        <v>0.5</v>
      </c>
      <c r="I203" s="33"/>
      <c r="J203" s="33"/>
      <c r="K203" s="33"/>
      <c r="L203" s="33"/>
      <c r="M203" s="33"/>
      <c r="N203" s="250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  <c r="AA203" s="318"/>
    </row>
    <row r="204" spans="1:27" x14ac:dyDescent="0.25">
      <c r="A204" s="252" t="s">
        <v>186</v>
      </c>
      <c r="B204" s="252" t="s">
        <v>198</v>
      </c>
      <c r="C204" s="252"/>
      <c r="D204" s="252"/>
      <c r="E204" s="252"/>
      <c r="F204" s="252">
        <v>0.4</v>
      </c>
      <c r="G204" s="252"/>
      <c r="H204" s="252">
        <v>0.5</v>
      </c>
      <c r="I204" s="33"/>
      <c r="J204" s="33"/>
      <c r="K204" s="33"/>
      <c r="L204" s="33"/>
      <c r="M204" s="33"/>
      <c r="N204" s="250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  <c r="AA204" s="318"/>
    </row>
    <row r="205" spans="1:27" x14ac:dyDescent="0.25">
      <c r="A205" s="252" t="s">
        <v>186</v>
      </c>
      <c r="B205" s="252" t="s">
        <v>235</v>
      </c>
      <c r="C205" s="252"/>
      <c r="D205" s="252"/>
      <c r="E205" s="252"/>
      <c r="F205" s="252"/>
      <c r="G205" s="252"/>
      <c r="H205" s="252">
        <v>0.5</v>
      </c>
      <c r="I205" s="33"/>
      <c r="J205" s="33"/>
      <c r="K205" s="33"/>
      <c r="L205" s="33"/>
      <c r="M205" s="33"/>
      <c r="N205" s="250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  <c r="AA205" s="318"/>
    </row>
    <row r="206" spans="1:27" x14ac:dyDescent="0.25">
      <c r="A206" s="252" t="s">
        <v>186</v>
      </c>
      <c r="B206" s="252" t="s">
        <v>488</v>
      </c>
      <c r="C206" s="252"/>
      <c r="D206" s="252"/>
      <c r="E206" s="252"/>
      <c r="F206" s="252"/>
      <c r="G206" s="252"/>
      <c r="H206" s="252">
        <v>0.48</v>
      </c>
      <c r="I206" s="33"/>
      <c r="J206" s="33"/>
      <c r="K206" s="33"/>
      <c r="L206" s="33"/>
      <c r="M206" s="33"/>
      <c r="N206" s="250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  <c r="AA206" s="318"/>
    </row>
    <row r="207" spans="1:27" x14ac:dyDescent="0.25">
      <c r="A207" s="252" t="s">
        <v>186</v>
      </c>
      <c r="B207" s="252" t="s">
        <v>390</v>
      </c>
      <c r="C207" s="252"/>
      <c r="D207" s="252"/>
      <c r="E207" s="252"/>
      <c r="F207" s="252">
        <v>0.4</v>
      </c>
      <c r="G207" s="252">
        <v>0.5</v>
      </c>
      <c r="H207" s="252">
        <v>0.5</v>
      </c>
      <c r="I207" s="33"/>
      <c r="J207" s="33"/>
      <c r="K207" s="33"/>
      <c r="L207" s="33"/>
      <c r="M207" s="33"/>
      <c r="N207" s="250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8"/>
    </row>
    <row r="208" spans="1:27" x14ac:dyDescent="0.25">
      <c r="A208" s="252" t="s">
        <v>186</v>
      </c>
      <c r="B208" s="252" t="s">
        <v>204</v>
      </c>
      <c r="C208" s="252"/>
      <c r="D208" s="252"/>
      <c r="E208" s="252"/>
      <c r="F208" s="252"/>
      <c r="G208" s="252"/>
      <c r="H208" s="252">
        <v>0.5</v>
      </c>
      <c r="I208" s="33"/>
      <c r="J208" s="33"/>
      <c r="K208" s="33"/>
      <c r="L208" s="33"/>
      <c r="M208" s="33"/>
      <c r="N208" s="250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  <c r="AA208" s="318"/>
    </row>
    <row r="209" spans="1:27" x14ac:dyDescent="0.25">
      <c r="A209" s="252" t="s">
        <v>207</v>
      </c>
      <c r="B209" s="252" t="s">
        <v>210</v>
      </c>
      <c r="C209" s="252"/>
      <c r="D209" s="252"/>
      <c r="E209" s="252"/>
      <c r="F209" s="252"/>
      <c r="G209" s="252"/>
      <c r="H209" s="252">
        <v>0.5</v>
      </c>
      <c r="I209" s="33"/>
      <c r="J209" s="33"/>
      <c r="K209" s="33"/>
      <c r="L209" s="33"/>
      <c r="M209" s="33"/>
      <c r="N209" s="250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  <c r="AA209" s="318"/>
    </row>
    <row r="210" spans="1:27" x14ac:dyDescent="0.25">
      <c r="A210" s="252" t="s">
        <v>207</v>
      </c>
      <c r="B210" s="252" t="s">
        <v>211</v>
      </c>
      <c r="C210" s="252">
        <v>0.5</v>
      </c>
      <c r="D210" s="252">
        <v>0.5</v>
      </c>
      <c r="E210" s="252"/>
      <c r="F210" s="252"/>
      <c r="G210" s="252"/>
      <c r="H210" s="252">
        <v>0.5</v>
      </c>
      <c r="I210" s="33"/>
      <c r="J210" s="33"/>
      <c r="K210" s="33"/>
      <c r="L210" s="33"/>
      <c r="M210" s="33"/>
      <c r="N210" s="250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  <c r="AA210" s="318"/>
    </row>
    <row r="211" spans="1:27" x14ac:dyDescent="0.25">
      <c r="A211" s="252" t="s">
        <v>207</v>
      </c>
      <c r="B211" s="252" t="s">
        <v>192</v>
      </c>
      <c r="C211" s="252"/>
      <c r="D211" s="252">
        <v>0.4</v>
      </c>
      <c r="E211" s="252"/>
      <c r="F211" s="252"/>
      <c r="G211" s="252"/>
      <c r="H211" s="252">
        <v>0.45</v>
      </c>
      <c r="I211" s="33"/>
      <c r="J211" s="33"/>
      <c r="K211" s="33"/>
      <c r="L211" s="33"/>
      <c r="M211" s="33"/>
      <c r="N211" s="250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  <c r="AA211" s="318"/>
    </row>
    <row r="212" spans="1:27" x14ac:dyDescent="0.25">
      <c r="A212" s="252" t="s">
        <v>207</v>
      </c>
      <c r="B212" s="252" t="s">
        <v>213</v>
      </c>
      <c r="C212" s="252"/>
      <c r="D212" s="252"/>
      <c r="E212" s="252"/>
      <c r="F212" s="252"/>
      <c r="G212" s="252"/>
      <c r="H212" s="252">
        <v>0.5</v>
      </c>
      <c r="I212" s="33"/>
      <c r="J212" s="33"/>
      <c r="K212" s="33"/>
      <c r="L212" s="33"/>
      <c r="M212" s="33"/>
      <c r="N212" s="250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8"/>
      <c r="AA212" s="318"/>
    </row>
    <row r="213" spans="1:27" x14ac:dyDescent="0.25">
      <c r="A213" s="252" t="s">
        <v>207</v>
      </c>
      <c r="B213" s="252" t="s">
        <v>214</v>
      </c>
      <c r="C213" s="252"/>
      <c r="D213" s="252"/>
      <c r="E213" s="252"/>
      <c r="F213" s="252"/>
      <c r="G213" s="252"/>
      <c r="H213" s="252">
        <v>3</v>
      </c>
      <c r="I213" s="33"/>
      <c r="J213" s="33"/>
      <c r="K213" s="33"/>
      <c r="L213" s="33"/>
      <c r="M213" s="33"/>
      <c r="N213" s="250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  <c r="AA213" s="318"/>
    </row>
    <row r="214" spans="1:27" x14ac:dyDescent="0.25">
      <c r="A214" s="252" t="s">
        <v>207</v>
      </c>
      <c r="B214" s="252" t="s">
        <v>218</v>
      </c>
      <c r="C214" s="252"/>
      <c r="D214" s="252"/>
      <c r="E214" s="252"/>
      <c r="F214" s="252"/>
      <c r="G214" s="252">
        <v>0.4</v>
      </c>
      <c r="H214" s="252"/>
      <c r="I214" s="33"/>
      <c r="J214" s="33"/>
      <c r="K214" s="33"/>
      <c r="L214" s="33"/>
      <c r="M214" s="33"/>
      <c r="N214" s="250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  <c r="AA214" s="318"/>
    </row>
    <row r="215" spans="1:27" x14ac:dyDescent="0.25">
      <c r="A215" s="252" t="s">
        <v>207</v>
      </c>
      <c r="B215" s="252" t="s">
        <v>220</v>
      </c>
      <c r="C215" s="252">
        <v>4.16</v>
      </c>
      <c r="D215" s="252">
        <v>3</v>
      </c>
      <c r="E215" s="252">
        <v>3.1</v>
      </c>
      <c r="F215" s="252"/>
      <c r="G215" s="252"/>
      <c r="H215" s="252"/>
      <c r="I215" s="33"/>
      <c r="J215" s="33"/>
      <c r="K215" s="33"/>
      <c r="L215" s="33"/>
      <c r="M215" s="33"/>
      <c r="N215" s="250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  <c r="AA215" s="318"/>
    </row>
    <row r="216" spans="1:27" x14ac:dyDescent="0.25">
      <c r="A216" s="252" t="s">
        <v>189</v>
      </c>
      <c r="B216" s="252" t="s">
        <v>204</v>
      </c>
      <c r="C216" s="252"/>
      <c r="D216" s="252"/>
      <c r="E216" s="252"/>
      <c r="F216" s="252"/>
      <c r="G216" s="252"/>
      <c r="H216" s="252">
        <v>0.5</v>
      </c>
      <c r="I216" s="33"/>
      <c r="J216" s="33"/>
      <c r="K216" s="33"/>
      <c r="L216" s="33"/>
      <c r="M216" s="33"/>
      <c r="N216" s="250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  <c r="AA216" s="318"/>
    </row>
    <row r="217" spans="1:27" ht="0" hidden="1" customHeight="1" x14ac:dyDescent="0.25">
      <c r="A217" s="252"/>
      <c r="B217" s="252"/>
      <c r="C217" s="252"/>
      <c r="D217" s="252"/>
      <c r="E217" s="252"/>
      <c r="F217" s="252"/>
      <c r="G217" s="252"/>
      <c r="H217" s="252"/>
      <c r="I217" s="33"/>
      <c r="J217" s="33"/>
      <c r="K217" s="33"/>
      <c r="L217" s="33"/>
      <c r="M217" s="33"/>
      <c r="N217" s="250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  <c r="AA217" s="318"/>
    </row>
    <row r="218" spans="1:27" ht="0" hidden="1" customHeight="1" x14ac:dyDescent="0.25">
      <c r="A218" s="252"/>
      <c r="B218" s="252"/>
      <c r="C218" s="252"/>
      <c r="D218" s="252"/>
      <c r="E218" s="252"/>
      <c r="F218" s="252"/>
      <c r="G218" s="252"/>
      <c r="H218" s="252"/>
      <c r="I218" s="33"/>
      <c r="J218" s="33"/>
      <c r="K218" s="33"/>
      <c r="L218" s="33"/>
      <c r="M218" s="33"/>
      <c r="N218" s="250"/>
      <c r="O218" s="318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8"/>
      <c r="AA218" s="318"/>
    </row>
    <row r="219" spans="1:27" ht="0" hidden="1" customHeight="1" x14ac:dyDescent="0.25">
      <c r="A219" s="252"/>
      <c r="B219" s="252"/>
      <c r="C219" s="252"/>
      <c r="D219" s="252"/>
      <c r="E219" s="252"/>
      <c r="F219" s="252"/>
      <c r="G219" s="252"/>
      <c r="H219" s="252"/>
      <c r="I219" s="33"/>
      <c r="J219" s="33"/>
      <c r="K219" s="33"/>
      <c r="L219" s="33"/>
      <c r="M219" s="33"/>
      <c r="N219" s="250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8"/>
      <c r="AA219" s="318"/>
    </row>
    <row r="220" spans="1:27" ht="0" hidden="1" customHeight="1" x14ac:dyDescent="0.25">
      <c r="A220" s="252"/>
      <c r="B220" s="252"/>
      <c r="C220" s="252"/>
      <c r="D220" s="252"/>
      <c r="E220" s="252"/>
      <c r="F220" s="252"/>
      <c r="G220" s="252"/>
      <c r="H220" s="252"/>
      <c r="I220" s="33"/>
      <c r="J220" s="33"/>
      <c r="K220" s="33"/>
      <c r="L220" s="33"/>
      <c r="M220" s="33"/>
      <c r="N220" s="250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  <c r="AA220" s="318"/>
    </row>
    <row r="221" spans="1:27" ht="0" hidden="1" customHeight="1" x14ac:dyDescent="0.25">
      <c r="A221" s="252"/>
      <c r="B221" s="252"/>
      <c r="C221" s="252"/>
      <c r="D221" s="252"/>
      <c r="E221" s="252"/>
      <c r="F221" s="252"/>
      <c r="G221" s="252"/>
      <c r="H221" s="252"/>
      <c r="I221" s="33"/>
      <c r="J221" s="33"/>
      <c r="K221" s="33"/>
      <c r="L221" s="33"/>
      <c r="M221" s="33"/>
      <c r="N221" s="250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  <c r="AA221" s="318"/>
    </row>
    <row r="222" spans="1:27" ht="0" hidden="1" customHeight="1" x14ac:dyDescent="0.25">
      <c r="A222" s="252"/>
      <c r="B222" s="252"/>
      <c r="C222" s="252"/>
      <c r="D222" s="252"/>
      <c r="E222" s="252"/>
      <c r="F222" s="252"/>
      <c r="G222" s="252"/>
      <c r="H222" s="252"/>
      <c r="I222" s="33"/>
      <c r="J222" s="33"/>
      <c r="K222" s="33"/>
      <c r="L222" s="33"/>
      <c r="M222" s="33"/>
      <c r="N222" s="250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8"/>
      <c r="AA222" s="318"/>
    </row>
    <row r="223" spans="1:27" ht="0" hidden="1" customHeight="1" x14ac:dyDescent="0.25">
      <c r="A223" s="252"/>
      <c r="B223" s="252"/>
      <c r="C223" s="252"/>
      <c r="D223" s="252"/>
      <c r="E223" s="252"/>
      <c r="F223" s="252"/>
      <c r="G223" s="252"/>
      <c r="H223" s="252"/>
      <c r="I223" s="33"/>
      <c r="J223" s="33"/>
      <c r="K223" s="33"/>
      <c r="L223" s="33"/>
      <c r="M223" s="33"/>
      <c r="N223" s="250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  <c r="AA223" s="318"/>
    </row>
    <row r="224" spans="1:27" ht="0" hidden="1" customHeight="1" x14ac:dyDescent="0.25">
      <c r="A224" s="252"/>
      <c r="B224" s="252"/>
      <c r="C224" s="252"/>
      <c r="D224" s="252"/>
      <c r="E224" s="252"/>
      <c r="F224" s="252"/>
      <c r="G224" s="252"/>
      <c r="H224" s="252"/>
      <c r="I224" s="33"/>
      <c r="J224" s="33"/>
      <c r="K224" s="33"/>
      <c r="L224" s="33"/>
      <c r="M224" s="33"/>
      <c r="N224" s="250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  <c r="AA224" s="318"/>
    </row>
    <row r="225" spans="1:27" ht="0" hidden="1" customHeight="1" x14ac:dyDescent="0.25">
      <c r="A225" s="252"/>
      <c r="B225" s="252"/>
      <c r="C225" s="252"/>
      <c r="D225" s="252"/>
      <c r="E225" s="252"/>
      <c r="F225" s="252"/>
      <c r="G225" s="252"/>
      <c r="H225" s="252"/>
      <c r="I225" s="33"/>
      <c r="J225" s="33"/>
      <c r="K225" s="33"/>
      <c r="L225" s="33"/>
      <c r="M225" s="33"/>
      <c r="N225" s="250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  <c r="AA225" s="318"/>
    </row>
    <row r="226" spans="1:27" ht="0" hidden="1" customHeight="1" x14ac:dyDescent="0.25">
      <c r="A226" s="252"/>
      <c r="B226" s="252"/>
      <c r="C226" s="252"/>
      <c r="D226" s="252"/>
      <c r="E226" s="252"/>
      <c r="F226" s="252"/>
      <c r="G226" s="252"/>
      <c r="H226" s="252"/>
      <c r="I226" s="33"/>
      <c r="J226" s="33"/>
      <c r="K226" s="33"/>
      <c r="L226" s="33"/>
      <c r="M226" s="33"/>
      <c r="N226" s="250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  <c r="AA226" s="318"/>
    </row>
    <row r="227" spans="1:27" ht="0" hidden="1" customHeight="1" x14ac:dyDescent="0.25">
      <c r="A227" s="252"/>
      <c r="B227" s="252"/>
      <c r="C227" s="252"/>
      <c r="D227" s="252"/>
      <c r="E227" s="252"/>
      <c r="F227" s="252"/>
      <c r="G227" s="252"/>
      <c r="H227" s="252"/>
      <c r="I227" s="33"/>
      <c r="J227" s="33"/>
      <c r="K227" s="33"/>
      <c r="L227" s="33"/>
      <c r="M227" s="33"/>
      <c r="N227" s="250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8"/>
      <c r="AA227" s="318"/>
    </row>
    <row r="228" spans="1:27" ht="0" hidden="1" customHeight="1" x14ac:dyDescent="0.25">
      <c r="A228" s="252"/>
      <c r="B228" s="252"/>
      <c r="C228" s="252"/>
      <c r="D228" s="252"/>
      <c r="E228" s="252"/>
      <c r="F228" s="252"/>
      <c r="G228" s="252"/>
      <c r="H228" s="252"/>
      <c r="I228" s="33"/>
      <c r="J228" s="33"/>
      <c r="K228" s="33"/>
      <c r="L228" s="33"/>
      <c r="M228" s="33"/>
      <c r="N228" s="250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  <c r="AA228" s="318"/>
    </row>
    <row r="229" spans="1:27" ht="0" hidden="1" customHeight="1" x14ac:dyDescent="0.25">
      <c r="A229" s="252"/>
      <c r="B229" s="252"/>
      <c r="C229" s="252"/>
      <c r="D229" s="252"/>
      <c r="E229" s="252"/>
      <c r="F229" s="252"/>
      <c r="G229" s="252"/>
      <c r="H229" s="252"/>
      <c r="I229" s="33"/>
      <c r="J229" s="33"/>
      <c r="K229" s="33"/>
      <c r="L229" s="33"/>
      <c r="M229" s="33"/>
      <c r="N229" s="250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  <c r="AA229" s="318"/>
    </row>
    <row r="230" spans="1:27" ht="0" hidden="1" customHeight="1" x14ac:dyDescent="0.25">
      <c r="A230" s="252"/>
      <c r="B230" s="252"/>
      <c r="C230" s="252"/>
      <c r="D230" s="252"/>
      <c r="E230" s="252"/>
      <c r="F230" s="252"/>
      <c r="G230" s="252"/>
      <c r="H230" s="252"/>
      <c r="I230" s="33"/>
      <c r="J230" s="33"/>
      <c r="K230" s="33"/>
      <c r="L230" s="33"/>
      <c r="M230" s="33"/>
      <c r="N230" s="250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  <c r="AA230" s="318"/>
    </row>
    <row r="231" spans="1:27" ht="0" hidden="1" customHeight="1" x14ac:dyDescent="0.25">
      <c r="A231" s="252"/>
      <c r="B231" s="252"/>
      <c r="C231" s="252"/>
      <c r="D231" s="252"/>
      <c r="E231" s="252"/>
      <c r="F231" s="252"/>
      <c r="G231" s="252"/>
      <c r="H231" s="252"/>
      <c r="I231" s="33"/>
      <c r="J231" s="33"/>
      <c r="K231" s="33"/>
      <c r="L231" s="33"/>
      <c r="M231" s="33"/>
      <c r="N231" s="250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  <c r="AA231" s="318"/>
    </row>
    <row r="232" spans="1:27" ht="0" hidden="1" customHeight="1" x14ac:dyDescent="0.25">
      <c r="A232" s="252"/>
      <c r="B232" s="252"/>
      <c r="C232" s="252"/>
      <c r="D232" s="252"/>
      <c r="E232" s="252"/>
      <c r="F232" s="252"/>
      <c r="G232" s="252"/>
      <c r="H232" s="252"/>
      <c r="I232" s="33"/>
      <c r="J232" s="33"/>
      <c r="K232" s="33"/>
      <c r="L232" s="33"/>
      <c r="M232" s="33"/>
      <c r="N232" s="250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  <c r="AA232" s="318"/>
    </row>
    <row r="233" spans="1:27" ht="0" hidden="1" customHeight="1" x14ac:dyDescent="0.25">
      <c r="A233" s="252"/>
      <c r="B233" s="252"/>
      <c r="C233" s="252"/>
      <c r="D233" s="252"/>
      <c r="E233" s="252"/>
      <c r="F233" s="252"/>
      <c r="G233" s="252"/>
      <c r="H233" s="252"/>
      <c r="I233" s="33"/>
      <c r="J233" s="33"/>
      <c r="K233" s="33"/>
      <c r="L233" s="33"/>
      <c r="M233" s="33"/>
      <c r="N233" s="250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  <c r="AA233" s="318"/>
    </row>
    <row r="234" spans="1:27" ht="0" hidden="1" customHeight="1" x14ac:dyDescent="0.25">
      <c r="A234" s="252"/>
      <c r="B234" s="252"/>
      <c r="C234" s="252"/>
      <c r="D234" s="252"/>
      <c r="E234" s="252"/>
      <c r="F234" s="252"/>
      <c r="G234" s="252"/>
      <c r="H234" s="252"/>
      <c r="I234" s="33"/>
      <c r="J234" s="33"/>
      <c r="K234" s="33"/>
      <c r="L234" s="33"/>
      <c r="M234" s="33"/>
      <c r="N234" s="250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  <c r="AA234" s="318"/>
    </row>
    <row r="235" spans="1:27" ht="0" hidden="1" customHeight="1" x14ac:dyDescent="0.25">
      <c r="A235" s="252"/>
      <c r="B235" s="252"/>
      <c r="C235" s="252"/>
      <c r="D235" s="252"/>
      <c r="E235" s="252"/>
      <c r="F235" s="252"/>
      <c r="G235" s="252"/>
      <c r="H235" s="252"/>
      <c r="I235" s="33"/>
      <c r="J235" s="33"/>
      <c r="K235" s="33"/>
      <c r="L235" s="33"/>
      <c r="M235" s="33"/>
      <c r="N235" s="250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8"/>
      <c r="AA235" s="318"/>
    </row>
    <row r="236" spans="1:27" ht="0" hidden="1" customHeight="1" x14ac:dyDescent="0.25">
      <c r="A236" s="252"/>
      <c r="B236" s="252"/>
      <c r="C236" s="252"/>
      <c r="D236" s="252"/>
      <c r="E236" s="252"/>
      <c r="F236" s="252"/>
      <c r="G236" s="252"/>
      <c r="H236" s="252"/>
      <c r="I236" s="33"/>
      <c r="J236" s="33"/>
      <c r="K236" s="33"/>
      <c r="L236" s="33"/>
      <c r="M236" s="33"/>
      <c r="N236" s="250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  <c r="AA236" s="318"/>
    </row>
    <row r="237" spans="1:27" ht="0" hidden="1" customHeight="1" x14ac:dyDescent="0.25">
      <c r="A237" s="252"/>
      <c r="B237" s="252"/>
      <c r="C237" s="252"/>
      <c r="D237" s="252"/>
      <c r="E237" s="252"/>
      <c r="F237" s="252"/>
      <c r="G237" s="252"/>
      <c r="H237" s="252"/>
      <c r="I237" s="33"/>
      <c r="J237" s="33"/>
      <c r="K237" s="33"/>
      <c r="L237" s="33"/>
      <c r="M237" s="33"/>
      <c r="N237" s="250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8"/>
      <c r="AA237" s="318"/>
    </row>
    <row r="238" spans="1:27" ht="0" hidden="1" customHeight="1" x14ac:dyDescent="0.25">
      <c r="A238" s="252"/>
      <c r="B238" s="252"/>
      <c r="C238" s="252"/>
      <c r="D238" s="252"/>
      <c r="E238" s="252"/>
      <c r="F238" s="252"/>
      <c r="G238" s="252"/>
      <c r="H238" s="252"/>
      <c r="I238" s="33"/>
      <c r="J238" s="33"/>
      <c r="K238" s="33"/>
      <c r="L238" s="33"/>
      <c r="M238" s="33"/>
      <c r="N238" s="250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</row>
    <row r="239" spans="1:27" ht="0" hidden="1" customHeight="1" x14ac:dyDescent="0.25">
      <c r="A239" s="252"/>
      <c r="B239" s="252"/>
      <c r="C239" s="252"/>
      <c r="D239" s="252"/>
      <c r="E239" s="252"/>
      <c r="F239" s="252"/>
      <c r="G239" s="252"/>
      <c r="H239" s="252"/>
      <c r="I239" s="33"/>
      <c r="J239" s="33"/>
      <c r="K239" s="33"/>
      <c r="L239" s="33"/>
      <c r="M239" s="33"/>
      <c r="N239" s="250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  <c r="AA239" s="318"/>
    </row>
    <row r="240" spans="1:27" ht="0" hidden="1" customHeight="1" x14ac:dyDescent="0.25">
      <c r="A240" s="252"/>
      <c r="B240" s="252"/>
      <c r="C240" s="252"/>
      <c r="D240" s="252"/>
      <c r="E240" s="252"/>
      <c r="F240" s="252"/>
      <c r="G240" s="252"/>
      <c r="H240" s="252"/>
      <c r="I240" s="33"/>
      <c r="J240" s="33"/>
      <c r="K240" s="33"/>
      <c r="L240" s="33"/>
      <c r="M240" s="33"/>
      <c r="N240" s="250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  <c r="AA240" s="318"/>
    </row>
    <row r="241" spans="1:27" ht="0" hidden="1" customHeight="1" x14ac:dyDescent="0.25">
      <c r="A241" s="252"/>
      <c r="B241" s="252"/>
      <c r="C241" s="252"/>
      <c r="D241" s="252"/>
      <c r="E241" s="252"/>
      <c r="F241" s="252"/>
      <c r="G241" s="252"/>
      <c r="H241" s="252"/>
      <c r="I241" s="33"/>
      <c r="J241" s="33"/>
      <c r="K241" s="33"/>
      <c r="L241" s="33"/>
      <c r="M241" s="33"/>
      <c r="N241" s="250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  <c r="AA241" s="318"/>
    </row>
    <row r="242" spans="1:27" ht="0" hidden="1" customHeight="1" x14ac:dyDescent="0.25">
      <c r="A242" s="252"/>
      <c r="B242" s="252"/>
      <c r="C242" s="252"/>
      <c r="D242" s="252"/>
      <c r="E242" s="252"/>
      <c r="F242" s="252"/>
      <c r="G242" s="252"/>
      <c r="H242" s="252"/>
      <c r="I242" s="33"/>
      <c r="J242" s="33"/>
      <c r="K242" s="33"/>
      <c r="L242" s="33"/>
      <c r="M242" s="33"/>
      <c r="N242" s="250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  <c r="AA242" s="318"/>
    </row>
    <row r="243" spans="1:27" ht="0" hidden="1" customHeight="1" x14ac:dyDescent="0.25">
      <c r="A243" s="252"/>
      <c r="B243" s="252"/>
      <c r="C243" s="252"/>
      <c r="D243" s="252"/>
      <c r="E243" s="252"/>
      <c r="F243" s="252"/>
      <c r="G243" s="252"/>
      <c r="H243" s="252"/>
      <c r="I243" s="33"/>
      <c r="J243" s="33"/>
      <c r="K243" s="33"/>
      <c r="L243" s="33"/>
      <c r="M243" s="33"/>
      <c r="N243" s="250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  <c r="AA243" s="318"/>
    </row>
    <row r="244" spans="1:27" ht="0" hidden="1" customHeight="1" x14ac:dyDescent="0.25">
      <c r="A244" s="252"/>
      <c r="B244" s="252"/>
      <c r="C244" s="252"/>
      <c r="D244" s="252"/>
      <c r="E244" s="252"/>
      <c r="F244" s="252"/>
      <c r="G244" s="252"/>
      <c r="H244" s="252"/>
      <c r="I244" s="33"/>
      <c r="J244" s="33"/>
      <c r="K244" s="33"/>
      <c r="L244" s="33"/>
      <c r="M244" s="33"/>
      <c r="N244" s="250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  <c r="AA244" s="318"/>
    </row>
    <row r="245" spans="1:27" ht="0" hidden="1" customHeight="1" x14ac:dyDescent="0.25">
      <c r="A245" s="252"/>
      <c r="B245" s="252"/>
      <c r="C245" s="252"/>
      <c r="D245" s="252"/>
      <c r="E245" s="252"/>
      <c r="F245" s="252"/>
      <c r="G245" s="252"/>
      <c r="H245" s="252"/>
      <c r="I245" s="33"/>
      <c r="J245" s="33"/>
      <c r="K245" s="33"/>
      <c r="L245" s="33"/>
      <c r="M245" s="33"/>
      <c r="N245" s="250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  <c r="AA245" s="318"/>
    </row>
    <row r="246" spans="1:27" ht="0" hidden="1" customHeight="1" x14ac:dyDescent="0.25">
      <c r="A246" s="252"/>
      <c r="B246" s="252"/>
      <c r="C246" s="252"/>
      <c r="D246" s="252"/>
      <c r="E246" s="252"/>
      <c r="F246" s="252"/>
      <c r="G246" s="252"/>
      <c r="H246" s="252"/>
      <c r="I246" s="33"/>
      <c r="J246" s="33"/>
      <c r="K246" s="33"/>
      <c r="L246" s="33"/>
      <c r="M246" s="33"/>
      <c r="N246" s="250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  <c r="AA246" s="318"/>
    </row>
    <row r="247" spans="1:27" ht="0" hidden="1" customHeight="1" x14ac:dyDescent="0.25">
      <c r="A247" s="252"/>
      <c r="B247" s="252"/>
      <c r="C247" s="252"/>
      <c r="D247" s="252"/>
      <c r="E247" s="252"/>
      <c r="F247" s="252"/>
      <c r="G247" s="252"/>
      <c r="H247" s="252"/>
      <c r="I247" s="33"/>
      <c r="J247" s="33"/>
      <c r="K247" s="33"/>
      <c r="L247" s="33"/>
      <c r="M247" s="33"/>
      <c r="N247" s="250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  <c r="AA247" s="318"/>
    </row>
    <row r="248" spans="1:27" ht="0" hidden="1" customHeight="1" x14ac:dyDescent="0.25">
      <c r="A248" s="252"/>
      <c r="B248" s="252"/>
      <c r="C248" s="252"/>
      <c r="D248" s="252"/>
      <c r="E248" s="252"/>
      <c r="F248" s="252"/>
      <c r="G248" s="252"/>
      <c r="H248" s="252"/>
      <c r="I248" s="33"/>
      <c r="J248" s="33"/>
      <c r="K248" s="33"/>
      <c r="L248" s="33"/>
      <c r="M248" s="33"/>
      <c r="N248" s="250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  <c r="AA248" s="318"/>
    </row>
    <row r="249" spans="1:27" ht="0" hidden="1" customHeight="1" x14ac:dyDescent="0.25">
      <c r="A249" s="252"/>
      <c r="B249" s="252"/>
      <c r="C249" s="252"/>
      <c r="D249" s="252"/>
      <c r="E249" s="252"/>
      <c r="F249" s="252"/>
      <c r="G249" s="252"/>
      <c r="H249" s="252"/>
      <c r="I249" s="33"/>
      <c r="J249" s="33"/>
      <c r="K249" s="33"/>
      <c r="L249" s="33"/>
      <c r="M249" s="33"/>
      <c r="N249" s="250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318"/>
      <c r="AA249" s="318"/>
    </row>
    <row r="250" spans="1:27" ht="0" hidden="1" customHeight="1" x14ac:dyDescent="0.25">
      <c r="A250" s="252"/>
      <c r="B250" s="252"/>
      <c r="C250" s="252"/>
      <c r="D250" s="252"/>
      <c r="E250" s="252"/>
      <c r="F250" s="252"/>
      <c r="G250" s="252"/>
      <c r="H250" s="252"/>
      <c r="I250" s="33"/>
      <c r="J250" s="33"/>
      <c r="K250" s="33"/>
      <c r="L250" s="33"/>
      <c r="M250" s="33"/>
      <c r="N250" s="250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  <c r="AA250" s="318"/>
    </row>
    <row r="251" spans="1:27" ht="0" hidden="1" customHeight="1" x14ac:dyDescent="0.25">
      <c r="A251" s="252"/>
      <c r="B251" s="252"/>
      <c r="C251" s="252"/>
      <c r="D251" s="252"/>
      <c r="E251" s="252"/>
      <c r="F251" s="252"/>
      <c r="G251" s="252"/>
      <c r="H251" s="252"/>
      <c r="I251" s="31"/>
      <c r="J251" s="31"/>
      <c r="K251" s="31"/>
      <c r="L251" s="31"/>
      <c r="M251" s="31"/>
      <c r="N251" s="31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318"/>
      <c r="AA251" s="318"/>
    </row>
    <row r="252" spans="1:27" ht="0" hidden="1" customHeight="1" x14ac:dyDescent="0.25">
      <c r="A252" s="252"/>
      <c r="B252" s="252"/>
      <c r="C252" s="252"/>
      <c r="D252" s="252"/>
      <c r="E252" s="252"/>
      <c r="F252" s="252"/>
      <c r="G252" s="252"/>
      <c r="H252" s="252"/>
      <c r="I252" s="31"/>
      <c r="J252" s="31"/>
      <c r="K252" s="31"/>
      <c r="L252" s="31"/>
      <c r="M252" s="31"/>
      <c r="N252" s="31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  <c r="AA252" s="318"/>
    </row>
    <row r="253" spans="1:27" ht="0" hidden="1" customHeight="1" x14ac:dyDescent="0.25">
      <c r="A253" s="252"/>
      <c r="B253" s="252"/>
      <c r="C253" s="252"/>
      <c r="D253" s="252"/>
      <c r="E253" s="252"/>
      <c r="F253" s="252"/>
      <c r="G253" s="252"/>
      <c r="H253" s="252"/>
      <c r="I253" s="31"/>
      <c r="J253" s="31"/>
      <c r="K253" s="31"/>
      <c r="L253" s="31"/>
      <c r="M253" s="31"/>
      <c r="N253" s="31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  <c r="AA253" s="318"/>
    </row>
    <row r="254" spans="1:27" ht="0" hidden="1" customHeight="1" x14ac:dyDescent="0.25">
      <c r="A254" s="252"/>
      <c r="B254" s="252"/>
      <c r="C254" s="252"/>
      <c r="D254" s="252"/>
      <c r="E254" s="252"/>
      <c r="F254" s="252"/>
      <c r="G254" s="252"/>
      <c r="H254" s="252"/>
      <c r="I254" s="31"/>
      <c r="J254" s="31"/>
      <c r="K254" s="31"/>
      <c r="L254" s="31"/>
      <c r="M254" s="31"/>
      <c r="N254" s="31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  <c r="AA254" s="318"/>
    </row>
    <row r="255" spans="1:27" ht="0" hidden="1" customHeight="1" x14ac:dyDescent="0.25">
      <c r="A255" s="252"/>
      <c r="B255" s="252"/>
      <c r="C255" s="252"/>
      <c r="D255" s="252"/>
      <c r="E255" s="252"/>
      <c r="F255" s="252"/>
      <c r="G255" s="252"/>
      <c r="H255" s="252"/>
      <c r="I255" s="31"/>
      <c r="J255" s="31"/>
      <c r="K255" s="31"/>
      <c r="L255" s="31"/>
      <c r="M255" s="31"/>
      <c r="N255" s="31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  <c r="AA255" s="318"/>
    </row>
    <row r="256" spans="1:27" ht="0" hidden="1" customHeight="1" x14ac:dyDescent="0.25">
      <c r="A256" s="252"/>
      <c r="B256" s="252"/>
      <c r="C256" s="252"/>
      <c r="D256" s="252"/>
      <c r="E256" s="252"/>
      <c r="F256" s="252"/>
      <c r="G256" s="252"/>
      <c r="H256" s="252"/>
      <c r="I256" s="31"/>
      <c r="J256" s="31"/>
      <c r="K256" s="31"/>
      <c r="L256" s="31"/>
      <c r="M256" s="31"/>
      <c r="N256" s="31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  <c r="AA256" s="318"/>
    </row>
    <row r="257" spans="1:27" ht="0" hidden="1" customHeight="1" x14ac:dyDescent="0.25">
      <c r="A257" s="252"/>
      <c r="B257" s="252"/>
      <c r="C257" s="252"/>
      <c r="D257" s="252"/>
      <c r="E257" s="252"/>
      <c r="F257" s="252"/>
      <c r="G257" s="252"/>
      <c r="H257" s="252"/>
      <c r="I257" s="31"/>
      <c r="J257" s="31"/>
      <c r="K257" s="31"/>
      <c r="L257" s="31"/>
      <c r="M257" s="31"/>
      <c r="N257" s="31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  <c r="AA257" s="318"/>
    </row>
    <row r="258" spans="1:27" ht="0" hidden="1" customHeight="1" x14ac:dyDescent="0.25">
      <c r="A258" s="252"/>
      <c r="B258" s="252"/>
      <c r="C258" s="252"/>
      <c r="D258" s="252"/>
      <c r="E258" s="252"/>
      <c r="F258" s="252"/>
      <c r="G258" s="252"/>
      <c r="H258" s="252"/>
      <c r="I258" s="31"/>
      <c r="J258" s="31"/>
      <c r="K258" s="31"/>
      <c r="L258" s="31"/>
      <c r="M258" s="31"/>
      <c r="N258" s="31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  <c r="AA258" s="318"/>
    </row>
    <row r="259" spans="1:27" ht="0" hidden="1" customHeight="1" x14ac:dyDescent="0.25">
      <c r="A259" s="252"/>
      <c r="B259" s="252"/>
      <c r="C259" s="252"/>
      <c r="D259" s="252"/>
      <c r="E259" s="252"/>
      <c r="F259" s="252"/>
      <c r="G259" s="252"/>
      <c r="H259" s="252"/>
      <c r="I259" s="31"/>
      <c r="J259" s="31"/>
      <c r="K259" s="31"/>
      <c r="L259" s="31"/>
      <c r="M259" s="31"/>
      <c r="N259" s="31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318"/>
      <c r="AA259" s="318"/>
    </row>
    <row r="260" spans="1:27" ht="0" hidden="1" customHeight="1" x14ac:dyDescent="0.25">
      <c r="A260" s="252"/>
      <c r="B260" s="252"/>
      <c r="C260" s="252"/>
      <c r="D260" s="252"/>
      <c r="E260" s="252"/>
      <c r="F260" s="252"/>
      <c r="G260" s="252"/>
      <c r="H260" s="252"/>
      <c r="I260" s="31"/>
      <c r="J260" s="31"/>
      <c r="K260" s="31"/>
      <c r="L260" s="31"/>
      <c r="M260" s="31"/>
      <c r="N260" s="31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  <c r="AA260" s="318"/>
    </row>
    <row r="261" spans="1:27" ht="0" hidden="1" customHeight="1" x14ac:dyDescent="0.25">
      <c r="A261" s="252"/>
      <c r="B261" s="252"/>
      <c r="C261" s="252"/>
      <c r="D261" s="252"/>
      <c r="E261" s="252"/>
      <c r="F261" s="252"/>
      <c r="G261" s="252"/>
      <c r="H261" s="252"/>
      <c r="I261" s="31"/>
      <c r="J261" s="31"/>
      <c r="K261" s="31"/>
      <c r="L261" s="31"/>
      <c r="M261" s="31"/>
      <c r="N261" s="31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  <c r="AA261" s="318"/>
    </row>
    <row r="262" spans="1:27" ht="0" hidden="1" customHeight="1" x14ac:dyDescent="0.25">
      <c r="A262" s="252"/>
      <c r="B262" s="252"/>
      <c r="C262" s="252"/>
      <c r="D262" s="252"/>
      <c r="E262" s="252"/>
      <c r="F262" s="252"/>
      <c r="G262" s="252"/>
      <c r="H262" s="252"/>
      <c r="I262" s="31"/>
      <c r="J262" s="31"/>
      <c r="K262" s="31"/>
      <c r="L262" s="31"/>
      <c r="M262" s="31"/>
      <c r="N262" s="31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  <c r="AA262" s="318"/>
    </row>
    <row r="263" spans="1:27" ht="0" hidden="1" customHeight="1" x14ac:dyDescent="0.25">
      <c r="A263" s="252"/>
      <c r="B263" s="252"/>
      <c r="C263" s="252"/>
      <c r="D263" s="252"/>
      <c r="E263" s="252"/>
      <c r="F263" s="252"/>
      <c r="G263" s="252"/>
      <c r="H263" s="252"/>
      <c r="I263" s="31"/>
      <c r="J263" s="31"/>
      <c r="K263" s="31"/>
      <c r="L263" s="31"/>
      <c r="M263" s="31"/>
      <c r="N263" s="31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  <c r="AA263" s="318"/>
    </row>
    <row r="264" spans="1:27" ht="0" hidden="1" customHeight="1" x14ac:dyDescent="0.25">
      <c r="A264" s="252"/>
      <c r="B264" s="252"/>
      <c r="C264" s="252"/>
      <c r="D264" s="252"/>
      <c r="E264" s="252"/>
      <c r="F264" s="252"/>
      <c r="G264" s="252"/>
      <c r="H264" s="252"/>
      <c r="I264" s="31"/>
      <c r="J264" s="31"/>
      <c r="K264" s="31"/>
      <c r="L264" s="31"/>
      <c r="M264" s="31"/>
      <c r="N264" s="31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  <c r="AA264" s="318"/>
    </row>
    <row r="265" spans="1:27" ht="0" hidden="1" customHeight="1" x14ac:dyDescent="0.25">
      <c r="A265" s="252"/>
      <c r="B265" s="252"/>
      <c r="C265" s="252"/>
      <c r="D265" s="252"/>
      <c r="E265" s="252"/>
      <c r="F265" s="252"/>
      <c r="G265" s="252"/>
      <c r="H265" s="252"/>
      <c r="I265" s="31"/>
      <c r="J265" s="31"/>
      <c r="K265" s="31"/>
      <c r="L265" s="31"/>
      <c r="M265" s="31"/>
      <c r="N265" s="31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  <c r="AA265" s="318"/>
    </row>
    <row r="266" spans="1:27" ht="0" hidden="1" customHeight="1" x14ac:dyDescent="0.25">
      <c r="A266" s="252"/>
      <c r="B266" s="252"/>
      <c r="C266" s="252"/>
      <c r="D266" s="252"/>
      <c r="E266" s="252"/>
      <c r="F266" s="252"/>
      <c r="G266" s="252"/>
      <c r="H266" s="252"/>
      <c r="I266" s="31"/>
      <c r="J266" s="31"/>
      <c r="K266" s="31"/>
      <c r="L266" s="31"/>
      <c r="M266" s="31"/>
      <c r="N266" s="31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  <c r="AA266" s="318"/>
    </row>
    <row r="267" spans="1:27" ht="0" hidden="1" customHeight="1" x14ac:dyDescent="0.25">
      <c r="A267" s="252"/>
      <c r="B267" s="252"/>
      <c r="C267" s="252"/>
      <c r="D267" s="252"/>
      <c r="E267" s="252"/>
      <c r="F267" s="252"/>
      <c r="G267" s="252"/>
      <c r="H267" s="252"/>
      <c r="I267" s="31"/>
      <c r="J267" s="31"/>
      <c r="K267" s="31"/>
      <c r="L267" s="31"/>
      <c r="M267" s="31"/>
      <c r="N267" s="31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  <c r="AA267" s="318"/>
    </row>
    <row r="268" spans="1:27" ht="0" hidden="1" customHeight="1" x14ac:dyDescent="0.25">
      <c r="A268" s="252"/>
      <c r="B268" s="252"/>
      <c r="C268" s="252"/>
      <c r="D268" s="252"/>
      <c r="E268" s="252"/>
      <c r="F268" s="252"/>
      <c r="G268" s="252"/>
      <c r="H268" s="252"/>
      <c r="I268" s="31"/>
      <c r="J268" s="31"/>
      <c r="K268" s="31"/>
      <c r="L268" s="31"/>
      <c r="M268" s="31"/>
      <c r="N268" s="31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</row>
    <row r="269" spans="1:27" ht="0" hidden="1" customHeight="1" x14ac:dyDescent="0.25">
      <c r="A269" s="252"/>
      <c r="B269" s="252"/>
      <c r="C269" s="252"/>
      <c r="D269" s="252"/>
      <c r="E269" s="252"/>
      <c r="F269" s="252"/>
      <c r="G269" s="252"/>
      <c r="H269" s="252"/>
      <c r="I269" s="31"/>
      <c r="J269" s="31"/>
      <c r="K269" s="31"/>
      <c r="L269" s="31"/>
      <c r="M269" s="31"/>
      <c r="N269" s="31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</row>
    <row r="270" spans="1:27" ht="0" hidden="1" customHeight="1" x14ac:dyDescent="0.25">
      <c r="A270" s="252"/>
      <c r="B270" s="252"/>
      <c r="C270" s="252"/>
      <c r="D270" s="252"/>
      <c r="E270" s="252"/>
      <c r="F270" s="252"/>
      <c r="G270" s="252"/>
      <c r="H270" s="252"/>
      <c r="I270" s="31"/>
      <c r="J270" s="31"/>
      <c r="K270" s="31"/>
      <c r="L270" s="31"/>
      <c r="M270" s="31"/>
      <c r="N270" s="31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  <c r="AA270" s="318"/>
    </row>
    <row r="271" spans="1:27" ht="0" hidden="1" customHeight="1" x14ac:dyDescent="0.25">
      <c r="A271" s="252"/>
      <c r="B271" s="252"/>
      <c r="C271" s="252"/>
      <c r="D271" s="252"/>
      <c r="E271" s="252"/>
      <c r="F271" s="252"/>
      <c r="G271" s="252"/>
      <c r="H271" s="252"/>
      <c r="I271" s="31"/>
      <c r="J271" s="31"/>
      <c r="K271" s="31"/>
      <c r="L271" s="31"/>
      <c r="M271" s="31"/>
      <c r="N271" s="31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  <c r="AA271" s="318"/>
    </row>
    <row r="272" spans="1:27" ht="0" hidden="1" customHeight="1" x14ac:dyDescent="0.25">
      <c r="A272" s="252"/>
      <c r="B272" s="252"/>
      <c r="C272" s="252"/>
      <c r="D272" s="252"/>
      <c r="E272" s="252"/>
      <c r="F272" s="252"/>
      <c r="G272" s="252"/>
      <c r="H272" s="252"/>
      <c r="I272" s="31"/>
      <c r="J272" s="31"/>
      <c r="K272" s="31"/>
      <c r="L272" s="31"/>
      <c r="M272" s="31"/>
      <c r="N272" s="31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  <c r="AA272" s="318"/>
    </row>
    <row r="273" spans="1:27" ht="0" hidden="1" customHeight="1" x14ac:dyDescent="0.25">
      <c r="A273" s="252"/>
      <c r="B273" s="252"/>
      <c r="C273" s="252"/>
      <c r="D273" s="252"/>
      <c r="E273" s="252"/>
      <c r="F273" s="252"/>
      <c r="G273" s="252"/>
      <c r="H273" s="252"/>
      <c r="I273" s="31"/>
      <c r="J273" s="31"/>
      <c r="K273" s="31"/>
      <c r="L273" s="31"/>
      <c r="M273" s="31"/>
      <c r="N273" s="31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  <c r="AA273" s="318"/>
    </row>
    <row r="274" spans="1:27" ht="0" hidden="1" customHeight="1" x14ac:dyDescent="0.25">
      <c r="A274" s="252"/>
      <c r="B274" s="252"/>
      <c r="C274" s="252"/>
      <c r="D274" s="252"/>
      <c r="E274" s="252"/>
      <c r="F274" s="252"/>
      <c r="G274" s="252"/>
      <c r="H274" s="252"/>
      <c r="I274" s="31"/>
      <c r="J274" s="31"/>
      <c r="K274" s="31"/>
      <c r="L274" s="31"/>
      <c r="M274" s="31"/>
      <c r="N274" s="31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  <c r="AA274" s="318"/>
    </row>
    <row r="275" spans="1:27" ht="0" hidden="1" customHeight="1" x14ac:dyDescent="0.25">
      <c r="A275" s="252"/>
      <c r="B275" s="252"/>
      <c r="C275" s="252"/>
      <c r="D275" s="252"/>
      <c r="E275" s="252"/>
      <c r="F275" s="252"/>
      <c r="G275" s="252"/>
      <c r="H275" s="252"/>
      <c r="I275" s="31"/>
      <c r="J275" s="31"/>
      <c r="K275" s="31"/>
      <c r="L275" s="31"/>
      <c r="M275" s="31"/>
      <c r="N275" s="31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  <c r="AA275" s="318"/>
    </row>
    <row r="276" spans="1:27" ht="0" hidden="1" customHeight="1" x14ac:dyDescent="0.25">
      <c r="A276" s="252"/>
      <c r="B276" s="252"/>
      <c r="C276" s="252"/>
      <c r="D276" s="252"/>
      <c r="E276" s="252"/>
      <c r="F276" s="252"/>
      <c r="G276" s="252"/>
      <c r="H276" s="252"/>
      <c r="I276" s="31"/>
      <c r="J276" s="31"/>
      <c r="K276" s="31"/>
      <c r="L276" s="31"/>
      <c r="M276" s="31"/>
      <c r="N276" s="31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  <c r="AA276" s="318"/>
    </row>
    <row r="277" spans="1:27" ht="0" hidden="1" customHeight="1" x14ac:dyDescent="0.25">
      <c r="A277" s="252"/>
      <c r="B277" s="252"/>
      <c r="C277" s="252"/>
      <c r="D277" s="252"/>
      <c r="E277" s="252"/>
      <c r="F277" s="252"/>
      <c r="G277" s="252"/>
      <c r="H277" s="252"/>
      <c r="I277" s="31"/>
      <c r="J277" s="31"/>
      <c r="K277" s="31"/>
      <c r="L277" s="31"/>
      <c r="M277" s="31"/>
      <c r="N277" s="31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318"/>
      <c r="AA277" s="318"/>
    </row>
    <row r="278" spans="1:27" ht="0" hidden="1" customHeight="1" x14ac:dyDescent="0.25">
      <c r="A278" s="252"/>
      <c r="B278" s="252"/>
      <c r="C278" s="252"/>
      <c r="D278" s="252"/>
      <c r="E278" s="252"/>
      <c r="F278" s="252"/>
      <c r="G278" s="252"/>
      <c r="H278" s="252"/>
      <c r="I278" s="31"/>
      <c r="J278" s="31"/>
      <c r="K278" s="31"/>
      <c r="L278" s="31"/>
      <c r="M278" s="31"/>
      <c r="N278" s="31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318"/>
      <c r="AA278" s="318"/>
    </row>
    <row r="279" spans="1:27" ht="0" hidden="1" customHeight="1" x14ac:dyDescent="0.25">
      <c r="A279" s="252"/>
      <c r="B279" s="252"/>
      <c r="C279" s="252"/>
      <c r="D279" s="252"/>
      <c r="E279" s="252"/>
      <c r="F279" s="252"/>
      <c r="G279" s="252"/>
      <c r="H279" s="252"/>
      <c r="I279" s="31"/>
      <c r="J279" s="31"/>
      <c r="K279" s="31"/>
      <c r="L279" s="31"/>
      <c r="M279" s="31"/>
      <c r="N279" s="31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8"/>
      <c r="AA279" s="318"/>
    </row>
    <row r="280" spans="1:27" ht="0" hidden="1" customHeight="1" x14ac:dyDescent="0.25">
      <c r="A280" s="252"/>
      <c r="B280" s="252"/>
      <c r="C280" s="252"/>
      <c r="D280" s="252"/>
      <c r="E280" s="252"/>
      <c r="F280" s="252"/>
      <c r="G280" s="252"/>
      <c r="H280" s="252"/>
      <c r="I280" s="31"/>
      <c r="J280" s="31"/>
      <c r="K280" s="31"/>
      <c r="L280" s="31"/>
      <c r="M280" s="31"/>
      <c r="N280" s="31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8"/>
      <c r="AA280" s="318"/>
    </row>
    <row r="281" spans="1:27" ht="0" hidden="1" customHeight="1" x14ac:dyDescent="0.25">
      <c r="A281" s="252"/>
      <c r="B281" s="252"/>
      <c r="C281" s="252"/>
      <c r="D281" s="252"/>
      <c r="E281" s="252"/>
      <c r="F281" s="252"/>
      <c r="G281" s="252"/>
      <c r="H281" s="252"/>
      <c r="I281" s="31"/>
      <c r="J281" s="31"/>
      <c r="K281" s="31"/>
      <c r="L281" s="31"/>
      <c r="M281" s="31"/>
      <c r="N281" s="31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8"/>
      <c r="AA281" s="318"/>
    </row>
    <row r="282" spans="1:27" ht="0" hidden="1" customHeight="1" x14ac:dyDescent="0.25">
      <c r="A282" s="252"/>
      <c r="B282" s="252"/>
      <c r="C282" s="252"/>
      <c r="D282" s="252"/>
      <c r="E282" s="252"/>
      <c r="F282" s="252"/>
      <c r="G282" s="252"/>
      <c r="H282" s="252"/>
      <c r="I282" s="31"/>
      <c r="J282" s="31"/>
      <c r="K282" s="31"/>
      <c r="L282" s="31"/>
      <c r="M282" s="31"/>
      <c r="N282" s="31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  <c r="AA282" s="318"/>
    </row>
    <row r="283" spans="1:27" ht="0" hidden="1" customHeight="1" x14ac:dyDescent="0.25">
      <c r="A283" s="252"/>
      <c r="B283" s="252"/>
      <c r="C283" s="252"/>
      <c r="D283" s="252"/>
      <c r="E283" s="252"/>
      <c r="F283" s="252"/>
      <c r="G283" s="252"/>
      <c r="H283" s="252"/>
      <c r="I283" s="31"/>
      <c r="J283" s="31"/>
      <c r="K283" s="31"/>
      <c r="L283" s="31"/>
      <c r="M283" s="31"/>
      <c r="N283" s="31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  <c r="AA283" s="318"/>
    </row>
    <row r="284" spans="1:27" ht="0" hidden="1" customHeight="1" x14ac:dyDescent="0.25">
      <c r="A284" s="252"/>
      <c r="B284" s="252"/>
      <c r="C284" s="252"/>
      <c r="D284" s="252"/>
      <c r="E284" s="252"/>
      <c r="F284" s="252"/>
      <c r="G284" s="252"/>
      <c r="H284" s="252"/>
      <c r="I284" s="31"/>
      <c r="J284" s="31"/>
      <c r="K284" s="31"/>
      <c r="L284" s="31"/>
      <c r="M284" s="31"/>
      <c r="N284" s="31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318"/>
      <c r="AA284" s="318"/>
    </row>
    <row r="285" spans="1:27" ht="0" hidden="1" customHeight="1" x14ac:dyDescent="0.25">
      <c r="A285" s="252"/>
      <c r="B285" s="252"/>
      <c r="C285" s="252"/>
      <c r="D285" s="252"/>
      <c r="E285" s="252"/>
      <c r="F285" s="252"/>
      <c r="G285" s="252"/>
      <c r="H285" s="252"/>
      <c r="I285" s="31"/>
      <c r="J285" s="31"/>
      <c r="K285" s="31"/>
      <c r="L285" s="31"/>
      <c r="M285" s="31"/>
      <c r="N285" s="31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318"/>
      <c r="AA285" s="318"/>
    </row>
    <row r="286" spans="1:27" ht="0" hidden="1" customHeight="1" x14ac:dyDescent="0.25">
      <c r="A286" s="252"/>
      <c r="B286" s="252"/>
      <c r="C286" s="252"/>
      <c r="D286" s="252"/>
      <c r="E286" s="252"/>
      <c r="F286" s="252"/>
      <c r="G286" s="252"/>
      <c r="H286" s="252"/>
      <c r="I286" s="31"/>
      <c r="J286" s="31"/>
      <c r="K286" s="31"/>
      <c r="L286" s="31"/>
      <c r="M286" s="31"/>
      <c r="N286" s="31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  <c r="AA286" s="318"/>
    </row>
    <row r="287" spans="1:27" ht="0" hidden="1" customHeight="1" x14ac:dyDescent="0.25">
      <c r="A287" s="252"/>
      <c r="B287" s="252"/>
      <c r="C287" s="252"/>
      <c r="D287" s="252"/>
      <c r="E287" s="252"/>
      <c r="F287" s="252"/>
      <c r="G287" s="252"/>
      <c r="H287" s="252"/>
      <c r="I287" s="31"/>
      <c r="J287" s="31"/>
      <c r="K287" s="31"/>
      <c r="L287" s="31"/>
      <c r="M287" s="31"/>
      <c r="N287" s="31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  <c r="AA287" s="318"/>
    </row>
    <row r="288" spans="1:27" ht="0" hidden="1" customHeight="1" x14ac:dyDescent="0.25">
      <c r="A288" s="252"/>
      <c r="B288" s="252"/>
      <c r="C288" s="252"/>
      <c r="D288" s="252"/>
      <c r="E288" s="252"/>
      <c r="F288" s="252"/>
      <c r="G288" s="252"/>
      <c r="H288" s="252"/>
      <c r="I288" s="31"/>
      <c r="J288" s="31"/>
      <c r="K288" s="31"/>
      <c r="L288" s="31"/>
      <c r="M288" s="31"/>
      <c r="N288" s="31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  <c r="AA288" s="318"/>
    </row>
    <row r="289" spans="1:27" ht="0" hidden="1" customHeight="1" x14ac:dyDescent="0.25">
      <c r="A289" s="252"/>
      <c r="B289" s="252"/>
      <c r="C289" s="252"/>
      <c r="D289" s="252"/>
      <c r="E289" s="252"/>
      <c r="F289" s="252"/>
      <c r="G289" s="252"/>
      <c r="H289" s="252"/>
      <c r="I289" s="31"/>
      <c r="J289" s="31"/>
      <c r="K289" s="31"/>
      <c r="L289" s="31"/>
      <c r="M289" s="31"/>
      <c r="N289" s="31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  <c r="AA289" s="318"/>
    </row>
    <row r="290" spans="1:27" ht="0" hidden="1" customHeight="1" x14ac:dyDescent="0.25">
      <c r="A290" s="252"/>
      <c r="B290" s="252"/>
      <c r="C290" s="252"/>
      <c r="D290" s="252"/>
      <c r="E290" s="252"/>
      <c r="F290" s="252"/>
      <c r="G290" s="252"/>
      <c r="H290" s="252"/>
      <c r="I290" s="31"/>
      <c r="J290" s="31"/>
      <c r="K290" s="31"/>
      <c r="L290" s="31"/>
      <c r="M290" s="31"/>
      <c r="N290" s="31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  <c r="AA290" s="318"/>
    </row>
    <row r="291" spans="1:27" ht="0" hidden="1" customHeight="1" x14ac:dyDescent="0.25">
      <c r="A291" s="252"/>
      <c r="B291" s="252"/>
      <c r="C291" s="252"/>
      <c r="D291" s="252"/>
      <c r="E291" s="252"/>
      <c r="F291" s="252"/>
      <c r="G291" s="252"/>
      <c r="H291" s="252"/>
      <c r="I291" s="31"/>
      <c r="J291" s="31"/>
      <c r="K291" s="31"/>
      <c r="L291" s="31"/>
      <c r="M291" s="31"/>
      <c r="N291" s="31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  <c r="AA291" s="318"/>
    </row>
    <row r="292" spans="1:27" ht="0" hidden="1" customHeight="1" x14ac:dyDescent="0.25">
      <c r="A292" s="252"/>
      <c r="B292" s="252"/>
      <c r="C292" s="252"/>
      <c r="D292" s="252"/>
      <c r="E292" s="252"/>
      <c r="F292" s="252"/>
      <c r="G292" s="252"/>
      <c r="H292" s="252"/>
      <c r="I292" s="31"/>
      <c r="J292" s="31"/>
      <c r="K292" s="31"/>
      <c r="L292" s="31"/>
      <c r="M292" s="31"/>
      <c r="N292" s="31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  <c r="AA292" s="318"/>
    </row>
    <row r="293" spans="1:27" ht="0" hidden="1" customHeight="1" x14ac:dyDescent="0.25">
      <c r="A293" s="252"/>
      <c r="B293" s="252"/>
      <c r="C293" s="252"/>
      <c r="D293" s="252"/>
      <c r="E293" s="252"/>
      <c r="F293" s="252"/>
      <c r="G293" s="252"/>
      <c r="H293" s="252"/>
      <c r="I293" s="31"/>
      <c r="J293" s="31"/>
      <c r="K293" s="31"/>
      <c r="L293" s="31"/>
      <c r="M293" s="31"/>
      <c r="N293" s="31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8"/>
      <c r="AA293" s="318"/>
    </row>
    <row r="294" spans="1:27" ht="0" hidden="1" customHeight="1" x14ac:dyDescent="0.25">
      <c r="A294" s="252"/>
      <c r="B294" s="252"/>
      <c r="C294" s="252"/>
      <c r="D294" s="252"/>
      <c r="E294" s="252"/>
      <c r="F294" s="252"/>
      <c r="G294" s="252"/>
      <c r="H294" s="252"/>
      <c r="I294" s="31"/>
      <c r="J294" s="31"/>
      <c r="K294" s="31"/>
      <c r="L294" s="31"/>
      <c r="M294" s="31"/>
      <c r="N294" s="31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  <c r="AA294" s="318"/>
    </row>
    <row r="295" spans="1:27" ht="0" hidden="1" customHeight="1" x14ac:dyDescent="0.25">
      <c r="A295" s="252"/>
      <c r="B295" s="252"/>
      <c r="C295" s="252"/>
      <c r="D295" s="252"/>
      <c r="E295" s="252"/>
      <c r="F295" s="252"/>
      <c r="G295" s="252"/>
      <c r="H295" s="252"/>
      <c r="I295" s="31"/>
      <c r="J295" s="31"/>
      <c r="K295" s="31"/>
      <c r="L295" s="31"/>
      <c r="M295" s="31"/>
      <c r="N295" s="31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318"/>
      <c r="AA295" s="318"/>
    </row>
    <row r="296" spans="1:27" ht="0" hidden="1" customHeight="1" x14ac:dyDescent="0.25">
      <c r="A296" s="252"/>
      <c r="B296" s="252"/>
      <c r="C296" s="252"/>
      <c r="D296" s="252"/>
      <c r="E296" s="252"/>
      <c r="F296" s="252"/>
      <c r="G296" s="252"/>
      <c r="H296" s="252"/>
      <c r="I296" s="31"/>
      <c r="J296" s="31"/>
      <c r="K296" s="31"/>
      <c r="L296" s="31"/>
      <c r="M296" s="31"/>
      <c r="N296" s="31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318"/>
      <c r="AA296" s="318"/>
    </row>
    <row r="297" spans="1:27" ht="0" hidden="1" customHeight="1" x14ac:dyDescent="0.25">
      <c r="A297" s="252"/>
      <c r="B297" s="252"/>
      <c r="C297" s="252"/>
      <c r="D297" s="252"/>
      <c r="E297" s="252"/>
      <c r="F297" s="252"/>
      <c r="G297" s="252"/>
      <c r="H297" s="252"/>
      <c r="I297" s="31"/>
      <c r="J297" s="31"/>
      <c r="K297" s="31"/>
      <c r="L297" s="31"/>
      <c r="M297" s="31"/>
      <c r="N297" s="31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318"/>
      <c r="AA297" s="318"/>
    </row>
    <row r="298" spans="1:27" ht="0" hidden="1" customHeight="1" x14ac:dyDescent="0.25">
      <c r="A298" s="252"/>
      <c r="B298" s="252"/>
      <c r="C298" s="252"/>
      <c r="D298" s="252"/>
      <c r="E298" s="252"/>
      <c r="F298" s="252"/>
      <c r="G298" s="252"/>
      <c r="H298" s="252"/>
      <c r="I298" s="31"/>
      <c r="J298" s="31"/>
      <c r="K298" s="31"/>
      <c r="L298" s="31"/>
      <c r="M298" s="31"/>
      <c r="N298" s="31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318"/>
      <c r="AA298" s="318"/>
    </row>
    <row r="299" spans="1:27" ht="0" hidden="1" customHeight="1" x14ac:dyDescent="0.25">
      <c r="A299" s="252"/>
      <c r="B299" s="252"/>
      <c r="C299" s="252"/>
      <c r="D299" s="252"/>
      <c r="E299" s="252"/>
      <c r="F299" s="252"/>
      <c r="G299" s="252"/>
      <c r="H299" s="252"/>
      <c r="I299" s="31"/>
      <c r="J299" s="31"/>
      <c r="K299" s="31"/>
      <c r="L299" s="31"/>
      <c r="M299" s="31"/>
      <c r="N299" s="31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318"/>
      <c r="AA299" s="318"/>
    </row>
    <row r="300" spans="1:27" ht="0" hidden="1" customHeight="1" x14ac:dyDescent="0.25">
      <c r="A300" s="252"/>
      <c r="B300" s="252"/>
      <c r="C300" s="252"/>
      <c r="D300" s="252"/>
      <c r="E300" s="252"/>
      <c r="F300" s="252"/>
      <c r="G300" s="252"/>
      <c r="H300" s="252"/>
      <c r="I300" s="31"/>
      <c r="J300" s="31"/>
      <c r="K300" s="31"/>
      <c r="L300" s="31"/>
      <c r="M300" s="31"/>
      <c r="N300" s="31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  <c r="AA300" s="318"/>
    </row>
    <row r="301" spans="1:27" x14ac:dyDescent="0.25">
      <c r="A301" s="273" t="s">
        <v>193</v>
      </c>
      <c r="B301" s="273"/>
      <c r="C301" s="273"/>
      <c r="D301" s="273"/>
      <c r="E301" s="273"/>
      <c r="F301" s="273"/>
      <c r="G301" s="273"/>
      <c r="H301" s="273"/>
      <c r="I301" s="33"/>
      <c r="J301" s="33"/>
      <c r="K301" s="33"/>
      <c r="L301" s="33"/>
      <c r="M301" s="33"/>
      <c r="N301" s="250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  <c r="AA301" s="318"/>
    </row>
    <row r="302" spans="1:27" ht="0" hidden="1" customHeight="1" x14ac:dyDescent="0.25">
      <c r="A302" s="252"/>
      <c r="B302" s="252"/>
      <c r="C302" s="252"/>
      <c r="D302" s="252"/>
      <c r="E302" s="252"/>
      <c r="F302" s="252"/>
      <c r="G302" s="252"/>
      <c r="H302" s="252"/>
      <c r="I302" s="33"/>
      <c r="J302" s="33"/>
      <c r="K302" s="33"/>
      <c r="L302" s="33"/>
      <c r="M302" s="33"/>
      <c r="N302" s="250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318"/>
      <c r="AA302" s="318"/>
    </row>
    <row r="303" spans="1:27" ht="0" hidden="1" customHeight="1" x14ac:dyDescent="0.25">
      <c r="A303" s="252"/>
      <c r="B303" s="252"/>
      <c r="C303" s="252"/>
      <c r="D303" s="252"/>
      <c r="E303" s="252"/>
      <c r="F303" s="252"/>
      <c r="G303" s="252"/>
      <c r="H303" s="252"/>
      <c r="I303" s="33"/>
      <c r="J303" s="33"/>
      <c r="K303" s="33"/>
      <c r="L303" s="33"/>
      <c r="M303" s="33"/>
      <c r="N303" s="250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318"/>
      <c r="AA303" s="318"/>
    </row>
    <row r="304" spans="1:27" ht="0" hidden="1" customHeight="1" x14ac:dyDescent="0.25">
      <c r="A304" s="252"/>
      <c r="B304" s="252"/>
      <c r="C304" s="252"/>
      <c r="D304" s="252"/>
      <c r="E304" s="252"/>
      <c r="F304" s="252"/>
      <c r="G304" s="252"/>
      <c r="H304" s="252"/>
      <c r="I304" s="33"/>
      <c r="J304" s="33"/>
      <c r="K304" s="33"/>
      <c r="L304" s="33"/>
      <c r="M304" s="33"/>
      <c r="N304" s="250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318"/>
      <c r="AA304" s="318"/>
    </row>
    <row r="305" spans="1:27" ht="0" hidden="1" customHeight="1" x14ac:dyDescent="0.25">
      <c r="A305" s="252"/>
      <c r="B305" s="252"/>
      <c r="C305" s="252"/>
      <c r="D305" s="252"/>
      <c r="E305" s="252"/>
      <c r="F305" s="252"/>
      <c r="G305" s="252"/>
      <c r="H305" s="252"/>
      <c r="I305" s="33"/>
      <c r="J305" s="33"/>
      <c r="K305" s="33"/>
      <c r="L305" s="33"/>
      <c r="M305" s="33"/>
      <c r="N305" s="250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  <c r="AA305" s="318"/>
    </row>
    <row r="306" spans="1:27" ht="0" hidden="1" customHeight="1" x14ac:dyDescent="0.25">
      <c r="A306" s="252"/>
      <c r="B306" s="252"/>
      <c r="C306" s="252"/>
      <c r="D306" s="252"/>
      <c r="E306" s="252"/>
      <c r="F306" s="252"/>
      <c r="G306" s="252"/>
      <c r="H306" s="252"/>
      <c r="I306" s="33"/>
      <c r="J306" s="33"/>
      <c r="K306" s="33"/>
      <c r="L306" s="33"/>
      <c r="M306" s="33"/>
      <c r="N306" s="250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318"/>
      <c r="AA306" s="318"/>
    </row>
    <row r="307" spans="1:27" ht="0" hidden="1" customHeight="1" x14ac:dyDescent="0.25">
      <c r="A307" s="252"/>
      <c r="B307" s="252"/>
      <c r="C307" s="252"/>
      <c r="D307" s="252"/>
      <c r="E307" s="252"/>
      <c r="F307" s="252"/>
      <c r="G307" s="252"/>
      <c r="H307" s="252"/>
      <c r="I307" s="33"/>
      <c r="J307" s="33"/>
      <c r="K307" s="33"/>
      <c r="L307" s="33"/>
      <c r="M307" s="33"/>
      <c r="N307" s="250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318"/>
      <c r="AA307" s="318"/>
    </row>
    <row r="308" spans="1:27" ht="0" hidden="1" customHeight="1" x14ac:dyDescent="0.25">
      <c r="A308" s="252"/>
      <c r="B308" s="252"/>
      <c r="C308" s="252"/>
      <c r="D308" s="252"/>
      <c r="E308" s="252"/>
      <c r="F308" s="252"/>
      <c r="G308" s="252"/>
      <c r="H308" s="252"/>
      <c r="I308" s="33"/>
      <c r="J308" s="33"/>
      <c r="K308" s="33"/>
      <c r="L308" s="33"/>
      <c r="M308" s="33"/>
      <c r="N308" s="250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318"/>
      <c r="AA308" s="318"/>
    </row>
    <row r="309" spans="1:27" ht="0" hidden="1" customHeight="1" x14ac:dyDescent="0.25">
      <c r="A309" s="252"/>
      <c r="B309" s="252"/>
      <c r="C309" s="252"/>
      <c r="D309" s="252"/>
      <c r="E309" s="252"/>
      <c r="F309" s="252"/>
      <c r="G309" s="252"/>
      <c r="H309" s="252"/>
      <c r="I309" s="33"/>
      <c r="J309" s="33"/>
      <c r="K309" s="33"/>
      <c r="L309" s="33"/>
      <c r="M309" s="33"/>
      <c r="N309" s="250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318"/>
      <c r="AA309" s="318"/>
    </row>
    <row r="310" spans="1:27" ht="0" hidden="1" customHeight="1" x14ac:dyDescent="0.25">
      <c r="A310" s="252"/>
      <c r="B310" s="252"/>
      <c r="C310" s="252"/>
      <c r="D310" s="252"/>
      <c r="E310" s="252"/>
      <c r="F310" s="252"/>
      <c r="G310" s="252"/>
      <c r="H310" s="252"/>
      <c r="I310" s="33"/>
      <c r="J310" s="33"/>
      <c r="K310" s="33"/>
      <c r="L310" s="33"/>
      <c r="M310" s="33"/>
      <c r="N310" s="250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318"/>
      <c r="AA310" s="318"/>
    </row>
    <row r="311" spans="1:27" ht="0" hidden="1" customHeight="1" x14ac:dyDescent="0.25">
      <c r="A311" s="252"/>
      <c r="B311" s="252"/>
      <c r="C311" s="252"/>
      <c r="D311" s="252"/>
      <c r="E311" s="252"/>
      <c r="F311" s="252"/>
      <c r="G311" s="252"/>
      <c r="H311" s="252"/>
      <c r="I311" s="33"/>
      <c r="J311" s="33"/>
      <c r="K311" s="33"/>
      <c r="L311" s="33"/>
      <c r="M311" s="33"/>
      <c r="N311" s="250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  <c r="AA311" s="318"/>
    </row>
    <row r="312" spans="1:27" ht="0" hidden="1" customHeight="1" x14ac:dyDescent="0.25">
      <c r="A312" s="252"/>
      <c r="B312" s="252"/>
      <c r="C312" s="252"/>
      <c r="D312" s="252"/>
      <c r="E312" s="252"/>
      <c r="F312" s="252"/>
      <c r="G312" s="252"/>
      <c r="H312" s="252"/>
      <c r="I312" s="33"/>
      <c r="J312" s="33"/>
      <c r="K312" s="33"/>
      <c r="L312" s="33"/>
      <c r="M312" s="33"/>
      <c r="N312" s="250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  <c r="AA312" s="318"/>
    </row>
    <row r="313" spans="1:27" ht="0" hidden="1" customHeight="1" x14ac:dyDescent="0.25">
      <c r="A313" s="252"/>
      <c r="B313" s="252"/>
      <c r="C313" s="252"/>
      <c r="D313" s="252"/>
      <c r="E313" s="252"/>
      <c r="F313" s="252"/>
      <c r="G313" s="252"/>
      <c r="H313" s="252"/>
      <c r="I313" s="33"/>
      <c r="J313" s="33"/>
      <c r="K313" s="33"/>
      <c r="L313" s="33"/>
      <c r="M313" s="33"/>
      <c r="N313" s="250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  <c r="AA313" s="318"/>
    </row>
    <row r="314" spans="1:27" ht="0" hidden="1" customHeight="1" x14ac:dyDescent="0.25">
      <c r="A314" s="252"/>
      <c r="B314" s="252"/>
      <c r="C314" s="252"/>
      <c r="D314" s="252"/>
      <c r="E314" s="252"/>
      <c r="F314" s="252"/>
      <c r="G314" s="252"/>
      <c r="H314" s="252"/>
      <c r="I314" s="33"/>
      <c r="J314" s="33"/>
      <c r="K314" s="33"/>
      <c r="L314" s="33"/>
      <c r="M314" s="33"/>
      <c r="N314" s="250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  <c r="AA314" s="318"/>
    </row>
    <row r="315" spans="1:27" ht="0" hidden="1" customHeight="1" x14ac:dyDescent="0.25">
      <c r="A315" s="252"/>
      <c r="B315" s="252"/>
      <c r="C315" s="252"/>
      <c r="D315" s="252"/>
      <c r="E315" s="252"/>
      <c r="F315" s="252"/>
      <c r="G315" s="252"/>
      <c r="H315" s="252"/>
      <c r="I315" s="33"/>
      <c r="J315" s="33"/>
      <c r="K315" s="33"/>
      <c r="L315" s="33"/>
      <c r="M315" s="33"/>
      <c r="N315" s="250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  <c r="AA315" s="318"/>
    </row>
    <row r="316" spans="1:27" ht="0" hidden="1" customHeight="1" x14ac:dyDescent="0.25">
      <c r="A316" s="252"/>
      <c r="B316" s="252"/>
      <c r="C316" s="252"/>
      <c r="D316" s="252"/>
      <c r="E316" s="252"/>
      <c r="F316" s="252"/>
      <c r="G316" s="252"/>
      <c r="H316" s="252"/>
      <c r="I316" s="33"/>
      <c r="J316" s="33"/>
      <c r="K316" s="33"/>
      <c r="L316" s="33"/>
      <c r="M316" s="33"/>
      <c r="N316" s="250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  <c r="AA316" s="318"/>
    </row>
    <row r="317" spans="1:27" ht="0" hidden="1" customHeight="1" x14ac:dyDescent="0.25">
      <c r="A317" s="252"/>
      <c r="B317" s="252"/>
      <c r="C317" s="252"/>
      <c r="D317" s="252"/>
      <c r="E317" s="252"/>
      <c r="F317" s="252"/>
      <c r="G317" s="252"/>
      <c r="H317" s="252"/>
      <c r="I317" s="33"/>
      <c r="J317" s="33"/>
      <c r="K317" s="33"/>
      <c r="L317" s="33"/>
      <c r="M317" s="33"/>
      <c r="N317" s="250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  <c r="AA317" s="318"/>
    </row>
    <row r="318" spans="1:27" ht="0" hidden="1" customHeight="1" x14ac:dyDescent="0.25">
      <c r="A318" s="252"/>
      <c r="B318" s="252"/>
      <c r="C318" s="252"/>
      <c r="D318" s="252"/>
      <c r="E318" s="252"/>
      <c r="F318" s="252"/>
      <c r="G318" s="252"/>
      <c r="H318" s="252"/>
      <c r="I318" s="33"/>
      <c r="J318" s="33"/>
      <c r="K318" s="33"/>
      <c r="L318" s="33"/>
      <c r="M318" s="33"/>
      <c r="N318" s="250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  <c r="AA318" s="318"/>
    </row>
    <row r="319" spans="1:27" ht="0" hidden="1" customHeight="1" x14ac:dyDescent="0.25">
      <c r="A319" s="252"/>
      <c r="B319" s="252"/>
      <c r="C319" s="252"/>
      <c r="D319" s="252"/>
      <c r="E319" s="252"/>
      <c r="F319" s="252"/>
      <c r="G319" s="252"/>
      <c r="H319" s="252"/>
      <c r="I319" s="33"/>
      <c r="J319" s="33"/>
      <c r="K319" s="33"/>
      <c r="L319" s="33"/>
      <c r="M319" s="33"/>
      <c r="N319" s="250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  <c r="AA319" s="318"/>
    </row>
    <row r="320" spans="1:27" ht="0" hidden="1" customHeight="1" x14ac:dyDescent="0.25">
      <c r="A320" s="252"/>
      <c r="B320" s="252"/>
      <c r="C320" s="252"/>
      <c r="D320" s="252"/>
      <c r="E320" s="252"/>
      <c r="F320" s="252"/>
      <c r="G320" s="252"/>
      <c r="H320" s="252"/>
      <c r="I320" s="33"/>
      <c r="J320" s="33"/>
      <c r="K320" s="33"/>
      <c r="L320" s="33"/>
      <c r="M320" s="33"/>
      <c r="N320" s="250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318"/>
      <c r="AA320" s="318"/>
    </row>
    <row r="321" spans="1:27" ht="0" hidden="1" customHeight="1" x14ac:dyDescent="0.25">
      <c r="A321" s="252"/>
      <c r="B321" s="252"/>
      <c r="C321" s="252"/>
      <c r="D321" s="252"/>
      <c r="E321" s="252"/>
      <c r="F321" s="252"/>
      <c r="G321" s="252"/>
      <c r="H321" s="252"/>
      <c r="I321" s="33"/>
      <c r="J321" s="33"/>
      <c r="K321" s="33"/>
      <c r="L321" s="33"/>
      <c r="M321" s="33"/>
      <c r="N321" s="250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  <c r="AA321" s="318"/>
    </row>
    <row r="322" spans="1:27" ht="0" hidden="1" customHeight="1" x14ac:dyDescent="0.25">
      <c r="A322" s="252"/>
      <c r="B322" s="252"/>
      <c r="C322" s="252"/>
      <c r="D322" s="252"/>
      <c r="E322" s="252"/>
      <c r="F322" s="252"/>
      <c r="G322" s="252"/>
      <c r="H322" s="252"/>
      <c r="I322" s="33"/>
      <c r="J322" s="33"/>
      <c r="K322" s="33"/>
      <c r="L322" s="33"/>
      <c r="M322" s="33"/>
      <c r="N322" s="250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318"/>
      <c r="AA322" s="318"/>
    </row>
    <row r="323" spans="1:27" ht="0" hidden="1" customHeight="1" x14ac:dyDescent="0.25">
      <c r="A323" s="252"/>
      <c r="B323" s="252"/>
      <c r="C323" s="252"/>
      <c r="D323" s="252"/>
      <c r="E323" s="252"/>
      <c r="F323" s="252"/>
      <c r="G323" s="252"/>
      <c r="H323" s="252"/>
      <c r="I323" s="33"/>
      <c r="J323" s="33"/>
      <c r="K323" s="33"/>
      <c r="L323" s="33"/>
      <c r="M323" s="33"/>
      <c r="N323" s="250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318"/>
      <c r="AA323" s="318"/>
    </row>
    <row r="324" spans="1:27" ht="0" hidden="1" customHeight="1" x14ac:dyDescent="0.25">
      <c r="A324" s="252"/>
      <c r="B324" s="252"/>
      <c r="C324" s="252"/>
      <c r="D324" s="252"/>
      <c r="E324" s="252"/>
      <c r="F324" s="252"/>
      <c r="G324" s="252"/>
      <c r="H324" s="252"/>
      <c r="I324" s="33"/>
      <c r="J324" s="33"/>
      <c r="K324" s="33"/>
      <c r="L324" s="33"/>
      <c r="M324" s="33"/>
      <c r="N324" s="250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318"/>
      <c r="AA324" s="318"/>
    </row>
    <row r="325" spans="1:27" ht="0" hidden="1" customHeight="1" x14ac:dyDescent="0.25">
      <c r="A325" s="252"/>
      <c r="B325" s="252"/>
      <c r="C325" s="252"/>
      <c r="D325" s="252"/>
      <c r="E325" s="252"/>
      <c r="F325" s="252"/>
      <c r="G325" s="252"/>
      <c r="H325" s="252"/>
      <c r="I325" s="33"/>
      <c r="J325" s="33"/>
      <c r="K325" s="33"/>
      <c r="L325" s="33"/>
      <c r="M325" s="33"/>
      <c r="N325" s="250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318"/>
      <c r="AA325" s="318"/>
    </row>
    <row r="326" spans="1:27" ht="0" hidden="1" customHeight="1" x14ac:dyDescent="0.25">
      <c r="A326" s="252"/>
      <c r="B326" s="252"/>
      <c r="C326" s="252"/>
      <c r="D326" s="252"/>
      <c r="E326" s="252"/>
      <c r="F326" s="252"/>
      <c r="G326" s="252"/>
      <c r="H326" s="252"/>
      <c r="I326" s="33"/>
      <c r="J326" s="33"/>
      <c r="K326" s="33"/>
      <c r="L326" s="33"/>
      <c r="M326" s="33"/>
      <c r="N326" s="250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  <c r="AA326" s="318"/>
    </row>
    <row r="327" spans="1:27" ht="0" hidden="1" customHeight="1" x14ac:dyDescent="0.25">
      <c r="A327" s="252"/>
      <c r="B327" s="252"/>
      <c r="C327" s="252"/>
      <c r="D327" s="252"/>
      <c r="E327" s="252"/>
      <c r="F327" s="252"/>
      <c r="G327" s="252"/>
      <c r="H327" s="252"/>
      <c r="I327" s="33"/>
      <c r="J327" s="33"/>
      <c r="K327" s="33"/>
      <c r="L327" s="33"/>
      <c r="M327" s="33"/>
      <c r="N327" s="250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318"/>
      <c r="AA327" s="318"/>
    </row>
    <row r="328" spans="1:27" ht="0" hidden="1" customHeight="1" x14ac:dyDescent="0.25">
      <c r="A328" s="252"/>
      <c r="B328" s="252"/>
      <c r="C328" s="252"/>
      <c r="D328" s="252"/>
      <c r="E328" s="252"/>
      <c r="F328" s="252"/>
      <c r="G328" s="252"/>
      <c r="H328" s="252"/>
      <c r="I328" s="33"/>
      <c r="J328" s="33"/>
      <c r="K328" s="33"/>
      <c r="L328" s="33"/>
      <c r="M328" s="33"/>
      <c r="N328" s="250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  <c r="AA328" s="318"/>
    </row>
    <row r="329" spans="1:27" ht="0" hidden="1" customHeight="1" x14ac:dyDescent="0.25">
      <c r="A329" s="252"/>
      <c r="B329" s="252"/>
      <c r="C329" s="252"/>
      <c r="D329" s="252"/>
      <c r="E329" s="252"/>
      <c r="F329" s="252"/>
      <c r="G329" s="252"/>
      <c r="H329" s="252"/>
      <c r="I329" s="33"/>
      <c r="J329" s="33"/>
      <c r="K329" s="33"/>
      <c r="L329" s="33"/>
      <c r="M329" s="33"/>
      <c r="N329" s="250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318"/>
      <c r="AA329" s="318"/>
    </row>
    <row r="330" spans="1:27" ht="0" hidden="1" customHeight="1" x14ac:dyDescent="0.25">
      <c r="A330" s="252"/>
      <c r="B330" s="252"/>
      <c r="C330" s="252"/>
      <c r="D330" s="252"/>
      <c r="E330" s="252"/>
      <c r="F330" s="252"/>
      <c r="G330" s="252"/>
      <c r="H330" s="252"/>
      <c r="I330" s="33"/>
      <c r="J330" s="33"/>
      <c r="K330" s="33"/>
      <c r="L330" s="33"/>
      <c r="M330" s="33"/>
      <c r="N330" s="250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318"/>
      <c r="AA330" s="318"/>
    </row>
    <row r="331" spans="1:27" ht="0" hidden="1" customHeight="1" x14ac:dyDescent="0.25">
      <c r="A331" s="252"/>
      <c r="B331" s="252"/>
      <c r="C331" s="252"/>
      <c r="D331" s="252"/>
      <c r="E331" s="252"/>
      <c r="F331" s="252"/>
      <c r="G331" s="252"/>
      <c r="H331" s="252"/>
      <c r="I331" s="33"/>
      <c r="J331" s="33"/>
      <c r="K331" s="33"/>
      <c r="L331" s="33"/>
      <c r="M331" s="33"/>
      <c r="N331" s="250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318"/>
      <c r="AA331" s="318"/>
    </row>
    <row r="332" spans="1:27" ht="0" hidden="1" customHeight="1" x14ac:dyDescent="0.25">
      <c r="A332" s="252"/>
      <c r="B332" s="252"/>
      <c r="C332" s="252"/>
      <c r="D332" s="252"/>
      <c r="E332" s="252"/>
      <c r="F332" s="252"/>
      <c r="G332" s="252"/>
      <c r="H332" s="252"/>
      <c r="I332" s="33"/>
      <c r="J332" s="33"/>
      <c r="K332" s="33"/>
      <c r="L332" s="33"/>
      <c r="M332" s="33"/>
      <c r="N332" s="250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318"/>
      <c r="AA332" s="318"/>
    </row>
    <row r="333" spans="1:27" ht="0" hidden="1" customHeight="1" x14ac:dyDescent="0.25">
      <c r="A333" s="252"/>
      <c r="B333" s="252"/>
      <c r="C333" s="252"/>
      <c r="D333" s="252"/>
      <c r="E333" s="252"/>
      <c r="F333" s="252"/>
      <c r="G333" s="252"/>
      <c r="H333" s="252"/>
      <c r="I333" s="33"/>
      <c r="J333" s="33"/>
      <c r="K333" s="33"/>
      <c r="L333" s="33"/>
      <c r="M333" s="33"/>
      <c r="N333" s="250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318"/>
      <c r="AA333" s="318"/>
    </row>
    <row r="334" spans="1:27" ht="0" hidden="1" customHeight="1" x14ac:dyDescent="0.25">
      <c r="A334" s="252"/>
      <c r="B334" s="252"/>
      <c r="C334" s="252"/>
      <c r="D334" s="252"/>
      <c r="E334" s="252"/>
      <c r="F334" s="252"/>
      <c r="G334" s="252"/>
      <c r="H334" s="252"/>
      <c r="I334" s="33"/>
      <c r="J334" s="33"/>
      <c r="K334" s="33"/>
      <c r="L334" s="33"/>
      <c r="M334" s="33"/>
      <c r="N334" s="250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  <c r="AA334" s="318"/>
    </row>
    <row r="335" spans="1:27" ht="0" hidden="1" customHeight="1" x14ac:dyDescent="0.25">
      <c r="A335" s="252"/>
      <c r="B335" s="252"/>
      <c r="C335" s="252"/>
      <c r="D335" s="252"/>
      <c r="E335" s="252"/>
      <c r="F335" s="252"/>
      <c r="G335" s="252"/>
      <c r="H335" s="252"/>
      <c r="I335" s="33"/>
      <c r="J335" s="33"/>
      <c r="K335" s="33"/>
      <c r="L335" s="33"/>
      <c r="M335" s="33"/>
      <c r="N335" s="250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318"/>
      <c r="AA335" s="318"/>
    </row>
    <row r="336" spans="1:27" ht="0" hidden="1" customHeight="1" x14ac:dyDescent="0.25">
      <c r="A336" s="252"/>
      <c r="B336" s="252"/>
      <c r="C336" s="252"/>
      <c r="D336" s="252"/>
      <c r="E336" s="252"/>
      <c r="F336" s="252"/>
      <c r="G336" s="252"/>
      <c r="H336" s="252"/>
      <c r="I336" s="33"/>
      <c r="J336" s="33"/>
      <c r="K336" s="33"/>
      <c r="L336" s="33"/>
      <c r="M336" s="33"/>
      <c r="N336" s="250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  <c r="AA336" s="318"/>
    </row>
    <row r="337" spans="1:27" ht="0" hidden="1" customHeight="1" x14ac:dyDescent="0.25">
      <c r="A337" s="252"/>
      <c r="B337" s="252"/>
      <c r="C337" s="252"/>
      <c r="D337" s="252"/>
      <c r="E337" s="252"/>
      <c r="F337" s="252"/>
      <c r="G337" s="252"/>
      <c r="H337" s="252"/>
      <c r="I337" s="33"/>
      <c r="J337" s="33"/>
      <c r="K337" s="33"/>
      <c r="L337" s="33"/>
      <c r="M337" s="33"/>
      <c r="N337" s="250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  <c r="AA337" s="318"/>
    </row>
    <row r="338" spans="1:27" ht="0" hidden="1" customHeight="1" x14ac:dyDescent="0.25">
      <c r="A338" s="252"/>
      <c r="B338" s="252"/>
      <c r="C338" s="252"/>
      <c r="D338" s="252"/>
      <c r="E338" s="252"/>
      <c r="F338" s="252"/>
      <c r="G338" s="252"/>
      <c r="H338" s="252"/>
      <c r="I338" s="33"/>
      <c r="J338" s="33"/>
      <c r="K338" s="33"/>
      <c r="L338" s="33"/>
      <c r="M338" s="33"/>
      <c r="N338" s="250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318"/>
      <c r="AA338" s="318"/>
    </row>
    <row r="339" spans="1:27" ht="0" hidden="1" customHeight="1" x14ac:dyDescent="0.25">
      <c r="A339" s="252"/>
      <c r="B339" s="252"/>
      <c r="C339" s="252"/>
      <c r="D339" s="252"/>
      <c r="E339" s="252"/>
      <c r="F339" s="252"/>
      <c r="G339" s="252"/>
      <c r="H339" s="252"/>
      <c r="I339" s="33"/>
      <c r="J339" s="33"/>
      <c r="K339" s="33"/>
      <c r="L339" s="33"/>
      <c r="M339" s="33"/>
      <c r="N339" s="250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318"/>
      <c r="AA339" s="318"/>
    </row>
    <row r="340" spans="1:27" ht="0" hidden="1" customHeight="1" x14ac:dyDescent="0.25">
      <c r="A340" s="252"/>
      <c r="B340" s="252"/>
      <c r="C340" s="252"/>
      <c r="D340" s="252"/>
      <c r="E340" s="252"/>
      <c r="F340" s="252"/>
      <c r="G340" s="252"/>
      <c r="H340" s="252"/>
      <c r="I340" s="33"/>
      <c r="J340" s="33"/>
      <c r="K340" s="33"/>
      <c r="L340" s="33"/>
      <c r="M340" s="33"/>
      <c r="N340" s="250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318"/>
      <c r="AA340" s="318"/>
    </row>
    <row r="341" spans="1:27" ht="0" hidden="1" customHeight="1" x14ac:dyDescent="0.25">
      <c r="A341" s="252"/>
      <c r="B341" s="252"/>
      <c r="C341" s="252"/>
      <c r="D341" s="252"/>
      <c r="E341" s="252"/>
      <c r="F341" s="252"/>
      <c r="G341" s="252"/>
      <c r="H341" s="252"/>
      <c r="I341" s="33"/>
      <c r="J341" s="33"/>
      <c r="K341" s="33"/>
      <c r="L341" s="33"/>
      <c r="M341" s="33"/>
      <c r="N341" s="250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  <c r="AA341" s="318"/>
    </row>
    <row r="342" spans="1:27" ht="0" hidden="1" customHeight="1" x14ac:dyDescent="0.25">
      <c r="A342" s="252"/>
      <c r="B342" s="252"/>
      <c r="C342" s="252"/>
      <c r="D342" s="252"/>
      <c r="E342" s="252"/>
      <c r="F342" s="252"/>
      <c r="G342" s="252"/>
      <c r="H342" s="252"/>
      <c r="I342" s="33"/>
      <c r="J342" s="33"/>
      <c r="K342" s="33"/>
      <c r="L342" s="33"/>
      <c r="M342" s="33"/>
      <c r="N342" s="250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318"/>
      <c r="AA342" s="318"/>
    </row>
    <row r="343" spans="1:27" ht="0" hidden="1" customHeight="1" x14ac:dyDescent="0.25">
      <c r="A343" s="252"/>
      <c r="B343" s="252"/>
      <c r="C343" s="252"/>
      <c r="D343" s="252"/>
      <c r="E343" s="252"/>
      <c r="F343" s="252"/>
      <c r="G343" s="252"/>
      <c r="H343" s="252"/>
      <c r="I343" s="33"/>
      <c r="J343" s="33"/>
      <c r="K343" s="33"/>
      <c r="L343" s="33"/>
      <c r="M343" s="33"/>
      <c r="N343" s="250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  <c r="AA343" s="318"/>
    </row>
    <row r="344" spans="1:27" ht="0" hidden="1" customHeight="1" x14ac:dyDescent="0.25">
      <c r="A344" s="252"/>
      <c r="B344" s="252"/>
      <c r="C344" s="252"/>
      <c r="D344" s="252"/>
      <c r="E344" s="252"/>
      <c r="F344" s="252"/>
      <c r="G344" s="252"/>
      <c r="H344" s="252"/>
      <c r="I344" s="33"/>
      <c r="J344" s="33"/>
      <c r="K344" s="33"/>
      <c r="L344" s="33"/>
      <c r="M344" s="33"/>
      <c r="N344" s="250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318"/>
      <c r="AA344" s="318"/>
    </row>
    <row r="345" spans="1:27" ht="0" hidden="1" customHeight="1" x14ac:dyDescent="0.25">
      <c r="A345" s="252"/>
      <c r="B345" s="252"/>
      <c r="C345" s="252"/>
      <c r="D345" s="252"/>
      <c r="E345" s="252"/>
      <c r="F345" s="252"/>
      <c r="G345" s="252"/>
      <c r="H345" s="252"/>
      <c r="I345" s="33"/>
      <c r="J345" s="33"/>
      <c r="K345" s="33"/>
      <c r="L345" s="33"/>
      <c r="M345" s="33"/>
      <c r="N345" s="250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318"/>
      <c r="AA345" s="318"/>
    </row>
    <row r="346" spans="1:27" ht="0" hidden="1" customHeight="1" x14ac:dyDescent="0.25">
      <c r="A346" s="252"/>
      <c r="B346" s="252"/>
      <c r="C346" s="252"/>
      <c r="D346" s="252"/>
      <c r="E346" s="252"/>
      <c r="F346" s="252"/>
      <c r="G346" s="252"/>
      <c r="H346" s="252"/>
      <c r="I346" s="33"/>
      <c r="J346" s="33"/>
      <c r="K346" s="33"/>
      <c r="L346" s="33"/>
      <c r="M346" s="33"/>
      <c r="N346" s="250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318"/>
      <c r="AA346" s="318"/>
    </row>
    <row r="347" spans="1:27" ht="0" hidden="1" customHeight="1" x14ac:dyDescent="0.25">
      <c r="A347" s="252"/>
      <c r="B347" s="252"/>
      <c r="C347" s="252"/>
      <c r="D347" s="252"/>
      <c r="E347" s="252"/>
      <c r="F347" s="252"/>
      <c r="G347" s="252"/>
      <c r="H347" s="252"/>
      <c r="I347" s="33"/>
      <c r="J347" s="33"/>
      <c r="K347" s="33"/>
      <c r="L347" s="33"/>
      <c r="M347" s="33"/>
      <c r="N347" s="250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318"/>
      <c r="AA347" s="318"/>
    </row>
    <row r="348" spans="1:27" ht="0" hidden="1" customHeight="1" x14ac:dyDescent="0.25">
      <c r="A348" s="252"/>
      <c r="B348" s="252"/>
      <c r="C348" s="252"/>
      <c r="D348" s="252"/>
      <c r="E348" s="252"/>
      <c r="F348" s="252"/>
      <c r="G348" s="252"/>
      <c r="H348" s="252"/>
      <c r="I348" s="33"/>
      <c r="J348" s="33"/>
      <c r="K348" s="33"/>
      <c r="L348" s="33"/>
      <c r="M348" s="33"/>
      <c r="N348" s="250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318"/>
      <c r="AA348" s="318"/>
    </row>
    <row r="349" spans="1:27" ht="0" hidden="1" customHeight="1" x14ac:dyDescent="0.25">
      <c r="A349" s="252"/>
      <c r="B349" s="252"/>
      <c r="C349" s="252"/>
      <c r="D349" s="252"/>
      <c r="E349" s="252"/>
      <c r="F349" s="252"/>
      <c r="G349" s="252"/>
      <c r="H349" s="252"/>
      <c r="I349" s="31"/>
      <c r="J349" s="31"/>
      <c r="K349" s="31"/>
      <c r="L349" s="31"/>
      <c r="M349" s="31"/>
      <c r="N349" s="31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318"/>
      <c r="AA349" s="318"/>
    </row>
    <row r="350" spans="1:27" ht="0" hidden="1" customHeight="1" x14ac:dyDescent="0.25">
      <c r="A350" s="252"/>
      <c r="B350" s="252"/>
      <c r="C350" s="252"/>
      <c r="D350" s="252"/>
      <c r="E350" s="252"/>
      <c r="F350" s="252"/>
      <c r="G350" s="252"/>
      <c r="H350" s="252"/>
      <c r="I350" s="31"/>
      <c r="J350" s="31"/>
      <c r="K350" s="31"/>
      <c r="L350" s="31"/>
      <c r="M350" s="31"/>
      <c r="N350" s="31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318"/>
      <c r="AA350" s="318"/>
    </row>
    <row r="351" spans="1:27" ht="0" hidden="1" customHeight="1" x14ac:dyDescent="0.25">
      <c r="A351" s="252"/>
      <c r="B351" s="252"/>
      <c r="C351" s="252"/>
      <c r="D351" s="252"/>
      <c r="E351" s="252"/>
      <c r="F351" s="252"/>
      <c r="G351" s="252"/>
      <c r="H351" s="252"/>
      <c r="I351" s="31"/>
      <c r="J351" s="31"/>
      <c r="K351" s="31"/>
      <c r="L351" s="31"/>
      <c r="M351" s="31"/>
      <c r="N351" s="31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318"/>
      <c r="AA351" s="318"/>
    </row>
    <row r="352" spans="1:27" ht="0" hidden="1" customHeight="1" x14ac:dyDescent="0.25">
      <c r="A352" s="252"/>
      <c r="B352" s="252"/>
      <c r="C352" s="252"/>
      <c r="D352" s="252"/>
      <c r="E352" s="252"/>
      <c r="F352" s="252"/>
      <c r="G352" s="252"/>
      <c r="H352" s="252"/>
      <c r="I352" s="31"/>
      <c r="J352" s="31"/>
      <c r="K352" s="31"/>
      <c r="L352" s="31"/>
      <c r="M352" s="31"/>
      <c r="N352" s="31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318"/>
      <c r="AA352" s="318"/>
    </row>
    <row r="353" spans="1:27" ht="0" hidden="1" customHeight="1" x14ac:dyDescent="0.25">
      <c r="A353" s="252"/>
      <c r="B353" s="252"/>
      <c r="C353" s="252"/>
      <c r="D353" s="252"/>
      <c r="E353" s="252"/>
      <c r="F353" s="252"/>
      <c r="G353" s="252"/>
      <c r="H353" s="252"/>
      <c r="I353" s="31"/>
      <c r="J353" s="31"/>
      <c r="K353" s="31"/>
      <c r="L353" s="31"/>
      <c r="M353" s="31"/>
      <c r="N353" s="31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318"/>
      <c r="AA353" s="318"/>
    </row>
    <row r="354" spans="1:27" ht="0" hidden="1" customHeight="1" x14ac:dyDescent="0.25">
      <c r="A354" s="252"/>
      <c r="B354" s="252"/>
      <c r="C354" s="252"/>
      <c r="D354" s="252"/>
      <c r="E354" s="252"/>
      <c r="F354" s="252"/>
      <c r="G354" s="252"/>
      <c r="H354" s="252"/>
      <c r="I354" s="31"/>
      <c r="J354" s="31"/>
      <c r="K354" s="31"/>
      <c r="L354" s="31"/>
      <c r="M354" s="31"/>
      <c r="N354" s="31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  <c r="AA354" s="318"/>
    </row>
    <row r="355" spans="1:27" ht="0" hidden="1" customHeight="1" x14ac:dyDescent="0.25">
      <c r="A355" s="252"/>
      <c r="B355" s="252"/>
      <c r="C355" s="252"/>
      <c r="D355" s="252"/>
      <c r="E355" s="252"/>
      <c r="F355" s="252"/>
      <c r="G355" s="252"/>
      <c r="H355" s="252"/>
      <c r="I355" s="31"/>
      <c r="J355" s="31"/>
      <c r="K355" s="31"/>
      <c r="L355" s="31"/>
      <c r="M355" s="31"/>
      <c r="N355" s="31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  <c r="AA355" s="318"/>
    </row>
    <row r="356" spans="1:27" ht="0" hidden="1" customHeight="1" x14ac:dyDescent="0.25">
      <c r="A356" s="252"/>
      <c r="B356" s="252"/>
      <c r="C356" s="252"/>
      <c r="D356" s="252"/>
      <c r="E356" s="252"/>
      <c r="F356" s="252"/>
      <c r="G356" s="252"/>
      <c r="H356" s="252"/>
      <c r="I356" s="31"/>
      <c r="J356" s="31"/>
      <c r="K356" s="31"/>
      <c r="L356" s="31"/>
      <c r="M356" s="31"/>
      <c r="N356" s="31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318"/>
      <c r="AA356" s="318"/>
    </row>
    <row r="357" spans="1:27" ht="0" hidden="1" customHeight="1" x14ac:dyDescent="0.25">
      <c r="A357" s="252"/>
      <c r="B357" s="252"/>
      <c r="C357" s="252"/>
      <c r="D357" s="252"/>
      <c r="E357" s="252"/>
      <c r="F357" s="252"/>
      <c r="G357" s="252"/>
      <c r="H357" s="252"/>
      <c r="I357" s="31"/>
      <c r="J357" s="31"/>
      <c r="K357" s="31"/>
      <c r="L357" s="31"/>
      <c r="M357" s="31"/>
      <c r="N357" s="31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318"/>
      <c r="AA357" s="318"/>
    </row>
    <row r="358" spans="1:27" ht="0" hidden="1" customHeight="1" x14ac:dyDescent="0.25">
      <c r="A358" s="252"/>
      <c r="B358" s="252"/>
      <c r="C358" s="252"/>
      <c r="D358" s="252"/>
      <c r="E358" s="252"/>
      <c r="F358" s="252"/>
      <c r="G358" s="252"/>
      <c r="H358" s="252"/>
      <c r="I358" s="31"/>
      <c r="J358" s="31"/>
      <c r="K358" s="31"/>
      <c r="L358" s="31"/>
      <c r="M358" s="31"/>
      <c r="N358" s="31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  <c r="AA358" s="318"/>
    </row>
    <row r="359" spans="1:27" ht="0" hidden="1" customHeight="1" x14ac:dyDescent="0.25">
      <c r="A359" s="252"/>
      <c r="B359" s="252"/>
      <c r="C359" s="252"/>
      <c r="D359" s="252"/>
      <c r="E359" s="252"/>
      <c r="F359" s="252"/>
      <c r="G359" s="252"/>
      <c r="H359" s="252"/>
      <c r="I359" s="31"/>
      <c r="J359" s="31"/>
      <c r="K359" s="31"/>
      <c r="L359" s="31"/>
      <c r="M359" s="31"/>
      <c r="N359" s="31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318"/>
      <c r="AA359" s="318"/>
    </row>
    <row r="360" spans="1:27" ht="0" hidden="1" customHeight="1" x14ac:dyDescent="0.25">
      <c r="A360" s="252"/>
      <c r="B360" s="252"/>
      <c r="C360" s="252"/>
      <c r="D360" s="252"/>
      <c r="E360" s="252"/>
      <c r="F360" s="252"/>
      <c r="G360" s="252"/>
      <c r="H360" s="252"/>
      <c r="I360" s="31"/>
      <c r="J360" s="31"/>
      <c r="K360" s="31"/>
      <c r="L360" s="31"/>
      <c r="M360" s="31"/>
      <c r="N360" s="31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318"/>
      <c r="AA360" s="318"/>
    </row>
    <row r="361" spans="1:27" ht="0" hidden="1" customHeight="1" x14ac:dyDescent="0.25">
      <c r="A361" s="252"/>
      <c r="B361" s="252"/>
      <c r="C361" s="252"/>
      <c r="D361" s="252"/>
      <c r="E361" s="252"/>
      <c r="F361" s="252"/>
      <c r="G361" s="252"/>
      <c r="H361" s="252"/>
      <c r="I361" s="31"/>
      <c r="J361" s="31"/>
      <c r="K361" s="31"/>
      <c r="L361" s="31"/>
      <c r="M361" s="31"/>
      <c r="N361" s="31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  <c r="AA361" s="318"/>
    </row>
    <row r="362" spans="1:27" ht="0" hidden="1" customHeight="1" x14ac:dyDescent="0.25">
      <c r="A362" s="252"/>
      <c r="B362" s="252"/>
      <c r="C362" s="252"/>
      <c r="D362" s="252"/>
      <c r="E362" s="252"/>
      <c r="F362" s="252"/>
      <c r="G362" s="252"/>
      <c r="H362" s="252"/>
      <c r="I362" s="31"/>
      <c r="J362" s="31"/>
      <c r="K362" s="31"/>
      <c r="L362" s="31"/>
      <c r="M362" s="31"/>
      <c r="N362" s="31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318"/>
      <c r="AA362" s="318"/>
    </row>
    <row r="363" spans="1:27" ht="0" hidden="1" customHeight="1" x14ac:dyDescent="0.25">
      <c r="A363" s="252"/>
      <c r="B363" s="252"/>
      <c r="C363" s="252"/>
      <c r="D363" s="252"/>
      <c r="E363" s="252"/>
      <c r="F363" s="252"/>
      <c r="G363" s="252"/>
      <c r="H363" s="252"/>
      <c r="I363" s="31"/>
      <c r="J363" s="31"/>
      <c r="K363" s="31"/>
      <c r="L363" s="31"/>
      <c r="M363" s="31"/>
      <c r="N363" s="31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  <c r="AA363" s="318"/>
    </row>
    <row r="364" spans="1:27" ht="0" hidden="1" customHeight="1" x14ac:dyDescent="0.25">
      <c r="A364" s="252"/>
      <c r="B364" s="252"/>
      <c r="C364" s="252"/>
      <c r="D364" s="252"/>
      <c r="E364" s="252"/>
      <c r="F364" s="252"/>
      <c r="G364" s="252"/>
      <c r="H364" s="252"/>
      <c r="I364" s="31"/>
      <c r="J364" s="31"/>
      <c r="K364" s="31"/>
      <c r="L364" s="31"/>
      <c r="M364" s="31"/>
      <c r="N364" s="31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  <c r="AA364" s="318"/>
    </row>
    <row r="365" spans="1:27" ht="0" hidden="1" customHeight="1" x14ac:dyDescent="0.25">
      <c r="A365" s="252"/>
      <c r="B365" s="252"/>
      <c r="C365" s="252"/>
      <c r="D365" s="252"/>
      <c r="E365" s="252"/>
      <c r="F365" s="252"/>
      <c r="G365" s="252"/>
      <c r="H365" s="252"/>
      <c r="I365" s="31"/>
      <c r="J365" s="31"/>
      <c r="K365" s="31"/>
      <c r="L365" s="31"/>
      <c r="M365" s="31"/>
      <c r="N365" s="31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  <c r="AA365" s="318"/>
    </row>
    <row r="366" spans="1:27" ht="0" hidden="1" customHeight="1" x14ac:dyDescent="0.25">
      <c r="A366" s="252"/>
      <c r="B366" s="252"/>
      <c r="C366" s="252"/>
      <c r="D366" s="252"/>
      <c r="E366" s="252"/>
      <c r="F366" s="252"/>
      <c r="G366" s="252"/>
      <c r="H366" s="252"/>
      <c r="I366" s="31"/>
      <c r="J366" s="31"/>
      <c r="K366" s="31"/>
      <c r="L366" s="31"/>
      <c r="M366" s="31"/>
      <c r="N366" s="31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  <c r="AA366" s="318"/>
    </row>
    <row r="367" spans="1:27" ht="0" hidden="1" customHeight="1" x14ac:dyDescent="0.25">
      <c r="A367" s="252"/>
      <c r="B367" s="252"/>
      <c r="C367" s="252"/>
      <c r="D367" s="252"/>
      <c r="E367" s="252"/>
      <c r="F367" s="252"/>
      <c r="G367" s="252"/>
      <c r="H367" s="252"/>
      <c r="I367" s="31"/>
      <c r="J367" s="31"/>
      <c r="K367" s="31"/>
      <c r="L367" s="31"/>
      <c r="M367" s="31"/>
      <c r="N367" s="31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318"/>
      <c r="AA367" s="318"/>
    </row>
    <row r="368" spans="1:27" ht="0" hidden="1" customHeight="1" x14ac:dyDescent="0.25">
      <c r="A368" s="252"/>
      <c r="B368" s="252"/>
      <c r="C368" s="252"/>
      <c r="D368" s="252"/>
      <c r="E368" s="252"/>
      <c r="F368" s="252"/>
      <c r="G368" s="252"/>
      <c r="H368" s="252"/>
      <c r="I368" s="31"/>
      <c r="J368" s="31"/>
      <c r="K368" s="31"/>
      <c r="L368" s="31"/>
      <c r="M368" s="31"/>
      <c r="N368" s="31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318"/>
      <c r="AA368" s="318"/>
    </row>
    <row r="369" spans="1:27" ht="0" hidden="1" customHeight="1" x14ac:dyDescent="0.25">
      <c r="A369" s="252"/>
      <c r="B369" s="252"/>
      <c r="C369" s="252"/>
      <c r="D369" s="252"/>
      <c r="E369" s="252"/>
      <c r="F369" s="252"/>
      <c r="G369" s="252"/>
      <c r="H369" s="252"/>
      <c r="I369" s="31"/>
      <c r="J369" s="31"/>
      <c r="K369" s="31"/>
      <c r="L369" s="31"/>
      <c r="M369" s="31"/>
      <c r="N369" s="31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318"/>
      <c r="AA369" s="318"/>
    </row>
    <row r="370" spans="1:27" ht="0" hidden="1" customHeight="1" x14ac:dyDescent="0.25">
      <c r="A370" s="252"/>
      <c r="B370" s="252"/>
      <c r="C370" s="252"/>
      <c r="D370" s="252"/>
      <c r="E370" s="252"/>
      <c r="F370" s="252"/>
      <c r="G370" s="252"/>
      <c r="H370" s="252"/>
      <c r="I370" s="31"/>
      <c r="J370" s="31"/>
      <c r="K370" s="31"/>
      <c r="L370" s="31"/>
      <c r="M370" s="31"/>
      <c r="N370" s="31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8"/>
      <c r="Z370" s="318"/>
      <c r="AA370" s="318"/>
    </row>
    <row r="371" spans="1:27" ht="0" hidden="1" customHeight="1" x14ac:dyDescent="0.25">
      <c r="A371" s="252"/>
      <c r="B371" s="252"/>
      <c r="C371" s="252"/>
      <c r="D371" s="252"/>
      <c r="E371" s="252"/>
      <c r="F371" s="252"/>
      <c r="G371" s="252"/>
      <c r="H371" s="252"/>
      <c r="I371" s="31"/>
      <c r="J371" s="31"/>
      <c r="K371" s="31"/>
      <c r="L371" s="31"/>
      <c r="M371" s="31"/>
      <c r="N371" s="31"/>
      <c r="O371" s="318"/>
      <c r="P371" s="318"/>
      <c r="Q371" s="318"/>
      <c r="R371" s="318"/>
      <c r="S371" s="318"/>
      <c r="T371" s="318"/>
      <c r="U371" s="318"/>
      <c r="V371" s="318"/>
      <c r="W371" s="318"/>
      <c r="X371" s="318"/>
      <c r="Y371" s="318"/>
      <c r="Z371" s="318"/>
      <c r="AA371" s="318"/>
    </row>
    <row r="372" spans="1:27" ht="0" hidden="1" customHeight="1" x14ac:dyDescent="0.25">
      <c r="A372" s="252"/>
      <c r="B372" s="252"/>
      <c r="C372" s="252"/>
      <c r="D372" s="252"/>
      <c r="E372" s="252"/>
      <c r="F372" s="252"/>
      <c r="G372" s="252"/>
      <c r="H372" s="252"/>
      <c r="I372" s="31"/>
      <c r="J372" s="31"/>
      <c r="K372" s="31"/>
      <c r="L372" s="31"/>
      <c r="M372" s="31"/>
      <c r="N372" s="31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8"/>
      <c r="Z372" s="318"/>
      <c r="AA372" s="318"/>
    </row>
    <row r="373" spans="1:27" ht="0" hidden="1" customHeight="1" x14ac:dyDescent="0.25">
      <c r="A373" s="252"/>
      <c r="B373" s="252"/>
      <c r="C373" s="252"/>
      <c r="D373" s="252"/>
      <c r="E373" s="252"/>
      <c r="F373" s="252"/>
      <c r="G373" s="252"/>
      <c r="H373" s="252"/>
      <c r="I373" s="31"/>
      <c r="J373" s="31"/>
      <c r="K373" s="31"/>
      <c r="L373" s="31"/>
      <c r="M373" s="31"/>
      <c r="N373" s="31"/>
      <c r="O373" s="318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  <c r="AA373" s="318"/>
    </row>
    <row r="374" spans="1:27" ht="0" hidden="1" customHeight="1" x14ac:dyDescent="0.25">
      <c r="A374" s="252"/>
      <c r="B374" s="252"/>
      <c r="C374" s="252"/>
      <c r="D374" s="252"/>
      <c r="E374" s="252"/>
      <c r="F374" s="252"/>
      <c r="G374" s="252"/>
      <c r="H374" s="252"/>
      <c r="I374" s="31"/>
      <c r="J374" s="31"/>
      <c r="K374" s="31"/>
      <c r="L374" s="31"/>
      <c r="M374" s="31"/>
      <c r="N374" s="31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8"/>
      <c r="Z374" s="318"/>
      <c r="AA374" s="318"/>
    </row>
    <row r="375" spans="1:27" ht="0" hidden="1" customHeight="1" x14ac:dyDescent="0.25">
      <c r="A375" s="252"/>
      <c r="B375" s="252"/>
      <c r="C375" s="252"/>
      <c r="D375" s="252"/>
      <c r="E375" s="252"/>
      <c r="F375" s="252"/>
      <c r="G375" s="252"/>
      <c r="H375" s="252"/>
      <c r="I375" s="31"/>
      <c r="J375" s="31"/>
      <c r="K375" s="31"/>
      <c r="L375" s="31"/>
      <c r="M375" s="31"/>
      <c r="N375" s="31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8"/>
      <c r="Z375" s="318"/>
      <c r="AA375" s="318"/>
    </row>
    <row r="376" spans="1:27" ht="0" hidden="1" customHeight="1" x14ac:dyDescent="0.25">
      <c r="A376" s="252"/>
      <c r="B376" s="252"/>
      <c r="C376" s="252"/>
      <c r="D376" s="252"/>
      <c r="E376" s="252"/>
      <c r="F376" s="252"/>
      <c r="G376" s="252"/>
      <c r="H376" s="252"/>
      <c r="I376" s="31"/>
      <c r="J376" s="31"/>
      <c r="K376" s="31"/>
      <c r="L376" s="31"/>
      <c r="M376" s="31"/>
      <c r="N376" s="31"/>
      <c r="O376" s="318"/>
      <c r="P376" s="318"/>
      <c r="Q376" s="318"/>
      <c r="R376" s="318"/>
      <c r="S376" s="318"/>
      <c r="T376" s="318"/>
      <c r="U376" s="318"/>
      <c r="V376" s="318"/>
      <c r="W376" s="318"/>
      <c r="X376" s="318"/>
      <c r="Y376" s="318"/>
      <c r="Z376" s="318"/>
      <c r="AA376" s="318"/>
    </row>
    <row r="377" spans="1:27" ht="0" hidden="1" customHeight="1" x14ac:dyDescent="0.25">
      <c r="A377" s="252"/>
      <c r="B377" s="252"/>
      <c r="C377" s="252"/>
      <c r="D377" s="252"/>
      <c r="E377" s="252"/>
      <c r="F377" s="252"/>
      <c r="G377" s="252"/>
      <c r="H377" s="252"/>
      <c r="I377" s="31"/>
      <c r="J377" s="31"/>
      <c r="K377" s="31"/>
      <c r="L377" s="31"/>
      <c r="M377" s="31"/>
      <c r="N377" s="31"/>
      <c r="O377" s="318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  <c r="AA377" s="318"/>
    </row>
    <row r="378" spans="1:27" ht="0" hidden="1" customHeight="1" x14ac:dyDescent="0.25">
      <c r="A378" s="252"/>
      <c r="B378" s="252"/>
      <c r="C378" s="252"/>
      <c r="D378" s="252"/>
      <c r="E378" s="252"/>
      <c r="F378" s="252"/>
      <c r="G378" s="252"/>
      <c r="H378" s="252"/>
      <c r="I378" s="31"/>
      <c r="J378" s="31"/>
      <c r="K378" s="31"/>
      <c r="L378" s="31"/>
      <c r="M378" s="31"/>
      <c r="N378" s="31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8"/>
      <c r="Z378" s="318"/>
      <c r="AA378" s="318"/>
    </row>
    <row r="379" spans="1:27" ht="0" hidden="1" customHeight="1" x14ac:dyDescent="0.25">
      <c r="A379" s="252"/>
      <c r="B379" s="252"/>
      <c r="C379" s="252"/>
      <c r="D379" s="252"/>
      <c r="E379" s="252"/>
      <c r="F379" s="252"/>
      <c r="G379" s="252"/>
      <c r="H379" s="252"/>
      <c r="I379" s="31"/>
      <c r="J379" s="31"/>
      <c r="K379" s="31"/>
      <c r="L379" s="31"/>
      <c r="M379" s="31"/>
      <c r="N379" s="31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  <c r="AA379" s="318"/>
    </row>
    <row r="380" spans="1:27" ht="0" hidden="1" customHeight="1" x14ac:dyDescent="0.25">
      <c r="A380" s="252"/>
      <c r="B380" s="252"/>
      <c r="C380" s="252"/>
      <c r="D380" s="252"/>
      <c r="E380" s="252"/>
      <c r="F380" s="252"/>
      <c r="G380" s="252"/>
      <c r="H380" s="252"/>
      <c r="I380" s="31"/>
      <c r="J380" s="31"/>
      <c r="K380" s="31"/>
      <c r="L380" s="31"/>
      <c r="M380" s="31"/>
      <c r="N380" s="31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8"/>
      <c r="Z380" s="318"/>
      <c r="AA380" s="318"/>
    </row>
    <row r="381" spans="1:27" ht="0" hidden="1" customHeight="1" x14ac:dyDescent="0.25">
      <c r="A381" s="252"/>
      <c r="B381" s="252"/>
      <c r="C381" s="252"/>
      <c r="D381" s="252"/>
      <c r="E381" s="252"/>
      <c r="F381" s="252"/>
      <c r="G381" s="252"/>
      <c r="H381" s="252"/>
      <c r="I381" s="31"/>
      <c r="J381" s="31"/>
      <c r="K381" s="31"/>
      <c r="L381" s="31"/>
      <c r="M381" s="31"/>
      <c r="N381" s="31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  <c r="AA381" s="318"/>
    </row>
    <row r="382" spans="1:27" ht="0" hidden="1" customHeight="1" x14ac:dyDescent="0.25">
      <c r="A382" s="252"/>
      <c r="B382" s="252"/>
      <c r="C382" s="252"/>
      <c r="D382" s="252"/>
      <c r="E382" s="252"/>
      <c r="F382" s="252"/>
      <c r="G382" s="252"/>
      <c r="H382" s="252"/>
      <c r="I382" s="31"/>
      <c r="J382" s="31"/>
      <c r="K382" s="31"/>
      <c r="L382" s="31"/>
      <c r="M382" s="31"/>
      <c r="N382" s="31"/>
      <c r="O382" s="318"/>
      <c r="P382" s="318"/>
      <c r="Q382" s="318"/>
      <c r="R382" s="318"/>
      <c r="S382" s="318"/>
      <c r="T382" s="318"/>
      <c r="U382" s="318"/>
      <c r="V382" s="318"/>
      <c r="W382" s="318"/>
      <c r="X382" s="318"/>
      <c r="Y382" s="318"/>
      <c r="Z382" s="318"/>
      <c r="AA382" s="318"/>
    </row>
    <row r="383" spans="1:27" ht="0" hidden="1" customHeight="1" x14ac:dyDescent="0.25">
      <c r="A383" s="252"/>
      <c r="B383" s="252"/>
      <c r="C383" s="252"/>
      <c r="D383" s="252"/>
      <c r="E383" s="252"/>
      <c r="F383" s="252"/>
      <c r="G383" s="252"/>
      <c r="H383" s="252"/>
      <c r="I383" s="31"/>
      <c r="J383" s="31"/>
      <c r="K383" s="31"/>
      <c r="L383" s="31"/>
      <c r="M383" s="31"/>
      <c r="N383" s="31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8"/>
      <c r="Z383" s="318"/>
      <c r="AA383" s="318"/>
    </row>
    <row r="384" spans="1:27" ht="0" hidden="1" customHeight="1" x14ac:dyDescent="0.25">
      <c r="A384" s="252"/>
      <c r="B384" s="252"/>
      <c r="C384" s="252"/>
      <c r="D384" s="252"/>
      <c r="E384" s="252"/>
      <c r="F384" s="252"/>
      <c r="G384" s="252"/>
      <c r="H384" s="252"/>
      <c r="I384" s="31"/>
      <c r="J384" s="31"/>
      <c r="K384" s="31"/>
      <c r="L384" s="31"/>
      <c r="M384" s="31"/>
      <c r="N384" s="31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8"/>
      <c r="Z384" s="318"/>
      <c r="AA384" s="318"/>
    </row>
    <row r="385" spans="1:27" ht="0" hidden="1" customHeight="1" x14ac:dyDescent="0.25">
      <c r="A385" s="252"/>
      <c r="B385" s="252"/>
      <c r="C385" s="252"/>
      <c r="D385" s="252"/>
      <c r="E385" s="252"/>
      <c r="F385" s="252"/>
      <c r="G385" s="252"/>
      <c r="H385" s="252"/>
      <c r="I385" s="31"/>
      <c r="J385" s="31"/>
      <c r="K385" s="31"/>
      <c r="L385" s="31"/>
      <c r="M385" s="31"/>
      <c r="N385" s="31"/>
      <c r="O385" s="318"/>
      <c r="P385" s="318"/>
      <c r="Q385" s="318"/>
      <c r="R385" s="318"/>
      <c r="S385" s="318"/>
      <c r="T385" s="318"/>
      <c r="U385" s="318"/>
      <c r="V385" s="318"/>
      <c r="W385" s="318"/>
      <c r="X385" s="318"/>
      <c r="Y385" s="318"/>
      <c r="Z385" s="318"/>
      <c r="AA385" s="318"/>
    </row>
    <row r="386" spans="1:27" ht="0" hidden="1" customHeight="1" x14ac:dyDescent="0.25">
      <c r="A386" s="252"/>
      <c r="B386" s="252"/>
      <c r="C386" s="252"/>
      <c r="D386" s="252"/>
      <c r="E386" s="252"/>
      <c r="F386" s="252"/>
      <c r="G386" s="252"/>
      <c r="H386" s="252"/>
      <c r="I386" s="31"/>
      <c r="J386" s="31"/>
      <c r="K386" s="31"/>
      <c r="L386" s="31"/>
      <c r="M386" s="31"/>
      <c r="N386" s="31"/>
      <c r="O386" s="318"/>
      <c r="P386" s="318"/>
      <c r="Q386" s="318"/>
      <c r="R386" s="318"/>
      <c r="S386" s="318"/>
      <c r="T386" s="318"/>
      <c r="U386" s="318"/>
      <c r="V386" s="318"/>
      <c r="W386" s="318"/>
      <c r="X386" s="318"/>
      <c r="Y386" s="318"/>
      <c r="Z386" s="318"/>
      <c r="AA386" s="318"/>
    </row>
    <row r="387" spans="1:27" ht="0" hidden="1" customHeight="1" x14ac:dyDescent="0.25">
      <c r="A387" s="252"/>
      <c r="B387" s="252"/>
      <c r="C387" s="252"/>
      <c r="D387" s="252"/>
      <c r="E387" s="252"/>
      <c r="F387" s="252"/>
      <c r="G387" s="252"/>
      <c r="H387" s="252"/>
      <c r="I387" s="31"/>
      <c r="J387" s="31"/>
      <c r="K387" s="31"/>
      <c r="L387" s="31"/>
      <c r="M387" s="31"/>
      <c r="N387" s="31"/>
      <c r="O387" s="318"/>
      <c r="P387" s="318"/>
      <c r="Q387" s="318"/>
      <c r="R387" s="318"/>
      <c r="S387" s="318"/>
      <c r="T387" s="318"/>
      <c r="U387" s="318"/>
      <c r="V387" s="318"/>
      <c r="W387" s="318"/>
      <c r="X387" s="318"/>
      <c r="Y387" s="318"/>
      <c r="Z387" s="318"/>
      <c r="AA387" s="318"/>
    </row>
    <row r="388" spans="1:27" ht="0" hidden="1" customHeight="1" x14ac:dyDescent="0.25">
      <c r="A388" s="252"/>
      <c r="B388" s="252"/>
      <c r="C388" s="252"/>
      <c r="D388" s="252"/>
      <c r="E388" s="252"/>
      <c r="F388" s="252"/>
      <c r="G388" s="252"/>
      <c r="H388" s="252"/>
      <c r="I388" s="31"/>
      <c r="J388" s="31"/>
      <c r="K388" s="31"/>
      <c r="L388" s="31"/>
      <c r="M388" s="31"/>
      <c r="N388" s="31"/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8"/>
      <c r="Z388" s="318"/>
      <c r="AA388" s="318"/>
    </row>
    <row r="389" spans="1:27" ht="0" hidden="1" customHeight="1" x14ac:dyDescent="0.25">
      <c r="A389" s="252"/>
      <c r="B389" s="252"/>
      <c r="C389" s="252"/>
      <c r="D389" s="252"/>
      <c r="E389" s="252"/>
      <c r="F389" s="252"/>
      <c r="G389" s="252"/>
      <c r="H389" s="252"/>
      <c r="I389" s="31"/>
      <c r="J389" s="31"/>
      <c r="K389" s="31"/>
      <c r="L389" s="31"/>
      <c r="M389" s="31"/>
      <c r="N389" s="31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8"/>
      <c r="Z389" s="318"/>
      <c r="AA389" s="318"/>
    </row>
    <row r="390" spans="1:27" ht="0" hidden="1" customHeight="1" x14ac:dyDescent="0.25">
      <c r="A390" s="252"/>
      <c r="B390" s="252"/>
      <c r="C390" s="252"/>
      <c r="D390" s="252"/>
      <c r="E390" s="252"/>
      <c r="F390" s="252"/>
      <c r="G390" s="252"/>
      <c r="H390" s="252"/>
      <c r="I390" s="31"/>
      <c r="J390" s="31"/>
      <c r="K390" s="31"/>
      <c r="L390" s="31"/>
      <c r="M390" s="31"/>
      <c r="N390" s="31"/>
      <c r="O390" s="318"/>
      <c r="P390" s="318"/>
      <c r="Q390" s="318"/>
      <c r="R390" s="318"/>
      <c r="S390" s="318"/>
      <c r="T390" s="318"/>
      <c r="U390" s="318"/>
      <c r="V390" s="318"/>
      <c r="W390" s="318"/>
      <c r="X390" s="318"/>
      <c r="Y390" s="318"/>
      <c r="Z390" s="318"/>
      <c r="AA390" s="318"/>
    </row>
    <row r="391" spans="1:27" ht="0" hidden="1" customHeight="1" x14ac:dyDescent="0.25">
      <c r="A391" s="252"/>
      <c r="B391" s="252"/>
      <c r="C391" s="252"/>
      <c r="D391" s="252"/>
      <c r="E391" s="252"/>
      <c r="F391" s="252"/>
      <c r="G391" s="252"/>
      <c r="H391" s="252"/>
      <c r="I391" s="31"/>
      <c r="J391" s="31"/>
      <c r="K391" s="31"/>
      <c r="L391" s="31"/>
      <c r="M391" s="31"/>
      <c r="N391" s="31"/>
      <c r="O391" s="318"/>
      <c r="P391" s="318"/>
      <c r="Q391" s="318"/>
      <c r="R391" s="318"/>
      <c r="S391" s="318"/>
      <c r="T391" s="318"/>
      <c r="U391" s="318"/>
      <c r="V391" s="318"/>
      <c r="W391" s="318"/>
      <c r="X391" s="318"/>
      <c r="Y391" s="318"/>
      <c r="Z391" s="318"/>
      <c r="AA391" s="318"/>
    </row>
    <row r="392" spans="1:27" ht="0" hidden="1" customHeight="1" x14ac:dyDescent="0.25">
      <c r="A392" s="252"/>
      <c r="B392" s="252"/>
      <c r="C392" s="252"/>
      <c r="D392" s="252"/>
      <c r="E392" s="252"/>
      <c r="F392" s="252"/>
      <c r="G392" s="252"/>
      <c r="H392" s="252"/>
      <c r="I392" s="31"/>
      <c r="J392" s="31"/>
      <c r="K392" s="31"/>
      <c r="L392" s="31"/>
      <c r="M392" s="31"/>
      <c r="N392" s="31"/>
      <c r="O392" s="318"/>
      <c r="P392" s="318"/>
      <c r="Q392" s="318"/>
      <c r="R392" s="318"/>
      <c r="S392" s="318"/>
      <c r="T392" s="318"/>
      <c r="U392" s="318"/>
      <c r="V392" s="318"/>
      <c r="W392" s="318"/>
      <c r="X392" s="318"/>
      <c r="Y392" s="318"/>
      <c r="Z392" s="318"/>
      <c r="AA392" s="318"/>
    </row>
    <row r="393" spans="1:27" ht="0" hidden="1" customHeight="1" x14ac:dyDescent="0.25">
      <c r="A393" s="252"/>
      <c r="B393" s="252"/>
      <c r="C393" s="252"/>
      <c r="D393" s="252"/>
      <c r="E393" s="252"/>
      <c r="F393" s="252"/>
      <c r="G393" s="252"/>
      <c r="H393" s="252"/>
      <c r="I393" s="31"/>
      <c r="J393" s="31"/>
      <c r="K393" s="31"/>
      <c r="L393" s="31"/>
      <c r="M393" s="31"/>
      <c r="N393" s="31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8"/>
      <c r="Z393" s="318"/>
      <c r="AA393" s="318"/>
    </row>
    <row r="394" spans="1:27" ht="0" hidden="1" customHeight="1" x14ac:dyDescent="0.25">
      <c r="A394" s="252"/>
      <c r="B394" s="252"/>
      <c r="C394" s="252"/>
      <c r="D394" s="252"/>
      <c r="E394" s="252"/>
      <c r="F394" s="252"/>
      <c r="G394" s="252"/>
      <c r="H394" s="252"/>
      <c r="I394" s="31"/>
      <c r="J394" s="31"/>
      <c r="K394" s="31"/>
      <c r="L394" s="31"/>
      <c r="M394" s="31"/>
      <c r="N394" s="31"/>
      <c r="O394" s="318"/>
      <c r="P394" s="318"/>
      <c r="Q394" s="318"/>
      <c r="R394" s="318"/>
      <c r="S394" s="318"/>
      <c r="T394" s="318"/>
      <c r="U394" s="318"/>
      <c r="V394" s="318"/>
      <c r="W394" s="318"/>
      <c r="X394" s="318"/>
      <c r="Y394" s="318"/>
      <c r="Z394" s="318"/>
      <c r="AA394" s="318"/>
    </row>
    <row r="395" spans="1:27" ht="0" hidden="1" customHeight="1" x14ac:dyDescent="0.25">
      <c r="A395" s="252"/>
      <c r="B395" s="252"/>
      <c r="C395" s="252"/>
      <c r="D395" s="252"/>
      <c r="E395" s="252"/>
      <c r="F395" s="252"/>
      <c r="G395" s="252"/>
      <c r="H395" s="252"/>
      <c r="I395" s="31"/>
      <c r="J395" s="31"/>
      <c r="K395" s="31"/>
      <c r="L395" s="31"/>
      <c r="M395" s="31"/>
      <c r="N395" s="31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8"/>
      <c r="Z395" s="318"/>
      <c r="AA395" s="318"/>
    </row>
    <row r="396" spans="1:27" ht="0" hidden="1" customHeight="1" x14ac:dyDescent="0.25">
      <c r="A396" s="252"/>
      <c r="B396" s="252"/>
      <c r="C396" s="252"/>
      <c r="D396" s="252"/>
      <c r="E396" s="252"/>
      <c r="F396" s="252"/>
      <c r="G396" s="252"/>
      <c r="H396" s="252"/>
      <c r="I396" s="31"/>
      <c r="J396" s="31"/>
      <c r="K396" s="31"/>
      <c r="L396" s="31"/>
      <c r="M396" s="31"/>
      <c r="N396" s="31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  <c r="AA396" s="318"/>
    </row>
    <row r="397" spans="1:27" ht="0" hidden="1" customHeight="1" x14ac:dyDescent="0.25">
      <c r="A397" s="252"/>
      <c r="B397" s="252"/>
      <c r="C397" s="252"/>
      <c r="D397" s="252"/>
      <c r="E397" s="252"/>
      <c r="F397" s="252"/>
      <c r="G397" s="252"/>
      <c r="H397" s="252"/>
      <c r="I397" s="31"/>
      <c r="J397" s="31"/>
      <c r="K397" s="31"/>
      <c r="L397" s="31"/>
      <c r="M397" s="31"/>
      <c r="N397" s="31"/>
      <c r="O397" s="318"/>
      <c r="P397" s="318"/>
      <c r="Q397" s="318"/>
      <c r="R397" s="318"/>
      <c r="S397" s="318"/>
      <c r="T397" s="318"/>
      <c r="U397" s="318"/>
      <c r="V397" s="318"/>
      <c r="W397" s="318"/>
      <c r="X397" s="318"/>
      <c r="Y397" s="318"/>
      <c r="Z397" s="318"/>
      <c r="AA397" s="318"/>
    </row>
    <row r="398" spans="1:27" ht="0" hidden="1" customHeight="1" x14ac:dyDescent="0.25">
      <c r="A398" s="252"/>
      <c r="B398" s="252"/>
      <c r="C398" s="252"/>
      <c r="D398" s="252"/>
      <c r="E398" s="252"/>
      <c r="F398" s="252"/>
      <c r="G398" s="252"/>
      <c r="H398" s="252"/>
      <c r="I398" s="31"/>
      <c r="J398" s="31"/>
      <c r="K398" s="31"/>
      <c r="L398" s="31"/>
      <c r="M398" s="31"/>
      <c r="N398" s="31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  <c r="AA398" s="318"/>
    </row>
    <row r="399" spans="1:27" ht="0" hidden="1" customHeight="1" x14ac:dyDescent="0.25">
      <c r="A399" s="252"/>
      <c r="B399" s="252"/>
      <c r="C399" s="252"/>
      <c r="D399" s="252"/>
      <c r="E399" s="252"/>
      <c r="F399" s="252"/>
      <c r="G399" s="252"/>
      <c r="H399" s="252"/>
      <c r="I399" s="31"/>
      <c r="J399" s="31"/>
      <c r="K399" s="31"/>
      <c r="L399" s="31"/>
      <c r="M399" s="31"/>
      <c r="N399" s="31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  <c r="AA399" s="318"/>
    </row>
    <row r="400" spans="1:27" ht="0" hidden="1" customHeight="1" x14ac:dyDescent="0.25">
      <c r="A400" s="252"/>
      <c r="B400" s="252"/>
      <c r="C400" s="252"/>
      <c r="D400" s="252"/>
      <c r="E400" s="252"/>
      <c r="F400" s="252"/>
      <c r="G400" s="252"/>
      <c r="H400" s="252"/>
      <c r="I400" s="31"/>
      <c r="J400" s="31"/>
      <c r="K400" s="31"/>
      <c r="L400" s="31"/>
      <c r="M400" s="31"/>
      <c r="N400" s="31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  <c r="AA400" s="318"/>
    </row>
    <row r="401" spans="1:27" ht="6.75" customHeight="1" x14ac:dyDescent="0.25">
      <c r="A401" s="257"/>
      <c r="B401" s="257"/>
      <c r="C401" s="258"/>
      <c r="D401" s="257"/>
      <c r="E401" s="259"/>
      <c r="F401" s="257"/>
      <c r="G401" s="257"/>
      <c r="H401" s="257"/>
      <c r="I401" s="34"/>
      <c r="J401" s="34"/>
      <c r="K401" s="34"/>
      <c r="L401" s="34"/>
      <c r="M401" s="35"/>
      <c r="N401" s="35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  <c r="AA401" s="318"/>
    </row>
    <row r="402" spans="1:27" x14ac:dyDescent="0.25">
      <c r="A402" s="36"/>
      <c r="B402" s="36"/>
      <c r="C402" s="36"/>
      <c r="D402" s="36"/>
      <c r="E402" s="36"/>
      <c r="F402" s="36"/>
      <c r="G402" s="36"/>
      <c r="H402" s="36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  <c r="AA402" s="318"/>
    </row>
    <row r="403" spans="1:27" x14ac:dyDescent="0.25">
      <c r="A403" s="260" t="s">
        <v>2</v>
      </c>
      <c r="B403" s="36"/>
      <c r="C403" s="36"/>
      <c r="D403" s="36"/>
      <c r="E403" s="36"/>
      <c r="F403" s="36"/>
      <c r="G403" s="36"/>
      <c r="H403" s="36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  <c r="AA403" s="318"/>
    </row>
    <row r="404" spans="1:27" x14ac:dyDescent="0.25">
      <c r="A404" s="321"/>
      <c r="B404" s="36"/>
      <c r="C404" s="36"/>
      <c r="D404" s="36"/>
      <c r="E404" s="36"/>
      <c r="F404" s="36"/>
      <c r="G404" s="36"/>
      <c r="H404" s="36"/>
      <c r="O404" s="318"/>
      <c r="P404" s="318"/>
      <c r="Q404" s="318"/>
      <c r="R404" s="318"/>
      <c r="S404" s="318"/>
      <c r="T404" s="318"/>
      <c r="U404" s="318"/>
      <c r="V404" s="318"/>
      <c r="W404" s="318"/>
      <c r="X404" s="318"/>
      <c r="Y404" s="318"/>
      <c r="Z404" s="318"/>
      <c r="AA404" s="318"/>
    </row>
    <row r="405" spans="1:27" hidden="1" x14ac:dyDescent="0.25">
      <c r="A405" s="36"/>
      <c r="B405" s="36"/>
      <c r="C405" s="36"/>
      <c r="D405" s="36"/>
      <c r="E405" s="36"/>
      <c r="F405" s="36"/>
      <c r="G405" s="36"/>
      <c r="H405" s="36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  <c r="AA405" s="318"/>
    </row>
    <row r="406" spans="1:27" hidden="1" x14ac:dyDescent="0.25">
      <c r="A406" s="36"/>
      <c r="B406" s="36"/>
      <c r="C406" s="36"/>
      <c r="D406" s="36"/>
      <c r="E406" s="36"/>
      <c r="F406" s="36"/>
      <c r="G406" s="36"/>
      <c r="H406" s="36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  <c r="AA406" s="318"/>
    </row>
    <row r="407" spans="1:27" hidden="1" x14ac:dyDescent="0.25">
      <c r="A407" s="36"/>
      <c r="B407" s="36"/>
      <c r="C407" s="36"/>
      <c r="D407" s="36"/>
      <c r="E407" s="36"/>
      <c r="F407" s="36"/>
      <c r="G407" s="36"/>
      <c r="H407" s="36"/>
      <c r="O407" s="318"/>
      <c r="P407" s="318"/>
      <c r="Q407" s="318"/>
      <c r="R407" s="318"/>
      <c r="S407" s="318"/>
      <c r="T407" s="318"/>
      <c r="U407" s="318"/>
      <c r="V407" s="318"/>
      <c r="W407" s="318"/>
      <c r="X407" s="318"/>
      <c r="Y407" s="318"/>
      <c r="Z407" s="318"/>
      <c r="AA407" s="318"/>
    </row>
    <row r="408" spans="1:27" hidden="1" x14ac:dyDescent="0.25">
      <c r="A408" s="36"/>
      <c r="B408" s="36"/>
      <c r="C408" s="36"/>
      <c r="D408" s="36"/>
      <c r="E408" s="36"/>
      <c r="F408" s="36"/>
      <c r="G408" s="36"/>
      <c r="H408" s="36"/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8"/>
      <c r="Z408" s="318"/>
      <c r="AA408" s="318"/>
    </row>
    <row r="409" spans="1:27" hidden="1" x14ac:dyDescent="0.25">
      <c r="A409" s="36"/>
      <c r="B409" s="36"/>
      <c r="C409" s="36"/>
      <c r="D409" s="36"/>
      <c r="E409" s="36"/>
      <c r="F409" s="36"/>
      <c r="G409" s="36"/>
      <c r="H409" s="36"/>
      <c r="O409" s="318"/>
      <c r="P409" s="318"/>
      <c r="Q409" s="318"/>
      <c r="R409" s="318"/>
      <c r="S409" s="318"/>
      <c r="T409" s="318"/>
      <c r="U409" s="318"/>
      <c r="V409" s="318"/>
      <c r="W409" s="318"/>
      <c r="X409" s="318"/>
      <c r="Y409" s="318"/>
      <c r="Z409" s="318"/>
      <c r="AA409" s="318"/>
    </row>
    <row r="410" spans="1:27" hidden="1" x14ac:dyDescent="0.25">
      <c r="A410" s="36"/>
      <c r="B410" s="36"/>
      <c r="C410" s="36"/>
      <c r="D410" s="36"/>
      <c r="E410" s="36"/>
      <c r="F410" s="36"/>
      <c r="G410" s="36"/>
      <c r="H410" s="36"/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8"/>
      <c r="Z410" s="318"/>
      <c r="AA410" s="318"/>
    </row>
    <row r="411" spans="1:27" hidden="1" x14ac:dyDescent="0.25">
      <c r="A411" s="36"/>
      <c r="B411" s="36"/>
      <c r="C411" s="36"/>
      <c r="D411" s="36"/>
      <c r="E411" s="36"/>
      <c r="F411" s="36"/>
      <c r="G411" s="36"/>
      <c r="H411" s="36"/>
      <c r="O411" s="318"/>
      <c r="P411" s="318"/>
      <c r="Q411" s="318"/>
      <c r="R411" s="318"/>
      <c r="S411" s="318"/>
      <c r="T411" s="318"/>
      <c r="U411" s="318"/>
      <c r="V411" s="318"/>
      <c r="W411" s="318"/>
      <c r="X411" s="318"/>
      <c r="Y411" s="318"/>
      <c r="Z411" s="318"/>
      <c r="AA411" s="318"/>
    </row>
    <row r="412" spans="1:27" hidden="1" x14ac:dyDescent="0.25">
      <c r="A412" s="36"/>
      <c r="B412" s="36"/>
      <c r="C412" s="36"/>
      <c r="D412" s="36"/>
      <c r="E412" s="36"/>
      <c r="F412" s="36"/>
      <c r="G412" s="36"/>
      <c r="H412" s="36"/>
      <c r="O412" s="318"/>
      <c r="P412" s="318"/>
      <c r="Q412" s="318"/>
      <c r="R412" s="318"/>
      <c r="S412" s="318"/>
      <c r="T412" s="318"/>
      <c r="U412" s="318"/>
      <c r="V412" s="318"/>
      <c r="W412" s="318"/>
      <c r="X412" s="318"/>
      <c r="Y412" s="318"/>
      <c r="Z412" s="318"/>
      <c r="AA412" s="318"/>
    </row>
    <row r="413" spans="1:27" hidden="1" x14ac:dyDescent="0.25">
      <c r="A413" s="36"/>
      <c r="B413" s="36"/>
      <c r="C413" s="36"/>
      <c r="D413" s="36"/>
      <c r="E413" s="36"/>
      <c r="F413" s="36"/>
      <c r="G413" s="36"/>
      <c r="H413" s="36"/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  <c r="AA413" s="318"/>
    </row>
    <row r="414" spans="1:27" hidden="1" x14ac:dyDescent="0.25">
      <c r="A414" s="36"/>
      <c r="B414" s="36"/>
      <c r="C414" s="36"/>
      <c r="D414" s="36"/>
      <c r="E414" s="36"/>
      <c r="F414" s="36"/>
      <c r="G414" s="36"/>
      <c r="H414" s="36"/>
      <c r="I414" s="318"/>
      <c r="J414" s="318"/>
      <c r="K414" s="318"/>
      <c r="L414" s="318"/>
      <c r="M414" s="318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8"/>
      <c r="Z414" s="318"/>
      <c r="AA414" s="318"/>
    </row>
    <row r="415" spans="1:27" hidden="1" x14ac:dyDescent="0.25">
      <c r="A415" s="36"/>
      <c r="B415" s="36"/>
      <c r="C415" s="36"/>
      <c r="D415" s="36"/>
      <c r="E415" s="36"/>
      <c r="F415" s="36"/>
      <c r="G415" s="36"/>
      <c r="H415" s="36"/>
      <c r="I415" s="318"/>
      <c r="J415" s="318"/>
      <c r="K415" s="318"/>
      <c r="L415" s="318"/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8"/>
      <c r="Z415" s="318"/>
      <c r="AA415" s="318"/>
    </row>
    <row r="416" spans="1:27" hidden="1" x14ac:dyDescent="0.25">
      <c r="A416" s="36"/>
      <c r="B416" s="36"/>
      <c r="C416" s="36"/>
      <c r="D416" s="36"/>
      <c r="E416" s="36"/>
      <c r="F416" s="36"/>
      <c r="G416" s="36"/>
      <c r="H416" s="36"/>
      <c r="I416" s="318"/>
      <c r="J416" s="318"/>
      <c r="K416" s="318"/>
      <c r="L416" s="318"/>
      <c r="M416" s="318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8"/>
      <c r="Z416" s="318"/>
      <c r="AA416" s="318"/>
    </row>
    <row r="417" spans="1:27" hidden="1" x14ac:dyDescent="0.25">
      <c r="A417" s="36"/>
      <c r="B417" s="36"/>
      <c r="C417" s="36"/>
      <c r="D417" s="36"/>
      <c r="E417" s="36"/>
      <c r="F417" s="36"/>
      <c r="G417" s="36"/>
      <c r="H417" s="36"/>
      <c r="I417" s="318"/>
      <c r="J417" s="318"/>
      <c r="K417" s="318"/>
      <c r="L417" s="318"/>
      <c r="M417" s="318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8"/>
      <c r="Z417" s="318"/>
      <c r="AA417" s="318"/>
    </row>
    <row r="418" spans="1:27" hidden="1" x14ac:dyDescent="0.25">
      <c r="A418" s="36"/>
      <c r="B418" s="36"/>
      <c r="C418" s="36"/>
      <c r="D418" s="36"/>
      <c r="E418" s="36"/>
      <c r="F418" s="36"/>
      <c r="G418" s="36"/>
      <c r="H418" s="36"/>
      <c r="I418" s="318"/>
      <c r="J418" s="318"/>
      <c r="K418" s="318"/>
      <c r="L418" s="318"/>
      <c r="M418" s="318"/>
      <c r="N418" s="318"/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8"/>
      <c r="Z418" s="318"/>
      <c r="AA418" s="318"/>
    </row>
    <row r="419" spans="1:27" hidden="1" x14ac:dyDescent="0.25">
      <c r="A419" s="36"/>
      <c r="B419" s="36"/>
      <c r="C419" s="36"/>
      <c r="D419" s="36"/>
      <c r="E419" s="36"/>
      <c r="F419" s="36"/>
      <c r="G419" s="36"/>
      <c r="H419" s="36"/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  <c r="AA419" s="318"/>
    </row>
    <row r="420" spans="1:27" hidden="1" x14ac:dyDescent="0.25">
      <c r="A420" s="36"/>
      <c r="B420" s="36"/>
      <c r="C420" s="36"/>
      <c r="D420" s="36"/>
      <c r="E420" s="36"/>
      <c r="F420" s="36"/>
      <c r="G420" s="36"/>
      <c r="H420" s="36"/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  <c r="AA420" s="318"/>
    </row>
    <row r="421" spans="1:27" hidden="1" x14ac:dyDescent="0.25">
      <c r="A421" s="36"/>
      <c r="B421" s="36"/>
      <c r="C421" s="36"/>
      <c r="D421" s="36"/>
      <c r="E421" s="36"/>
      <c r="F421" s="36"/>
      <c r="G421" s="36"/>
      <c r="H421" s="36"/>
      <c r="I421" s="318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318"/>
      <c r="AA421" s="318"/>
    </row>
    <row r="422" spans="1:27" hidden="1" x14ac:dyDescent="0.25">
      <c r="A422" s="36"/>
      <c r="B422" s="36"/>
      <c r="C422" s="36"/>
      <c r="D422" s="36"/>
      <c r="E422" s="36"/>
      <c r="F422" s="36"/>
      <c r="G422" s="36"/>
      <c r="H422" s="36"/>
      <c r="I422" s="318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318"/>
      <c r="AA422" s="318"/>
    </row>
    <row r="423" spans="1:27" hidden="1" x14ac:dyDescent="0.25">
      <c r="A423" s="36"/>
      <c r="B423" s="36"/>
      <c r="C423" s="36"/>
      <c r="D423" s="36"/>
      <c r="E423" s="36"/>
      <c r="F423" s="36"/>
      <c r="G423" s="36"/>
      <c r="H423" s="36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  <c r="AA423" s="318"/>
    </row>
    <row r="424" spans="1:27" hidden="1" x14ac:dyDescent="0.25">
      <c r="A424" s="36"/>
      <c r="B424" s="36"/>
      <c r="C424" s="36"/>
      <c r="D424" s="36"/>
      <c r="E424" s="36"/>
      <c r="F424" s="36"/>
      <c r="G424" s="36"/>
      <c r="H424" s="36"/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  <c r="AA424" s="318"/>
    </row>
    <row r="425" spans="1:27" hidden="1" x14ac:dyDescent="0.25">
      <c r="A425" s="36"/>
      <c r="B425" s="36"/>
      <c r="C425" s="36"/>
      <c r="D425" s="36"/>
      <c r="E425" s="36"/>
      <c r="F425" s="36"/>
      <c r="G425" s="36"/>
      <c r="H425" s="36"/>
      <c r="I425" s="318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  <c r="AA425" s="318"/>
    </row>
    <row r="426" spans="1:27" hidden="1" x14ac:dyDescent="0.25">
      <c r="A426" s="36"/>
      <c r="B426" s="36"/>
      <c r="C426" s="36"/>
      <c r="D426" s="36"/>
      <c r="E426" s="36"/>
      <c r="F426" s="36"/>
      <c r="G426" s="36"/>
      <c r="H426" s="36"/>
      <c r="I426" s="318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  <c r="AA426" s="318"/>
    </row>
    <row r="427" spans="1:27" hidden="1" x14ac:dyDescent="0.25">
      <c r="A427" s="36"/>
      <c r="B427" s="36"/>
      <c r="C427" s="36"/>
      <c r="D427" s="36"/>
      <c r="E427" s="36"/>
      <c r="F427" s="36"/>
      <c r="G427" s="36"/>
      <c r="H427" s="36"/>
      <c r="I427" s="318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  <c r="AA427" s="318"/>
    </row>
    <row r="428" spans="1:27" hidden="1" x14ac:dyDescent="0.25">
      <c r="A428" s="36"/>
      <c r="B428" s="36"/>
      <c r="C428" s="36"/>
      <c r="D428" s="36"/>
      <c r="E428" s="36"/>
      <c r="F428" s="36"/>
      <c r="G428" s="36"/>
      <c r="H428" s="36"/>
      <c r="I428" s="318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  <c r="AA428" s="318"/>
    </row>
    <row r="429" spans="1:27" hidden="1" x14ac:dyDescent="0.25">
      <c r="A429" s="36"/>
      <c r="B429" s="36"/>
      <c r="C429" s="36"/>
      <c r="D429" s="36"/>
      <c r="E429" s="36"/>
      <c r="F429" s="36"/>
      <c r="G429" s="36"/>
      <c r="H429" s="36"/>
      <c r="I429" s="318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  <c r="AA429" s="318"/>
    </row>
    <row r="430" spans="1:27" hidden="1" x14ac:dyDescent="0.25">
      <c r="A430" s="36"/>
      <c r="B430" s="36"/>
      <c r="C430" s="36"/>
      <c r="D430" s="36"/>
      <c r="E430" s="36"/>
      <c r="F430" s="36"/>
      <c r="G430" s="36"/>
      <c r="H430" s="36"/>
      <c r="I430" s="318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  <c r="AA430" s="318"/>
    </row>
    <row r="431" spans="1:27" hidden="1" x14ac:dyDescent="0.25">
      <c r="A431" s="36"/>
      <c r="B431" s="36"/>
      <c r="C431" s="36"/>
      <c r="D431" s="36"/>
      <c r="E431" s="36"/>
      <c r="F431" s="36"/>
      <c r="G431" s="36"/>
      <c r="H431" s="36"/>
      <c r="I431" s="318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  <c r="AA431" s="318"/>
    </row>
    <row r="432" spans="1:27" hidden="1" x14ac:dyDescent="0.25">
      <c r="A432" s="36"/>
      <c r="B432" s="36"/>
      <c r="C432" s="36"/>
      <c r="D432" s="36"/>
      <c r="E432" s="36"/>
      <c r="F432" s="36"/>
      <c r="G432" s="36"/>
      <c r="H432" s="36"/>
      <c r="I432" s="318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  <c r="AA432" s="318"/>
    </row>
    <row r="433" spans="1:27" hidden="1" x14ac:dyDescent="0.25">
      <c r="A433" s="36"/>
      <c r="B433" s="36"/>
      <c r="C433" s="36"/>
      <c r="D433" s="36"/>
      <c r="E433" s="36"/>
      <c r="F433" s="36"/>
      <c r="G433" s="36"/>
      <c r="H433" s="36"/>
      <c r="I433" s="318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  <c r="AA433" s="318"/>
    </row>
    <row r="434" spans="1:27" hidden="1" x14ac:dyDescent="0.25">
      <c r="A434" s="36"/>
      <c r="B434" s="36"/>
      <c r="C434" s="36"/>
      <c r="D434" s="36"/>
      <c r="E434" s="36"/>
      <c r="F434" s="36"/>
      <c r="G434" s="36"/>
      <c r="H434" s="36"/>
      <c r="I434" s="318"/>
      <c r="J434" s="318"/>
      <c r="K434" s="318"/>
      <c r="L434" s="318"/>
      <c r="M434" s="318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  <c r="AA434" s="318"/>
    </row>
    <row r="435" spans="1:27" hidden="1" x14ac:dyDescent="0.25">
      <c r="A435" s="36"/>
      <c r="B435" s="36"/>
      <c r="C435" s="36"/>
      <c r="D435" s="36"/>
      <c r="E435" s="36"/>
      <c r="F435" s="36"/>
      <c r="G435" s="36"/>
      <c r="H435" s="36"/>
      <c r="I435" s="318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  <c r="AA435" s="318"/>
    </row>
    <row r="436" spans="1:27" hidden="1" x14ac:dyDescent="0.25">
      <c r="A436" s="36"/>
      <c r="B436" s="36"/>
      <c r="C436" s="36"/>
      <c r="D436" s="36"/>
      <c r="E436" s="36"/>
      <c r="F436" s="36"/>
      <c r="G436" s="36"/>
      <c r="H436" s="36"/>
      <c r="I436" s="318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  <c r="AA436" s="318"/>
    </row>
    <row r="437" spans="1:27" hidden="1" x14ac:dyDescent="0.25">
      <c r="A437" s="36"/>
      <c r="B437" s="36"/>
      <c r="C437" s="36"/>
      <c r="D437" s="36"/>
      <c r="E437" s="36"/>
      <c r="F437" s="36"/>
      <c r="G437" s="36"/>
      <c r="H437" s="36"/>
      <c r="I437" s="318"/>
      <c r="J437" s="318"/>
      <c r="K437" s="318"/>
      <c r="L437" s="318"/>
      <c r="M437" s="318"/>
      <c r="N437" s="318"/>
      <c r="O437" s="318"/>
      <c r="P437" s="318"/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  <c r="AA437" s="318"/>
    </row>
    <row r="438" spans="1:27" hidden="1" x14ac:dyDescent="0.25">
      <c r="A438" s="36"/>
      <c r="B438" s="36"/>
      <c r="C438" s="36"/>
      <c r="D438" s="36"/>
      <c r="E438" s="36"/>
      <c r="F438" s="36"/>
      <c r="G438" s="36"/>
      <c r="H438" s="36"/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  <c r="AA438" s="318"/>
    </row>
    <row r="439" spans="1:27" hidden="1" x14ac:dyDescent="0.25">
      <c r="A439" s="36"/>
      <c r="B439" s="36"/>
      <c r="C439" s="36"/>
      <c r="D439" s="36"/>
      <c r="E439" s="36"/>
      <c r="F439" s="36"/>
      <c r="G439" s="36"/>
      <c r="H439" s="36"/>
      <c r="I439" s="318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  <c r="AA439" s="318"/>
    </row>
    <row r="440" spans="1:27" hidden="1" x14ac:dyDescent="0.25">
      <c r="A440" s="36"/>
      <c r="B440" s="36"/>
      <c r="C440" s="36"/>
      <c r="D440" s="36"/>
      <c r="E440" s="36"/>
      <c r="F440" s="36"/>
      <c r="G440" s="36"/>
      <c r="H440" s="36"/>
      <c r="I440" s="318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318"/>
      <c r="AA440" s="318"/>
    </row>
    <row r="441" spans="1:27" hidden="1" x14ac:dyDescent="0.25">
      <c r="A441" s="36"/>
      <c r="B441" s="36"/>
      <c r="C441" s="36"/>
      <c r="D441" s="36"/>
      <c r="E441" s="36"/>
      <c r="F441" s="36"/>
      <c r="G441" s="36"/>
      <c r="H441" s="36"/>
      <c r="I441" s="318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318"/>
      <c r="AA441" s="318"/>
    </row>
    <row r="442" spans="1:27" x14ac:dyDescent="0.25">
      <c r="A442" s="36"/>
      <c r="B442" s="36"/>
      <c r="C442" s="36"/>
      <c r="D442" s="36"/>
      <c r="E442" s="36"/>
      <c r="F442" s="36"/>
      <c r="G442" s="36"/>
      <c r="H442" s="36"/>
      <c r="I442" s="318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318"/>
      <c r="AA442" s="318"/>
    </row>
    <row r="443" spans="1:27" x14ac:dyDescent="0.25">
      <c r="A443" s="36"/>
      <c r="B443" s="36"/>
      <c r="C443" s="36"/>
      <c r="D443" s="36"/>
      <c r="E443" s="36"/>
      <c r="F443" s="36"/>
      <c r="G443" s="36"/>
      <c r="H443" s="36"/>
      <c r="I443" s="318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318"/>
      <c r="AA443" s="318"/>
    </row>
    <row r="444" spans="1:27" x14ac:dyDescent="0.25">
      <c r="A444" s="36"/>
      <c r="B444" s="36"/>
      <c r="C444" s="36"/>
      <c r="D444" s="36"/>
      <c r="E444" s="36"/>
      <c r="F444" s="36"/>
      <c r="G444" s="36"/>
      <c r="H444" s="36"/>
      <c r="I444" s="318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/>
      <c r="Y444" s="318"/>
      <c r="Z444" s="318"/>
      <c r="AA444" s="318"/>
    </row>
    <row r="445" spans="1:27" x14ac:dyDescent="0.25">
      <c r="A445" s="36"/>
      <c r="B445" s="36"/>
      <c r="C445" s="36"/>
      <c r="D445" s="36"/>
      <c r="E445" s="36"/>
      <c r="F445" s="36"/>
      <c r="G445" s="36"/>
      <c r="H445" s="36"/>
      <c r="I445" s="318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8"/>
      <c r="Z445" s="318"/>
      <c r="AA445" s="318"/>
    </row>
    <row r="446" spans="1:27" x14ac:dyDescent="0.25">
      <c r="A446" s="36"/>
      <c r="B446" s="36"/>
      <c r="C446" s="36"/>
      <c r="D446" s="36"/>
      <c r="E446" s="36"/>
      <c r="F446" s="36"/>
      <c r="G446" s="36"/>
      <c r="H446" s="36"/>
      <c r="I446" s="318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18"/>
      <c r="Y446" s="318"/>
      <c r="Z446" s="318"/>
      <c r="AA446" s="318"/>
    </row>
    <row r="447" spans="1:27" x14ac:dyDescent="0.25">
      <c r="A447" s="36"/>
      <c r="B447" s="36"/>
      <c r="C447" s="36"/>
      <c r="D447" s="36"/>
      <c r="E447" s="36"/>
      <c r="F447" s="36"/>
      <c r="G447" s="36"/>
      <c r="H447" s="36"/>
      <c r="I447" s="318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  <c r="T447" s="318"/>
      <c r="U447" s="318"/>
      <c r="V447" s="318"/>
      <c r="W447" s="318"/>
      <c r="X447" s="318"/>
      <c r="Y447" s="318"/>
      <c r="Z447" s="318"/>
      <c r="AA447" s="318"/>
    </row>
    <row r="448" spans="1:27" x14ac:dyDescent="0.25">
      <c r="A448" s="36"/>
      <c r="B448" s="36"/>
      <c r="C448" s="36"/>
      <c r="D448" s="36"/>
      <c r="E448" s="36"/>
      <c r="F448" s="36"/>
      <c r="G448" s="36"/>
      <c r="H448" s="36"/>
      <c r="I448" s="318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18"/>
      <c r="Y448" s="318"/>
      <c r="Z448" s="318"/>
      <c r="AA448" s="318"/>
    </row>
    <row r="449" spans="1:27" x14ac:dyDescent="0.25">
      <c r="A449" s="36"/>
      <c r="B449" s="36"/>
      <c r="C449" s="36"/>
      <c r="D449" s="36"/>
      <c r="E449" s="36"/>
      <c r="F449" s="36"/>
      <c r="G449" s="36"/>
      <c r="H449" s="36"/>
      <c r="I449" s="318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  <c r="T449" s="318"/>
      <c r="U449" s="318"/>
      <c r="V449" s="318"/>
      <c r="W449" s="318"/>
      <c r="X449" s="318"/>
      <c r="Y449" s="318"/>
      <c r="Z449" s="318"/>
      <c r="AA449" s="318"/>
    </row>
    <row r="450" spans="1:27" x14ac:dyDescent="0.25">
      <c r="A450" s="36"/>
      <c r="B450" s="36"/>
      <c r="C450" s="36"/>
      <c r="D450" s="36"/>
      <c r="E450" s="36"/>
      <c r="F450" s="36"/>
      <c r="G450" s="36"/>
      <c r="H450" s="36"/>
      <c r="I450" s="318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8"/>
      <c r="Z450" s="318"/>
      <c r="AA450" s="318"/>
    </row>
    <row r="451" spans="1:27" x14ac:dyDescent="0.25">
      <c r="A451" s="36"/>
      <c r="B451" s="36"/>
      <c r="C451" s="36"/>
      <c r="D451" s="36"/>
      <c r="E451" s="36"/>
      <c r="F451" s="36"/>
      <c r="G451" s="36"/>
      <c r="H451" s="36"/>
      <c r="I451" s="318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  <c r="T451" s="318"/>
      <c r="U451" s="318"/>
      <c r="V451" s="318"/>
      <c r="W451" s="318"/>
      <c r="X451" s="318"/>
      <c r="Y451" s="318"/>
      <c r="Z451" s="318"/>
      <c r="AA451" s="318"/>
    </row>
    <row r="452" spans="1:27" x14ac:dyDescent="0.25">
      <c r="A452" s="36"/>
      <c r="B452" s="36"/>
      <c r="C452" s="36"/>
      <c r="D452" s="36"/>
      <c r="E452" s="36"/>
      <c r="F452" s="36"/>
      <c r="G452" s="36"/>
      <c r="H452" s="36"/>
      <c r="I452" s="318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  <c r="T452" s="318"/>
      <c r="U452" s="318"/>
      <c r="V452" s="318"/>
      <c r="W452" s="318"/>
      <c r="X452" s="318"/>
      <c r="Y452" s="318"/>
      <c r="Z452" s="318"/>
      <c r="AA452" s="318"/>
    </row>
    <row r="453" spans="1:27" x14ac:dyDescent="0.25">
      <c r="A453" s="36"/>
      <c r="B453" s="36"/>
      <c r="C453" s="36"/>
      <c r="D453" s="36"/>
      <c r="E453" s="36"/>
      <c r="F453" s="36"/>
      <c r="G453" s="36"/>
      <c r="H453" s="36"/>
      <c r="I453" s="318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  <c r="T453" s="318"/>
      <c r="U453" s="318"/>
      <c r="V453" s="318"/>
      <c r="W453" s="318"/>
      <c r="X453" s="318"/>
      <c r="Y453" s="318"/>
      <c r="Z453" s="318"/>
      <c r="AA453" s="318"/>
    </row>
    <row r="454" spans="1:27" x14ac:dyDescent="0.25">
      <c r="A454" s="36"/>
      <c r="B454" s="36"/>
      <c r="C454" s="36"/>
      <c r="D454" s="36"/>
      <c r="E454" s="36"/>
      <c r="F454" s="36"/>
      <c r="G454" s="36"/>
      <c r="H454" s="36"/>
      <c r="I454" s="318"/>
      <c r="J454" s="318"/>
      <c r="K454" s="318"/>
      <c r="L454" s="318"/>
      <c r="M454" s="318"/>
      <c r="N454" s="318"/>
      <c r="O454" s="318"/>
      <c r="P454" s="318"/>
      <c r="Q454" s="318"/>
      <c r="R454" s="318"/>
      <c r="S454" s="318"/>
      <c r="T454" s="318"/>
      <c r="U454" s="318"/>
      <c r="V454" s="318"/>
      <c r="W454" s="318"/>
      <c r="X454" s="318"/>
      <c r="Y454" s="318"/>
      <c r="Z454" s="318"/>
      <c r="AA454" s="318"/>
    </row>
    <row r="455" spans="1:27" x14ac:dyDescent="0.25">
      <c r="A455" s="36"/>
      <c r="B455" s="36"/>
      <c r="C455" s="36"/>
      <c r="D455" s="36"/>
      <c r="E455" s="36"/>
      <c r="F455" s="36"/>
      <c r="G455" s="36"/>
      <c r="H455" s="36"/>
      <c r="I455" s="318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  <c r="T455" s="318"/>
      <c r="U455" s="318"/>
      <c r="V455" s="318"/>
      <c r="W455" s="318"/>
      <c r="X455" s="318"/>
      <c r="Y455" s="318"/>
      <c r="Z455" s="318"/>
      <c r="AA455" s="318"/>
    </row>
    <row r="456" spans="1:27" x14ac:dyDescent="0.25">
      <c r="A456" s="36"/>
      <c r="B456" s="36"/>
      <c r="C456" s="36"/>
      <c r="D456" s="36"/>
      <c r="E456" s="36"/>
      <c r="F456" s="36"/>
      <c r="G456" s="36"/>
      <c r="H456" s="36"/>
      <c r="I456" s="318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  <c r="T456" s="318"/>
      <c r="U456" s="318"/>
      <c r="V456" s="318"/>
      <c r="W456" s="318"/>
      <c r="X456" s="318"/>
      <c r="Y456" s="318"/>
      <c r="Z456" s="318"/>
      <c r="AA456" s="318"/>
    </row>
    <row r="457" spans="1:27" x14ac:dyDescent="0.25">
      <c r="A457" s="36"/>
      <c r="B457" s="36"/>
      <c r="C457" s="36"/>
      <c r="D457" s="36"/>
      <c r="E457" s="36"/>
      <c r="F457" s="36"/>
      <c r="G457" s="36"/>
      <c r="H457" s="36"/>
      <c r="I457" s="318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  <c r="T457" s="318"/>
      <c r="U457" s="318"/>
      <c r="V457" s="318"/>
      <c r="W457" s="318"/>
      <c r="X457" s="318"/>
      <c r="Y457" s="318"/>
      <c r="Z457" s="318"/>
      <c r="AA457" s="318"/>
    </row>
    <row r="458" spans="1:27" x14ac:dyDescent="0.25">
      <c r="A458" s="36"/>
      <c r="B458" s="36"/>
      <c r="C458" s="36"/>
      <c r="D458" s="36"/>
      <c r="E458" s="36"/>
      <c r="F458" s="36"/>
      <c r="G458" s="36"/>
      <c r="H458" s="36"/>
      <c r="I458" s="318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  <c r="T458" s="318"/>
      <c r="U458" s="318"/>
      <c r="V458" s="318"/>
      <c r="W458" s="318"/>
      <c r="X458" s="318"/>
      <c r="Y458" s="318"/>
      <c r="Z458" s="318"/>
      <c r="AA458" s="318"/>
    </row>
    <row r="459" spans="1:27" x14ac:dyDescent="0.25">
      <c r="A459" s="36"/>
      <c r="B459" s="36"/>
      <c r="C459" s="36"/>
      <c r="D459" s="36"/>
      <c r="E459" s="36"/>
      <c r="F459" s="36"/>
      <c r="G459" s="36"/>
      <c r="H459" s="36"/>
      <c r="I459" s="318"/>
      <c r="J459" s="318"/>
      <c r="K459" s="318"/>
      <c r="L459" s="318"/>
      <c r="M459" s="318"/>
      <c r="N459" s="318"/>
      <c r="O459" s="318"/>
      <c r="P459" s="318"/>
      <c r="Q459" s="318"/>
      <c r="R459" s="318"/>
      <c r="S459" s="318"/>
      <c r="T459" s="318"/>
      <c r="U459" s="318"/>
      <c r="V459" s="318"/>
      <c r="W459" s="318"/>
      <c r="X459" s="318"/>
      <c r="Y459" s="318"/>
      <c r="Z459" s="318"/>
      <c r="AA459" s="318"/>
    </row>
    <row r="460" spans="1:27" x14ac:dyDescent="0.25">
      <c r="A460" s="36"/>
      <c r="B460" s="36"/>
      <c r="C460" s="36"/>
      <c r="D460" s="36"/>
      <c r="E460" s="36"/>
      <c r="F460" s="36"/>
      <c r="G460" s="36"/>
      <c r="H460" s="36"/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318"/>
      <c r="Z460" s="318"/>
      <c r="AA460" s="318"/>
    </row>
    <row r="461" spans="1:27" x14ac:dyDescent="0.25">
      <c r="A461" s="36"/>
      <c r="B461" s="36"/>
      <c r="C461" s="36"/>
      <c r="D461" s="36"/>
      <c r="E461" s="36"/>
      <c r="F461" s="36"/>
      <c r="G461" s="36"/>
      <c r="H461" s="36"/>
      <c r="I461" s="318"/>
      <c r="J461" s="318"/>
      <c r="K461" s="318"/>
      <c r="L461" s="318"/>
      <c r="M461" s="318"/>
      <c r="N461" s="318"/>
      <c r="O461" s="318"/>
      <c r="P461" s="318"/>
      <c r="Q461" s="318"/>
      <c r="R461" s="318"/>
      <c r="S461" s="318"/>
      <c r="T461" s="318"/>
      <c r="U461" s="318"/>
      <c r="V461" s="318"/>
      <c r="W461" s="318"/>
      <c r="X461" s="318"/>
      <c r="Y461" s="318"/>
      <c r="Z461" s="318"/>
      <c r="AA461" s="318"/>
    </row>
    <row r="462" spans="1:27" x14ac:dyDescent="0.25">
      <c r="A462" s="36"/>
      <c r="B462" s="36"/>
      <c r="C462" s="36"/>
      <c r="D462" s="36"/>
      <c r="E462" s="36"/>
      <c r="F462" s="36"/>
      <c r="G462" s="36"/>
      <c r="H462" s="36"/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318"/>
      <c r="U462" s="318"/>
      <c r="V462" s="318"/>
      <c r="W462" s="318"/>
      <c r="X462" s="318"/>
      <c r="Y462" s="318"/>
      <c r="Z462" s="318"/>
      <c r="AA462" s="318"/>
    </row>
    <row r="463" spans="1:27" x14ac:dyDescent="0.25">
      <c r="A463" s="36"/>
      <c r="B463" s="36"/>
      <c r="C463" s="36"/>
      <c r="D463" s="36"/>
      <c r="E463" s="36"/>
      <c r="F463" s="36"/>
      <c r="G463" s="36"/>
      <c r="H463" s="36"/>
      <c r="I463" s="318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  <c r="T463" s="318"/>
      <c r="U463" s="318"/>
      <c r="V463" s="318"/>
      <c r="W463" s="318"/>
      <c r="X463" s="318"/>
      <c r="Y463" s="318"/>
      <c r="Z463" s="318"/>
      <c r="AA463" s="318"/>
    </row>
    <row r="464" spans="1:27" x14ac:dyDescent="0.25">
      <c r="A464" s="36"/>
      <c r="B464" s="36"/>
      <c r="C464" s="36"/>
      <c r="D464" s="36"/>
      <c r="E464" s="36"/>
      <c r="F464" s="36"/>
      <c r="G464" s="36"/>
      <c r="H464" s="36"/>
      <c r="I464" s="318"/>
      <c r="J464" s="318"/>
      <c r="K464" s="318"/>
      <c r="L464" s="318"/>
      <c r="M464" s="318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8"/>
      <c r="Z464" s="318"/>
      <c r="AA464" s="318"/>
    </row>
    <row r="465" spans="1:27" x14ac:dyDescent="0.25">
      <c r="A465" s="36"/>
      <c r="B465" s="36"/>
      <c r="C465" s="36"/>
      <c r="D465" s="36"/>
      <c r="E465" s="36"/>
      <c r="F465" s="36"/>
      <c r="G465" s="36"/>
      <c r="H465" s="36"/>
      <c r="I465" s="318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8"/>
      <c r="Z465" s="318"/>
      <c r="AA465" s="318"/>
    </row>
    <row r="466" spans="1:27" x14ac:dyDescent="0.25">
      <c r="A466" s="36"/>
      <c r="B466" s="36"/>
      <c r="C466" s="36"/>
      <c r="D466" s="36"/>
      <c r="E466" s="36"/>
      <c r="F466" s="36"/>
      <c r="G466" s="36"/>
      <c r="H466" s="36"/>
      <c r="I466" s="318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8"/>
      <c r="Z466" s="318"/>
      <c r="AA466" s="318"/>
    </row>
    <row r="467" spans="1:27" x14ac:dyDescent="0.25">
      <c r="A467" s="36"/>
      <c r="B467" s="36"/>
      <c r="C467" s="36"/>
      <c r="D467" s="36"/>
      <c r="E467" s="36"/>
      <c r="F467" s="36"/>
      <c r="G467" s="36"/>
      <c r="H467" s="36"/>
      <c r="I467" s="318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8"/>
      <c r="Z467" s="318"/>
      <c r="AA467" s="318"/>
    </row>
    <row r="468" spans="1:27" x14ac:dyDescent="0.25">
      <c r="A468" s="36"/>
      <c r="B468" s="36"/>
      <c r="C468" s="36"/>
      <c r="D468" s="36"/>
      <c r="E468" s="36"/>
      <c r="F468" s="36"/>
      <c r="G468" s="36"/>
      <c r="H468" s="36"/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318"/>
      <c r="AA468" s="318"/>
    </row>
    <row r="469" spans="1:27" x14ac:dyDescent="0.25">
      <c r="A469" s="36"/>
      <c r="B469" s="36"/>
      <c r="C469" s="36"/>
      <c r="D469" s="36"/>
      <c r="E469" s="36"/>
      <c r="F469" s="36"/>
      <c r="G469" s="36"/>
      <c r="H469" s="36"/>
      <c r="I469" s="318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8"/>
      <c r="Z469" s="318"/>
      <c r="AA469" s="318"/>
    </row>
    <row r="470" spans="1:27" x14ac:dyDescent="0.25">
      <c r="A470" s="36"/>
      <c r="B470" s="36"/>
      <c r="C470" s="36"/>
      <c r="D470" s="36"/>
      <c r="E470" s="36"/>
      <c r="F470" s="36"/>
      <c r="G470" s="36"/>
      <c r="H470" s="36"/>
      <c r="I470" s="318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18"/>
      <c r="U470" s="318"/>
      <c r="V470" s="318"/>
      <c r="W470" s="318"/>
      <c r="X470" s="318"/>
      <c r="Y470" s="318"/>
      <c r="Z470" s="318"/>
      <c r="AA470" s="318"/>
    </row>
    <row r="471" spans="1:27" x14ac:dyDescent="0.25">
      <c r="A471" s="36"/>
      <c r="B471" s="36"/>
      <c r="C471" s="36"/>
      <c r="D471" s="36"/>
      <c r="E471" s="36"/>
      <c r="F471" s="36"/>
      <c r="G471" s="36"/>
      <c r="H471" s="36"/>
      <c r="I471" s="318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18"/>
      <c r="U471" s="318"/>
      <c r="V471" s="318"/>
      <c r="W471" s="318"/>
      <c r="X471" s="318"/>
      <c r="Y471" s="318"/>
      <c r="Z471" s="318"/>
      <c r="AA471" s="318"/>
    </row>
    <row r="472" spans="1:27" x14ac:dyDescent="0.25"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18"/>
      <c r="U472" s="318"/>
      <c r="V472" s="318"/>
      <c r="W472" s="318"/>
      <c r="X472" s="318"/>
      <c r="Y472" s="318"/>
      <c r="Z472" s="318"/>
      <c r="AA472" s="318"/>
    </row>
    <row r="473" spans="1:27" x14ac:dyDescent="0.25">
      <c r="I473" s="318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18"/>
      <c r="U473" s="318"/>
      <c r="V473" s="318"/>
      <c r="W473" s="318"/>
      <c r="X473" s="318"/>
      <c r="Y473" s="318"/>
      <c r="Z473" s="318"/>
      <c r="AA473" s="318"/>
    </row>
    <row r="474" spans="1:27" x14ac:dyDescent="0.25">
      <c r="I474" s="318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18"/>
      <c r="U474" s="318"/>
      <c r="V474" s="318"/>
      <c r="W474" s="318"/>
      <c r="X474" s="318"/>
      <c r="Y474" s="318"/>
      <c r="Z474" s="318"/>
      <c r="AA474" s="318"/>
    </row>
    <row r="475" spans="1:27" x14ac:dyDescent="0.25">
      <c r="I475" s="318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/>
      <c r="X475" s="318"/>
      <c r="Y475" s="318"/>
      <c r="Z475" s="318"/>
      <c r="AA475" s="318"/>
    </row>
    <row r="476" spans="1:27" x14ac:dyDescent="0.25">
      <c r="I476" s="318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8"/>
      <c r="Z476" s="318"/>
      <c r="AA476" s="318"/>
    </row>
    <row r="477" spans="1:27" x14ac:dyDescent="0.25">
      <c r="I477" s="318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18"/>
      <c r="U477" s="318"/>
      <c r="V477" s="318"/>
      <c r="W477" s="318"/>
      <c r="X477" s="318"/>
      <c r="Y477" s="318"/>
      <c r="Z477" s="318"/>
      <c r="AA477" s="318"/>
    </row>
    <row r="478" spans="1:27" x14ac:dyDescent="0.25"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8"/>
      <c r="Z478" s="318"/>
      <c r="AA478" s="318"/>
    </row>
    <row r="479" spans="1:27" x14ac:dyDescent="0.25">
      <c r="I479" s="318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18"/>
      <c r="U479" s="318"/>
      <c r="V479" s="318"/>
      <c r="W479" s="318"/>
      <c r="X479" s="318"/>
      <c r="Y479" s="318"/>
      <c r="Z479" s="318"/>
      <c r="AA479" s="318"/>
    </row>
    <row r="480" spans="1:27" x14ac:dyDescent="0.25">
      <c r="I480" s="318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  <c r="T480" s="318"/>
      <c r="U480" s="318"/>
      <c r="V480" s="318"/>
      <c r="W480" s="318"/>
      <c r="X480" s="318"/>
      <c r="Y480" s="318"/>
      <c r="Z480" s="318"/>
      <c r="AA480" s="318"/>
    </row>
    <row r="481" spans="9:27" x14ac:dyDescent="0.25">
      <c r="I481" s="318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18"/>
      <c r="U481" s="318"/>
      <c r="V481" s="318"/>
      <c r="W481" s="318"/>
      <c r="X481" s="318"/>
      <c r="Y481" s="318"/>
      <c r="Z481" s="318"/>
      <c r="AA481" s="318"/>
    </row>
    <row r="482" spans="9:27" x14ac:dyDescent="0.25"/>
    <row r="483" spans="9:27" x14ac:dyDescent="0.25"/>
    <row r="484" spans="9:27" x14ac:dyDescent="0.25"/>
    <row r="485" spans="9:27" x14ac:dyDescent="0.25"/>
    <row r="486" spans="9:27" x14ac:dyDescent="0.25"/>
    <row r="487" spans="9:27" x14ac:dyDescent="0.25"/>
    <row r="488" spans="9:27" x14ac:dyDescent="0.25"/>
    <row r="489" spans="9:27" x14ac:dyDescent="0.25"/>
    <row r="490" spans="9:27" x14ac:dyDescent="0.25"/>
    <row r="491" spans="9:27" x14ac:dyDescent="0.25"/>
    <row r="492" spans="9:27" x14ac:dyDescent="0.25"/>
    <row r="493" spans="9:27" x14ac:dyDescent="0.25"/>
    <row r="494" spans="9:27" x14ac:dyDescent="0.25"/>
    <row r="495" spans="9:27" x14ac:dyDescent="0.25"/>
    <row r="496" spans="9:27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65536"/>
  <sheetViews>
    <sheetView showGridLines="0" workbookViewId="0">
      <selection activeCell="B13" sqref="B13"/>
    </sheetView>
  </sheetViews>
  <sheetFormatPr baseColWidth="10" defaultColWidth="1.7109375" defaultRowHeight="15" customHeight="1" zeroHeight="1" x14ac:dyDescent="0.25"/>
  <cols>
    <col min="1" max="2" width="23.42578125" style="106" customWidth="1"/>
    <col min="3" max="3" width="1.42578125" style="106" customWidth="1"/>
    <col min="4" max="4" width="25" style="82" customWidth="1"/>
    <col min="5" max="5" width="1.5703125" style="82" customWidth="1"/>
    <col min="6" max="6" width="24.85546875" style="82" customWidth="1"/>
    <col min="7" max="7" width="0" style="106" hidden="1" customWidth="1"/>
    <col min="8" max="255" width="11.42578125" style="106" hidden="1" customWidth="1"/>
    <col min="256" max="16384" width="1.7109375" style="106"/>
  </cols>
  <sheetData>
    <row r="1" spans="1:6" ht="32.25" customHeight="1" x14ac:dyDescent="0.3">
      <c r="A1" s="415" t="s">
        <v>447</v>
      </c>
      <c r="B1" s="415"/>
      <c r="C1" s="415"/>
      <c r="D1" s="415"/>
      <c r="E1" s="415"/>
      <c r="F1" s="415"/>
    </row>
    <row r="2" spans="1:6" ht="15.75" x14ac:dyDescent="0.25">
      <c r="A2" s="384" t="s">
        <v>1140</v>
      </c>
      <c r="B2" s="384"/>
      <c r="C2" s="384"/>
      <c r="D2" s="384"/>
      <c r="E2" s="384"/>
      <c r="F2" s="384"/>
    </row>
    <row r="3" spans="1:6" x14ac:dyDescent="0.25">
      <c r="A3" s="416" t="s">
        <v>521</v>
      </c>
      <c r="B3" s="416"/>
      <c r="C3" s="416"/>
      <c r="D3" s="416"/>
      <c r="E3" s="416"/>
      <c r="F3" s="416"/>
    </row>
    <row r="4" spans="1:6" ht="4.5" customHeight="1" x14ac:dyDescent="0.25">
      <c r="A4" s="37"/>
      <c r="B4" s="37"/>
      <c r="C4" s="37"/>
      <c r="D4" s="84"/>
      <c r="E4" s="84"/>
      <c r="F4" s="84"/>
    </row>
    <row r="5" spans="1:6" x14ac:dyDescent="0.25">
      <c r="A5" s="137" t="s">
        <v>748</v>
      </c>
      <c r="B5" s="201" t="s">
        <v>237</v>
      </c>
      <c r="C5" s="201"/>
      <c r="D5" s="201" t="s">
        <v>236</v>
      </c>
      <c r="E5" s="138"/>
      <c r="F5" s="138" t="s">
        <v>169</v>
      </c>
    </row>
    <row r="6" spans="1:6" x14ac:dyDescent="0.25">
      <c r="A6" s="202" t="s">
        <v>224</v>
      </c>
      <c r="B6" s="177">
        <v>1992229.68</v>
      </c>
      <c r="C6" s="176"/>
      <c r="D6" s="177">
        <v>262602605.61000001</v>
      </c>
      <c r="E6" s="176" t="s">
        <v>924</v>
      </c>
      <c r="F6" s="177">
        <f>B6+D6</f>
        <v>264594835.29000002</v>
      </c>
    </row>
    <row r="7" spans="1:6" x14ac:dyDescent="0.25">
      <c r="A7" s="202" t="s">
        <v>239</v>
      </c>
      <c r="B7" s="177">
        <v>2914745.62</v>
      </c>
      <c r="C7" s="348" t="s">
        <v>1163</v>
      </c>
      <c r="D7" s="177">
        <v>35342444.530000001</v>
      </c>
      <c r="E7" s="176"/>
      <c r="F7" s="177">
        <f t="shared" ref="F7:F16" si="0">B7+D7</f>
        <v>38257190.149999999</v>
      </c>
    </row>
    <row r="8" spans="1:6" x14ac:dyDescent="0.25">
      <c r="A8" s="202" t="s">
        <v>240</v>
      </c>
      <c r="B8" s="177">
        <v>2909780.86</v>
      </c>
      <c r="C8" s="178"/>
      <c r="D8" s="177">
        <v>398487980.78000003</v>
      </c>
      <c r="E8" s="178"/>
      <c r="F8" s="177">
        <f t="shared" si="0"/>
        <v>401397761.64000005</v>
      </c>
    </row>
    <row r="9" spans="1:6" x14ac:dyDescent="0.25">
      <c r="A9" s="202" t="s">
        <v>789</v>
      </c>
      <c r="B9" s="177">
        <v>7628.41</v>
      </c>
      <c r="C9" s="176"/>
      <c r="D9" s="177">
        <v>329398.44999999995</v>
      </c>
      <c r="E9" s="176"/>
      <c r="F9" s="177">
        <f t="shared" si="0"/>
        <v>337026.85999999993</v>
      </c>
    </row>
    <row r="10" spans="1:6" x14ac:dyDescent="0.25">
      <c r="A10" s="202" t="s">
        <v>523</v>
      </c>
      <c r="B10" s="177">
        <v>0</v>
      </c>
      <c r="C10" s="176"/>
      <c r="D10" s="177">
        <v>105953230.02</v>
      </c>
      <c r="E10" s="175"/>
      <c r="F10" s="177">
        <f t="shared" si="0"/>
        <v>105953230.02</v>
      </c>
    </row>
    <row r="11" spans="1:6" s="241" customFormat="1" x14ac:dyDescent="0.25">
      <c r="A11" s="202" t="s">
        <v>241</v>
      </c>
      <c r="B11" s="177">
        <v>418195.93000000005</v>
      </c>
      <c r="C11" s="176"/>
      <c r="D11" s="177">
        <v>393049096.95000005</v>
      </c>
      <c r="E11" s="175"/>
      <c r="F11" s="177">
        <f t="shared" si="0"/>
        <v>393467292.88000005</v>
      </c>
    </row>
    <row r="12" spans="1:6" x14ac:dyDescent="0.25">
      <c r="A12" s="202" t="s">
        <v>242</v>
      </c>
      <c r="B12" s="177">
        <v>5353413.66</v>
      </c>
      <c r="C12" s="176"/>
      <c r="D12" s="177">
        <v>538683691.63</v>
      </c>
      <c r="E12" s="176"/>
      <c r="F12" s="177">
        <f t="shared" si="0"/>
        <v>544037105.28999996</v>
      </c>
    </row>
    <row r="13" spans="1:6" x14ac:dyDescent="0.25">
      <c r="A13" s="202" t="s">
        <v>243</v>
      </c>
      <c r="B13" s="177">
        <v>1021364.4600000002</v>
      </c>
      <c r="C13" s="176" t="s">
        <v>924</v>
      </c>
      <c r="D13" s="177">
        <v>368825986.56</v>
      </c>
      <c r="E13" s="176"/>
      <c r="F13" s="177">
        <f t="shared" si="0"/>
        <v>369847351.01999998</v>
      </c>
    </row>
    <row r="14" spans="1:6" x14ac:dyDescent="0.25">
      <c r="A14" s="202" t="s">
        <v>244</v>
      </c>
      <c r="B14" s="177">
        <v>325724.25</v>
      </c>
      <c r="C14" s="176"/>
      <c r="D14" s="177">
        <v>25523093.420000002</v>
      </c>
      <c r="E14" s="176" t="s">
        <v>924</v>
      </c>
      <c r="F14" s="177">
        <f t="shared" si="0"/>
        <v>25848817.670000002</v>
      </c>
    </row>
    <row r="15" spans="1:6" x14ac:dyDescent="0.25">
      <c r="A15" s="202" t="s">
        <v>245</v>
      </c>
      <c r="B15" s="177">
        <v>554552.23</v>
      </c>
      <c r="C15" s="176" t="s">
        <v>924</v>
      </c>
      <c r="D15" s="177">
        <v>447434454.40000004</v>
      </c>
      <c r="E15" s="175" t="s">
        <v>924</v>
      </c>
      <c r="F15" s="177">
        <f t="shared" si="0"/>
        <v>447989006.63000005</v>
      </c>
    </row>
    <row r="16" spans="1:6" x14ac:dyDescent="0.25">
      <c r="A16" s="202" t="s">
        <v>246</v>
      </c>
      <c r="B16" s="177">
        <v>4099592.94</v>
      </c>
      <c r="C16" s="176"/>
      <c r="D16" s="177">
        <v>470407674.30000001</v>
      </c>
      <c r="E16" s="176" t="s">
        <v>924</v>
      </c>
      <c r="F16" s="177">
        <f t="shared" si="0"/>
        <v>474507267.24000001</v>
      </c>
    </row>
    <row r="17" spans="1:6" x14ac:dyDescent="0.25">
      <c r="A17" s="202" t="s">
        <v>881</v>
      </c>
      <c r="B17" s="177">
        <v>51156.51</v>
      </c>
      <c r="C17" s="176"/>
      <c r="D17" s="177">
        <v>0</v>
      </c>
      <c r="E17" s="176"/>
      <c r="F17" s="177">
        <f>B17+D17</f>
        <v>51156.51</v>
      </c>
    </row>
    <row r="18" spans="1:6" x14ac:dyDescent="0.25">
      <c r="A18" s="137" t="s">
        <v>238</v>
      </c>
      <c r="B18" s="179">
        <f>SUM(B6:B17)</f>
        <v>19648384.550000004</v>
      </c>
      <c r="C18" s="179"/>
      <c r="D18" s="179">
        <f>SUM(D6:D17)</f>
        <v>3046639656.6500006</v>
      </c>
      <c r="E18" s="179"/>
      <c r="F18" s="179">
        <f>+SUM(F6:F17)</f>
        <v>3066288041.2000008</v>
      </c>
    </row>
    <row r="19" spans="1:6" ht="4.5" customHeight="1" x14ac:dyDescent="0.25">
      <c r="A19" s="40"/>
      <c r="B19" s="40"/>
      <c r="C19" s="40"/>
      <c r="D19" s="38"/>
      <c r="E19" s="38"/>
      <c r="F19" s="41"/>
    </row>
    <row r="20" spans="1:6" ht="6.75" customHeight="1" x14ac:dyDescent="0.25">
      <c r="A20" s="16"/>
      <c r="B20" s="16"/>
      <c r="C20" s="16"/>
      <c r="D20" s="16"/>
      <c r="E20" s="16"/>
      <c r="F20" s="17"/>
    </row>
    <row r="21" spans="1:6" x14ac:dyDescent="0.25">
      <c r="A21" s="7" t="s">
        <v>840</v>
      </c>
      <c r="B21" s="7"/>
      <c r="C21" s="7"/>
      <c r="D21" s="7"/>
      <c r="E21" s="7"/>
      <c r="F21" s="7"/>
    </row>
    <row r="22" spans="1:6" x14ac:dyDescent="0.25">
      <c r="A22" s="7" t="s">
        <v>841</v>
      </c>
      <c r="B22" s="7"/>
      <c r="C22" s="7"/>
      <c r="D22" s="7"/>
      <c r="E22" s="7"/>
      <c r="F22" s="7"/>
    </row>
    <row r="23" spans="1:6" x14ac:dyDescent="0.25">
      <c r="A23" s="7" t="s">
        <v>2</v>
      </c>
      <c r="B23" s="7"/>
      <c r="C23" s="7"/>
      <c r="D23" s="106"/>
      <c r="E23" s="106"/>
      <c r="F23" s="106"/>
    </row>
    <row r="24" spans="1:6" x14ac:dyDescent="0.25">
      <c r="D24" s="106"/>
      <c r="E24" s="106"/>
      <c r="F24" s="106"/>
    </row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38"/>
      <c r="B65522" s="39"/>
    </row>
    <row r="65523" spans="1:4" ht="15" customHeight="1" x14ac:dyDescent="0.25">
      <c r="A65523" s="204"/>
      <c r="B65523" s="205"/>
      <c r="D65523" s="206"/>
    </row>
    <row r="65524" spans="1:4" ht="15" customHeight="1" x14ac:dyDescent="0.25">
      <c r="A65524" s="204"/>
      <c r="B65524" s="205"/>
      <c r="D65524" s="206"/>
    </row>
    <row r="65525" spans="1:4" ht="15" customHeight="1" x14ac:dyDescent="0.25">
      <c r="A65525" s="204"/>
      <c r="B65525" s="205"/>
      <c r="D65525" s="206"/>
    </row>
    <row r="65526" spans="1:4" ht="15" customHeight="1" x14ac:dyDescent="0.25">
      <c r="A65526" s="204"/>
      <c r="B65526" s="205"/>
      <c r="D65526" s="206"/>
    </row>
    <row r="65527" spans="1:4" ht="15" customHeight="1" x14ac:dyDescent="0.25">
      <c r="A65527" s="204"/>
      <c r="B65527" s="205"/>
      <c r="D65527" s="206"/>
    </row>
    <row r="65528" spans="1:4" ht="15" customHeight="1" x14ac:dyDescent="0.25">
      <c r="A65528" s="204"/>
      <c r="B65528" s="205"/>
      <c r="D65528" s="206"/>
    </row>
    <row r="65529" spans="1:4" ht="15" customHeight="1" x14ac:dyDescent="0.25">
      <c r="A65529" s="204"/>
      <c r="B65529" s="205"/>
      <c r="D65529" s="206"/>
    </row>
    <row r="65530" spans="1:4" ht="15" customHeight="1" x14ac:dyDescent="0.25">
      <c r="A65530" s="204"/>
      <c r="B65530" s="205"/>
      <c r="D65530" s="206"/>
    </row>
    <row r="65531" spans="1:4" ht="15" customHeight="1" x14ac:dyDescent="0.25">
      <c r="A65531" s="204"/>
      <c r="B65531" s="205"/>
      <c r="D65531" s="206"/>
    </row>
    <row r="65532" spans="1:4" ht="15" customHeight="1" x14ac:dyDescent="0.25">
      <c r="A65532" s="204"/>
      <c r="B65532" s="205"/>
      <c r="D65532" s="206"/>
    </row>
    <row r="65533" spans="1:4" ht="15" customHeight="1" x14ac:dyDescent="0.25">
      <c r="A65533" s="204"/>
      <c r="B65533" s="205"/>
      <c r="D65533" s="206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39"/>
  <sheetViews>
    <sheetView showGridLines="0" workbookViewId="0">
      <selection activeCell="D29" sqref="D29"/>
    </sheetView>
  </sheetViews>
  <sheetFormatPr baseColWidth="10" defaultRowHeight="15" x14ac:dyDescent="0.25"/>
  <cols>
    <col min="1" max="1" width="28.85546875" style="106" customWidth="1"/>
    <col min="2" max="3" width="24.85546875" style="106" customWidth="1"/>
    <col min="4" max="16384" width="11.42578125" style="18"/>
  </cols>
  <sheetData>
    <row r="1" spans="1:255" ht="15.75" x14ac:dyDescent="0.25">
      <c r="A1" s="384" t="s">
        <v>247</v>
      </c>
      <c r="B1" s="384"/>
      <c r="C1" s="384"/>
    </row>
    <row r="2" spans="1:255" ht="15.75" x14ac:dyDescent="0.25">
      <c r="A2" s="384" t="s">
        <v>659</v>
      </c>
      <c r="B2" s="384"/>
      <c r="C2" s="384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  <c r="CK2" s="417"/>
      <c r="CL2" s="417"/>
      <c r="CM2" s="417"/>
      <c r="CN2" s="417"/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7"/>
      <c r="CZ2" s="417"/>
      <c r="DA2" s="417"/>
      <c r="DB2" s="417"/>
      <c r="DC2" s="417"/>
      <c r="DD2" s="417"/>
      <c r="DE2" s="417"/>
      <c r="DF2" s="417"/>
      <c r="DG2" s="417"/>
      <c r="DH2" s="417"/>
      <c r="DI2" s="417"/>
      <c r="DJ2" s="417"/>
      <c r="DK2" s="417"/>
      <c r="DL2" s="417"/>
      <c r="DM2" s="417"/>
      <c r="DN2" s="417"/>
      <c r="DO2" s="417"/>
      <c r="DP2" s="417"/>
      <c r="DQ2" s="417"/>
      <c r="DR2" s="417"/>
      <c r="DS2" s="417"/>
      <c r="DT2" s="417"/>
      <c r="DU2" s="417"/>
      <c r="DV2" s="417"/>
      <c r="DW2" s="417"/>
      <c r="DX2" s="417"/>
      <c r="DY2" s="417"/>
      <c r="DZ2" s="417"/>
      <c r="EA2" s="417"/>
      <c r="EB2" s="417"/>
      <c r="EC2" s="417"/>
      <c r="ED2" s="417"/>
      <c r="EE2" s="417"/>
      <c r="EF2" s="417"/>
      <c r="EG2" s="417"/>
      <c r="EH2" s="417"/>
      <c r="EI2" s="417"/>
      <c r="EJ2" s="417"/>
      <c r="EK2" s="417"/>
      <c r="EL2" s="417"/>
      <c r="EM2" s="417"/>
      <c r="EN2" s="417"/>
      <c r="EO2" s="417"/>
      <c r="EP2" s="417"/>
      <c r="EQ2" s="417"/>
      <c r="ER2" s="417"/>
      <c r="ES2" s="417"/>
      <c r="ET2" s="417"/>
      <c r="EU2" s="417"/>
      <c r="EV2" s="417"/>
      <c r="EW2" s="417"/>
      <c r="EX2" s="417"/>
      <c r="EY2" s="417"/>
      <c r="EZ2" s="417"/>
      <c r="FA2" s="417"/>
      <c r="FB2" s="417"/>
      <c r="FC2" s="417"/>
      <c r="FD2" s="417"/>
      <c r="FE2" s="417"/>
      <c r="FF2" s="417"/>
      <c r="FG2" s="417"/>
      <c r="FH2" s="417"/>
      <c r="FI2" s="417"/>
      <c r="FJ2" s="417"/>
      <c r="FK2" s="417"/>
      <c r="FL2" s="417"/>
      <c r="FM2" s="417"/>
      <c r="FN2" s="417"/>
      <c r="FO2" s="417"/>
      <c r="FP2" s="417"/>
      <c r="FQ2" s="417"/>
      <c r="FR2" s="417"/>
      <c r="FS2" s="417"/>
      <c r="FT2" s="417"/>
      <c r="FU2" s="417"/>
      <c r="FV2" s="417"/>
      <c r="FW2" s="417"/>
      <c r="FX2" s="417"/>
      <c r="FY2" s="417"/>
      <c r="FZ2" s="417"/>
      <c r="GA2" s="417"/>
      <c r="GB2" s="417"/>
      <c r="GC2" s="417"/>
      <c r="GD2" s="417"/>
      <c r="GE2" s="417"/>
      <c r="GF2" s="417"/>
      <c r="GG2" s="417"/>
      <c r="GH2" s="417"/>
      <c r="GI2" s="417"/>
      <c r="GJ2" s="417"/>
      <c r="GK2" s="417"/>
      <c r="GL2" s="417"/>
      <c r="GM2" s="417"/>
      <c r="GN2" s="417"/>
      <c r="GO2" s="417"/>
      <c r="GP2" s="417"/>
      <c r="GQ2" s="417"/>
      <c r="GR2" s="417"/>
      <c r="GS2" s="417"/>
      <c r="GT2" s="417"/>
      <c r="GU2" s="417"/>
      <c r="GV2" s="417"/>
      <c r="GW2" s="417"/>
      <c r="GX2" s="417"/>
      <c r="GY2" s="417"/>
      <c r="GZ2" s="417"/>
      <c r="HA2" s="417"/>
      <c r="HB2" s="417"/>
      <c r="HC2" s="417"/>
      <c r="HD2" s="417"/>
      <c r="HE2" s="417"/>
      <c r="HF2" s="417"/>
      <c r="HG2" s="417"/>
      <c r="HH2" s="417"/>
      <c r="HI2" s="417"/>
      <c r="HJ2" s="417"/>
      <c r="HK2" s="417"/>
      <c r="HL2" s="417"/>
      <c r="HM2" s="417"/>
      <c r="HN2" s="417"/>
      <c r="HO2" s="417"/>
      <c r="HP2" s="417"/>
      <c r="HQ2" s="417"/>
      <c r="HR2" s="417"/>
      <c r="HS2" s="417"/>
      <c r="HT2" s="417"/>
      <c r="HU2" s="417"/>
      <c r="HV2" s="417"/>
      <c r="HW2" s="417"/>
      <c r="HX2" s="417"/>
      <c r="HY2" s="417"/>
      <c r="HZ2" s="417"/>
      <c r="IA2" s="417"/>
      <c r="IB2" s="417"/>
      <c r="IC2" s="417"/>
      <c r="ID2" s="417"/>
      <c r="IE2" s="417"/>
      <c r="IF2" s="417"/>
      <c r="IG2" s="417"/>
      <c r="IH2" s="417"/>
      <c r="II2" s="417"/>
      <c r="IJ2" s="417"/>
      <c r="IK2" s="417"/>
      <c r="IL2" s="417"/>
      <c r="IM2" s="417"/>
      <c r="IN2" s="417"/>
      <c r="IO2" s="417"/>
      <c r="IP2" s="417"/>
      <c r="IQ2" s="417"/>
      <c r="IR2" s="417"/>
      <c r="IS2" s="417"/>
      <c r="IT2" s="417"/>
      <c r="IU2" s="417"/>
    </row>
    <row r="3" spans="1:255" ht="15.75" x14ac:dyDescent="0.25">
      <c r="A3" s="384" t="s">
        <v>1151</v>
      </c>
      <c r="B3" s="384"/>
      <c r="C3" s="384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  <c r="FL3" s="417"/>
      <c r="FM3" s="417"/>
      <c r="FN3" s="417"/>
      <c r="FO3" s="417"/>
      <c r="FP3" s="417"/>
      <c r="FQ3" s="417"/>
      <c r="FR3" s="417"/>
      <c r="FS3" s="417"/>
      <c r="FT3" s="417"/>
      <c r="FU3" s="417"/>
      <c r="FV3" s="417"/>
      <c r="FW3" s="417"/>
      <c r="FX3" s="417"/>
      <c r="FY3" s="417"/>
      <c r="FZ3" s="417"/>
      <c r="GA3" s="417"/>
      <c r="GB3" s="417"/>
      <c r="GC3" s="417"/>
      <c r="GD3" s="417"/>
      <c r="GE3" s="417"/>
      <c r="GF3" s="417"/>
      <c r="GG3" s="417"/>
      <c r="GH3" s="417"/>
      <c r="GI3" s="417"/>
      <c r="GJ3" s="417"/>
      <c r="GK3" s="417"/>
      <c r="GL3" s="417"/>
      <c r="GM3" s="417"/>
      <c r="GN3" s="417"/>
      <c r="GO3" s="417"/>
      <c r="GP3" s="417"/>
      <c r="GQ3" s="417"/>
      <c r="GR3" s="417"/>
      <c r="GS3" s="417"/>
      <c r="GT3" s="417"/>
      <c r="GU3" s="417"/>
      <c r="GV3" s="417"/>
      <c r="GW3" s="417"/>
      <c r="GX3" s="417"/>
      <c r="GY3" s="417"/>
      <c r="GZ3" s="417"/>
      <c r="HA3" s="417"/>
      <c r="HB3" s="417"/>
      <c r="HC3" s="417"/>
      <c r="HD3" s="417"/>
      <c r="HE3" s="417"/>
      <c r="HF3" s="417"/>
      <c r="HG3" s="417"/>
      <c r="HH3" s="417"/>
      <c r="HI3" s="417"/>
      <c r="HJ3" s="417"/>
      <c r="HK3" s="417"/>
      <c r="HL3" s="417"/>
      <c r="HM3" s="417"/>
      <c r="HN3" s="417"/>
      <c r="HO3" s="417"/>
      <c r="HP3" s="417"/>
      <c r="HQ3" s="417"/>
      <c r="HR3" s="417"/>
      <c r="HS3" s="417"/>
      <c r="HT3" s="417"/>
      <c r="HU3" s="417"/>
      <c r="HV3" s="417"/>
      <c r="HW3" s="417"/>
      <c r="HX3" s="417"/>
      <c r="HY3" s="417"/>
      <c r="HZ3" s="417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</row>
    <row r="4" spans="1:255" ht="15.75" x14ac:dyDescent="0.25">
      <c r="A4" s="384" t="s">
        <v>521</v>
      </c>
      <c r="B4" s="384"/>
      <c r="C4" s="384"/>
    </row>
    <row r="5" spans="1:255" ht="6" customHeight="1" x14ac:dyDescent="0.25"/>
    <row r="6" spans="1:255" x14ac:dyDescent="0.25">
      <c r="A6" s="137" t="s">
        <v>658</v>
      </c>
      <c r="B6" s="138" t="s">
        <v>660</v>
      </c>
      <c r="C6" s="138" t="s">
        <v>661</v>
      </c>
    </row>
    <row r="7" spans="1:255" x14ac:dyDescent="0.25">
      <c r="A7" s="38" t="s">
        <v>267</v>
      </c>
      <c r="B7" s="177">
        <v>569979.36</v>
      </c>
      <c r="C7" s="180">
        <f>B7/$B$19</f>
        <v>2.9008968068064404E-2</v>
      </c>
      <c r="D7" s="176"/>
    </row>
    <row r="8" spans="1:255" x14ac:dyDescent="0.25">
      <c r="A8" s="38" t="s">
        <v>382</v>
      </c>
      <c r="B8" s="177">
        <v>58207</v>
      </c>
      <c r="C8" s="180">
        <f t="shared" ref="C8:C18" si="0">B8/$B$19</f>
        <v>2.9624318402298368E-3</v>
      </c>
      <c r="D8" s="176"/>
    </row>
    <row r="9" spans="1:255" x14ac:dyDescent="0.25">
      <c r="A9" s="38" t="s">
        <v>184</v>
      </c>
      <c r="B9" s="177">
        <v>1797466.8800000001</v>
      </c>
      <c r="C9" s="180">
        <f t="shared" si="0"/>
        <v>9.1481662292689614E-2</v>
      </c>
      <c r="D9" s="176"/>
    </row>
    <row r="10" spans="1:255" x14ac:dyDescent="0.25">
      <c r="A10" s="38" t="s">
        <v>186</v>
      </c>
      <c r="B10" s="177">
        <v>1684478.51</v>
      </c>
      <c r="C10" s="180">
        <f t="shared" si="0"/>
        <v>8.5731145260998051E-2</v>
      </c>
      <c r="D10" s="176"/>
    </row>
    <row r="11" spans="1:255" s="199" customFormat="1" x14ac:dyDescent="0.25">
      <c r="A11" s="38" t="s">
        <v>205</v>
      </c>
      <c r="B11" s="177">
        <v>1865.18</v>
      </c>
      <c r="C11" s="180">
        <f t="shared" si="0"/>
        <v>9.4927905917843001E-5</v>
      </c>
      <c r="D11" s="176"/>
    </row>
    <row r="12" spans="1:255" s="114" customFormat="1" x14ac:dyDescent="0.25">
      <c r="A12" s="38" t="s">
        <v>583</v>
      </c>
      <c r="B12" s="177">
        <v>5695469.4700000007</v>
      </c>
      <c r="C12" s="180">
        <f t="shared" si="0"/>
        <v>0.28986960508160453</v>
      </c>
      <c r="D12" s="176"/>
    </row>
    <row r="13" spans="1:255" x14ac:dyDescent="0.25">
      <c r="A13" s="38" t="s">
        <v>266</v>
      </c>
      <c r="B13" s="177">
        <v>134134.25</v>
      </c>
      <c r="C13" s="180">
        <f t="shared" si="0"/>
        <v>6.8267317172393182E-3</v>
      </c>
      <c r="D13" s="176"/>
    </row>
    <row r="14" spans="1:255" x14ac:dyDescent="0.25">
      <c r="A14" s="38" t="s">
        <v>207</v>
      </c>
      <c r="B14" s="177">
        <v>8963792.4199999981</v>
      </c>
      <c r="C14" s="180">
        <f t="shared" si="0"/>
        <v>0.45621014782103281</v>
      </c>
      <c r="D14" s="176"/>
    </row>
    <row r="15" spans="1:255" x14ac:dyDescent="0.25">
      <c r="A15" s="38" t="s">
        <v>652</v>
      </c>
      <c r="B15" s="177">
        <v>233810.5</v>
      </c>
      <c r="C15" s="180">
        <f t="shared" si="0"/>
        <v>1.1899731471817106E-2</v>
      </c>
      <c r="D15" s="176"/>
    </row>
    <row r="16" spans="1:255" s="242" customFormat="1" x14ac:dyDescent="0.25">
      <c r="A16" s="38" t="s">
        <v>189</v>
      </c>
      <c r="B16" s="177">
        <v>5050.75</v>
      </c>
      <c r="C16" s="180">
        <f t="shared" si="0"/>
        <v>2.5705675635303053E-4</v>
      </c>
      <c r="D16" s="176"/>
    </row>
    <row r="17" spans="1:4" s="242" customFormat="1" x14ac:dyDescent="0.25">
      <c r="A17" s="38" t="s">
        <v>221</v>
      </c>
      <c r="B17" s="177">
        <v>32922.44</v>
      </c>
      <c r="C17" s="180">
        <f t="shared" si="0"/>
        <v>1.6755799906206538E-3</v>
      </c>
      <c r="D17" s="176"/>
    </row>
    <row r="18" spans="1:4" s="242" customFormat="1" x14ac:dyDescent="0.25">
      <c r="A18" s="38" t="s">
        <v>842</v>
      </c>
      <c r="B18" s="347">
        <v>471207.79</v>
      </c>
      <c r="C18" s="180">
        <f t="shared" si="0"/>
        <v>2.3982011793432654E-2</v>
      </c>
      <c r="D18" s="176"/>
    </row>
    <row r="19" spans="1:4" x14ac:dyDescent="0.25">
      <c r="A19" s="137" t="s">
        <v>238</v>
      </c>
      <c r="B19" s="179">
        <f>SUM(B7:B18)</f>
        <v>19648384.550000001</v>
      </c>
      <c r="C19" s="181">
        <f>+SUM(C7:C18)</f>
        <v>0.99999999999999989</v>
      </c>
    </row>
    <row r="20" spans="1:4" ht="5.25" customHeight="1" x14ac:dyDescent="0.25">
      <c r="A20" s="16"/>
      <c r="B20" s="16"/>
      <c r="C20" s="16"/>
    </row>
    <row r="21" spans="1:4" x14ac:dyDescent="0.25">
      <c r="A21" s="7"/>
      <c r="B21" s="7"/>
      <c r="C21" s="7"/>
    </row>
    <row r="22" spans="1:4" x14ac:dyDescent="0.25">
      <c r="A22" s="7"/>
    </row>
    <row r="23" spans="1:4" x14ac:dyDescent="0.25">
      <c r="A23" s="36"/>
      <c r="B23" s="36"/>
    </row>
    <row r="24" spans="1:4" x14ac:dyDescent="0.25">
      <c r="A24" s="36"/>
      <c r="B24" s="36"/>
    </row>
    <row r="25" spans="1:4" x14ac:dyDescent="0.25">
      <c r="A25" s="36"/>
      <c r="B25" s="36"/>
    </row>
    <row r="26" spans="1:4" x14ac:dyDescent="0.25">
      <c r="A26" s="36"/>
      <c r="B26" s="36"/>
    </row>
    <row r="27" spans="1:4" x14ac:dyDescent="0.25">
      <c r="A27" s="36"/>
      <c r="B27" s="36"/>
    </row>
    <row r="28" spans="1:4" x14ac:dyDescent="0.25">
      <c r="A28" s="36"/>
      <c r="B28" s="36"/>
    </row>
    <row r="29" spans="1:4" x14ac:dyDescent="0.25">
      <c r="A29" s="36"/>
      <c r="B29" s="36"/>
    </row>
    <row r="30" spans="1:4" x14ac:dyDescent="0.25">
      <c r="A30" s="36"/>
      <c r="B30" s="36"/>
    </row>
    <row r="31" spans="1:4" x14ac:dyDescent="0.25">
      <c r="A31" s="36"/>
      <c r="B31" s="36"/>
    </row>
    <row r="32" spans="1:4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26"/>
  <sheetViews>
    <sheetView showGridLines="0" zoomScaleNormal="100" workbookViewId="0">
      <selection activeCell="B30" sqref="B30"/>
    </sheetView>
  </sheetViews>
  <sheetFormatPr baseColWidth="10" defaultRowHeight="15" x14ac:dyDescent="0.25"/>
  <cols>
    <col min="1" max="1" width="23" style="106" customWidth="1"/>
    <col min="2" max="3" width="24.85546875" style="106" customWidth="1"/>
    <col min="4" max="4" width="11.42578125" style="18"/>
    <col min="5" max="5" width="12.7109375" style="18" bestFit="1" customWidth="1"/>
    <col min="6" max="16384" width="11.42578125" style="18"/>
  </cols>
  <sheetData>
    <row r="1" spans="1:255" ht="15.75" x14ac:dyDescent="0.25">
      <c r="A1" s="384" t="s">
        <v>247</v>
      </c>
      <c r="B1" s="384"/>
      <c r="C1" s="384"/>
    </row>
    <row r="2" spans="1:255" ht="15.75" x14ac:dyDescent="0.25">
      <c r="A2" s="384" t="s">
        <v>662</v>
      </c>
      <c r="B2" s="384"/>
      <c r="C2" s="384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  <c r="CK2" s="417"/>
      <c r="CL2" s="417"/>
      <c r="CM2" s="417"/>
      <c r="CN2" s="417"/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7"/>
      <c r="CZ2" s="417"/>
      <c r="DA2" s="417"/>
      <c r="DB2" s="417"/>
      <c r="DC2" s="417"/>
      <c r="DD2" s="417"/>
      <c r="DE2" s="417"/>
      <c r="DF2" s="417"/>
      <c r="DG2" s="417"/>
      <c r="DH2" s="417"/>
      <c r="DI2" s="417"/>
      <c r="DJ2" s="417"/>
      <c r="DK2" s="417"/>
      <c r="DL2" s="417"/>
      <c r="DM2" s="417"/>
      <c r="DN2" s="417"/>
      <c r="DO2" s="417"/>
      <c r="DP2" s="417"/>
      <c r="DQ2" s="417"/>
      <c r="DR2" s="417"/>
      <c r="DS2" s="417"/>
      <c r="DT2" s="417"/>
      <c r="DU2" s="417"/>
      <c r="DV2" s="417"/>
      <c r="DW2" s="417"/>
      <c r="DX2" s="417"/>
      <c r="DY2" s="417"/>
      <c r="DZ2" s="417"/>
      <c r="EA2" s="417"/>
      <c r="EB2" s="417"/>
      <c r="EC2" s="417"/>
      <c r="ED2" s="417"/>
      <c r="EE2" s="417"/>
      <c r="EF2" s="417"/>
      <c r="EG2" s="417"/>
      <c r="EH2" s="417"/>
      <c r="EI2" s="417"/>
      <c r="EJ2" s="417"/>
      <c r="EK2" s="417"/>
      <c r="EL2" s="417"/>
      <c r="EM2" s="417"/>
      <c r="EN2" s="417"/>
      <c r="EO2" s="417"/>
      <c r="EP2" s="417"/>
      <c r="EQ2" s="417"/>
      <c r="ER2" s="417"/>
      <c r="ES2" s="417"/>
      <c r="ET2" s="417"/>
      <c r="EU2" s="417"/>
      <c r="EV2" s="417"/>
      <c r="EW2" s="417"/>
      <c r="EX2" s="417"/>
      <c r="EY2" s="417"/>
      <c r="EZ2" s="417"/>
      <c r="FA2" s="417"/>
      <c r="FB2" s="417"/>
      <c r="FC2" s="417"/>
      <c r="FD2" s="417"/>
      <c r="FE2" s="417"/>
      <c r="FF2" s="417"/>
      <c r="FG2" s="417"/>
      <c r="FH2" s="417"/>
      <c r="FI2" s="417"/>
      <c r="FJ2" s="417"/>
      <c r="FK2" s="417"/>
      <c r="FL2" s="417"/>
      <c r="FM2" s="417"/>
      <c r="FN2" s="417"/>
      <c r="FO2" s="417"/>
      <c r="FP2" s="417"/>
      <c r="FQ2" s="417"/>
      <c r="FR2" s="417"/>
      <c r="FS2" s="417"/>
      <c r="FT2" s="417"/>
      <c r="FU2" s="417"/>
      <c r="FV2" s="417"/>
      <c r="FW2" s="417"/>
      <c r="FX2" s="417"/>
      <c r="FY2" s="417"/>
      <c r="FZ2" s="417"/>
      <c r="GA2" s="417"/>
      <c r="GB2" s="417"/>
      <c r="GC2" s="417"/>
      <c r="GD2" s="417"/>
      <c r="GE2" s="417"/>
      <c r="GF2" s="417"/>
      <c r="GG2" s="417"/>
      <c r="GH2" s="417"/>
      <c r="GI2" s="417"/>
      <c r="GJ2" s="417"/>
      <c r="GK2" s="417"/>
      <c r="GL2" s="417"/>
      <c r="GM2" s="417"/>
      <c r="GN2" s="417"/>
      <c r="GO2" s="417"/>
      <c r="GP2" s="417"/>
      <c r="GQ2" s="417"/>
      <c r="GR2" s="417"/>
      <c r="GS2" s="417"/>
      <c r="GT2" s="417"/>
      <c r="GU2" s="417"/>
      <c r="GV2" s="417"/>
      <c r="GW2" s="417"/>
      <c r="GX2" s="417"/>
      <c r="GY2" s="417"/>
      <c r="GZ2" s="417"/>
      <c r="HA2" s="417"/>
      <c r="HB2" s="417"/>
      <c r="HC2" s="417"/>
      <c r="HD2" s="417"/>
      <c r="HE2" s="417"/>
      <c r="HF2" s="417"/>
      <c r="HG2" s="417"/>
      <c r="HH2" s="417"/>
      <c r="HI2" s="417"/>
      <c r="HJ2" s="417"/>
      <c r="HK2" s="417"/>
      <c r="HL2" s="417"/>
      <c r="HM2" s="417"/>
      <c r="HN2" s="417"/>
      <c r="HO2" s="417"/>
      <c r="HP2" s="417"/>
      <c r="HQ2" s="417"/>
      <c r="HR2" s="417"/>
      <c r="HS2" s="417"/>
      <c r="HT2" s="417"/>
      <c r="HU2" s="417"/>
      <c r="HV2" s="417"/>
      <c r="HW2" s="417"/>
      <c r="HX2" s="417"/>
      <c r="HY2" s="417"/>
      <c r="HZ2" s="417"/>
      <c r="IA2" s="417"/>
      <c r="IB2" s="417"/>
      <c r="IC2" s="417"/>
      <c r="ID2" s="417"/>
      <c r="IE2" s="417"/>
      <c r="IF2" s="417"/>
      <c r="IG2" s="417"/>
      <c r="IH2" s="417"/>
      <c r="II2" s="417"/>
      <c r="IJ2" s="417"/>
      <c r="IK2" s="417"/>
      <c r="IL2" s="417"/>
      <c r="IM2" s="417"/>
      <c r="IN2" s="417"/>
      <c r="IO2" s="417"/>
      <c r="IP2" s="417"/>
      <c r="IQ2" s="417"/>
      <c r="IR2" s="417"/>
      <c r="IS2" s="417"/>
      <c r="IT2" s="417"/>
      <c r="IU2" s="417"/>
    </row>
    <row r="3" spans="1:255" ht="15.75" x14ac:dyDescent="0.25">
      <c r="A3" s="384" t="s">
        <v>1077</v>
      </c>
      <c r="B3" s="384"/>
      <c r="C3" s="384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  <c r="FL3" s="417"/>
      <c r="FM3" s="417"/>
      <c r="FN3" s="417"/>
      <c r="FO3" s="417"/>
      <c r="FP3" s="417"/>
      <c r="FQ3" s="417"/>
      <c r="FR3" s="417"/>
      <c r="FS3" s="417"/>
      <c r="FT3" s="417"/>
      <c r="FU3" s="417"/>
      <c r="FV3" s="417"/>
      <c r="FW3" s="417"/>
      <c r="FX3" s="417"/>
      <c r="FY3" s="417"/>
      <c r="FZ3" s="417"/>
      <c r="GA3" s="417"/>
      <c r="GB3" s="417"/>
      <c r="GC3" s="417"/>
      <c r="GD3" s="417"/>
      <c r="GE3" s="417"/>
      <c r="GF3" s="417"/>
      <c r="GG3" s="417"/>
      <c r="GH3" s="417"/>
      <c r="GI3" s="417"/>
      <c r="GJ3" s="417"/>
      <c r="GK3" s="417"/>
      <c r="GL3" s="417"/>
      <c r="GM3" s="417"/>
      <c r="GN3" s="417"/>
      <c r="GO3" s="417"/>
      <c r="GP3" s="417"/>
      <c r="GQ3" s="417"/>
      <c r="GR3" s="417"/>
      <c r="GS3" s="417"/>
      <c r="GT3" s="417"/>
      <c r="GU3" s="417"/>
      <c r="GV3" s="417"/>
      <c r="GW3" s="417"/>
      <c r="GX3" s="417"/>
      <c r="GY3" s="417"/>
      <c r="GZ3" s="417"/>
      <c r="HA3" s="417"/>
      <c r="HB3" s="417"/>
      <c r="HC3" s="417"/>
      <c r="HD3" s="417"/>
      <c r="HE3" s="417"/>
      <c r="HF3" s="417"/>
      <c r="HG3" s="417"/>
      <c r="HH3" s="417"/>
      <c r="HI3" s="417"/>
      <c r="HJ3" s="417"/>
      <c r="HK3" s="417"/>
      <c r="HL3" s="417"/>
      <c r="HM3" s="417"/>
      <c r="HN3" s="417"/>
      <c r="HO3" s="417"/>
      <c r="HP3" s="417"/>
      <c r="HQ3" s="417"/>
      <c r="HR3" s="417"/>
      <c r="HS3" s="417"/>
      <c r="HT3" s="417"/>
      <c r="HU3" s="417"/>
      <c r="HV3" s="417"/>
      <c r="HW3" s="417"/>
      <c r="HX3" s="417"/>
      <c r="HY3" s="417"/>
      <c r="HZ3" s="417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</row>
    <row r="4" spans="1:255" ht="15.75" x14ac:dyDescent="0.25">
      <c r="A4" s="384" t="s">
        <v>521</v>
      </c>
      <c r="B4" s="384"/>
      <c r="C4" s="384"/>
    </row>
    <row r="5" spans="1:255" ht="5.25" customHeight="1" x14ac:dyDescent="0.25"/>
    <row r="6" spans="1:255" x14ac:dyDescent="0.25">
      <c r="A6" s="137" t="s">
        <v>658</v>
      </c>
      <c r="B6" s="138" t="s">
        <v>660</v>
      </c>
      <c r="C6" s="138" t="s">
        <v>661</v>
      </c>
    </row>
    <row r="7" spans="1:255" x14ac:dyDescent="0.25">
      <c r="A7" s="38" t="s">
        <v>267</v>
      </c>
      <c r="B7" s="177">
        <v>429179986.54000002</v>
      </c>
      <c r="C7" s="322">
        <f>B7/$B$22</f>
        <v>0.14086995342662689</v>
      </c>
      <c r="E7" s="176"/>
    </row>
    <row r="8" spans="1:255" x14ac:dyDescent="0.25">
      <c r="A8" s="38" t="s">
        <v>382</v>
      </c>
      <c r="B8" s="177">
        <v>221873.54</v>
      </c>
      <c r="C8" s="322">
        <f t="shared" ref="C8:C21" si="0">B8/$B$22</f>
        <v>7.2825658760040544E-5</v>
      </c>
      <c r="E8" s="176"/>
    </row>
    <row r="9" spans="1:255" x14ac:dyDescent="0.25">
      <c r="A9" s="38" t="s">
        <v>184</v>
      </c>
      <c r="B9" s="177">
        <v>41360027.889999993</v>
      </c>
      <c r="C9" s="322">
        <f t="shared" si="0"/>
        <v>1.3575621849378251E-2</v>
      </c>
      <c r="E9" s="176"/>
    </row>
    <row r="10" spans="1:255" x14ac:dyDescent="0.25">
      <c r="A10" s="38" t="s">
        <v>186</v>
      </c>
      <c r="B10" s="177">
        <v>188542665.11999997</v>
      </c>
      <c r="C10" s="322">
        <f t="shared" si="0"/>
        <v>6.1885449665326102E-2</v>
      </c>
      <c r="E10" s="176"/>
    </row>
    <row r="11" spans="1:255" s="199" customFormat="1" x14ac:dyDescent="0.25">
      <c r="A11" s="38" t="s">
        <v>1073</v>
      </c>
      <c r="B11" s="177">
        <v>11295894.66</v>
      </c>
      <c r="C11" s="322">
        <f t="shared" si="0"/>
        <v>3.7076569378147761E-3</v>
      </c>
      <c r="E11" s="176"/>
    </row>
    <row r="12" spans="1:255" s="114" customFormat="1" x14ac:dyDescent="0.25">
      <c r="A12" s="38" t="s">
        <v>854</v>
      </c>
      <c r="B12" s="177">
        <v>234682.68</v>
      </c>
      <c r="C12" s="322">
        <f t="shared" si="0"/>
        <v>7.7030008943706371E-5</v>
      </c>
      <c r="E12" s="176"/>
    </row>
    <row r="13" spans="1:255" x14ac:dyDescent="0.25">
      <c r="A13" s="38" t="s">
        <v>205</v>
      </c>
      <c r="B13" s="177">
        <v>114488921.65000001</v>
      </c>
      <c r="C13" s="322">
        <f t="shared" si="0"/>
        <v>3.7578753824759448E-2</v>
      </c>
      <c r="E13" s="176"/>
    </row>
    <row r="14" spans="1:255" x14ac:dyDescent="0.25">
      <c r="A14" s="38" t="s">
        <v>583</v>
      </c>
      <c r="B14" s="177">
        <v>72430352.799999997</v>
      </c>
      <c r="C14" s="322">
        <f t="shared" si="0"/>
        <v>2.3773849540067494E-2</v>
      </c>
      <c r="E14" s="176"/>
    </row>
    <row r="15" spans="1:255" x14ac:dyDescent="0.25">
      <c r="A15" s="38" t="s">
        <v>266</v>
      </c>
      <c r="B15" s="177">
        <v>78150966.310000002</v>
      </c>
      <c r="C15" s="322">
        <f t="shared" si="0"/>
        <v>2.5651529264190245E-2</v>
      </c>
      <c r="E15" s="176"/>
    </row>
    <row r="16" spans="1:255" x14ac:dyDescent="0.25">
      <c r="A16" s="38" t="s">
        <v>207</v>
      </c>
      <c r="B16" s="177">
        <v>1798515780.77</v>
      </c>
      <c r="C16" s="322">
        <f t="shared" si="0"/>
        <v>0.59032769984606503</v>
      </c>
      <c r="E16" s="176"/>
    </row>
    <row r="17" spans="1:5" x14ac:dyDescent="0.25">
      <c r="A17" s="38" t="s">
        <v>652</v>
      </c>
      <c r="B17" s="177">
        <v>65433127.719999999</v>
      </c>
      <c r="C17" s="322">
        <f t="shared" si="0"/>
        <v>2.1477146986246625E-2</v>
      </c>
      <c r="E17" s="176"/>
    </row>
    <row r="18" spans="1:5" s="114" customFormat="1" x14ac:dyDescent="0.25">
      <c r="A18" s="38" t="s">
        <v>189</v>
      </c>
      <c r="B18" s="177">
        <v>2803655</v>
      </c>
      <c r="C18" s="322">
        <f t="shared" si="0"/>
        <v>9.2024502926703864E-4</v>
      </c>
      <c r="E18" s="176"/>
    </row>
    <row r="19" spans="1:5" x14ac:dyDescent="0.25">
      <c r="A19" s="38" t="s">
        <v>663</v>
      </c>
      <c r="B19" s="177">
        <v>461726.53</v>
      </c>
      <c r="C19" s="322">
        <f t="shared" si="0"/>
        <v>1.5155272104207482E-4</v>
      </c>
      <c r="E19" s="176"/>
    </row>
    <row r="20" spans="1:5" s="242" customFormat="1" x14ac:dyDescent="0.25">
      <c r="A20" s="38" t="s">
        <v>221</v>
      </c>
      <c r="B20" s="177">
        <v>15506168.17</v>
      </c>
      <c r="C20" s="322">
        <f t="shared" si="0"/>
        <v>5.0895970372322108E-3</v>
      </c>
      <c r="E20" s="176"/>
    </row>
    <row r="21" spans="1:5" s="242" customFormat="1" x14ac:dyDescent="0.25">
      <c r="A21" s="38" t="s">
        <v>842</v>
      </c>
      <c r="B21" s="177">
        <v>228013827.26999998</v>
      </c>
      <c r="C21" s="322">
        <f t="shared" si="0"/>
        <v>7.4841088204279996E-2</v>
      </c>
      <c r="E21" s="176"/>
    </row>
    <row r="22" spans="1:5" x14ac:dyDescent="0.25">
      <c r="A22" s="137" t="s">
        <v>238</v>
      </c>
      <c r="B22" s="179">
        <f>+SUM(B7:B21)</f>
        <v>3046639656.6500001</v>
      </c>
      <c r="C22" s="240">
        <f>+SUM(C7:C21)</f>
        <v>1</v>
      </c>
      <c r="E22" s="203"/>
    </row>
    <row r="23" spans="1:5" ht="4.5" customHeight="1" x14ac:dyDescent="0.25">
      <c r="A23" s="40"/>
      <c r="B23" s="38"/>
      <c r="C23" s="38"/>
    </row>
    <row r="24" spans="1:5" ht="5.25" customHeight="1" x14ac:dyDescent="0.25">
      <c r="A24" s="16"/>
      <c r="B24" s="16"/>
      <c r="C24" s="16"/>
    </row>
    <row r="25" spans="1:5" x14ac:dyDescent="0.25">
      <c r="A25" s="7" t="s">
        <v>678</v>
      </c>
      <c r="B25" s="7"/>
      <c r="C25" s="7"/>
    </row>
    <row r="26" spans="1:5" x14ac:dyDescent="0.25">
      <c r="A26" s="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121"/>
  <sheetViews>
    <sheetView showGridLines="0" zoomScaleNormal="100" workbookViewId="0">
      <selection activeCell="B14" sqref="B14"/>
    </sheetView>
  </sheetViews>
  <sheetFormatPr baseColWidth="10" defaultColWidth="0" defaultRowHeight="0" customHeight="1" zeroHeight="1" x14ac:dyDescent="0.25"/>
  <cols>
    <col min="1" max="1" width="68.85546875" customWidth="1"/>
    <col min="2" max="2" width="22.140625" customWidth="1"/>
    <col min="3" max="4" width="0" hidden="1" customWidth="1"/>
    <col min="5" max="16384" width="11.42578125" hidden="1"/>
  </cols>
  <sheetData>
    <row r="1" spans="1:3" ht="30.75" customHeight="1" x14ac:dyDescent="0.25">
      <c r="A1" s="418" t="s">
        <v>657</v>
      </c>
      <c r="B1" s="418"/>
    </row>
    <row r="2" spans="1:3" ht="15.75" x14ac:dyDescent="0.25">
      <c r="A2" s="384" t="s">
        <v>1152</v>
      </c>
      <c r="B2" s="384"/>
    </row>
    <row r="3" spans="1:3" ht="15" x14ac:dyDescent="0.25">
      <c r="A3" s="385"/>
      <c r="B3" s="385"/>
    </row>
    <row r="4" spans="1:3" ht="6" customHeight="1" x14ac:dyDescent="0.25">
      <c r="A4" s="8"/>
      <c r="B4" s="8"/>
    </row>
    <row r="5" spans="1:3" ht="15" x14ac:dyDescent="0.25">
      <c r="A5" s="419" t="s">
        <v>247</v>
      </c>
      <c r="B5" s="420" t="s">
        <v>450</v>
      </c>
    </row>
    <row r="6" spans="1:3" ht="15" x14ac:dyDescent="0.25">
      <c r="A6" s="419"/>
      <c r="B6" s="420"/>
    </row>
    <row r="7" spans="1:3" s="106" customFormat="1" ht="15" x14ac:dyDescent="0.25">
      <c r="A7" s="135" t="s">
        <v>380</v>
      </c>
      <c r="B7" s="315">
        <v>101</v>
      </c>
      <c r="C7" s="266"/>
    </row>
    <row r="8" spans="1:3" s="106" customFormat="1" ht="15" x14ac:dyDescent="0.25">
      <c r="A8" s="135" t="s">
        <v>683</v>
      </c>
      <c r="B8" s="315">
        <v>141</v>
      </c>
      <c r="C8" s="266"/>
    </row>
    <row r="9" spans="1:3" s="106" customFormat="1" ht="15" x14ac:dyDescent="0.25">
      <c r="A9" s="135" t="s">
        <v>565</v>
      </c>
      <c r="B9" s="315">
        <v>40</v>
      </c>
      <c r="C9" s="266"/>
    </row>
    <row r="10" spans="1:3" s="106" customFormat="1" ht="15" x14ac:dyDescent="0.25">
      <c r="A10" s="135" t="s">
        <v>986</v>
      </c>
      <c r="B10" s="315">
        <v>26</v>
      </c>
      <c r="C10" s="266"/>
    </row>
    <row r="11" spans="1:3" s="106" customFormat="1" ht="15" x14ac:dyDescent="0.25">
      <c r="A11" s="135" t="s">
        <v>790</v>
      </c>
      <c r="B11" s="315">
        <v>3</v>
      </c>
      <c r="C11" s="266"/>
    </row>
    <row r="12" spans="1:3" s="106" customFormat="1" ht="15" x14ac:dyDescent="0.25">
      <c r="A12" s="135" t="s">
        <v>856</v>
      </c>
      <c r="B12" s="315">
        <v>19</v>
      </c>
      <c r="C12" s="266"/>
    </row>
    <row r="13" spans="1:3" s="106" customFormat="1" ht="15" x14ac:dyDescent="0.25">
      <c r="A13" s="135" t="s">
        <v>566</v>
      </c>
      <c r="B13" s="315">
        <v>20</v>
      </c>
      <c r="C13" s="266"/>
    </row>
    <row r="14" spans="1:3" s="130" customFormat="1" ht="15" x14ac:dyDescent="0.25">
      <c r="A14" s="135" t="s">
        <v>933</v>
      </c>
      <c r="B14" s="315">
        <v>6</v>
      </c>
      <c r="C14" s="266"/>
    </row>
    <row r="15" spans="1:3" s="106" customFormat="1" ht="15" x14ac:dyDescent="0.25">
      <c r="A15" s="135" t="s">
        <v>680</v>
      </c>
      <c r="B15" s="315">
        <v>103</v>
      </c>
      <c r="C15" s="266"/>
    </row>
    <row r="16" spans="1:3" s="106" customFormat="1" ht="15" x14ac:dyDescent="0.25">
      <c r="A16" s="135" t="s">
        <v>700</v>
      </c>
      <c r="B16" s="315">
        <v>15</v>
      </c>
      <c r="C16" s="266"/>
    </row>
    <row r="17" spans="1:3" s="106" customFormat="1" ht="15" x14ac:dyDescent="0.25">
      <c r="A17" s="135" t="s">
        <v>679</v>
      </c>
      <c r="B17" s="315">
        <v>23</v>
      </c>
      <c r="C17" s="266"/>
    </row>
    <row r="18" spans="1:3" s="106" customFormat="1" ht="15" x14ac:dyDescent="0.25">
      <c r="A18" s="135" t="s">
        <v>682</v>
      </c>
      <c r="B18" s="315">
        <v>37</v>
      </c>
      <c r="C18" s="266"/>
    </row>
    <row r="19" spans="1:3" s="106" customFormat="1" ht="15" x14ac:dyDescent="0.25">
      <c r="A19" s="182" t="s">
        <v>238</v>
      </c>
      <c r="B19" s="183">
        <f>SUM(B7:B18)</f>
        <v>534</v>
      </c>
    </row>
    <row r="20" spans="1:3" s="106" customFormat="1" ht="5.25" customHeight="1" x14ac:dyDescent="0.25"/>
    <row r="21" spans="1:3" s="106" customFormat="1" ht="6.75" customHeight="1" x14ac:dyDescent="0.25">
      <c r="A21" s="14"/>
      <c r="B21" s="15"/>
    </row>
    <row r="22" spans="1:3" s="106" customFormat="1" ht="15" x14ac:dyDescent="0.25">
      <c r="A22" s="7"/>
    </row>
    <row r="23" spans="1:3" s="106" customFormat="1" ht="15" x14ac:dyDescent="0.25">
      <c r="A23" s="314"/>
      <c r="B23" s="314"/>
    </row>
    <row r="24" spans="1:3" s="125" customFormat="1" ht="15" x14ac:dyDescent="0.25">
      <c r="A24" s="314"/>
      <c r="B24" s="314"/>
    </row>
    <row r="25" spans="1:3" s="125" customFormat="1" ht="15" x14ac:dyDescent="0.25">
      <c r="A25" s="314"/>
      <c r="B25" s="314"/>
    </row>
    <row r="26" spans="1:3" s="125" customFormat="1" ht="15" x14ac:dyDescent="0.25">
      <c r="A26" s="314"/>
      <c r="B26" s="314"/>
    </row>
    <row r="27" spans="1:3" s="125" customFormat="1" ht="15" x14ac:dyDescent="0.25">
      <c r="A27" s="314"/>
      <c r="B27" s="314"/>
    </row>
    <row r="28" spans="1:3" s="106" customFormat="1" ht="15" x14ac:dyDescent="0.25">
      <c r="A28" s="314"/>
      <c r="B28" s="315"/>
    </row>
    <row r="29" spans="1:3" s="125" customFormat="1" ht="15" x14ac:dyDescent="0.25">
      <c r="A29" s="314"/>
      <c r="B29" s="315"/>
    </row>
    <row r="30" spans="1:3" s="125" customFormat="1" ht="15" x14ac:dyDescent="0.25">
      <c r="A30" s="314"/>
      <c r="B30" s="315"/>
    </row>
    <row r="31" spans="1:3" s="125" customFormat="1" ht="15" x14ac:dyDescent="0.25">
      <c r="A31" s="314"/>
      <c r="B31" s="315"/>
    </row>
    <row r="32" spans="1:3" s="125" customFormat="1" ht="15" x14ac:dyDescent="0.25">
      <c r="A32" s="314"/>
      <c r="B32" s="315"/>
    </row>
    <row r="33" spans="1:2" s="106" customFormat="1" ht="15" x14ac:dyDescent="0.25">
      <c r="A33" s="314"/>
      <c r="B33" s="315"/>
    </row>
    <row r="34" spans="1:2" s="106" customFormat="1" ht="15" x14ac:dyDescent="0.25">
      <c r="A34" s="314"/>
      <c r="B34" s="315"/>
    </row>
    <row r="35" spans="1:2" s="106" customFormat="1" ht="15" x14ac:dyDescent="0.25">
      <c r="A35" s="314"/>
      <c r="B35" s="315"/>
    </row>
    <row r="36" spans="1:2" s="106" customFormat="1" ht="15" x14ac:dyDescent="0.25">
      <c r="A36" s="314"/>
      <c r="B36" s="315"/>
    </row>
    <row r="37" spans="1:2" s="106" customFormat="1" ht="15" x14ac:dyDescent="0.25">
      <c r="A37" s="314"/>
      <c r="B37" s="315"/>
    </row>
    <row r="38" spans="1:2" ht="0" hidden="1" customHeight="1" x14ac:dyDescent="0.25">
      <c r="A38" s="314"/>
      <c r="B38" s="315"/>
    </row>
    <row r="39" spans="1:2" ht="0" hidden="1" customHeight="1" x14ac:dyDescent="0.25">
      <c r="A39" s="314"/>
      <c r="B39" s="315"/>
    </row>
    <row r="40" spans="1:2" ht="0" hidden="1" customHeight="1" x14ac:dyDescent="0.25">
      <c r="A40" s="314"/>
      <c r="B40" s="315"/>
    </row>
    <row r="41" spans="1:2" ht="0" hidden="1" customHeight="1" x14ac:dyDescent="0.25">
      <c r="A41" s="314"/>
      <c r="B41" s="315"/>
    </row>
    <row r="42" spans="1:2" ht="0" hidden="1" customHeight="1" x14ac:dyDescent="0.25">
      <c r="A42" s="314"/>
      <c r="B42" s="315"/>
    </row>
    <row r="43" spans="1:2" ht="0" hidden="1" customHeight="1" x14ac:dyDescent="0.25">
      <c r="A43" s="314"/>
      <c r="B43" s="315"/>
    </row>
    <row r="44" spans="1:2" ht="0" hidden="1" customHeight="1" x14ac:dyDescent="0.25">
      <c r="A44" s="314"/>
      <c r="B44" s="315"/>
    </row>
    <row r="45" spans="1:2" ht="0" hidden="1" customHeight="1" x14ac:dyDescent="0.25">
      <c r="A45" s="314"/>
      <c r="B45" s="315"/>
    </row>
    <row r="46" spans="1:2" ht="0" hidden="1" customHeight="1" x14ac:dyDescent="0.25">
      <c r="A46" s="314"/>
      <c r="B46" s="315"/>
    </row>
    <row r="47" spans="1:2" ht="0" hidden="1" customHeight="1" x14ac:dyDescent="0.25">
      <c r="A47" s="314"/>
      <c r="B47" s="315"/>
    </row>
    <row r="48" spans="1:2" ht="0" hidden="1" customHeight="1" x14ac:dyDescent="0.25">
      <c r="A48" s="314"/>
      <c r="B48" s="315"/>
    </row>
    <row r="49" spans="1:2" ht="0" hidden="1" customHeight="1" x14ac:dyDescent="0.25">
      <c r="A49" s="314"/>
      <c r="B49" s="315"/>
    </row>
    <row r="50" spans="1:2" ht="0" hidden="1" customHeight="1" x14ac:dyDescent="0.25">
      <c r="A50" s="314"/>
      <c r="B50" s="315"/>
    </row>
    <row r="51" spans="1:2" ht="0" hidden="1" customHeight="1" x14ac:dyDescent="0.25">
      <c r="A51" s="314"/>
      <c r="B51" s="315"/>
    </row>
    <row r="52" spans="1:2" ht="0" hidden="1" customHeight="1" x14ac:dyDescent="0.25">
      <c r="A52" s="314"/>
      <c r="B52" s="315"/>
    </row>
    <row r="53" spans="1:2" ht="0" hidden="1" customHeight="1" x14ac:dyDescent="0.25">
      <c r="A53" s="314"/>
      <c r="B53" s="315"/>
    </row>
    <row r="54" spans="1:2" ht="0" hidden="1" customHeight="1" x14ac:dyDescent="0.25">
      <c r="A54" s="314"/>
      <c r="B54" s="315"/>
    </row>
    <row r="55" spans="1:2" ht="0" hidden="1" customHeight="1" x14ac:dyDescent="0.25">
      <c r="A55" s="314"/>
      <c r="B55" s="315"/>
    </row>
    <row r="56" spans="1:2" ht="0" hidden="1" customHeight="1" x14ac:dyDescent="0.25">
      <c r="A56" s="314"/>
      <c r="B56" s="315"/>
    </row>
    <row r="57" spans="1:2" ht="0" hidden="1" customHeight="1" x14ac:dyDescent="0.25">
      <c r="A57" s="314"/>
      <c r="B57" s="315"/>
    </row>
    <row r="58" spans="1:2" ht="0" hidden="1" customHeight="1" x14ac:dyDescent="0.25">
      <c r="A58" s="314"/>
      <c r="B58" s="315"/>
    </row>
    <row r="59" spans="1:2" ht="0" hidden="1" customHeight="1" x14ac:dyDescent="0.25">
      <c r="A59" s="314"/>
      <c r="B59" s="315"/>
    </row>
    <row r="60" spans="1:2" ht="0" hidden="1" customHeight="1" x14ac:dyDescent="0.25">
      <c r="A60" s="314"/>
      <c r="B60" s="315"/>
    </row>
    <row r="61" spans="1:2" ht="0" hidden="1" customHeight="1" x14ac:dyDescent="0.25">
      <c r="A61" s="314"/>
      <c r="B61" s="315"/>
    </row>
    <row r="62" spans="1:2" ht="0" hidden="1" customHeight="1" x14ac:dyDescent="0.25">
      <c r="A62" s="314"/>
      <c r="B62" s="315"/>
    </row>
    <row r="63" spans="1:2" ht="0" hidden="1" customHeight="1" x14ac:dyDescent="0.25">
      <c r="A63" s="314"/>
      <c r="B63" s="315"/>
    </row>
    <row r="64" spans="1:2" ht="0" hidden="1" customHeight="1" x14ac:dyDescent="0.25">
      <c r="A64" s="314"/>
      <c r="B64" s="315"/>
    </row>
    <row r="65" spans="1:2" ht="0" hidden="1" customHeight="1" x14ac:dyDescent="0.25">
      <c r="A65" s="314"/>
      <c r="B65" s="315"/>
    </row>
    <row r="66" spans="1:2" ht="0" hidden="1" customHeight="1" x14ac:dyDescent="0.25">
      <c r="A66" s="314"/>
      <c r="B66" s="315"/>
    </row>
    <row r="67" spans="1:2" ht="0" hidden="1" customHeight="1" x14ac:dyDescent="0.25">
      <c r="A67" s="314"/>
      <c r="B67" s="315"/>
    </row>
    <row r="68" spans="1:2" ht="0" hidden="1" customHeight="1" x14ac:dyDescent="0.25">
      <c r="A68" s="314"/>
      <c r="B68" s="315"/>
    </row>
    <row r="69" spans="1:2" ht="0" hidden="1" customHeight="1" x14ac:dyDescent="0.25">
      <c r="A69" s="314"/>
      <c r="B69" s="315"/>
    </row>
    <row r="70" spans="1:2" ht="0" hidden="1" customHeight="1" x14ac:dyDescent="0.25">
      <c r="A70" s="314"/>
      <c r="B70" s="315"/>
    </row>
    <row r="71" spans="1:2" ht="0" hidden="1" customHeight="1" x14ac:dyDescent="0.25">
      <c r="A71" s="314"/>
      <c r="B71" s="315"/>
    </row>
    <row r="72" spans="1:2" ht="0" hidden="1" customHeight="1" x14ac:dyDescent="0.25">
      <c r="A72" s="314"/>
      <c r="B72" s="315"/>
    </row>
    <row r="73" spans="1:2" ht="0" hidden="1" customHeight="1" x14ac:dyDescent="0.25">
      <c r="A73" s="314"/>
      <c r="B73" s="315"/>
    </row>
    <row r="74" spans="1:2" ht="0" hidden="1" customHeight="1" x14ac:dyDescent="0.25">
      <c r="A74" s="314"/>
      <c r="B74" s="315"/>
    </row>
    <row r="75" spans="1:2" ht="0" hidden="1" customHeight="1" x14ac:dyDescent="0.25">
      <c r="A75" s="314"/>
      <c r="B75" s="315"/>
    </row>
    <row r="76" spans="1:2" ht="0" hidden="1" customHeight="1" x14ac:dyDescent="0.25">
      <c r="A76" s="314"/>
      <c r="B76" s="315"/>
    </row>
    <row r="77" spans="1:2" ht="0" hidden="1" customHeight="1" x14ac:dyDescent="0.25">
      <c r="A77" s="314"/>
      <c r="B77" s="315"/>
    </row>
    <row r="78" spans="1:2" ht="0" hidden="1" customHeight="1" x14ac:dyDescent="0.25">
      <c r="A78" s="314"/>
      <c r="B78" s="315"/>
    </row>
    <row r="79" spans="1:2" ht="0" hidden="1" customHeight="1" x14ac:dyDescent="0.25">
      <c r="A79" s="314"/>
      <c r="B79" s="315"/>
    </row>
    <row r="80" spans="1:2" ht="0" hidden="1" customHeight="1" x14ac:dyDescent="0.25">
      <c r="A80" s="345"/>
      <c r="B80" s="315"/>
    </row>
    <row r="81" spans="1:2" ht="0" hidden="1" customHeight="1" x14ac:dyDescent="0.25">
      <c r="A81" s="345"/>
      <c r="B81" s="315"/>
    </row>
    <row r="82" spans="1:2" ht="0" hidden="1" customHeight="1" x14ac:dyDescent="0.25">
      <c r="A82" s="345"/>
      <c r="B82" s="315"/>
    </row>
    <row r="83" spans="1:2" ht="0" hidden="1" customHeight="1" x14ac:dyDescent="0.25">
      <c r="A83" s="345"/>
      <c r="B83" s="315"/>
    </row>
    <row r="84" spans="1:2" ht="0" hidden="1" customHeight="1" x14ac:dyDescent="0.25">
      <c r="A84" s="345"/>
      <c r="B84" s="315"/>
    </row>
    <row r="85" spans="1:2" ht="0" hidden="1" customHeight="1" x14ac:dyDescent="0.25">
      <c r="A85" s="345"/>
      <c r="B85" s="315"/>
    </row>
    <row r="86" spans="1:2" ht="0" hidden="1" customHeight="1" x14ac:dyDescent="0.25">
      <c r="A86" s="345"/>
      <c r="B86" s="315"/>
    </row>
    <row r="87" spans="1:2" ht="0" hidden="1" customHeight="1" x14ac:dyDescent="0.25">
      <c r="A87" s="345"/>
      <c r="B87" s="315"/>
    </row>
    <row r="88" spans="1:2" ht="0" hidden="1" customHeight="1" x14ac:dyDescent="0.25">
      <c r="A88" s="345"/>
      <c r="B88" s="315"/>
    </row>
    <row r="89" spans="1:2" ht="0" hidden="1" customHeight="1" x14ac:dyDescent="0.25">
      <c r="A89" s="345"/>
      <c r="B89" s="315"/>
    </row>
    <row r="90" spans="1:2" ht="0" hidden="1" customHeight="1" x14ac:dyDescent="0.25">
      <c r="A90" s="345"/>
      <c r="B90" s="315"/>
    </row>
    <row r="91" spans="1:2" ht="0" hidden="1" customHeight="1" x14ac:dyDescent="0.25">
      <c r="A91" s="345"/>
      <c r="B91" s="315"/>
    </row>
    <row r="92" spans="1:2" ht="0" hidden="1" customHeight="1" x14ac:dyDescent="0.25">
      <c r="A92" s="345"/>
      <c r="B92" s="315"/>
    </row>
    <row r="93" spans="1:2" ht="0" hidden="1" customHeight="1" x14ac:dyDescent="0.25">
      <c r="A93" s="345"/>
      <c r="B93" s="315"/>
    </row>
    <row r="94" spans="1:2" ht="0" hidden="1" customHeight="1" x14ac:dyDescent="0.25">
      <c r="A94" s="345"/>
      <c r="B94" s="315"/>
    </row>
    <row r="95" spans="1:2" ht="0" hidden="1" customHeight="1" x14ac:dyDescent="0.25">
      <c r="A95" s="345"/>
      <c r="B95" s="315"/>
    </row>
    <row r="96" spans="1:2" ht="0" hidden="1" customHeight="1" x14ac:dyDescent="0.25">
      <c r="A96" s="12"/>
      <c r="B96" s="317"/>
    </row>
    <row r="97" spans="1:2" ht="0" hidden="1" customHeight="1" x14ac:dyDescent="0.25">
      <c r="A97" s="12"/>
      <c r="B97" s="317"/>
    </row>
    <row r="98" spans="1:2" ht="0" hidden="1" customHeight="1" x14ac:dyDescent="0.25">
      <c r="A98" s="12"/>
      <c r="B98" s="317"/>
    </row>
    <row r="99" spans="1:2" ht="0" hidden="1" customHeight="1" x14ac:dyDescent="0.25">
      <c r="A99" s="12"/>
      <c r="B99" s="317"/>
    </row>
    <row r="100" spans="1:2" ht="0" hidden="1" customHeight="1" x14ac:dyDescent="0.25">
      <c r="A100" s="12"/>
      <c r="B100" s="317"/>
    </row>
    <row r="101" spans="1:2" ht="0" hidden="1" customHeight="1" x14ac:dyDescent="0.25">
      <c r="A101" s="12"/>
      <c r="B101" s="317"/>
    </row>
    <row r="102" spans="1:2" ht="0" hidden="1" customHeight="1" x14ac:dyDescent="0.25">
      <c r="A102" s="12"/>
      <c r="B102" s="317"/>
    </row>
    <row r="103" spans="1:2" ht="0" hidden="1" customHeight="1" x14ac:dyDescent="0.25">
      <c r="A103" s="12"/>
      <c r="B103" s="317"/>
    </row>
    <row r="104" spans="1:2" ht="0" hidden="1" customHeight="1" x14ac:dyDescent="0.25">
      <c r="A104" s="12"/>
      <c r="B104" s="317"/>
    </row>
    <row r="105" spans="1:2" ht="0" hidden="1" customHeight="1" x14ac:dyDescent="0.25">
      <c r="A105" s="12"/>
      <c r="B105" s="317"/>
    </row>
    <row r="106" spans="1:2" ht="0" hidden="1" customHeight="1" x14ac:dyDescent="0.25">
      <c r="A106" s="12"/>
      <c r="B106" s="317"/>
    </row>
    <row r="107" spans="1:2" ht="0" hidden="1" customHeight="1" x14ac:dyDescent="0.25">
      <c r="A107" s="12"/>
      <c r="B107" s="317"/>
    </row>
    <row r="108" spans="1:2" ht="0" hidden="1" customHeight="1" x14ac:dyDescent="0.25">
      <c r="A108" s="12"/>
      <c r="B108" s="317"/>
    </row>
    <row r="109" spans="1:2" ht="0" hidden="1" customHeight="1" x14ac:dyDescent="0.25">
      <c r="A109" s="12"/>
      <c r="B109" s="317"/>
    </row>
    <row r="110" spans="1:2" ht="0" hidden="1" customHeight="1" x14ac:dyDescent="0.25">
      <c r="A110" s="12"/>
      <c r="B110" s="317"/>
    </row>
    <row r="111" spans="1:2" ht="0" hidden="1" customHeight="1" x14ac:dyDescent="0.25">
      <c r="A111" s="12"/>
      <c r="B111" s="317"/>
    </row>
    <row r="112" spans="1:2" ht="0" hidden="1" customHeight="1" x14ac:dyDescent="0.25">
      <c r="A112" s="12"/>
      <c r="B112" s="317"/>
    </row>
    <row r="113" spans="1:2" ht="0" hidden="1" customHeight="1" x14ac:dyDescent="0.25">
      <c r="A113" s="12"/>
      <c r="B113" s="317"/>
    </row>
    <row r="114" spans="1:2" ht="0" hidden="1" customHeight="1" x14ac:dyDescent="0.25">
      <c r="A114" s="12"/>
      <c r="B114" s="317"/>
    </row>
    <row r="115" spans="1:2" ht="0" hidden="1" customHeight="1" x14ac:dyDescent="0.25">
      <c r="A115" s="12"/>
      <c r="B115" s="317"/>
    </row>
    <row r="116" spans="1:2" ht="0" hidden="1" customHeight="1" x14ac:dyDescent="0.25">
      <c r="A116" s="12"/>
      <c r="B116" s="317"/>
    </row>
    <row r="117" spans="1:2" ht="0" hidden="1" customHeight="1" x14ac:dyDescent="0.25">
      <c r="A117" s="12"/>
      <c r="B117" s="317"/>
    </row>
    <row r="118" spans="1:2" ht="0" hidden="1" customHeight="1" x14ac:dyDescent="0.25">
      <c r="A118" s="12"/>
      <c r="B118" s="317"/>
    </row>
    <row r="119" spans="1:2" ht="0" hidden="1" customHeight="1" x14ac:dyDescent="0.25">
      <c r="A119" s="12"/>
      <c r="B119" s="317"/>
    </row>
    <row r="120" spans="1:2" ht="0" hidden="1" customHeight="1" x14ac:dyDescent="0.25">
      <c r="A120" s="346"/>
      <c r="B120" s="253"/>
    </row>
    <row r="121" spans="1:2" ht="0" hidden="1" customHeight="1" x14ac:dyDescent="0.25">
      <c r="A121" s="13" t="s">
        <v>1162</v>
      </c>
      <c r="B121" s="11">
        <f>SUM(B23:B119)</f>
        <v>0</v>
      </c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1"/>
  <sheetViews>
    <sheetView workbookViewId="0">
      <selection activeCell="IW12" sqref="IW12"/>
    </sheetView>
  </sheetViews>
  <sheetFormatPr baseColWidth="10" defaultColWidth="0" defaultRowHeight="15" zeroHeight="1" x14ac:dyDescent="0.25"/>
  <cols>
    <col min="1" max="1" width="15" style="318" customWidth="1"/>
    <col min="2" max="5" width="27.7109375" style="318" customWidth="1"/>
    <col min="6" max="256" width="11.42578125" style="318" hidden="1"/>
    <col min="257" max="257" width="15" style="318" customWidth="1"/>
    <col min="258" max="261" width="27.7109375" style="318" customWidth="1"/>
    <col min="262" max="512" width="11.42578125" style="318" hidden="1"/>
    <col min="513" max="513" width="15" style="318" customWidth="1"/>
    <col min="514" max="517" width="27.7109375" style="318" customWidth="1"/>
    <col min="518" max="768" width="11.42578125" style="318" hidden="1"/>
    <col min="769" max="769" width="15" style="318" customWidth="1"/>
    <col min="770" max="773" width="27.7109375" style="318" customWidth="1"/>
    <col min="774" max="1024" width="11.42578125" style="318" hidden="1"/>
    <col min="1025" max="1025" width="15" style="318" customWidth="1"/>
    <col min="1026" max="1029" width="27.7109375" style="318" customWidth="1"/>
    <col min="1030" max="1280" width="11.42578125" style="318" hidden="1"/>
    <col min="1281" max="1281" width="15" style="318" customWidth="1"/>
    <col min="1282" max="1285" width="27.7109375" style="318" customWidth="1"/>
    <col min="1286" max="1536" width="11.42578125" style="318" hidden="1"/>
    <col min="1537" max="1537" width="15" style="318" customWidth="1"/>
    <col min="1538" max="1541" width="27.7109375" style="318" customWidth="1"/>
    <col min="1542" max="1792" width="11.42578125" style="318" hidden="1"/>
    <col min="1793" max="1793" width="15" style="318" customWidth="1"/>
    <col min="1794" max="1797" width="27.7109375" style="318" customWidth="1"/>
    <col min="1798" max="2048" width="11.42578125" style="318" hidden="1"/>
    <col min="2049" max="2049" width="15" style="318" customWidth="1"/>
    <col min="2050" max="2053" width="27.7109375" style="318" customWidth="1"/>
    <col min="2054" max="2304" width="11.42578125" style="318" hidden="1"/>
    <col min="2305" max="2305" width="15" style="318" customWidth="1"/>
    <col min="2306" max="2309" width="27.7109375" style="318" customWidth="1"/>
    <col min="2310" max="2560" width="11.42578125" style="318" hidden="1"/>
    <col min="2561" max="2561" width="15" style="318" customWidth="1"/>
    <col min="2562" max="2565" width="27.7109375" style="318" customWidth="1"/>
    <col min="2566" max="2816" width="11.42578125" style="318" hidden="1"/>
    <col min="2817" max="2817" width="15" style="318" customWidth="1"/>
    <col min="2818" max="2821" width="27.7109375" style="318" customWidth="1"/>
    <col min="2822" max="3072" width="11.42578125" style="318" hidden="1"/>
    <col min="3073" max="3073" width="15" style="318" customWidth="1"/>
    <col min="3074" max="3077" width="27.7109375" style="318" customWidth="1"/>
    <col min="3078" max="3328" width="11.42578125" style="318" hidden="1"/>
    <col min="3329" max="3329" width="15" style="318" customWidth="1"/>
    <col min="3330" max="3333" width="27.7109375" style="318" customWidth="1"/>
    <col min="3334" max="3584" width="11.42578125" style="318" hidden="1"/>
    <col min="3585" max="3585" width="15" style="318" customWidth="1"/>
    <col min="3586" max="3589" width="27.7109375" style="318" customWidth="1"/>
    <col min="3590" max="3840" width="11.42578125" style="318" hidden="1"/>
    <col min="3841" max="3841" width="15" style="318" customWidth="1"/>
    <col min="3842" max="3845" width="27.7109375" style="318" customWidth="1"/>
    <col min="3846" max="4096" width="11.42578125" style="318" hidden="1"/>
    <col min="4097" max="4097" width="15" style="318" customWidth="1"/>
    <col min="4098" max="4101" width="27.7109375" style="318" customWidth="1"/>
    <col min="4102" max="4352" width="11.42578125" style="318" hidden="1"/>
    <col min="4353" max="4353" width="15" style="318" customWidth="1"/>
    <col min="4354" max="4357" width="27.7109375" style="318" customWidth="1"/>
    <col min="4358" max="4608" width="11.42578125" style="318" hidden="1"/>
    <col min="4609" max="4609" width="15" style="318" customWidth="1"/>
    <col min="4610" max="4613" width="27.7109375" style="318" customWidth="1"/>
    <col min="4614" max="4864" width="11.42578125" style="318" hidden="1"/>
    <col min="4865" max="4865" width="15" style="318" customWidth="1"/>
    <col min="4866" max="4869" width="27.7109375" style="318" customWidth="1"/>
    <col min="4870" max="5120" width="11.42578125" style="318" hidden="1"/>
    <col min="5121" max="5121" width="15" style="318" customWidth="1"/>
    <col min="5122" max="5125" width="27.7109375" style="318" customWidth="1"/>
    <col min="5126" max="5376" width="11.42578125" style="318" hidden="1"/>
    <col min="5377" max="5377" width="15" style="318" customWidth="1"/>
    <col min="5378" max="5381" width="27.7109375" style="318" customWidth="1"/>
    <col min="5382" max="5632" width="11.42578125" style="318" hidden="1"/>
    <col min="5633" max="5633" width="15" style="318" customWidth="1"/>
    <col min="5634" max="5637" width="27.7109375" style="318" customWidth="1"/>
    <col min="5638" max="5888" width="11.42578125" style="318" hidden="1"/>
    <col min="5889" max="5889" width="15" style="318" customWidth="1"/>
    <col min="5890" max="5893" width="27.7109375" style="318" customWidth="1"/>
    <col min="5894" max="6144" width="11.42578125" style="318" hidden="1"/>
    <col min="6145" max="6145" width="15" style="318" customWidth="1"/>
    <col min="6146" max="6149" width="27.7109375" style="318" customWidth="1"/>
    <col min="6150" max="6400" width="11.42578125" style="318" hidden="1"/>
    <col min="6401" max="6401" width="15" style="318" customWidth="1"/>
    <col min="6402" max="6405" width="27.7109375" style="318" customWidth="1"/>
    <col min="6406" max="6656" width="11.42578125" style="318" hidden="1"/>
    <col min="6657" max="6657" width="15" style="318" customWidth="1"/>
    <col min="6658" max="6661" width="27.7109375" style="318" customWidth="1"/>
    <col min="6662" max="6912" width="11.42578125" style="318" hidden="1"/>
    <col min="6913" max="6913" width="15" style="318" customWidth="1"/>
    <col min="6914" max="6917" width="27.7109375" style="318" customWidth="1"/>
    <col min="6918" max="7168" width="11.42578125" style="318" hidden="1"/>
    <col min="7169" max="7169" width="15" style="318" customWidth="1"/>
    <col min="7170" max="7173" width="27.7109375" style="318" customWidth="1"/>
    <col min="7174" max="7424" width="11.42578125" style="318" hidden="1"/>
    <col min="7425" max="7425" width="15" style="318" customWidth="1"/>
    <col min="7426" max="7429" width="27.7109375" style="318" customWidth="1"/>
    <col min="7430" max="7680" width="11.42578125" style="318" hidden="1"/>
    <col min="7681" max="7681" width="15" style="318" customWidth="1"/>
    <col min="7682" max="7685" width="27.7109375" style="318" customWidth="1"/>
    <col min="7686" max="7936" width="11.42578125" style="318" hidden="1"/>
    <col min="7937" max="7937" width="15" style="318" customWidth="1"/>
    <col min="7938" max="7941" width="27.7109375" style="318" customWidth="1"/>
    <col min="7942" max="8192" width="11.42578125" style="318" hidden="1"/>
    <col min="8193" max="8193" width="15" style="318" customWidth="1"/>
    <col min="8194" max="8197" width="27.7109375" style="318" customWidth="1"/>
    <col min="8198" max="8448" width="11.42578125" style="318" hidden="1"/>
    <col min="8449" max="8449" width="15" style="318" customWidth="1"/>
    <col min="8450" max="8453" width="27.7109375" style="318" customWidth="1"/>
    <col min="8454" max="8704" width="11.42578125" style="318" hidden="1"/>
    <col min="8705" max="8705" width="15" style="318" customWidth="1"/>
    <col min="8706" max="8709" width="27.7109375" style="318" customWidth="1"/>
    <col min="8710" max="8960" width="11.42578125" style="318" hidden="1"/>
    <col min="8961" max="8961" width="15" style="318" customWidth="1"/>
    <col min="8962" max="8965" width="27.7109375" style="318" customWidth="1"/>
    <col min="8966" max="9216" width="11.42578125" style="318" hidden="1"/>
    <col min="9217" max="9217" width="15" style="318" customWidth="1"/>
    <col min="9218" max="9221" width="27.7109375" style="318" customWidth="1"/>
    <col min="9222" max="9472" width="11.42578125" style="318" hidden="1"/>
    <col min="9473" max="9473" width="15" style="318" customWidth="1"/>
    <col min="9474" max="9477" width="27.7109375" style="318" customWidth="1"/>
    <col min="9478" max="9728" width="11.42578125" style="318" hidden="1"/>
    <col min="9729" max="9729" width="15" style="318" customWidth="1"/>
    <col min="9730" max="9733" width="27.7109375" style="318" customWidth="1"/>
    <col min="9734" max="9984" width="11.42578125" style="318" hidden="1"/>
    <col min="9985" max="9985" width="15" style="318" customWidth="1"/>
    <col min="9986" max="9989" width="27.7109375" style="318" customWidth="1"/>
    <col min="9990" max="10240" width="11.42578125" style="318" hidden="1"/>
    <col min="10241" max="10241" width="15" style="318" customWidth="1"/>
    <col min="10242" max="10245" width="27.7109375" style="318" customWidth="1"/>
    <col min="10246" max="10496" width="11.42578125" style="318" hidden="1"/>
    <col min="10497" max="10497" width="15" style="318" customWidth="1"/>
    <col min="10498" max="10501" width="27.7109375" style="318" customWidth="1"/>
    <col min="10502" max="10752" width="11.42578125" style="318" hidden="1"/>
    <col min="10753" max="10753" width="15" style="318" customWidth="1"/>
    <col min="10754" max="10757" width="27.7109375" style="318" customWidth="1"/>
    <col min="10758" max="11008" width="11.42578125" style="318" hidden="1"/>
    <col min="11009" max="11009" width="15" style="318" customWidth="1"/>
    <col min="11010" max="11013" width="27.7109375" style="318" customWidth="1"/>
    <col min="11014" max="11264" width="11.42578125" style="318" hidden="1"/>
    <col min="11265" max="11265" width="15" style="318" customWidth="1"/>
    <col min="11266" max="11269" width="27.7109375" style="318" customWidth="1"/>
    <col min="11270" max="11520" width="11.42578125" style="318" hidden="1"/>
    <col min="11521" max="11521" width="15" style="318" customWidth="1"/>
    <col min="11522" max="11525" width="27.7109375" style="318" customWidth="1"/>
    <col min="11526" max="11776" width="11.42578125" style="318" hidden="1"/>
    <col min="11777" max="11777" width="15" style="318" customWidth="1"/>
    <col min="11778" max="11781" width="27.7109375" style="318" customWidth="1"/>
    <col min="11782" max="12032" width="11.42578125" style="318" hidden="1"/>
    <col min="12033" max="12033" width="15" style="318" customWidth="1"/>
    <col min="12034" max="12037" width="27.7109375" style="318" customWidth="1"/>
    <col min="12038" max="12288" width="11.42578125" style="318" hidden="1"/>
    <col min="12289" max="12289" width="15" style="318" customWidth="1"/>
    <col min="12290" max="12293" width="27.7109375" style="318" customWidth="1"/>
    <col min="12294" max="12544" width="11.42578125" style="318" hidden="1"/>
    <col min="12545" max="12545" width="15" style="318" customWidth="1"/>
    <col min="12546" max="12549" width="27.7109375" style="318" customWidth="1"/>
    <col min="12550" max="12800" width="11.42578125" style="318" hidden="1"/>
    <col min="12801" max="12801" width="15" style="318" customWidth="1"/>
    <col min="12802" max="12805" width="27.7109375" style="318" customWidth="1"/>
    <col min="12806" max="13056" width="11.42578125" style="318" hidden="1"/>
    <col min="13057" max="13057" width="15" style="318" customWidth="1"/>
    <col min="13058" max="13061" width="27.7109375" style="318" customWidth="1"/>
    <col min="13062" max="13312" width="11.42578125" style="318" hidden="1"/>
    <col min="13313" max="13313" width="15" style="318" customWidth="1"/>
    <col min="13314" max="13317" width="27.7109375" style="318" customWidth="1"/>
    <col min="13318" max="13568" width="11.42578125" style="318" hidden="1"/>
    <col min="13569" max="13569" width="15" style="318" customWidth="1"/>
    <col min="13570" max="13573" width="27.7109375" style="318" customWidth="1"/>
    <col min="13574" max="13824" width="11.42578125" style="318" hidden="1"/>
    <col min="13825" max="13825" width="15" style="318" customWidth="1"/>
    <col min="13826" max="13829" width="27.7109375" style="318" customWidth="1"/>
    <col min="13830" max="14080" width="11.42578125" style="318" hidden="1"/>
    <col min="14081" max="14081" width="15" style="318" customWidth="1"/>
    <col min="14082" max="14085" width="27.7109375" style="318" customWidth="1"/>
    <col min="14086" max="14336" width="11.42578125" style="318" hidden="1"/>
    <col min="14337" max="14337" width="15" style="318" customWidth="1"/>
    <col min="14338" max="14341" width="27.7109375" style="318" customWidth="1"/>
    <col min="14342" max="14592" width="11.42578125" style="318" hidden="1"/>
    <col min="14593" max="14593" width="15" style="318" customWidth="1"/>
    <col min="14594" max="14597" width="27.7109375" style="318" customWidth="1"/>
    <col min="14598" max="14848" width="11.42578125" style="318" hidden="1"/>
    <col min="14849" max="14849" width="15" style="318" customWidth="1"/>
    <col min="14850" max="14853" width="27.7109375" style="318" customWidth="1"/>
    <col min="14854" max="15104" width="11.42578125" style="318" hidden="1"/>
    <col min="15105" max="15105" width="15" style="318" customWidth="1"/>
    <col min="15106" max="15109" width="27.7109375" style="318" customWidth="1"/>
    <col min="15110" max="15360" width="11.42578125" style="318" hidden="1"/>
    <col min="15361" max="15361" width="15" style="318" customWidth="1"/>
    <col min="15362" max="15365" width="27.7109375" style="318" customWidth="1"/>
    <col min="15366" max="15616" width="11.42578125" style="318" hidden="1"/>
    <col min="15617" max="15617" width="15" style="318" customWidth="1"/>
    <col min="15618" max="15621" width="27.7109375" style="318" customWidth="1"/>
    <col min="15622" max="15872" width="11.42578125" style="318" hidden="1"/>
    <col min="15873" max="15873" width="15" style="318" customWidth="1"/>
    <col min="15874" max="15877" width="27.7109375" style="318" customWidth="1"/>
    <col min="15878" max="16128" width="11.42578125" style="318" hidden="1"/>
    <col min="16129" max="16129" width="15" style="318" customWidth="1"/>
    <col min="16130" max="16133" width="27.7109375" style="318" customWidth="1"/>
    <col min="16134" max="16384" width="11.42578125" style="318" hidden="1"/>
  </cols>
  <sheetData>
    <row r="1" spans="1:5" ht="25.5" customHeight="1" x14ac:dyDescent="0.25">
      <c r="A1" s="421" t="s">
        <v>1024</v>
      </c>
      <c r="B1" s="421"/>
      <c r="C1" s="421"/>
      <c r="D1" s="421"/>
      <c r="E1" s="421"/>
    </row>
    <row r="2" spans="1:5" x14ac:dyDescent="0.25">
      <c r="A2" s="385" t="s">
        <v>1077</v>
      </c>
      <c r="B2" s="385"/>
      <c r="C2" s="385"/>
      <c r="D2" s="385"/>
      <c r="E2" s="385"/>
    </row>
    <row r="3" spans="1:5" x14ac:dyDescent="0.25">
      <c r="A3" s="385" t="s">
        <v>1143</v>
      </c>
      <c r="B3" s="385"/>
      <c r="C3" s="385"/>
      <c r="D3" s="385"/>
      <c r="E3" s="385"/>
    </row>
    <row r="4" spans="1:5" ht="6" customHeight="1" x14ac:dyDescent="0.25">
      <c r="A4" s="8"/>
      <c r="B4" s="8"/>
      <c r="C4" s="8"/>
      <c r="D4" s="8"/>
      <c r="E4" s="8"/>
    </row>
    <row r="5" spans="1:5" x14ac:dyDescent="0.25">
      <c r="A5" s="271" t="s">
        <v>168</v>
      </c>
      <c r="B5" s="323" t="s">
        <v>1153</v>
      </c>
      <c r="C5" s="323" t="s">
        <v>1154</v>
      </c>
      <c r="D5" s="323" t="s">
        <v>1155</v>
      </c>
      <c r="E5" s="323" t="s">
        <v>169</v>
      </c>
    </row>
    <row r="6" spans="1:5" x14ac:dyDescent="0.25">
      <c r="A6" s="268">
        <v>43313</v>
      </c>
      <c r="B6" s="427">
        <v>5272378.7699999996</v>
      </c>
      <c r="C6" s="427">
        <v>0</v>
      </c>
      <c r="D6" s="427">
        <v>15591731.970000001</v>
      </c>
      <c r="E6" s="427">
        <f>SUM(B6:D6)</f>
        <v>20864110.740000002</v>
      </c>
    </row>
    <row r="7" spans="1:5" x14ac:dyDescent="0.25">
      <c r="A7" s="268">
        <v>43314</v>
      </c>
      <c r="B7" s="427">
        <v>11079922.35</v>
      </c>
      <c r="C7" s="427">
        <v>0</v>
      </c>
      <c r="D7" s="427">
        <v>25381911.629999999</v>
      </c>
      <c r="E7" s="427">
        <f t="shared" ref="E7:E27" si="0">SUM(B7:D7)</f>
        <v>36461833.979999997</v>
      </c>
    </row>
    <row r="8" spans="1:5" x14ac:dyDescent="0.25">
      <c r="A8" s="268">
        <v>43315</v>
      </c>
      <c r="B8" s="427">
        <v>21048350.399999999</v>
      </c>
      <c r="C8" s="427">
        <v>0</v>
      </c>
      <c r="D8" s="427">
        <v>23529229.620000001</v>
      </c>
      <c r="E8" s="427">
        <f t="shared" si="0"/>
        <v>44577580.019999996</v>
      </c>
    </row>
    <row r="9" spans="1:5" x14ac:dyDescent="0.25">
      <c r="A9" s="268">
        <v>43319</v>
      </c>
      <c r="B9" s="427">
        <v>18492652.219999999</v>
      </c>
      <c r="C9" s="427">
        <v>0</v>
      </c>
      <c r="D9" s="427">
        <v>57941849.109999999</v>
      </c>
      <c r="E9" s="427">
        <f t="shared" si="0"/>
        <v>76434501.329999998</v>
      </c>
    </row>
    <row r="10" spans="1:5" x14ac:dyDescent="0.25">
      <c r="A10" s="268">
        <v>43320</v>
      </c>
      <c r="B10" s="427">
        <v>48212460.969999999</v>
      </c>
      <c r="C10" s="427">
        <v>0</v>
      </c>
      <c r="D10" s="427">
        <v>44055132.010000005</v>
      </c>
      <c r="E10" s="427">
        <f t="shared" si="0"/>
        <v>92267592.980000004</v>
      </c>
    </row>
    <row r="11" spans="1:5" x14ac:dyDescent="0.25">
      <c r="A11" s="268">
        <v>43321</v>
      </c>
      <c r="B11" s="427">
        <v>25416123.040000003</v>
      </c>
      <c r="C11" s="427">
        <v>0</v>
      </c>
      <c r="D11" s="427">
        <v>23102169.990000002</v>
      </c>
      <c r="E11" s="427">
        <f t="shared" si="0"/>
        <v>48518293.030000001</v>
      </c>
    </row>
    <row r="12" spans="1:5" x14ac:dyDescent="0.25">
      <c r="A12" s="268">
        <v>43322</v>
      </c>
      <c r="B12" s="427">
        <v>18704175.059999999</v>
      </c>
      <c r="C12" s="427">
        <v>0</v>
      </c>
      <c r="D12" s="427">
        <v>38316259.709999993</v>
      </c>
      <c r="E12" s="427">
        <f t="shared" si="0"/>
        <v>57020434.769999996</v>
      </c>
    </row>
    <row r="13" spans="1:5" x14ac:dyDescent="0.25">
      <c r="A13" s="268">
        <v>43325</v>
      </c>
      <c r="B13" s="427">
        <v>8807102.25</v>
      </c>
      <c r="C13" s="427">
        <v>0</v>
      </c>
      <c r="D13" s="427">
        <v>44675900.230000004</v>
      </c>
      <c r="E13" s="427">
        <f t="shared" si="0"/>
        <v>53483002.480000004</v>
      </c>
    </row>
    <row r="14" spans="1:5" x14ac:dyDescent="0.25">
      <c r="A14" s="268">
        <v>43326</v>
      </c>
      <c r="B14" s="427">
        <v>17823590.16</v>
      </c>
      <c r="C14" s="427">
        <v>0</v>
      </c>
      <c r="D14" s="427">
        <v>36309257.800000004</v>
      </c>
      <c r="E14" s="427">
        <f t="shared" si="0"/>
        <v>54132847.960000008</v>
      </c>
    </row>
    <row r="15" spans="1:5" x14ac:dyDescent="0.25">
      <c r="A15" s="268">
        <v>43327</v>
      </c>
      <c r="B15" s="427">
        <v>13597207.129999999</v>
      </c>
      <c r="C15" s="427">
        <v>0</v>
      </c>
      <c r="D15" s="427">
        <v>21439858.609999999</v>
      </c>
      <c r="E15" s="427">
        <f t="shared" si="0"/>
        <v>35037065.739999995</v>
      </c>
    </row>
    <row r="16" spans="1:5" x14ac:dyDescent="0.25">
      <c r="A16" s="268">
        <v>43328</v>
      </c>
      <c r="B16" s="427">
        <v>45564738.019999996</v>
      </c>
      <c r="C16" s="427">
        <v>16070149.279999999</v>
      </c>
      <c r="D16" s="427">
        <v>57104846.120000005</v>
      </c>
      <c r="E16" s="427">
        <f t="shared" si="0"/>
        <v>118739733.42</v>
      </c>
    </row>
    <row r="17" spans="1:5" x14ac:dyDescent="0.25">
      <c r="A17" s="268">
        <v>43329</v>
      </c>
      <c r="B17" s="427">
        <v>52969559.759999998</v>
      </c>
      <c r="C17" s="427">
        <v>0</v>
      </c>
      <c r="D17" s="427">
        <v>45745350.710000001</v>
      </c>
      <c r="E17" s="427">
        <f t="shared" si="0"/>
        <v>98714910.469999999</v>
      </c>
    </row>
    <row r="18" spans="1:5" x14ac:dyDescent="0.25">
      <c r="A18" s="268">
        <v>43332</v>
      </c>
      <c r="B18" s="427">
        <v>12961847.149999999</v>
      </c>
      <c r="C18" s="427">
        <v>391060.8</v>
      </c>
      <c r="D18" s="427">
        <v>32001897.529999997</v>
      </c>
      <c r="E18" s="427">
        <f t="shared" si="0"/>
        <v>45354805.479999997</v>
      </c>
    </row>
    <row r="19" spans="1:5" x14ac:dyDescent="0.25">
      <c r="A19" s="268">
        <v>43333</v>
      </c>
      <c r="B19" s="427">
        <v>64777113.049999997</v>
      </c>
      <c r="C19" s="427">
        <v>0</v>
      </c>
      <c r="D19" s="427">
        <v>66521015.960000001</v>
      </c>
      <c r="E19" s="427">
        <f t="shared" si="0"/>
        <v>131298129.00999999</v>
      </c>
    </row>
    <row r="20" spans="1:5" x14ac:dyDescent="0.25">
      <c r="A20" s="268">
        <v>43334</v>
      </c>
      <c r="B20" s="427">
        <v>47140248.820000008</v>
      </c>
      <c r="C20" s="427">
        <v>0</v>
      </c>
      <c r="D20" s="427">
        <v>51002462.730000004</v>
      </c>
      <c r="E20" s="427">
        <f t="shared" si="0"/>
        <v>98142711.550000012</v>
      </c>
    </row>
    <row r="21" spans="1:5" x14ac:dyDescent="0.25">
      <c r="A21" s="268">
        <v>43335</v>
      </c>
      <c r="B21" s="427">
        <v>15229578.309999999</v>
      </c>
      <c r="C21" s="427">
        <v>0</v>
      </c>
      <c r="D21" s="427">
        <v>44359503.780000001</v>
      </c>
      <c r="E21" s="427">
        <f t="shared" si="0"/>
        <v>59589082.090000004</v>
      </c>
    </row>
    <row r="22" spans="1:5" x14ac:dyDescent="0.25">
      <c r="A22" s="268">
        <v>43336</v>
      </c>
      <c r="B22" s="427">
        <v>25652429.500000004</v>
      </c>
      <c r="C22" s="427">
        <v>0</v>
      </c>
      <c r="D22" s="427">
        <v>41176988.010000005</v>
      </c>
      <c r="E22" s="427">
        <f t="shared" si="0"/>
        <v>66829417.510000005</v>
      </c>
    </row>
    <row r="23" spans="1:5" x14ac:dyDescent="0.25">
      <c r="A23" s="268">
        <v>43339</v>
      </c>
      <c r="B23" s="427">
        <v>28740433.979999997</v>
      </c>
      <c r="C23" s="427">
        <v>0</v>
      </c>
      <c r="D23" s="427">
        <v>32555464.669999994</v>
      </c>
      <c r="E23" s="427">
        <f t="shared" si="0"/>
        <v>61295898.649999991</v>
      </c>
    </row>
    <row r="24" spans="1:5" x14ac:dyDescent="0.25">
      <c r="A24" s="268">
        <v>43340</v>
      </c>
      <c r="B24" s="427">
        <v>25628689.530000005</v>
      </c>
      <c r="C24" s="427">
        <v>0</v>
      </c>
      <c r="D24" s="427">
        <v>20410656.350000001</v>
      </c>
      <c r="E24" s="427">
        <f t="shared" si="0"/>
        <v>46039345.88000001</v>
      </c>
    </row>
    <row r="25" spans="1:5" x14ac:dyDescent="0.25">
      <c r="A25" s="268">
        <v>43341</v>
      </c>
      <c r="B25" s="427">
        <v>28685217.75</v>
      </c>
      <c r="C25" s="427">
        <v>0</v>
      </c>
      <c r="D25" s="427">
        <v>38595370.590000004</v>
      </c>
      <c r="E25" s="427">
        <f t="shared" si="0"/>
        <v>67280588.340000004</v>
      </c>
    </row>
    <row r="26" spans="1:5" x14ac:dyDescent="0.25">
      <c r="A26" s="268">
        <v>43342</v>
      </c>
      <c r="B26" s="427">
        <v>48186309.960000001</v>
      </c>
      <c r="C26" s="427">
        <v>0</v>
      </c>
      <c r="D26" s="427">
        <v>43102461.230000004</v>
      </c>
      <c r="E26" s="427">
        <f t="shared" si="0"/>
        <v>91288771.189999998</v>
      </c>
    </row>
    <row r="27" spans="1:5" x14ac:dyDescent="0.25">
      <c r="A27" s="268">
        <v>43343</v>
      </c>
      <c r="B27" s="427">
        <v>109509872.56</v>
      </c>
      <c r="C27" s="427">
        <v>0</v>
      </c>
      <c r="D27" s="427">
        <v>39886055.689999998</v>
      </c>
      <c r="E27" s="427">
        <f t="shared" si="0"/>
        <v>149395928.25</v>
      </c>
    </row>
    <row r="28" spans="1:5" ht="15.75" thickBot="1" x14ac:dyDescent="0.3">
      <c r="A28" s="323" t="s">
        <v>169</v>
      </c>
      <c r="B28" s="324">
        <f>SUM(B5:B27)</f>
        <v>693500000.74000001</v>
      </c>
      <c r="C28" s="324">
        <f>SUM(C5:C27)</f>
        <v>16461210.08</v>
      </c>
      <c r="D28" s="324">
        <f>SUM(D5:D27)</f>
        <v>842805374.04999995</v>
      </c>
      <c r="E28" s="324">
        <f>SUM(E5:E27)</f>
        <v>1552766584.8700004</v>
      </c>
    </row>
    <row r="29" spans="1:5" ht="16.5" thickTop="1" thickBot="1" x14ac:dyDescent="0.3">
      <c r="A29" s="422"/>
      <c r="B29" s="422"/>
      <c r="C29" s="422"/>
      <c r="D29" s="422"/>
      <c r="E29" s="422"/>
    </row>
    <row r="30" spans="1:5" ht="15.75" thickTop="1" x14ac:dyDescent="0.25">
      <c r="A30" s="325" t="s">
        <v>2</v>
      </c>
      <c r="B30" s="326"/>
      <c r="C30" s="326"/>
      <c r="D30" s="326"/>
      <c r="E30" s="326"/>
    </row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4">
    <mergeCell ref="A1:E1"/>
    <mergeCell ref="A2:E2"/>
    <mergeCell ref="A3:E3"/>
    <mergeCell ref="A29:E29"/>
  </mergeCells>
  <pageMargins left="0.7" right="0.7" top="0.75" bottom="0.75" header="0.3" footer="0.3"/>
  <pageSetup orientation="portrait" r:id="rId1"/>
  <ignoredErrors>
    <ignoredError sqref="E6:E2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106"/>
  <sheetViews>
    <sheetView workbookViewId="0">
      <selection activeCell="B16" sqref="B16"/>
    </sheetView>
  </sheetViews>
  <sheetFormatPr baseColWidth="10" defaultRowHeight="15" x14ac:dyDescent="0.25"/>
  <cols>
    <col min="1" max="1" width="100.5703125" style="330" bestFit="1" customWidth="1"/>
    <col min="2" max="3" width="25.42578125" style="330" customWidth="1"/>
    <col min="4" max="256" width="9.140625" style="330" customWidth="1"/>
    <col min="257" max="257" width="100.5703125" style="330" bestFit="1" customWidth="1"/>
    <col min="258" max="259" width="25.42578125" style="330" customWidth="1"/>
    <col min="260" max="512" width="9.140625" style="330" customWidth="1"/>
    <col min="513" max="513" width="100.5703125" style="330" bestFit="1" customWidth="1"/>
    <col min="514" max="515" width="25.42578125" style="330" customWidth="1"/>
    <col min="516" max="768" width="9.140625" style="330" customWidth="1"/>
    <col min="769" max="769" width="100.5703125" style="330" bestFit="1" customWidth="1"/>
    <col min="770" max="771" width="25.42578125" style="330" customWidth="1"/>
    <col min="772" max="1024" width="9.140625" style="330" customWidth="1"/>
    <col min="1025" max="1025" width="100.5703125" style="330" bestFit="1" customWidth="1"/>
    <col min="1026" max="1027" width="25.42578125" style="330" customWidth="1"/>
    <col min="1028" max="1280" width="9.140625" style="330" customWidth="1"/>
    <col min="1281" max="1281" width="100.5703125" style="330" bestFit="1" customWidth="1"/>
    <col min="1282" max="1283" width="25.42578125" style="330" customWidth="1"/>
    <col min="1284" max="1536" width="9.140625" style="330" customWidth="1"/>
    <col min="1537" max="1537" width="100.5703125" style="330" bestFit="1" customWidth="1"/>
    <col min="1538" max="1539" width="25.42578125" style="330" customWidth="1"/>
    <col min="1540" max="1792" width="9.140625" style="330" customWidth="1"/>
    <col min="1793" max="1793" width="100.5703125" style="330" bestFit="1" customWidth="1"/>
    <col min="1794" max="1795" width="25.42578125" style="330" customWidth="1"/>
    <col min="1796" max="2048" width="9.140625" style="330" customWidth="1"/>
    <col min="2049" max="2049" width="100.5703125" style="330" bestFit="1" customWidth="1"/>
    <col min="2050" max="2051" width="25.42578125" style="330" customWidth="1"/>
    <col min="2052" max="2304" width="9.140625" style="330" customWidth="1"/>
    <col min="2305" max="2305" width="100.5703125" style="330" bestFit="1" customWidth="1"/>
    <col min="2306" max="2307" width="25.42578125" style="330" customWidth="1"/>
    <col min="2308" max="2560" width="9.140625" style="330" customWidth="1"/>
    <col min="2561" max="2561" width="100.5703125" style="330" bestFit="1" customWidth="1"/>
    <col min="2562" max="2563" width="25.42578125" style="330" customWidth="1"/>
    <col min="2564" max="2816" width="9.140625" style="330" customWidth="1"/>
    <col min="2817" max="2817" width="100.5703125" style="330" bestFit="1" customWidth="1"/>
    <col min="2818" max="2819" width="25.42578125" style="330" customWidth="1"/>
    <col min="2820" max="3072" width="9.140625" style="330" customWidth="1"/>
    <col min="3073" max="3073" width="100.5703125" style="330" bestFit="1" customWidth="1"/>
    <col min="3074" max="3075" width="25.42578125" style="330" customWidth="1"/>
    <col min="3076" max="3328" width="9.140625" style="330" customWidth="1"/>
    <col min="3329" max="3329" width="100.5703125" style="330" bestFit="1" customWidth="1"/>
    <col min="3330" max="3331" width="25.42578125" style="330" customWidth="1"/>
    <col min="3332" max="3584" width="9.140625" style="330" customWidth="1"/>
    <col min="3585" max="3585" width="100.5703125" style="330" bestFit="1" customWidth="1"/>
    <col min="3586" max="3587" width="25.42578125" style="330" customWidth="1"/>
    <col min="3588" max="3840" width="9.140625" style="330" customWidth="1"/>
    <col min="3841" max="3841" width="100.5703125" style="330" bestFit="1" customWidth="1"/>
    <col min="3842" max="3843" width="25.42578125" style="330" customWidth="1"/>
    <col min="3844" max="4096" width="9.140625" style="330" customWidth="1"/>
    <col min="4097" max="4097" width="100.5703125" style="330" bestFit="1" customWidth="1"/>
    <col min="4098" max="4099" width="25.42578125" style="330" customWidth="1"/>
    <col min="4100" max="4352" width="9.140625" style="330" customWidth="1"/>
    <col min="4353" max="4353" width="100.5703125" style="330" bestFit="1" customWidth="1"/>
    <col min="4354" max="4355" width="25.42578125" style="330" customWidth="1"/>
    <col min="4356" max="4608" width="9.140625" style="330" customWidth="1"/>
    <col min="4609" max="4609" width="100.5703125" style="330" bestFit="1" customWidth="1"/>
    <col min="4610" max="4611" width="25.42578125" style="330" customWidth="1"/>
    <col min="4612" max="4864" width="9.140625" style="330" customWidth="1"/>
    <col min="4865" max="4865" width="100.5703125" style="330" bestFit="1" customWidth="1"/>
    <col min="4866" max="4867" width="25.42578125" style="330" customWidth="1"/>
    <col min="4868" max="5120" width="9.140625" style="330" customWidth="1"/>
    <col min="5121" max="5121" width="100.5703125" style="330" bestFit="1" customWidth="1"/>
    <col min="5122" max="5123" width="25.42578125" style="330" customWidth="1"/>
    <col min="5124" max="5376" width="9.140625" style="330" customWidth="1"/>
    <col min="5377" max="5377" width="100.5703125" style="330" bestFit="1" customWidth="1"/>
    <col min="5378" max="5379" width="25.42578125" style="330" customWidth="1"/>
    <col min="5380" max="5632" width="9.140625" style="330" customWidth="1"/>
    <col min="5633" max="5633" width="100.5703125" style="330" bestFit="1" customWidth="1"/>
    <col min="5634" max="5635" width="25.42578125" style="330" customWidth="1"/>
    <col min="5636" max="5888" width="9.140625" style="330" customWidth="1"/>
    <col min="5889" max="5889" width="100.5703125" style="330" bestFit="1" customWidth="1"/>
    <col min="5890" max="5891" width="25.42578125" style="330" customWidth="1"/>
    <col min="5892" max="6144" width="9.140625" style="330" customWidth="1"/>
    <col min="6145" max="6145" width="100.5703125" style="330" bestFit="1" customWidth="1"/>
    <col min="6146" max="6147" width="25.42578125" style="330" customWidth="1"/>
    <col min="6148" max="6400" width="9.140625" style="330" customWidth="1"/>
    <col min="6401" max="6401" width="100.5703125" style="330" bestFit="1" customWidth="1"/>
    <col min="6402" max="6403" width="25.42578125" style="330" customWidth="1"/>
    <col min="6404" max="6656" width="9.140625" style="330" customWidth="1"/>
    <col min="6657" max="6657" width="100.5703125" style="330" bestFit="1" customWidth="1"/>
    <col min="6658" max="6659" width="25.42578125" style="330" customWidth="1"/>
    <col min="6660" max="6912" width="9.140625" style="330" customWidth="1"/>
    <col min="6913" max="6913" width="100.5703125" style="330" bestFit="1" customWidth="1"/>
    <col min="6914" max="6915" width="25.42578125" style="330" customWidth="1"/>
    <col min="6916" max="7168" width="9.140625" style="330" customWidth="1"/>
    <col min="7169" max="7169" width="100.5703125" style="330" bestFit="1" customWidth="1"/>
    <col min="7170" max="7171" width="25.42578125" style="330" customWidth="1"/>
    <col min="7172" max="7424" width="9.140625" style="330" customWidth="1"/>
    <col min="7425" max="7425" width="100.5703125" style="330" bestFit="1" customWidth="1"/>
    <col min="7426" max="7427" width="25.42578125" style="330" customWidth="1"/>
    <col min="7428" max="7680" width="9.140625" style="330" customWidth="1"/>
    <col min="7681" max="7681" width="100.5703125" style="330" bestFit="1" customWidth="1"/>
    <col min="7682" max="7683" width="25.42578125" style="330" customWidth="1"/>
    <col min="7684" max="7936" width="9.140625" style="330" customWidth="1"/>
    <col min="7937" max="7937" width="100.5703125" style="330" bestFit="1" customWidth="1"/>
    <col min="7938" max="7939" width="25.42578125" style="330" customWidth="1"/>
    <col min="7940" max="8192" width="9.140625" style="330" customWidth="1"/>
    <col min="8193" max="8193" width="100.5703125" style="330" bestFit="1" customWidth="1"/>
    <col min="8194" max="8195" width="25.42578125" style="330" customWidth="1"/>
    <col min="8196" max="8448" width="9.140625" style="330" customWidth="1"/>
    <col min="8449" max="8449" width="100.5703125" style="330" bestFit="1" customWidth="1"/>
    <col min="8450" max="8451" width="25.42578125" style="330" customWidth="1"/>
    <col min="8452" max="8704" width="9.140625" style="330" customWidth="1"/>
    <col min="8705" max="8705" width="100.5703125" style="330" bestFit="1" customWidth="1"/>
    <col min="8706" max="8707" width="25.42578125" style="330" customWidth="1"/>
    <col min="8708" max="8960" width="9.140625" style="330" customWidth="1"/>
    <col min="8961" max="8961" width="100.5703125" style="330" bestFit="1" customWidth="1"/>
    <col min="8962" max="8963" width="25.42578125" style="330" customWidth="1"/>
    <col min="8964" max="9216" width="9.140625" style="330" customWidth="1"/>
    <col min="9217" max="9217" width="100.5703125" style="330" bestFit="1" customWidth="1"/>
    <col min="9218" max="9219" width="25.42578125" style="330" customWidth="1"/>
    <col min="9220" max="9472" width="9.140625" style="330" customWidth="1"/>
    <col min="9473" max="9473" width="100.5703125" style="330" bestFit="1" customWidth="1"/>
    <col min="9474" max="9475" width="25.42578125" style="330" customWidth="1"/>
    <col min="9476" max="9728" width="9.140625" style="330" customWidth="1"/>
    <col min="9729" max="9729" width="100.5703125" style="330" bestFit="1" customWidth="1"/>
    <col min="9730" max="9731" width="25.42578125" style="330" customWidth="1"/>
    <col min="9732" max="9984" width="9.140625" style="330" customWidth="1"/>
    <col min="9985" max="9985" width="100.5703125" style="330" bestFit="1" customWidth="1"/>
    <col min="9986" max="9987" width="25.42578125" style="330" customWidth="1"/>
    <col min="9988" max="10240" width="9.140625" style="330" customWidth="1"/>
    <col min="10241" max="10241" width="100.5703125" style="330" bestFit="1" customWidth="1"/>
    <col min="10242" max="10243" width="25.42578125" style="330" customWidth="1"/>
    <col min="10244" max="10496" width="9.140625" style="330" customWidth="1"/>
    <col min="10497" max="10497" width="100.5703125" style="330" bestFit="1" customWidth="1"/>
    <col min="10498" max="10499" width="25.42578125" style="330" customWidth="1"/>
    <col min="10500" max="10752" width="9.140625" style="330" customWidth="1"/>
    <col min="10753" max="10753" width="100.5703125" style="330" bestFit="1" customWidth="1"/>
    <col min="10754" max="10755" width="25.42578125" style="330" customWidth="1"/>
    <col min="10756" max="11008" width="9.140625" style="330" customWidth="1"/>
    <col min="11009" max="11009" width="100.5703125" style="330" bestFit="1" customWidth="1"/>
    <col min="11010" max="11011" width="25.42578125" style="330" customWidth="1"/>
    <col min="11012" max="11264" width="9.140625" style="330" customWidth="1"/>
    <col min="11265" max="11265" width="100.5703125" style="330" bestFit="1" customWidth="1"/>
    <col min="11266" max="11267" width="25.42578125" style="330" customWidth="1"/>
    <col min="11268" max="11520" width="9.140625" style="330" customWidth="1"/>
    <col min="11521" max="11521" width="100.5703125" style="330" bestFit="1" customWidth="1"/>
    <col min="11522" max="11523" width="25.42578125" style="330" customWidth="1"/>
    <col min="11524" max="11776" width="9.140625" style="330" customWidth="1"/>
    <col min="11777" max="11777" width="100.5703125" style="330" bestFit="1" customWidth="1"/>
    <col min="11778" max="11779" width="25.42578125" style="330" customWidth="1"/>
    <col min="11780" max="12032" width="9.140625" style="330" customWidth="1"/>
    <col min="12033" max="12033" width="100.5703125" style="330" bestFit="1" customWidth="1"/>
    <col min="12034" max="12035" width="25.42578125" style="330" customWidth="1"/>
    <col min="12036" max="12288" width="9.140625" style="330" customWidth="1"/>
    <col min="12289" max="12289" width="100.5703125" style="330" bestFit="1" customWidth="1"/>
    <col min="12290" max="12291" width="25.42578125" style="330" customWidth="1"/>
    <col min="12292" max="12544" width="9.140625" style="330" customWidth="1"/>
    <col min="12545" max="12545" width="100.5703125" style="330" bestFit="1" customWidth="1"/>
    <col min="12546" max="12547" width="25.42578125" style="330" customWidth="1"/>
    <col min="12548" max="12800" width="9.140625" style="330" customWidth="1"/>
    <col min="12801" max="12801" width="100.5703125" style="330" bestFit="1" customWidth="1"/>
    <col min="12802" max="12803" width="25.42578125" style="330" customWidth="1"/>
    <col min="12804" max="13056" width="9.140625" style="330" customWidth="1"/>
    <col min="13057" max="13057" width="100.5703125" style="330" bestFit="1" customWidth="1"/>
    <col min="13058" max="13059" width="25.42578125" style="330" customWidth="1"/>
    <col min="13060" max="13312" width="9.140625" style="330" customWidth="1"/>
    <col min="13313" max="13313" width="100.5703125" style="330" bestFit="1" customWidth="1"/>
    <col min="13314" max="13315" width="25.42578125" style="330" customWidth="1"/>
    <col min="13316" max="13568" width="9.140625" style="330" customWidth="1"/>
    <col min="13569" max="13569" width="100.5703125" style="330" bestFit="1" customWidth="1"/>
    <col min="13570" max="13571" width="25.42578125" style="330" customWidth="1"/>
    <col min="13572" max="13824" width="9.140625" style="330" customWidth="1"/>
    <col min="13825" max="13825" width="100.5703125" style="330" bestFit="1" customWidth="1"/>
    <col min="13826" max="13827" width="25.42578125" style="330" customWidth="1"/>
    <col min="13828" max="14080" width="9.140625" style="330" customWidth="1"/>
    <col min="14081" max="14081" width="100.5703125" style="330" bestFit="1" customWidth="1"/>
    <col min="14082" max="14083" width="25.42578125" style="330" customWidth="1"/>
    <col min="14084" max="14336" width="9.140625" style="330" customWidth="1"/>
    <col min="14337" max="14337" width="100.5703125" style="330" bestFit="1" customWidth="1"/>
    <col min="14338" max="14339" width="25.42578125" style="330" customWidth="1"/>
    <col min="14340" max="14592" width="9.140625" style="330" customWidth="1"/>
    <col min="14593" max="14593" width="100.5703125" style="330" bestFit="1" customWidth="1"/>
    <col min="14594" max="14595" width="25.42578125" style="330" customWidth="1"/>
    <col min="14596" max="14848" width="9.140625" style="330" customWidth="1"/>
    <col min="14849" max="14849" width="100.5703125" style="330" bestFit="1" customWidth="1"/>
    <col min="14850" max="14851" width="25.42578125" style="330" customWidth="1"/>
    <col min="14852" max="15104" width="9.140625" style="330" customWidth="1"/>
    <col min="15105" max="15105" width="100.5703125" style="330" bestFit="1" customWidth="1"/>
    <col min="15106" max="15107" width="25.42578125" style="330" customWidth="1"/>
    <col min="15108" max="15360" width="9.140625" style="330" customWidth="1"/>
    <col min="15361" max="15361" width="100.5703125" style="330" bestFit="1" customWidth="1"/>
    <col min="15362" max="15363" width="25.42578125" style="330" customWidth="1"/>
    <col min="15364" max="15616" width="9.140625" style="330" customWidth="1"/>
    <col min="15617" max="15617" width="100.5703125" style="330" bestFit="1" customWidth="1"/>
    <col min="15618" max="15619" width="25.42578125" style="330" customWidth="1"/>
    <col min="15620" max="15872" width="9.140625" style="330" customWidth="1"/>
    <col min="15873" max="15873" width="100.5703125" style="330" bestFit="1" customWidth="1"/>
    <col min="15874" max="15875" width="25.42578125" style="330" customWidth="1"/>
    <col min="15876" max="16128" width="9.140625" style="330" customWidth="1"/>
    <col min="16129" max="16129" width="100.5703125" style="330" bestFit="1" customWidth="1"/>
    <col min="16130" max="16131" width="25.42578125" style="330" customWidth="1"/>
    <col min="16132" max="16384" width="9.140625" style="330" customWidth="1"/>
  </cols>
  <sheetData>
    <row r="1" spans="1:3" ht="19.5" customHeight="1" x14ac:dyDescent="0.25">
      <c r="A1" s="393" t="s">
        <v>1156</v>
      </c>
      <c r="B1" s="393"/>
      <c r="C1" s="393"/>
    </row>
    <row r="2" spans="1:3" ht="15.75" x14ac:dyDescent="0.25">
      <c r="A2" s="394" t="s">
        <v>506</v>
      </c>
      <c r="B2" s="394"/>
      <c r="C2" s="394"/>
    </row>
    <row r="3" spans="1:3" x14ac:dyDescent="0.25">
      <c r="A3" s="423" t="s">
        <v>1077</v>
      </c>
      <c r="B3" s="423"/>
      <c r="C3" s="423"/>
    </row>
    <row r="4" spans="1:3" ht="4.5" customHeight="1" x14ac:dyDescent="0.3">
      <c r="A4" s="65"/>
      <c r="B4" s="65"/>
      <c r="C4" s="65"/>
    </row>
    <row r="5" spans="1:3" x14ac:dyDescent="0.25">
      <c r="A5" s="331" t="s">
        <v>248</v>
      </c>
      <c r="B5" s="329" t="s">
        <v>268</v>
      </c>
      <c r="C5" s="329" t="s">
        <v>269</v>
      </c>
    </row>
    <row r="6" spans="1:3" x14ac:dyDescent="0.25">
      <c r="A6" s="52" t="s">
        <v>763</v>
      </c>
      <c r="B6" s="53">
        <v>13624239.604955999</v>
      </c>
      <c r="C6" s="54">
        <v>1.5313E-2</v>
      </c>
    </row>
    <row r="7" spans="1:3" x14ac:dyDescent="0.25">
      <c r="A7" s="52" t="s">
        <v>9</v>
      </c>
      <c r="B7" s="53">
        <v>79919941.868803993</v>
      </c>
      <c r="C7" s="54">
        <v>8.9831999999999995E-2</v>
      </c>
    </row>
    <row r="8" spans="1:3" x14ac:dyDescent="0.25">
      <c r="A8" s="52" t="s">
        <v>25</v>
      </c>
      <c r="B8" s="53">
        <v>25530785.788628999</v>
      </c>
      <c r="C8" s="54">
        <v>2.8697E-2</v>
      </c>
    </row>
    <row r="9" spans="1:3" x14ac:dyDescent="0.25">
      <c r="A9" s="52" t="s">
        <v>10</v>
      </c>
      <c r="B9" s="53">
        <v>71103827.798832998</v>
      </c>
      <c r="C9" s="54">
        <v>7.9922000000000007E-2</v>
      </c>
    </row>
    <row r="10" spans="1:3" x14ac:dyDescent="0.25">
      <c r="A10" s="52" t="s">
        <v>270</v>
      </c>
      <c r="B10" s="53">
        <v>28689735.874634001</v>
      </c>
      <c r="C10" s="54">
        <v>3.2246999999999998E-2</v>
      </c>
    </row>
    <row r="11" spans="1:3" x14ac:dyDescent="0.25">
      <c r="A11" s="52" t="s">
        <v>11</v>
      </c>
      <c r="B11" s="53">
        <v>45727355.819241002</v>
      </c>
      <c r="C11" s="54">
        <v>5.1397999999999999E-2</v>
      </c>
    </row>
    <row r="12" spans="1:3" x14ac:dyDescent="0.25">
      <c r="A12" s="52" t="s">
        <v>874</v>
      </c>
      <c r="B12" s="53">
        <v>23667416.733236</v>
      </c>
      <c r="C12" s="54">
        <v>2.6602000000000001E-2</v>
      </c>
    </row>
    <row r="13" spans="1:3" x14ac:dyDescent="0.25">
      <c r="A13" s="52" t="s">
        <v>12</v>
      </c>
      <c r="B13" s="53">
        <v>91017698.180757999</v>
      </c>
      <c r="C13" s="54">
        <v>0.10230499999999999</v>
      </c>
    </row>
    <row r="14" spans="1:3" x14ac:dyDescent="0.25">
      <c r="A14" s="52" t="s">
        <v>13</v>
      </c>
      <c r="B14" s="53">
        <v>48619155.660348997</v>
      </c>
      <c r="C14" s="54">
        <v>5.4648000000000002E-2</v>
      </c>
    </row>
    <row r="15" spans="1:3" x14ac:dyDescent="0.25">
      <c r="A15" s="52" t="s">
        <v>14</v>
      </c>
      <c r="B15" s="53">
        <v>90991462.833818004</v>
      </c>
      <c r="C15" s="54">
        <v>0.10227600000000001</v>
      </c>
    </row>
    <row r="16" spans="1:3" x14ac:dyDescent="0.25">
      <c r="A16" s="52" t="s">
        <v>15</v>
      </c>
      <c r="B16" s="53">
        <v>85068515.775509</v>
      </c>
      <c r="C16" s="54">
        <v>9.5617999999999995E-2</v>
      </c>
    </row>
    <row r="17" spans="1:3" x14ac:dyDescent="0.25">
      <c r="A17" s="52" t="s">
        <v>51</v>
      </c>
      <c r="B17" s="53">
        <v>736074.99416899995</v>
      </c>
      <c r="C17" s="54">
        <v>8.2700000000000004E-4</v>
      </c>
    </row>
    <row r="18" spans="1:3" x14ac:dyDescent="0.25">
      <c r="A18" s="52" t="s">
        <v>54</v>
      </c>
      <c r="B18" s="53">
        <v>235478.571428</v>
      </c>
      <c r="C18" s="54">
        <v>2.6400000000000002E-4</v>
      </c>
    </row>
    <row r="19" spans="1:3" x14ac:dyDescent="0.25">
      <c r="A19" s="52" t="s">
        <v>1157</v>
      </c>
      <c r="B19" s="53">
        <v>5707214.629737</v>
      </c>
      <c r="C19" s="54">
        <v>6.4149999999999997E-3</v>
      </c>
    </row>
    <row r="20" spans="1:3" x14ac:dyDescent="0.25">
      <c r="A20" s="52" t="s">
        <v>875</v>
      </c>
      <c r="B20" s="53">
        <v>1576615.5102039999</v>
      </c>
      <c r="C20" s="54">
        <v>1.7719999999999999E-3</v>
      </c>
    </row>
    <row r="21" spans="1:3" x14ac:dyDescent="0.25">
      <c r="A21" s="52" t="s">
        <v>413</v>
      </c>
      <c r="B21" s="53">
        <v>5114836.1268220004</v>
      </c>
      <c r="C21" s="54">
        <v>5.7489999999999998E-3</v>
      </c>
    </row>
    <row r="22" spans="1:3" x14ac:dyDescent="0.25">
      <c r="A22" s="52" t="s">
        <v>65</v>
      </c>
      <c r="B22" s="53">
        <v>1660832.571428</v>
      </c>
      <c r="C22" s="54">
        <v>1.866E-3</v>
      </c>
    </row>
    <row r="23" spans="1:3" x14ac:dyDescent="0.25">
      <c r="A23" s="52" t="s">
        <v>825</v>
      </c>
      <c r="B23" s="53">
        <v>22080578.701165002</v>
      </c>
      <c r="C23" s="54">
        <v>2.4818E-2</v>
      </c>
    </row>
    <row r="24" spans="1:3" x14ac:dyDescent="0.25">
      <c r="A24" s="52" t="s">
        <v>80</v>
      </c>
      <c r="B24" s="53">
        <v>295091.04956199997</v>
      </c>
      <c r="C24" s="54">
        <v>3.3100000000000002E-4</v>
      </c>
    </row>
    <row r="25" spans="1:3" x14ac:dyDescent="0.25">
      <c r="A25" s="52" t="s">
        <v>805</v>
      </c>
      <c r="B25" s="53">
        <v>2058353.0612240001</v>
      </c>
      <c r="C25" s="54">
        <v>2.313E-3</v>
      </c>
    </row>
    <row r="26" spans="1:3" x14ac:dyDescent="0.25">
      <c r="A26" s="52" t="s">
        <v>764</v>
      </c>
      <c r="B26" s="53">
        <v>6009589.2988329995</v>
      </c>
      <c r="C26" s="54">
        <v>6.7539999999999996E-3</v>
      </c>
    </row>
    <row r="27" spans="1:3" x14ac:dyDescent="0.25">
      <c r="A27" s="52" t="s">
        <v>1158</v>
      </c>
      <c r="B27" s="53">
        <v>14025131.072885999</v>
      </c>
      <c r="C27" s="54">
        <v>1.5764E-2</v>
      </c>
    </row>
    <row r="28" spans="1:3" x14ac:dyDescent="0.25">
      <c r="A28" s="52" t="s">
        <v>1159</v>
      </c>
      <c r="B28" s="53">
        <v>127291242.874635</v>
      </c>
      <c r="C28" s="54">
        <v>0.14307900000000001</v>
      </c>
    </row>
    <row r="29" spans="1:3" x14ac:dyDescent="0.25">
      <c r="A29" s="52" t="s">
        <v>452</v>
      </c>
      <c r="B29" s="53">
        <v>45537188.469387002</v>
      </c>
      <c r="C29" s="54">
        <v>5.1185000000000001E-2</v>
      </c>
    </row>
    <row r="30" spans="1:3" x14ac:dyDescent="0.25">
      <c r="A30" s="52" t="s">
        <v>88</v>
      </c>
      <c r="B30" s="53">
        <v>449656.26822099998</v>
      </c>
      <c r="C30" s="54">
        <v>5.0500000000000002E-4</v>
      </c>
    </row>
    <row r="31" spans="1:3" x14ac:dyDescent="0.25">
      <c r="A31" s="52" t="s">
        <v>89</v>
      </c>
      <c r="B31" s="53">
        <v>1291672.8367339999</v>
      </c>
      <c r="C31" s="54">
        <v>1.451E-3</v>
      </c>
    </row>
    <row r="32" spans="1:3" x14ac:dyDescent="0.25">
      <c r="A32" s="52" t="s">
        <v>600</v>
      </c>
      <c r="B32" s="53">
        <v>1016964.60204</v>
      </c>
      <c r="C32" s="54">
        <v>1.1429999999999999E-3</v>
      </c>
    </row>
    <row r="33" spans="1:3" x14ac:dyDescent="0.25">
      <c r="A33" s="52" t="s">
        <v>923</v>
      </c>
      <c r="B33" s="53">
        <v>318083.090379</v>
      </c>
      <c r="C33" s="54">
        <v>3.57E-4</v>
      </c>
    </row>
    <row r="34" spans="1:3" x14ac:dyDescent="0.25">
      <c r="A34" s="52" t="s">
        <v>1107</v>
      </c>
      <c r="B34" s="53">
        <v>733251.02040799998</v>
      </c>
      <c r="C34" s="54">
        <v>8.2399999999999997E-4</v>
      </c>
    </row>
    <row r="35" spans="1:3" x14ac:dyDescent="0.25">
      <c r="A35" s="52" t="s">
        <v>846</v>
      </c>
      <c r="B35" s="53">
        <v>1401187.8848389999</v>
      </c>
      <c r="C35" s="54">
        <v>1.5740000000000001E-3</v>
      </c>
    </row>
    <row r="36" spans="1:3" x14ac:dyDescent="0.25">
      <c r="A36" s="52" t="s">
        <v>639</v>
      </c>
      <c r="B36" s="53">
        <v>1144952.478134</v>
      </c>
      <c r="C36" s="54">
        <v>1.286E-3</v>
      </c>
    </row>
    <row r="37" spans="1:3" x14ac:dyDescent="0.25">
      <c r="A37" s="52" t="s">
        <v>738</v>
      </c>
      <c r="B37" s="53">
        <v>2147455.6268219999</v>
      </c>
      <c r="C37" s="54">
        <v>2.4130000000000002E-3</v>
      </c>
    </row>
    <row r="38" spans="1:3" x14ac:dyDescent="0.25">
      <c r="A38" s="52" t="s">
        <v>808</v>
      </c>
      <c r="B38" s="53">
        <v>1299648.075801</v>
      </c>
      <c r="C38" s="54">
        <v>1.4599999999999999E-3</v>
      </c>
    </row>
    <row r="39" spans="1:3" x14ac:dyDescent="0.25">
      <c r="A39" s="52" t="s">
        <v>898</v>
      </c>
      <c r="B39" s="53">
        <v>1338901.865889</v>
      </c>
      <c r="C39" s="54">
        <v>1.5039999999999999E-3</v>
      </c>
    </row>
    <row r="40" spans="1:3" x14ac:dyDescent="0.25">
      <c r="A40" s="52" t="s">
        <v>976</v>
      </c>
      <c r="B40" s="53">
        <v>526846.93877500005</v>
      </c>
      <c r="C40" s="54">
        <v>5.9199999999999997E-4</v>
      </c>
    </row>
    <row r="41" spans="1:3" x14ac:dyDescent="0.25">
      <c r="A41" s="52" t="s">
        <v>476</v>
      </c>
      <c r="B41" s="53">
        <v>131746.35568499999</v>
      </c>
      <c r="C41" s="54">
        <v>1.4799999999999999E-4</v>
      </c>
    </row>
    <row r="42" spans="1:3" x14ac:dyDescent="0.25">
      <c r="A42" s="52" t="s">
        <v>641</v>
      </c>
      <c r="B42" s="53">
        <v>380366.53061199997</v>
      </c>
      <c r="C42" s="54">
        <v>4.2700000000000002E-4</v>
      </c>
    </row>
    <row r="43" spans="1:3" x14ac:dyDescent="0.25">
      <c r="A43" s="52" t="s">
        <v>645</v>
      </c>
      <c r="B43" s="53">
        <v>10028088.702623</v>
      </c>
      <c r="C43" s="54">
        <v>1.1271E-2</v>
      </c>
    </row>
    <row r="44" spans="1:3" x14ac:dyDescent="0.25">
      <c r="A44" s="52" t="s">
        <v>484</v>
      </c>
      <c r="B44" s="53">
        <v>1086997.3323609999</v>
      </c>
      <c r="C44" s="54">
        <v>1.2210000000000001E-3</v>
      </c>
    </row>
    <row r="45" spans="1:3" x14ac:dyDescent="0.25">
      <c r="A45" s="52" t="s">
        <v>816</v>
      </c>
      <c r="B45" s="53">
        <v>104631.224489</v>
      </c>
      <c r="C45" s="54">
        <v>1.17E-4</v>
      </c>
    </row>
    <row r="46" spans="1:3" x14ac:dyDescent="0.25">
      <c r="A46" s="52" t="s">
        <v>118</v>
      </c>
      <c r="B46" s="53">
        <v>14446392.618075</v>
      </c>
      <c r="C46" s="54">
        <v>1.6237999999999999E-2</v>
      </c>
    </row>
    <row r="47" spans="1:3" x14ac:dyDescent="0.25">
      <c r="A47" s="52" t="s">
        <v>711</v>
      </c>
      <c r="B47" s="53">
        <v>6688695.0976670003</v>
      </c>
      <c r="C47" s="54">
        <v>7.5180000000000004E-3</v>
      </c>
    </row>
    <row r="48" spans="1:3" x14ac:dyDescent="0.25">
      <c r="A48" s="52" t="s">
        <v>122</v>
      </c>
      <c r="B48" s="53">
        <v>3247101.9970840001</v>
      </c>
      <c r="C48" s="54">
        <v>3.6489999999999999E-3</v>
      </c>
    </row>
    <row r="49" spans="1:3" x14ac:dyDescent="0.25">
      <c r="A49" s="52" t="s">
        <v>834</v>
      </c>
      <c r="B49" s="53">
        <v>733383.38192399999</v>
      </c>
      <c r="C49" s="54">
        <v>8.2399999999999997E-4</v>
      </c>
    </row>
    <row r="50" spans="1:3" x14ac:dyDescent="0.25">
      <c r="A50" s="52" t="s">
        <v>705</v>
      </c>
      <c r="B50" s="53">
        <v>4850630.2215740001</v>
      </c>
      <c r="C50" s="54">
        <v>5.4520000000000002E-3</v>
      </c>
    </row>
    <row r="51" spans="1:3" ht="15" hidden="1" customHeight="1" x14ac:dyDescent="0.25">
      <c r="A51" s="52"/>
      <c r="B51" s="53"/>
      <c r="C51" s="54"/>
    </row>
    <row r="52" spans="1:3" ht="15" hidden="1" customHeight="1" x14ac:dyDescent="0.25">
      <c r="A52" s="52"/>
      <c r="B52" s="53"/>
      <c r="C52" s="54"/>
    </row>
    <row r="53" spans="1:3" ht="15" hidden="1" customHeight="1" x14ac:dyDescent="0.25">
      <c r="A53" s="52"/>
      <c r="B53" s="53"/>
      <c r="C53" s="54"/>
    </row>
    <row r="54" spans="1:3" ht="15" hidden="1" customHeight="1" x14ac:dyDescent="0.25">
      <c r="A54" s="52"/>
      <c r="B54" s="53"/>
      <c r="C54" s="54"/>
    </row>
    <row r="55" spans="1:3" ht="15" hidden="1" customHeight="1" x14ac:dyDescent="0.25">
      <c r="A55" s="52"/>
      <c r="B55" s="53"/>
      <c r="C55" s="54"/>
    </row>
    <row r="56" spans="1:3" ht="15" hidden="1" customHeight="1" x14ac:dyDescent="0.25">
      <c r="A56" s="52"/>
      <c r="B56" s="53"/>
      <c r="C56" s="54"/>
    </row>
    <row r="57" spans="1:3" ht="15" hidden="1" customHeight="1" x14ac:dyDescent="0.25">
      <c r="A57" s="52"/>
      <c r="B57" s="53"/>
      <c r="C57" s="54"/>
    </row>
    <row r="58" spans="1:3" ht="15" hidden="1" customHeight="1" x14ac:dyDescent="0.25">
      <c r="A58" s="52"/>
      <c r="B58" s="53"/>
      <c r="C58" s="54"/>
    </row>
    <row r="59" spans="1:3" ht="15" hidden="1" customHeight="1" x14ac:dyDescent="0.25">
      <c r="A59" s="52"/>
      <c r="B59" s="53"/>
      <c r="C59" s="54"/>
    </row>
    <row r="60" spans="1:3" ht="15" hidden="1" customHeight="1" x14ac:dyDescent="0.25">
      <c r="A60" s="52"/>
      <c r="B60" s="53"/>
      <c r="C60" s="54"/>
    </row>
    <row r="61" spans="1:3" ht="15" hidden="1" customHeight="1" x14ac:dyDescent="0.25">
      <c r="A61" s="52"/>
      <c r="B61" s="53"/>
      <c r="C61" s="54"/>
    </row>
    <row r="62" spans="1:3" ht="15" hidden="1" customHeight="1" x14ac:dyDescent="0.25">
      <c r="A62" s="52"/>
      <c r="B62" s="53"/>
      <c r="C62" s="54"/>
    </row>
    <row r="63" spans="1:3" ht="15" hidden="1" customHeight="1" x14ac:dyDescent="0.25">
      <c r="A63" s="52"/>
      <c r="B63" s="53"/>
      <c r="C63" s="54"/>
    </row>
    <row r="64" spans="1:3" ht="15" hidden="1" customHeight="1" x14ac:dyDescent="0.25">
      <c r="A64" s="52"/>
      <c r="B64" s="53"/>
      <c r="C64" s="54"/>
    </row>
    <row r="65" spans="1:3" ht="15" hidden="1" customHeight="1" x14ac:dyDescent="0.25">
      <c r="A65" s="52"/>
      <c r="B65" s="53"/>
      <c r="C65" s="54"/>
    </row>
    <row r="66" spans="1:3" ht="15" hidden="1" customHeight="1" x14ac:dyDescent="0.25">
      <c r="A66" s="52"/>
      <c r="B66" s="53"/>
      <c r="C66" s="54"/>
    </row>
    <row r="67" spans="1:3" ht="15" hidden="1" customHeight="1" x14ac:dyDescent="0.25">
      <c r="A67" s="52"/>
      <c r="B67" s="53"/>
      <c r="C67" s="54"/>
    </row>
    <row r="68" spans="1:3" ht="15" hidden="1" customHeight="1" x14ac:dyDescent="0.25">
      <c r="A68" s="52"/>
      <c r="B68" s="53"/>
      <c r="C68" s="54"/>
    </row>
    <row r="69" spans="1:3" ht="15" hidden="1" customHeight="1" x14ac:dyDescent="0.25">
      <c r="A69" s="52"/>
      <c r="B69" s="53"/>
      <c r="C69" s="54"/>
    </row>
    <row r="70" spans="1:3" ht="15" hidden="1" customHeight="1" x14ac:dyDescent="0.25">
      <c r="A70" s="52"/>
      <c r="B70" s="53"/>
      <c r="C70" s="54"/>
    </row>
    <row r="71" spans="1:3" ht="15" hidden="1" customHeight="1" x14ac:dyDescent="0.25">
      <c r="A71" s="52"/>
      <c r="B71" s="53"/>
      <c r="C71" s="54"/>
    </row>
    <row r="72" spans="1:3" ht="15" hidden="1" customHeight="1" x14ac:dyDescent="0.25">
      <c r="A72" s="52"/>
      <c r="B72" s="53"/>
      <c r="C72" s="54"/>
    </row>
    <row r="73" spans="1:3" ht="15" hidden="1" customHeight="1" x14ac:dyDescent="0.25">
      <c r="A73" s="52"/>
      <c r="B73" s="53"/>
      <c r="C73" s="54"/>
    </row>
    <row r="74" spans="1:3" ht="15" hidden="1" customHeight="1" x14ac:dyDescent="0.25">
      <c r="A74" s="52"/>
      <c r="B74" s="53"/>
      <c r="C74" s="54"/>
    </row>
    <row r="75" spans="1:3" ht="15" hidden="1" customHeight="1" x14ac:dyDescent="0.25">
      <c r="A75" s="52"/>
      <c r="B75" s="53"/>
      <c r="C75" s="54"/>
    </row>
    <row r="76" spans="1:3" ht="15" hidden="1" customHeight="1" x14ac:dyDescent="0.25">
      <c r="A76" s="52"/>
      <c r="B76" s="53"/>
      <c r="C76" s="54"/>
    </row>
    <row r="77" spans="1:3" ht="15" hidden="1" customHeight="1" x14ac:dyDescent="0.25">
      <c r="A77" s="52"/>
      <c r="B77" s="53"/>
      <c r="C77" s="54"/>
    </row>
    <row r="78" spans="1:3" ht="15" hidden="1" customHeight="1" x14ac:dyDescent="0.25">
      <c r="A78" s="52"/>
      <c r="B78" s="53"/>
      <c r="C78" s="54"/>
    </row>
    <row r="79" spans="1:3" ht="15" hidden="1" customHeight="1" x14ac:dyDescent="0.25">
      <c r="A79" s="52"/>
      <c r="B79" s="53"/>
      <c r="C79" s="54"/>
    </row>
    <row r="80" spans="1:3" ht="15" hidden="1" customHeight="1" x14ac:dyDescent="0.25">
      <c r="A80" s="52"/>
      <c r="B80" s="53"/>
      <c r="C80" s="54"/>
    </row>
    <row r="81" spans="1:3" ht="15" hidden="1" customHeight="1" x14ac:dyDescent="0.25">
      <c r="A81" s="52"/>
      <c r="B81" s="53"/>
      <c r="C81" s="54"/>
    </row>
    <row r="82" spans="1:3" ht="15" hidden="1" customHeight="1" x14ac:dyDescent="0.25">
      <c r="A82" s="52"/>
      <c r="B82" s="53"/>
      <c r="C82" s="54"/>
    </row>
    <row r="83" spans="1:3" ht="15" hidden="1" customHeight="1" x14ac:dyDescent="0.25">
      <c r="A83" s="52"/>
      <c r="B83" s="53"/>
      <c r="C83" s="54"/>
    </row>
    <row r="84" spans="1:3" ht="15" hidden="1" customHeight="1" x14ac:dyDescent="0.25">
      <c r="A84" s="52"/>
      <c r="B84" s="53"/>
      <c r="C84" s="54"/>
    </row>
    <row r="85" spans="1:3" ht="15" hidden="1" customHeight="1" x14ac:dyDescent="0.25">
      <c r="A85" s="52"/>
      <c r="B85" s="53"/>
      <c r="C85" s="54"/>
    </row>
    <row r="86" spans="1:3" ht="15" hidden="1" customHeight="1" x14ac:dyDescent="0.25">
      <c r="A86" s="52"/>
      <c r="B86" s="53"/>
      <c r="C86" s="54"/>
    </row>
    <row r="87" spans="1:3" ht="15" hidden="1" customHeight="1" x14ac:dyDescent="0.25">
      <c r="A87" s="52"/>
      <c r="B87" s="53"/>
      <c r="C87" s="54"/>
    </row>
    <row r="88" spans="1:3" ht="15" hidden="1" customHeight="1" x14ac:dyDescent="0.25">
      <c r="A88" s="52"/>
      <c r="B88" s="53"/>
      <c r="C88" s="54"/>
    </row>
    <row r="89" spans="1:3" ht="15" hidden="1" customHeight="1" x14ac:dyDescent="0.25">
      <c r="A89" s="52"/>
      <c r="B89" s="53"/>
      <c r="C89" s="54"/>
    </row>
    <row r="90" spans="1:3" ht="15" hidden="1" customHeight="1" x14ac:dyDescent="0.25">
      <c r="A90" s="52"/>
      <c r="B90" s="53"/>
      <c r="C90" s="54"/>
    </row>
    <row r="91" spans="1:3" ht="15" hidden="1" customHeight="1" x14ac:dyDescent="0.25">
      <c r="A91" s="52"/>
      <c r="B91" s="53"/>
      <c r="C91" s="54"/>
    </row>
    <row r="92" spans="1:3" ht="15" hidden="1" customHeight="1" x14ac:dyDescent="0.25">
      <c r="A92" s="52"/>
      <c r="B92" s="53"/>
      <c r="C92" s="54"/>
    </row>
    <row r="93" spans="1:3" ht="15" hidden="1" customHeight="1" x14ac:dyDescent="0.25">
      <c r="A93" s="52"/>
      <c r="B93" s="53"/>
      <c r="C93" s="54"/>
    </row>
    <row r="94" spans="1:3" ht="15" hidden="1" customHeight="1" x14ac:dyDescent="0.25">
      <c r="A94" s="52"/>
      <c r="B94" s="53"/>
      <c r="C94" s="54"/>
    </row>
    <row r="95" spans="1:3" ht="15" hidden="1" customHeight="1" x14ac:dyDescent="0.25">
      <c r="A95" s="52"/>
      <c r="B95" s="53"/>
      <c r="C95" s="54"/>
    </row>
    <row r="96" spans="1:3" ht="15" hidden="1" customHeight="1" x14ac:dyDescent="0.25">
      <c r="A96" s="52"/>
      <c r="B96" s="53"/>
      <c r="C96" s="54"/>
    </row>
    <row r="97" spans="1:3" ht="15" hidden="1" customHeight="1" x14ac:dyDescent="0.25">
      <c r="A97" s="52"/>
      <c r="B97" s="53"/>
      <c r="C97" s="54"/>
    </row>
    <row r="98" spans="1:3" ht="15" hidden="1" customHeight="1" x14ac:dyDescent="0.25">
      <c r="A98" s="52"/>
      <c r="B98" s="53"/>
      <c r="C98" s="54"/>
    </row>
    <row r="99" spans="1:3" ht="15" hidden="1" customHeight="1" x14ac:dyDescent="0.25">
      <c r="A99" s="52"/>
      <c r="B99" s="53"/>
      <c r="C99" s="54"/>
    </row>
    <row r="100" spans="1:3" ht="15" hidden="1" customHeight="1" x14ac:dyDescent="0.25">
      <c r="A100" s="52"/>
      <c r="B100" s="52"/>
      <c r="C100" s="55"/>
    </row>
    <row r="101" spans="1:3" x14ac:dyDescent="0.25">
      <c r="A101" s="332" t="s">
        <v>169</v>
      </c>
      <c r="B101" s="333">
        <f>SUM(B6:B100)</f>
        <v>889655017.02038288</v>
      </c>
      <c r="C101" s="327">
        <f>SUM(C6:C100)</f>
        <v>0.99996900000000033</v>
      </c>
    </row>
    <row r="102" spans="1:3" ht="6.75" customHeight="1" x14ac:dyDescent="0.25">
      <c r="A102" s="334"/>
      <c r="B102" s="335"/>
      <c r="C102" s="58"/>
    </row>
    <row r="103" spans="1:3" x14ac:dyDescent="0.25">
      <c r="A103" s="336"/>
      <c r="B103" s="337"/>
      <c r="C103" s="61"/>
    </row>
    <row r="104" spans="1:3" x14ac:dyDescent="0.25">
      <c r="A104" s="334"/>
      <c r="B104" s="335"/>
      <c r="C104" s="58"/>
    </row>
    <row r="105" spans="1:3" x14ac:dyDescent="0.25">
      <c r="A105" s="328" t="s">
        <v>271</v>
      </c>
      <c r="B105" s="338"/>
      <c r="C105" s="338"/>
    </row>
    <row r="106" spans="1:3" x14ac:dyDescent="0.25">
      <c r="A106" s="320" t="s">
        <v>2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activeCell="A17" sqref="A17"/>
    </sheetView>
  </sheetViews>
  <sheetFormatPr baseColWidth="10" defaultColWidth="1.140625" defaultRowHeight="15" zeroHeight="1" x14ac:dyDescent="0.25"/>
  <cols>
    <col min="1" max="1" width="63.85546875" style="115" customWidth="1"/>
    <col min="2" max="2" width="14.140625" style="115" customWidth="1"/>
    <col min="3" max="3" width="13.85546875" style="115" customWidth="1"/>
    <col min="4" max="4" width="16.42578125" style="115" customWidth="1"/>
    <col min="5" max="5" width="10" style="115" customWidth="1"/>
    <col min="6" max="6" width="15.42578125" style="115" customWidth="1"/>
    <col min="7" max="7" width="16" style="115" customWidth="1"/>
    <col min="8" max="8" width="16.42578125" style="115" customWidth="1"/>
    <col min="9" max="9" width="13.85546875" style="115" customWidth="1"/>
    <col min="10" max="10" width="18.42578125" style="115" customWidth="1"/>
    <col min="11" max="11" width="18.140625" style="115" customWidth="1"/>
    <col min="12" max="255" width="11.42578125" style="115" hidden="1" customWidth="1"/>
    <col min="256" max="16384" width="1.140625" style="115"/>
  </cols>
  <sheetData>
    <row r="1" spans="1:11" ht="20.25" x14ac:dyDescent="0.3">
      <c r="A1" s="350" t="s">
        <v>858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20.25" x14ac:dyDescent="0.3">
      <c r="A2" s="350" t="s">
        <v>1076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x14ac:dyDescent="0.25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x14ac:dyDescent="0.25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1" ht="9" customHeight="1" thickBot="1" x14ac:dyDescent="0.3"/>
    <row r="6" spans="1:11" ht="39" customHeight="1" thickBot="1" x14ac:dyDescent="0.3">
      <c r="A6" s="353" t="s">
        <v>0</v>
      </c>
      <c r="B6" s="358" t="s">
        <v>8</v>
      </c>
      <c r="C6" s="358"/>
      <c r="D6" s="358"/>
      <c r="E6" s="359"/>
      <c r="F6" s="360" t="s">
        <v>6</v>
      </c>
      <c r="G6" s="358"/>
      <c r="H6" s="358"/>
      <c r="I6" s="358"/>
      <c r="J6" s="355" t="s">
        <v>3</v>
      </c>
      <c r="K6" s="355" t="s">
        <v>6</v>
      </c>
    </row>
    <row r="7" spans="1:11" s="3" customFormat="1" ht="39.75" customHeight="1" thickBot="1" x14ac:dyDescent="0.3">
      <c r="A7" s="354"/>
      <c r="B7" s="141" t="s">
        <v>7</v>
      </c>
      <c r="C7" s="139" t="s">
        <v>5</v>
      </c>
      <c r="D7" s="139" t="s">
        <v>4</v>
      </c>
      <c r="E7" s="140" t="s">
        <v>1</v>
      </c>
      <c r="F7" s="208" t="s">
        <v>7</v>
      </c>
      <c r="G7" s="139" t="s">
        <v>5</v>
      </c>
      <c r="H7" s="139" t="s">
        <v>4</v>
      </c>
      <c r="I7" s="207" t="s">
        <v>1</v>
      </c>
      <c r="J7" s="356"/>
      <c r="K7" s="357"/>
    </row>
    <row r="8" spans="1:11" s="136" customFormat="1" x14ac:dyDescent="0.25">
      <c r="A8" s="220" t="s">
        <v>341</v>
      </c>
      <c r="B8" s="254">
        <v>1679</v>
      </c>
      <c r="C8" s="210">
        <v>747</v>
      </c>
      <c r="D8" s="210">
        <v>0</v>
      </c>
      <c r="E8" s="211">
        <v>9</v>
      </c>
      <c r="F8" s="288">
        <v>577439281.70000005</v>
      </c>
      <c r="G8" s="288">
        <v>71461525.329999998</v>
      </c>
      <c r="H8" s="288">
        <v>0</v>
      </c>
      <c r="I8" s="288">
        <v>719899.29</v>
      </c>
      <c r="J8" s="219">
        <f>SUM(B8:E8)</f>
        <v>2435</v>
      </c>
      <c r="K8" s="219">
        <f>SUM(F8:I8)</f>
        <v>649620706.32000005</v>
      </c>
    </row>
    <row r="9" spans="1:11" s="136" customFormat="1" x14ac:dyDescent="0.25">
      <c r="A9" s="221" t="s">
        <v>9</v>
      </c>
      <c r="B9" s="255">
        <v>1934</v>
      </c>
      <c r="C9" s="290">
        <v>265</v>
      </c>
      <c r="D9" s="290">
        <v>0</v>
      </c>
      <c r="E9" s="212">
        <v>0</v>
      </c>
      <c r="F9" s="288">
        <v>166609565.16</v>
      </c>
      <c r="G9" s="288">
        <v>29214217.359999999</v>
      </c>
      <c r="H9" s="288">
        <v>0</v>
      </c>
      <c r="I9" s="288">
        <v>0</v>
      </c>
      <c r="J9" s="216">
        <f t="shared" ref="J9:J24" si="0">SUM(B9:E9)</f>
        <v>2199</v>
      </c>
      <c r="K9" s="216">
        <f t="shared" ref="K9:K24" si="1">SUM(F9:I9)</f>
        <v>195823782.51999998</v>
      </c>
    </row>
    <row r="10" spans="1:11" s="136" customFormat="1" x14ac:dyDescent="0.25">
      <c r="A10" s="221" t="s">
        <v>723</v>
      </c>
      <c r="B10" s="255">
        <v>444</v>
      </c>
      <c r="C10" s="290">
        <v>0</v>
      </c>
      <c r="D10" s="290">
        <v>0</v>
      </c>
      <c r="E10" s="212">
        <v>0</v>
      </c>
      <c r="F10" s="288">
        <v>103850000</v>
      </c>
      <c r="G10" s="288">
        <v>0</v>
      </c>
      <c r="H10" s="288">
        <v>0</v>
      </c>
      <c r="I10" s="288">
        <v>0</v>
      </c>
      <c r="J10" s="216">
        <f t="shared" si="0"/>
        <v>444</v>
      </c>
      <c r="K10" s="216">
        <f t="shared" si="1"/>
        <v>103850000</v>
      </c>
    </row>
    <row r="11" spans="1:11" s="136" customFormat="1" x14ac:dyDescent="0.25">
      <c r="A11" s="221" t="s">
        <v>882</v>
      </c>
      <c r="B11" s="255">
        <v>42</v>
      </c>
      <c r="C11" s="290">
        <v>0</v>
      </c>
      <c r="D11" s="290">
        <v>0</v>
      </c>
      <c r="E11" s="212">
        <v>0</v>
      </c>
      <c r="F11" s="288">
        <v>45055879.960000001</v>
      </c>
      <c r="G11" s="288">
        <v>0</v>
      </c>
      <c r="H11" s="288">
        <v>0</v>
      </c>
      <c r="I11" s="288">
        <v>0</v>
      </c>
      <c r="J11" s="216">
        <f t="shared" si="0"/>
        <v>42</v>
      </c>
      <c r="K11" s="216">
        <f t="shared" si="1"/>
        <v>45055879.960000001</v>
      </c>
    </row>
    <row r="12" spans="1:11" s="136" customFormat="1" x14ac:dyDescent="0.25">
      <c r="A12" s="221" t="s">
        <v>10</v>
      </c>
      <c r="B12" s="255">
        <v>1548</v>
      </c>
      <c r="C12" s="290">
        <v>240</v>
      </c>
      <c r="D12" s="290">
        <v>0</v>
      </c>
      <c r="E12" s="212">
        <v>0</v>
      </c>
      <c r="F12" s="288">
        <v>168720827.94999999</v>
      </c>
      <c r="G12" s="288">
        <v>27652027.010000002</v>
      </c>
      <c r="H12" s="288">
        <v>0</v>
      </c>
      <c r="I12" s="288">
        <v>0</v>
      </c>
      <c r="J12" s="216">
        <f t="shared" si="0"/>
        <v>1788</v>
      </c>
      <c r="K12" s="216">
        <f t="shared" si="1"/>
        <v>196372854.95999998</v>
      </c>
    </row>
    <row r="13" spans="1:11" s="136" customFormat="1" x14ac:dyDescent="0.25">
      <c r="A13" s="221" t="s">
        <v>451</v>
      </c>
      <c r="B13" s="255">
        <v>3402</v>
      </c>
      <c r="C13" s="290">
        <v>334</v>
      </c>
      <c r="D13" s="290">
        <v>0</v>
      </c>
      <c r="E13" s="212">
        <v>0</v>
      </c>
      <c r="F13" s="288">
        <v>163503173.56999999</v>
      </c>
      <c r="G13" s="288">
        <v>99279789.560000002</v>
      </c>
      <c r="H13" s="288">
        <v>0</v>
      </c>
      <c r="I13" s="288">
        <v>0</v>
      </c>
      <c r="J13" s="216">
        <f t="shared" si="0"/>
        <v>3736</v>
      </c>
      <c r="K13" s="216">
        <f t="shared" si="1"/>
        <v>262782963.13</v>
      </c>
    </row>
    <row r="14" spans="1:11" s="136" customFormat="1" x14ac:dyDescent="0.25">
      <c r="A14" s="221" t="s">
        <v>270</v>
      </c>
      <c r="B14" s="255">
        <v>1232</v>
      </c>
      <c r="C14" s="290">
        <v>234</v>
      </c>
      <c r="D14" s="290">
        <v>0</v>
      </c>
      <c r="E14" s="212">
        <v>0</v>
      </c>
      <c r="F14" s="288">
        <v>89267571.390000001</v>
      </c>
      <c r="G14" s="288">
        <v>12063109.539999999</v>
      </c>
      <c r="H14" s="288">
        <v>0</v>
      </c>
      <c r="I14" s="288">
        <v>0</v>
      </c>
      <c r="J14" s="216">
        <f t="shared" si="0"/>
        <v>1466</v>
      </c>
      <c r="K14" s="216">
        <f t="shared" si="1"/>
        <v>101330680.93000001</v>
      </c>
    </row>
    <row r="15" spans="1:11" s="136" customFormat="1" x14ac:dyDescent="0.25">
      <c r="A15" s="221" t="s">
        <v>11</v>
      </c>
      <c r="B15" s="255">
        <v>1059</v>
      </c>
      <c r="C15" s="290">
        <v>234</v>
      </c>
      <c r="D15" s="290">
        <v>0</v>
      </c>
      <c r="E15" s="212">
        <v>1</v>
      </c>
      <c r="F15" s="288">
        <v>271334592.29000002</v>
      </c>
      <c r="G15" s="288">
        <v>16835774.829999998</v>
      </c>
      <c r="H15" s="288">
        <v>0</v>
      </c>
      <c r="I15" s="288">
        <v>14883.76</v>
      </c>
      <c r="J15" s="216">
        <f t="shared" si="0"/>
        <v>1294</v>
      </c>
      <c r="K15" s="216">
        <f t="shared" si="1"/>
        <v>288185250.88</v>
      </c>
    </row>
    <row r="16" spans="1:11" s="136" customFormat="1" x14ac:dyDescent="0.25">
      <c r="A16" s="221" t="s">
        <v>12</v>
      </c>
      <c r="B16" s="255">
        <v>8179</v>
      </c>
      <c r="C16" s="290">
        <v>2033</v>
      </c>
      <c r="D16" s="290">
        <v>0</v>
      </c>
      <c r="E16" s="212">
        <v>0</v>
      </c>
      <c r="F16" s="288">
        <v>553624274.10000002</v>
      </c>
      <c r="G16" s="288">
        <v>30023163.18</v>
      </c>
      <c r="H16" s="288">
        <v>0</v>
      </c>
      <c r="I16" s="288">
        <v>0</v>
      </c>
      <c r="J16" s="216">
        <f>SUM(B16:E16)</f>
        <v>10212</v>
      </c>
      <c r="K16" s="216">
        <f t="shared" si="1"/>
        <v>583647437.27999997</v>
      </c>
    </row>
    <row r="17" spans="1:256" s="136" customFormat="1" x14ac:dyDescent="0.25">
      <c r="A17" s="221" t="s">
        <v>13</v>
      </c>
      <c r="B17" s="255">
        <v>3418</v>
      </c>
      <c r="C17" s="290">
        <v>1338</v>
      </c>
      <c r="D17" s="290">
        <v>0</v>
      </c>
      <c r="E17" s="212">
        <v>2</v>
      </c>
      <c r="F17" s="288">
        <v>648573341</v>
      </c>
      <c r="G17" s="288">
        <v>79702370.140000001</v>
      </c>
      <c r="H17" s="288">
        <v>0</v>
      </c>
      <c r="I17" s="288">
        <v>0</v>
      </c>
      <c r="J17" s="216">
        <f t="shared" si="0"/>
        <v>4758</v>
      </c>
      <c r="K17" s="216">
        <f t="shared" si="1"/>
        <v>728275711.13999999</v>
      </c>
    </row>
    <row r="18" spans="1:256" s="136" customFormat="1" x14ac:dyDescent="0.25">
      <c r="A18" s="221" t="s">
        <v>14</v>
      </c>
      <c r="B18" s="255">
        <v>10707</v>
      </c>
      <c r="C18" s="290">
        <v>912</v>
      </c>
      <c r="D18" s="290">
        <v>0</v>
      </c>
      <c r="E18" s="212">
        <v>11</v>
      </c>
      <c r="F18" s="288">
        <v>275245832.79000002</v>
      </c>
      <c r="G18" s="288">
        <v>18679608.640000001</v>
      </c>
      <c r="H18" s="288">
        <v>0</v>
      </c>
      <c r="I18" s="288">
        <v>1776159.4</v>
      </c>
      <c r="J18" s="216">
        <f t="shared" si="0"/>
        <v>11630</v>
      </c>
      <c r="K18" s="216">
        <f t="shared" si="1"/>
        <v>295701600.82999998</v>
      </c>
    </row>
    <row r="19" spans="1:256" s="136" customFormat="1" x14ac:dyDescent="0.25">
      <c r="A19" s="221" t="s">
        <v>452</v>
      </c>
      <c r="B19" s="255">
        <v>6132</v>
      </c>
      <c r="C19" s="290">
        <v>381</v>
      </c>
      <c r="D19" s="290">
        <v>0</v>
      </c>
      <c r="E19" s="212">
        <v>0</v>
      </c>
      <c r="F19" s="288">
        <v>115159552.04000001</v>
      </c>
      <c r="G19" s="288">
        <v>17757542.379999999</v>
      </c>
      <c r="H19" s="288">
        <v>0</v>
      </c>
      <c r="I19" s="288">
        <v>0</v>
      </c>
      <c r="J19" s="216">
        <f t="shared" si="0"/>
        <v>6513</v>
      </c>
      <c r="K19" s="216">
        <f t="shared" si="1"/>
        <v>132917094.42</v>
      </c>
    </row>
    <row r="20" spans="1:256" s="136" customFormat="1" x14ac:dyDescent="0.25">
      <c r="A20" s="221" t="s">
        <v>955</v>
      </c>
      <c r="B20" s="255">
        <v>470</v>
      </c>
      <c r="C20" s="290">
        <v>233</v>
      </c>
      <c r="D20" s="290">
        <v>0</v>
      </c>
      <c r="E20" s="212">
        <v>0</v>
      </c>
      <c r="F20" s="288">
        <v>6907611.9100000001</v>
      </c>
      <c r="G20" s="288">
        <v>10951969.439999999</v>
      </c>
      <c r="H20" s="288">
        <v>0</v>
      </c>
      <c r="I20" s="288">
        <v>0</v>
      </c>
      <c r="J20" s="216">
        <f t="shared" si="0"/>
        <v>703</v>
      </c>
      <c r="K20" s="216">
        <f t="shared" si="1"/>
        <v>17859581.350000001</v>
      </c>
    </row>
    <row r="21" spans="1:256" s="136" customFormat="1" x14ac:dyDescent="0.25">
      <c r="A21" s="221" t="s">
        <v>956</v>
      </c>
      <c r="B21" s="255">
        <v>5005</v>
      </c>
      <c r="C21" s="290">
        <v>88</v>
      </c>
      <c r="D21" s="290">
        <v>0</v>
      </c>
      <c r="E21" s="212">
        <v>0</v>
      </c>
      <c r="F21" s="288">
        <v>13495171</v>
      </c>
      <c r="G21" s="288">
        <v>3559406.5</v>
      </c>
      <c r="H21" s="288">
        <v>0</v>
      </c>
      <c r="I21" s="288">
        <v>0</v>
      </c>
      <c r="J21" s="216">
        <f t="shared" si="0"/>
        <v>5093</v>
      </c>
      <c r="K21" s="216">
        <f t="shared" si="1"/>
        <v>17054577.5</v>
      </c>
    </row>
    <row r="22" spans="1:256" s="136" customFormat="1" x14ac:dyDescent="0.25">
      <c r="A22" s="221" t="s">
        <v>15</v>
      </c>
      <c r="B22" s="255">
        <v>13808</v>
      </c>
      <c r="C22" s="290">
        <v>380</v>
      </c>
      <c r="D22" s="290">
        <v>0</v>
      </c>
      <c r="E22" s="212">
        <v>0</v>
      </c>
      <c r="F22" s="288">
        <v>569950112.15999997</v>
      </c>
      <c r="G22" s="288">
        <v>4884451.6500000004</v>
      </c>
      <c r="H22" s="288">
        <v>0</v>
      </c>
      <c r="I22" s="288">
        <v>0</v>
      </c>
      <c r="J22" s="216">
        <f t="shared" si="0"/>
        <v>14188</v>
      </c>
      <c r="K22" s="216">
        <f t="shared" si="1"/>
        <v>574834563.80999994</v>
      </c>
    </row>
    <row r="23" spans="1:256" s="136" customFormat="1" x14ac:dyDescent="0.25">
      <c r="A23" s="221" t="s">
        <v>16</v>
      </c>
      <c r="B23" s="255">
        <v>3564</v>
      </c>
      <c r="C23" s="290">
        <v>584</v>
      </c>
      <c r="D23" s="290">
        <v>0</v>
      </c>
      <c r="E23" s="212">
        <v>6</v>
      </c>
      <c r="F23" s="288">
        <v>102776732.59</v>
      </c>
      <c r="G23" s="288">
        <v>50955487.43</v>
      </c>
      <c r="H23" s="288">
        <v>0</v>
      </c>
      <c r="I23" s="288">
        <v>463252.96</v>
      </c>
      <c r="J23" s="216">
        <f t="shared" si="0"/>
        <v>4154</v>
      </c>
      <c r="K23" s="216">
        <f t="shared" si="1"/>
        <v>154195472.98000002</v>
      </c>
    </row>
    <row r="24" spans="1:256" s="136" customFormat="1" ht="15.75" thickBot="1" x14ac:dyDescent="0.3">
      <c r="A24" s="222" t="s">
        <v>883</v>
      </c>
      <c r="B24" s="255">
        <v>3348</v>
      </c>
      <c r="C24" s="290">
        <v>1132</v>
      </c>
      <c r="D24" s="290">
        <v>0</v>
      </c>
      <c r="E24" s="212">
        <v>0</v>
      </c>
      <c r="F24" s="288">
        <v>40069151.189999998</v>
      </c>
      <c r="G24" s="288">
        <v>31677023.079999998</v>
      </c>
      <c r="H24" s="288">
        <v>0</v>
      </c>
      <c r="I24" s="288">
        <v>0</v>
      </c>
      <c r="J24" s="217">
        <f t="shared" si="0"/>
        <v>4480</v>
      </c>
      <c r="K24" s="217">
        <f t="shared" si="1"/>
        <v>71746174.269999996</v>
      </c>
    </row>
    <row r="25" spans="1:256" s="136" customFormat="1" ht="15.75" thickBot="1" x14ac:dyDescent="0.3">
      <c r="A25" s="223" t="s">
        <v>859</v>
      </c>
      <c r="B25" s="213">
        <f t="shared" ref="B25:BM25" si="2">SUM(B8:B24)</f>
        <v>65971</v>
      </c>
      <c r="C25" s="214">
        <f t="shared" si="2"/>
        <v>9135</v>
      </c>
      <c r="D25" s="214">
        <f t="shared" si="2"/>
        <v>0</v>
      </c>
      <c r="E25" s="215">
        <f t="shared" si="2"/>
        <v>29</v>
      </c>
      <c r="F25" s="214">
        <f t="shared" si="2"/>
        <v>3911582670.7999997</v>
      </c>
      <c r="G25" s="214">
        <f t="shared" si="2"/>
        <v>504697466.06999993</v>
      </c>
      <c r="H25" s="214">
        <f t="shared" si="2"/>
        <v>0</v>
      </c>
      <c r="I25" s="214">
        <f t="shared" si="2"/>
        <v>2974195.41</v>
      </c>
      <c r="J25" s="218">
        <f t="shared" si="2"/>
        <v>75135</v>
      </c>
      <c r="K25" s="218">
        <f t="shared" si="2"/>
        <v>4419254332.2799997</v>
      </c>
      <c r="L25" s="138">
        <f t="shared" si="2"/>
        <v>0</v>
      </c>
      <c r="M25" s="138">
        <f t="shared" si="2"/>
        <v>0</v>
      </c>
      <c r="N25" s="138">
        <f t="shared" si="2"/>
        <v>0</v>
      </c>
      <c r="O25" s="138">
        <f t="shared" si="2"/>
        <v>0</v>
      </c>
      <c r="P25" s="138">
        <f t="shared" si="2"/>
        <v>0</v>
      </c>
      <c r="Q25" s="138">
        <f t="shared" si="2"/>
        <v>0</v>
      </c>
      <c r="R25" s="138">
        <f t="shared" si="2"/>
        <v>0</v>
      </c>
      <c r="S25" s="138">
        <f t="shared" si="2"/>
        <v>0</v>
      </c>
      <c r="T25" s="138">
        <f t="shared" si="2"/>
        <v>0</v>
      </c>
      <c r="U25" s="138">
        <f t="shared" si="2"/>
        <v>0</v>
      </c>
      <c r="V25" s="138">
        <f t="shared" si="2"/>
        <v>0</v>
      </c>
      <c r="W25" s="138">
        <f t="shared" si="2"/>
        <v>0</v>
      </c>
      <c r="X25" s="138">
        <f t="shared" si="2"/>
        <v>0</v>
      </c>
      <c r="Y25" s="138">
        <f t="shared" si="2"/>
        <v>0</v>
      </c>
      <c r="Z25" s="138">
        <f t="shared" si="2"/>
        <v>0</v>
      </c>
      <c r="AA25" s="138">
        <f t="shared" si="2"/>
        <v>0</v>
      </c>
      <c r="AB25" s="138">
        <f t="shared" si="2"/>
        <v>0</v>
      </c>
      <c r="AC25" s="138">
        <f t="shared" si="2"/>
        <v>0</v>
      </c>
      <c r="AD25" s="138">
        <f t="shared" si="2"/>
        <v>0</v>
      </c>
      <c r="AE25" s="138">
        <f t="shared" si="2"/>
        <v>0</v>
      </c>
      <c r="AF25" s="138">
        <f t="shared" si="2"/>
        <v>0</v>
      </c>
      <c r="AG25" s="138">
        <f t="shared" si="2"/>
        <v>0</v>
      </c>
      <c r="AH25" s="138">
        <f t="shared" si="2"/>
        <v>0</v>
      </c>
      <c r="AI25" s="138">
        <f t="shared" si="2"/>
        <v>0</v>
      </c>
      <c r="AJ25" s="138">
        <f t="shared" si="2"/>
        <v>0</v>
      </c>
      <c r="AK25" s="138">
        <f t="shared" si="2"/>
        <v>0</v>
      </c>
      <c r="AL25" s="138">
        <f t="shared" si="2"/>
        <v>0</v>
      </c>
      <c r="AM25" s="138">
        <f t="shared" si="2"/>
        <v>0</v>
      </c>
      <c r="AN25" s="138">
        <f t="shared" si="2"/>
        <v>0</v>
      </c>
      <c r="AO25" s="138">
        <f t="shared" si="2"/>
        <v>0</v>
      </c>
      <c r="AP25" s="138">
        <f t="shared" si="2"/>
        <v>0</v>
      </c>
      <c r="AQ25" s="138">
        <f t="shared" si="2"/>
        <v>0</v>
      </c>
      <c r="AR25" s="138">
        <f t="shared" si="2"/>
        <v>0</v>
      </c>
      <c r="AS25" s="138">
        <f t="shared" si="2"/>
        <v>0</v>
      </c>
      <c r="AT25" s="138">
        <f t="shared" si="2"/>
        <v>0</v>
      </c>
      <c r="AU25" s="138">
        <f t="shared" si="2"/>
        <v>0</v>
      </c>
      <c r="AV25" s="138">
        <f t="shared" si="2"/>
        <v>0</v>
      </c>
      <c r="AW25" s="138">
        <f t="shared" si="2"/>
        <v>0</v>
      </c>
      <c r="AX25" s="138">
        <f t="shared" si="2"/>
        <v>0</v>
      </c>
      <c r="AY25" s="138">
        <f t="shared" si="2"/>
        <v>0</v>
      </c>
      <c r="AZ25" s="138">
        <f t="shared" si="2"/>
        <v>0</v>
      </c>
      <c r="BA25" s="138">
        <f t="shared" si="2"/>
        <v>0</v>
      </c>
      <c r="BB25" s="138">
        <f t="shared" si="2"/>
        <v>0</v>
      </c>
      <c r="BC25" s="138">
        <f t="shared" si="2"/>
        <v>0</v>
      </c>
      <c r="BD25" s="138">
        <f t="shared" si="2"/>
        <v>0</v>
      </c>
      <c r="BE25" s="138">
        <f t="shared" si="2"/>
        <v>0</v>
      </c>
      <c r="BF25" s="138">
        <f t="shared" si="2"/>
        <v>0</v>
      </c>
      <c r="BG25" s="138">
        <f t="shared" si="2"/>
        <v>0</v>
      </c>
      <c r="BH25" s="138">
        <f t="shared" si="2"/>
        <v>0</v>
      </c>
      <c r="BI25" s="138">
        <f t="shared" si="2"/>
        <v>0</v>
      </c>
      <c r="BJ25" s="138">
        <f t="shared" si="2"/>
        <v>0</v>
      </c>
      <c r="BK25" s="138">
        <f t="shared" si="2"/>
        <v>0</v>
      </c>
      <c r="BL25" s="138">
        <f t="shared" si="2"/>
        <v>0</v>
      </c>
      <c r="BM25" s="138">
        <f t="shared" si="2"/>
        <v>0</v>
      </c>
      <c r="BN25" s="138">
        <f t="shared" ref="BN25:DY25" si="3">SUM(BN8:BN24)</f>
        <v>0</v>
      </c>
      <c r="BO25" s="138">
        <f t="shared" si="3"/>
        <v>0</v>
      </c>
      <c r="BP25" s="138">
        <f t="shared" si="3"/>
        <v>0</v>
      </c>
      <c r="BQ25" s="138">
        <f t="shared" si="3"/>
        <v>0</v>
      </c>
      <c r="BR25" s="138">
        <f t="shared" si="3"/>
        <v>0</v>
      </c>
      <c r="BS25" s="138">
        <f t="shared" si="3"/>
        <v>0</v>
      </c>
      <c r="BT25" s="138">
        <f t="shared" si="3"/>
        <v>0</v>
      </c>
      <c r="BU25" s="138">
        <f t="shared" si="3"/>
        <v>0</v>
      </c>
      <c r="BV25" s="138">
        <f t="shared" si="3"/>
        <v>0</v>
      </c>
      <c r="BW25" s="138">
        <f t="shared" si="3"/>
        <v>0</v>
      </c>
      <c r="BX25" s="138">
        <f t="shared" si="3"/>
        <v>0</v>
      </c>
      <c r="BY25" s="138">
        <f t="shared" si="3"/>
        <v>0</v>
      </c>
      <c r="BZ25" s="138">
        <f t="shared" si="3"/>
        <v>0</v>
      </c>
      <c r="CA25" s="138">
        <f t="shared" si="3"/>
        <v>0</v>
      </c>
      <c r="CB25" s="138">
        <f t="shared" si="3"/>
        <v>0</v>
      </c>
      <c r="CC25" s="138">
        <f t="shared" si="3"/>
        <v>0</v>
      </c>
      <c r="CD25" s="138">
        <f t="shared" si="3"/>
        <v>0</v>
      </c>
      <c r="CE25" s="138">
        <f t="shared" si="3"/>
        <v>0</v>
      </c>
      <c r="CF25" s="138">
        <f t="shared" si="3"/>
        <v>0</v>
      </c>
      <c r="CG25" s="138">
        <f t="shared" si="3"/>
        <v>0</v>
      </c>
      <c r="CH25" s="138">
        <f t="shared" si="3"/>
        <v>0</v>
      </c>
      <c r="CI25" s="138">
        <f t="shared" si="3"/>
        <v>0</v>
      </c>
      <c r="CJ25" s="138">
        <f t="shared" si="3"/>
        <v>0</v>
      </c>
      <c r="CK25" s="138">
        <f t="shared" si="3"/>
        <v>0</v>
      </c>
      <c r="CL25" s="138">
        <f t="shared" si="3"/>
        <v>0</v>
      </c>
      <c r="CM25" s="138">
        <f t="shared" si="3"/>
        <v>0</v>
      </c>
      <c r="CN25" s="138">
        <f t="shared" si="3"/>
        <v>0</v>
      </c>
      <c r="CO25" s="138">
        <f t="shared" si="3"/>
        <v>0</v>
      </c>
      <c r="CP25" s="138">
        <f t="shared" si="3"/>
        <v>0</v>
      </c>
      <c r="CQ25" s="138">
        <f t="shared" si="3"/>
        <v>0</v>
      </c>
      <c r="CR25" s="138">
        <f t="shared" si="3"/>
        <v>0</v>
      </c>
      <c r="CS25" s="138">
        <f t="shared" si="3"/>
        <v>0</v>
      </c>
      <c r="CT25" s="138">
        <f t="shared" si="3"/>
        <v>0</v>
      </c>
      <c r="CU25" s="138">
        <f t="shared" si="3"/>
        <v>0</v>
      </c>
      <c r="CV25" s="138">
        <f t="shared" si="3"/>
        <v>0</v>
      </c>
      <c r="CW25" s="138">
        <f t="shared" si="3"/>
        <v>0</v>
      </c>
      <c r="CX25" s="138">
        <f t="shared" si="3"/>
        <v>0</v>
      </c>
      <c r="CY25" s="138">
        <f t="shared" si="3"/>
        <v>0</v>
      </c>
      <c r="CZ25" s="138">
        <f t="shared" si="3"/>
        <v>0</v>
      </c>
      <c r="DA25" s="138">
        <f t="shared" si="3"/>
        <v>0</v>
      </c>
      <c r="DB25" s="138">
        <f t="shared" si="3"/>
        <v>0</v>
      </c>
      <c r="DC25" s="138">
        <f t="shared" si="3"/>
        <v>0</v>
      </c>
      <c r="DD25" s="138">
        <f t="shared" si="3"/>
        <v>0</v>
      </c>
      <c r="DE25" s="138">
        <f t="shared" si="3"/>
        <v>0</v>
      </c>
      <c r="DF25" s="138">
        <f t="shared" si="3"/>
        <v>0</v>
      </c>
      <c r="DG25" s="138">
        <f t="shared" si="3"/>
        <v>0</v>
      </c>
      <c r="DH25" s="138">
        <f t="shared" si="3"/>
        <v>0</v>
      </c>
      <c r="DI25" s="138">
        <f t="shared" si="3"/>
        <v>0</v>
      </c>
      <c r="DJ25" s="138">
        <f t="shared" si="3"/>
        <v>0</v>
      </c>
      <c r="DK25" s="138">
        <f t="shared" si="3"/>
        <v>0</v>
      </c>
      <c r="DL25" s="138">
        <f t="shared" si="3"/>
        <v>0</v>
      </c>
      <c r="DM25" s="138">
        <f t="shared" si="3"/>
        <v>0</v>
      </c>
      <c r="DN25" s="138">
        <f t="shared" si="3"/>
        <v>0</v>
      </c>
      <c r="DO25" s="138">
        <f t="shared" si="3"/>
        <v>0</v>
      </c>
      <c r="DP25" s="138">
        <f t="shared" si="3"/>
        <v>0</v>
      </c>
      <c r="DQ25" s="138">
        <f t="shared" si="3"/>
        <v>0</v>
      </c>
      <c r="DR25" s="138">
        <f t="shared" si="3"/>
        <v>0</v>
      </c>
      <c r="DS25" s="138">
        <f t="shared" si="3"/>
        <v>0</v>
      </c>
      <c r="DT25" s="138">
        <f t="shared" si="3"/>
        <v>0</v>
      </c>
      <c r="DU25" s="138">
        <f t="shared" si="3"/>
        <v>0</v>
      </c>
      <c r="DV25" s="138">
        <f t="shared" si="3"/>
        <v>0</v>
      </c>
      <c r="DW25" s="138">
        <f t="shared" si="3"/>
        <v>0</v>
      </c>
      <c r="DX25" s="138">
        <f t="shared" si="3"/>
        <v>0</v>
      </c>
      <c r="DY25" s="138">
        <f t="shared" si="3"/>
        <v>0</v>
      </c>
      <c r="DZ25" s="138">
        <f t="shared" ref="DZ25:GK25" si="4">SUM(DZ8:DZ24)</f>
        <v>0</v>
      </c>
      <c r="EA25" s="138">
        <f t="shared" si="4"/>
        <v>0</v>
      </c>
      <c r="EB25" s="138">
        <f t="shared" si="4"/>
        <v>0</v>
      </c>
      <c r="EC25" s="138">
        <f t="shared" si="4"/>
        <v>0</v>
      </c>
      <c r="ED25" s="138">
        <f t="shared" si="4"/>
        <v>0</v>
      </c>
      <c r="EE25" s="138">
        <f t="shared" si="4"/>
        <v>0</v>
      </c>
      <c r="EF25" s="138">
        <f t="shared" si="4"/>
        <v>0</v>
      </c>
      <c r="EG25" s="138">
        <f t="shared" si="4"/>
        <v>0</v>
      </c>
      <c r="EH25" s="138">
        <f t="shared" si="4"/>
        <v>0</v>
      </c>
      <c r="EI25" s="138">
        <f t="shared" si="4"/>
        <v>0</v>
      </c>
      <c r="EJ25" s="138">
        <f t="shared" si="4"/>
        <v>0</v>
      </c>
      <c r="EK25" s="138">
        <f t="shared" si="4"/>
        <v>0</v>
      </c>
      <c r="EL25" s="138">
        <f t="shared" si="4"/>
        <v>0</v>
      </c>
      <c r="EM25" s="138">
        <f t="shared" si="4"/>
        <v>0</v>
      </c>
      <c r="EN25" s="138">
        <f t="shared" si="4"/>
        <v>0</v>
      </c>
      <c r="EO25" s="138">
        <f t="shared" si="4"/>
        <v>0</v>
      </c>
      <c r="EP25" s="138">
        <f t="shared" si="4"/>
        <v>0</v>
      </c>
      <c r="EQ25" s="138">
        <f t="shared" si="4"/>
        <v>0</v>
      </c>
      <c r="ER25" s="138">
        <f t="shared" si="4"/>
        <v>0</v>
      </c>
      <c r="ES25" s="138">
        <f t="shared" si="4"/>
        <v>0</v>
      </c>
      <c r="ET25" s="138">
        <f t="shared" si="4"/>
        <v>0</v>
      </c>
      <c r="EU25" s="138">
        <f t="shared" si="4"/>
        <v>0</v>
      </c>
      <c r="EV25" s="138">
        <f t="shared" si="4"/>
        <v>0</v>
      </c>
      <c r="EW25" s="138">
        <f t="shared" si="4"/>
        <v>0</v>
      </c>
      <c r="EX25" s="138">
        <f t="shared" si="4"/>
        <v>0</v>
      </c>
      <c r="EY25" s="138">
        <f t="shared" si="4"/>
        <v>0</v>
      </c>
      <c r="EZ25" s="138">
        <f t="shared" si="4"/>
        <v>0</v>
      </c>
      <c r="FA25" s="138">
        <f t="shared" si="4"/>
        <v>0</v>
      </c>
      <c r="FB25" s="138">
        <f t="shared" si="4"/>
        <v>0</v>
      </c>
      <c r="FC25" s="138">
        <f t="shared" si="4"/>
        <v>0</v>
      </c>
      <c r="FD25" s="138">
        <f t="shared" si="4"/>
        <v>0</v>
      </c>
      <c r="FE25" s="138">
        <f t="shared" si="4"/>
        <v>0</v>
      </c>
      <c r="FF25" s="138">
        <f t="shared" si="4"/>
        <v>0</v>
      </c>
      <c r="FG25" s="138">
        <f t="shared" si="4"/>
        <v>0</v>
      </c>
      <c r="FH25" s="138">
        <f t="shared" si="4"/>
        <v>0</v>
      </c>
      <c r="FI25" s="138">
        <f t="shared" si="4"/>
        <v>0</v>
      </c>
      <c r="FJ25" s="138">
        <f t="shared" si="4"/>
        <v>0</v>
      </c>
      <c r="FK25" s="138">
        <f t="shared" si="4"/>
        <v>0</v>
      </c>
      <c r="FL25" s="138">
        <f t="shared" si="4"/>
        <v>0</v>
      </c>
      <c r="FM25" s="138">
        <f t="shared" si="4"/>
        <v>0</v>
      </c>
      <c r="FN25" s="138">
        <f t="shared" si="4"/>
        <v>0</v>
      </c>
      <c r="FO25" s="138">
        <f t="shared" si="4"/>
        <v>0</v>
      </c>
      <c r="FP25" s="138">
        <f t="shared" si="4"/>
        <v>0</v>
      </c>
      <c r="FQ25" s="138">
        <f t="shared" si="4"/>
        <v>0</v>
      </c>
      <c r="FR25" s="138">
        <f t="shared" si="4"/>
        <v>0</v>
      </c>
      <c r="FS25" s="138">
        <f t="shared" si="4"/>
        <v>0</v>
      </c>
      <c r="FT25" s="138">
        <f t="shared" si="4"/>
        <v>0</v>
      </c>
      <c r="FU25" s="138">
        <f t="shared" si="4"/>
        <v>0</v>
      </c>
      <c r="FV25" s="138">
        <f t="shared" si="4"/>
        <v>0</v>
      </c>
      <c r="FW25" s="138">
        <f t="shared" si="4"/>
        <v>0</v>
      </c>
      <c r="FX25" s="138">
        <f t="shared" si="4"/>
        <v>0</v>
      </c>
      <c r="FY25" s="138">
        <f t="shared" si="4"/>
        <v>0</v>
      </c>
      <c r="FZ25" s="138">
        <f t="shared" si="4"/>
        <v>0</v>
      </c>
      <c r="GA25" s="138">
        <f t="shared" si="4"/>
        <v>0</v>
      </c>
      <c r="GB25" s="138">
        <f t="shared" si="4"/>
        <v>0</v>
      </c>
      <c r="GC25" s="138">
        <f t="shared" si="4"/>
        <v>0</v>
      </c>
      <c r="GD25" s="138">
        <f t="shared" si="4"/>
        <v>0</v>
      </c>
      <c r="GE25" s="138">
        <f t="shared" si="4"/>
        <v>0</v>
      </c>
      <c r="GF25" s="138">
        <f t="shared" si="4"/>
        <v>0</v>
      </c>
      <c r="GG25" s="138">
        <f t="shared" si="4"/>
        <v>0</v>
      </c>
      <c r="GH25" s="138">
        <f t="shared" si="4"/>
        <v>0</v>
      </c>
      <c r="GI25" s="138">
        <f t="shared" si="4"/>
        <v>0</v>
      </c>
      <c r="GJ25" s="138">
        <f t="shared" si="4"/>
        <v>0</v>
      </c>
      <c r="GK25" s="138">
        <f t="shared" si="4"/>
        <v>0</v>
      </c>
      <c r="GL25" s="138">
        <f t="shared" ref="GL25:IV25" si="5">SUM(GL8:GL24)</f>
        <v>0</v>
      </c>
      <c r="GM25" s="138">
        <f t="shared" si="5"/>
        <v>0</v>
      </c>
      <c r="GN25" s="138">
        <f t="shared" si="5"/>
        <v>0</v>
      </c>
      <c r="GO25" s="138">
        <f t="shared" si="5"/>
        <v>0</v>
      </c>
      <c r="GP25" s="138">
        <f t="shared" si="5"/>
        <v>0</v>
      </c>
      <c r="GQ25" s="138">
        <f t="shared" si="5"/>
        <v>0</v>
      </c>
      <c r="GR25" s="138">
        <f t="shared" si="5"/>
        <v>0</v>
      </c>
      <c r="GS25" s="138">
        <f t="shared" si="5"/>
        <v>0</v>
      </c>
      <c r="GT25" s="138">
        <f t="shared" si="5"/>
        <v>0</v>
      </c>
      <c r="GU25" s="138">
        <f t="shared" si="5"/>
        <v>0</v>
      </c>
      <c r="GV25" s="138">
        <f t="shared" si="5"/>
        <v>0</v>
      </c>
      <c r="GW25" s="138">
        <f t="shared" si="5"/>
        <v>0</v>
      </c>
      <c r="GX25" s="138">
        <f t="shared" si="5"/>
        <v>0</v>
      </c>
      <c r="GY25" s="138">
        <f t="shared" si="5"/>
        <v>0</v>
      </c>
      <c r="GZ25" s="138">
        <f t="shared" si="5"/>
        <v>0</v>
      </c>
      <c r="HA25" s="138">
        <f t="shared" si="5"/>
        <v>0</v>
      </c>
      <c r="HB25" s="138">
        <f t="shared" si="5"/>
        <v>0</v>
      </c>
      <c r="HC25" s="138">
        <f t="shared" si="5"/>
        <v>0</v>
      </c>
      <c r="HD25" s="138">
        <f t="shared" si="5"/>
        <v>0</v>
      </c>
      <c r="HE25" s="138">
        <f t="shared" si="5"/>
        <v>0</v>
      </c>
      <c r="HF25" s="138">
        <f t="shared" si="5"/>
        <v>0</v>
      </c>
      <c r="HG25" s="138">
        <f t="shared" si="5"/>
        <v>0</v>
      </c>
      <c r="HH25" s="138">
        <f t="shared" si="5"/>
        <v>0</v>
      </c>
      <c r="HI25" s="138">
        <f t="shared" si="5"/>
        <v>0</v>
      </c>
      <c r="HJ25" s="138">
        <f t="shared" si="5"/>
        <v>0</v>
      </c>
      <c r="HK25" s="138">
        <f t="shared" si="5"/>
        <v>0</v>
      </c>
      <c r="HL25" s="138">
        <f t="shared" si="5"/>
        <v>0</v>
      </c>
      <c r="HM25" s="138">
        <f t="shared" si="5"/>
        <v>0</v>
      </c>
      <c r="HN25" s="138">
        <f t="shared" si="5"/>
        <v>0</v>
      </c>
      <c r="HO25" s="138">
        <f t="shared" si="5"/>
        <v>0</v>
      </c>
      <c r="HP25" s="138">
        <f t="shared" si="5"/>
        <v>0</v>
      </c>
      <c r="HQ25" s="138">
        <f t="shared" si="5"/>
        <v>0</v>
      </c>
      <c r="HR25" s="138">
        <f t="shared" si="5"/>
        <v>0</v>
      </c>
      <c r="HS25" s="138">
        <f t="shared" si="5"/>
        <v>0</v>
      </c>
      <c r="HT25" s="138">
        <f t="shared" si="5"/>
        <v>0</v>
      </c>
      <c r="HU25" s="138">
        <f t="shared" si="5"/>
        <v>0</v>
      </c>
      <c r="HV25" s="138">
        <f t="shared" si="5"/>
        <v>0</v>
      </c>
      <c r="HW25" s="138">
        <f t="shared" si="5"/>
        <v>0</v>
      </c>
      <c r="HX25" s="138">
        <f t="shared" si="5"/>
        <v>0</v>
      </c>
      <c r="HY25" s="138">
        <f t="shared" si="5"/>
        <v>0</v>
      </c>
      <c r="HZ25" s="138">
        <f t="shared" si="5"/>
        <v>0</v>
      </c>
      <c r="IA25" s="138">
        <f t="shared" si="5"/>
        <v>0</v>
      </c>
      <c r="IB25" s="138">
        <f t="shared" si="5"/>
        <v>0</v>
      </c>
      <c r="IC25" s="138">
        <f t="shared" si="5"/>
        <v>0</v>
      </c>
      <c r="ID25" s="138">
        <f t="shared" si="5"/>
        <v>0</v>
      </c>
      <c r="IE25" s="138">
        <f t="shared" si="5"/>
        <v>0</v>
      </c>
      <c r="IF25" s="138">
        <f t="shared" si="5"/>
        <v>0</v>
      </c>
      <c r="IG25" s="138">
        <f t="shared" si="5"/>
        <v>0</v>
      </c>
      <c r="IH25" s="138">
        <f t="shared" si="5"/>
        <v>0</v>
      </c>
      <c r="II25" s="138">
        <f t="shared" si="5"/>
        <v>0</v>
      </c>
      <c r="IJ25" s="138">
        <f t="shared" si="5"/>
        <v>0</v>
      </c>
      <c r="IK25" s="138">
        <f t="shared" si="5"/>
        <v>0</v>
      </c>
      <c r="IL25" s="138">
        <f t="shared" si="5"/>
        <v>0</v>
      </c>
      <c r="IM25" s="138">
        <f t="shared" si="5"/>
        <v>0</v>
      </c>
      <c r="IN25" s="138">
        <f t="shared" si="5"/>
        <v>0</v>
      </c>
      <c r="IO25" s="138">
        <f t="shared" si="5"/>
        <v>0</v>
      </c>
      <c r="IP25" s="138">
        <f t="shared" si="5"/>
        <v>0</v>
      </c>
      <c r="IQ25" s="138">
        <f t="shared" si="5"/>
        <v>0</v>
      </c>
      <c r="IR25" s="138">
        <f t="shared" si="5"/>
        <v>0</v>
      </c>
      <c r="IS25" s="138">
        <f t="shared" si="5"/>
        <v>0</v>
      </c>
      <c r="IT25" s="138">
        <f t="shared" si="5"/>
        <v>0</v>
      </c>
      <c r="IU25" s="138">
        <f t="shared" si="5"/>
        <v>0</v>
      </c>
      <c r="IV25" s="138">
        <f t="shared" si="5"/>
        <v>0</v>
      </c>
    </row>
    <row r="26" spans="1:256" ht="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25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56" x14ac:dyDescent="0.25">
      <c r="A28" s="349" t="s">
        <v>860</v>
      </c>
      <c r="B28" s="349"/>
      <c r="C28" s="349"/>
      <c r="D28" s="349"/>
      <c r="E28" s="349"/>
      <c r="F28" s="349"/>
      <c r="G28" s="349"/>
    </row>
    <row r="29" spans="1:256" ht="14.25" customHeight="1" x14ac:dyDescent="0.25">
      <c r="A29" s="349" t="s">
        <v>2</v>
      </c>
      <c r="B29" s="349"/>
      <c r="C29" s="349"/>
      <c r="D29" s="349"/>
      <c r="E29" s="349"/>
      <c r="F29" s="349"/>
      <c r="G29" s="349"/>
    </row>
    <row r="30" spans="1:256" x14ac:dyDescent="0.25"/>
    <row r="31" spans="1:256" x14ac:dyDescent="0.25">
      <c r="B31" s="289"/>
      <c r="C31" s="289"/>
      <c r="D31" s="289"/>
      <c r="E31" s="289"/>
      <c r="F31" s="289"/>
      <c r="G31" s="289"/>
      <c r="H31" s="289"/>
      <c r="I31" s="289"/>
      <c r="J31" s="289"/>
      <c r="K31" s="289"/>
    </row>
    <row r="32" spans="1:256" x14ac:dyDescent="0.25">
      <c r="B32" s="289"/>
      <c r="C32" s="289"/>
      <c r="D32" s="289"/>
      <c r="E32" s="289"/>
      <c r="F32" s="289"/>
      <c r="G32" s="289"/>
      <c r="H32" s="289"/>
      <c r="I32" s="289"/>
      <c r="J32" s="289"/>
      <c r="K32" s="289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1">
    <mergeCell ref="A28:G28"/>
    <mergeCell ref="A29:G29"/>
    <mergeCell ref="A1:K1"/>
    <mergeCell ref="A2:K2"/>
    <mergeCell ref="A3:K3"/>
    <mergeCell ref="A4:K4"/>
    <mergeCell ref="A6:A7"/>
    <mergeCell ref="J6:J7"/>
    <mergeCell ref="K6:K7"/>
    <mergeCell ref="B6:E6"/>
    <mergeCell ref="F6:I6"/>
  </mergeCells>
  <pageMargins left="0.7" right="0.7" top="0.75" bottom="0.75" header="0.3" footer="0.3"/>
  <pageSetup orientation="portrait" r:id="rId1"/>
  <ignoredErrors>
    <ignoredError sqref="J8:J16 K9:K24 J17:J2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9"/>
  <sheetViews>
    <sheetView showGridLines="0" workbookViewId="0">
      <selection activeCell="A6" sqref="A6:C15"/>
    </sheetView>
  </sheetViews>
  <sheetFormatPr baseColWidth="10" defaultRowHeight="15" x14ac:dyDescent="0.25"/>
  <cols>
    <col min="1" max="1" width="56.140625" style="106" bestFit="1" customWidth="1"/>
    <col min="2" max="3" width="20.140625" style="106" customWidth="1"/>
    <col min="4" max="4" width="11.42578125" style="106" customWidth="1"/>
    <col min="5" max="5" width="12.85546875" style="106" bestFit="1" customWidth="1"/>
    <col min="6" max="6" width="20" style="106" customWidth="1"/>
    <col min="7" max="16384" width="11.42578125" style="106"/>
  </cols>
  <sheetData>
    <row r="1" spans="1:6" ht="27.75" customHeight="1" x14ac:dyDescent="0.25">
      <c r="A1" s="424" t="s">
        <v>506</v>
      </c>
      <c r="B1" s="424"/>
      <c r="C1" s="424"/>
    </row>
    <row r="2" spans="1:6" ht="15.75" x14ac:dyDescent="0.25">
      <c r="A2" s="425" t="s">
        <v>515</v>
      </c>
      <c r="B2" s="425"/>
      <c r="C2" s="425"/>
    </row>
    <row r="3" spans="1:6" ht="24" customHeight="1" x14ac:dyDescent="0.25">
      <c r="A3" s="426" t="s">
        <v>1151</v>
      </c>
      <c r="B3" s="426"/>
      <c r="C3" s="426"/>
    </row>
    <row r="4" spans="1:6" ht="5.25" customHeight="1" x14ac:dyDescent="0.25">
      <c r="A4" s="62"/>
      <c r="B4" s="62"/>
      <c r="C4" s="62"/>
    </row>
    <row r="5" spans="1:6" ht="28.5" x14ac:dyDescent="0.25">
      <c r="A5" s="184" t="s">
        <v>265</v>
      </c>
      <c r="B5" s="185" t="s">
        <v>749</v>
      </c>
      <c r="C5" s="185" t="s">
        <v>750</v>
      </c>
    </row>
    <row r="6" spans="1:6" x14ac:dyDescent="0.25">
      <c r="A6" s="428" t="s">
        <v>919</v>
      </c>
      <c r="B6" s="429">
        <v>56945563.269670002</v>
      </c>
      <c r="C6" s="430">
        <v>6.4000000000000001E-2</v>
      </c>
      <c r="E6" s="117"/>
      <c r="F6" s="113"/>
    </row>
    <row r="7" spans="1:6" x14ac:dyDescent="0.25">
      <c r="A7" s="431" t="s">
        <v>272</v>
      </c>
      <c r="B7" s="429">
        <v>40953876.779878996</v>
      </c>
      <c r="C7" s="430">
        <v>4.6027999999999999E-2</v>
      </c>
      <c r="E7" s="117"/>
      <c r="F7" s="113"/>
    </row>
    <row r="8" spans="1:6" s="115" customFormat="1" x14ac:dyDescent="0.25">
      <c r="A8" s="431" t="s">
        <v>1074</v>
      </c>
      <c r="B8" s="429">
        <v>1291672.8367339999</v>
      </c>
      <c r="C8" s="430">
        <v>1.451E-3</v>
      </c>
      <c r="E8" s="117"/>
      <c r="F8" s="116"/>
    </row>
    <row r="9" spans="1:6" x14ac:dyDescent="0.25">
      <c r="A9" s="431" t="s">
        <v>1023</v>
      </c>
      <c r="B9" s="429">
        <v>733383.38192399999</v>
      </c>
      <c r="C9" s="430">
        <v>8.2399999999999997E-4</v>
      </c>
      <c r="E9" s="117"/>
      <c r="F9" s="113"/>
    </row>
    <row r="10" spans="1:6" x14ac:dyDescent="0.25">
      <c r="A10" s="431" t="s">
        <v>920</v>
      </c>
      <c r="B10" s="429">
        <v>1576615.5102039999</v>
      </c>
      <c r="C10" s="430">
        <v>1.7719999999999999E-3</v>
      </c>
      <c r="E10" s="117"/>
      <c r="F10" s="113"/>
    </row>
    <row r="11" spans="1:6" s="246" customFormat="1" ht="17.25" customHeight="1" x14ac:dyDescent="0.25">
      <c r="A11" s="431" t="s">
        <v>921</v>
      </c>
      <c r="B11" s="429">
        <v>6688695.0976670003</v>
      </c>
      <c r="C11" s="430">
        <v>7.5180000000000004E-3</v>
      </c>
      <c r="E11" s="117"/>
      <c r="F11" s="116"/>
    </row>
    <row r="12" spans="1:6" s="267" customFormat="1" ht="17.25" customHeight="1" x14ac:dyDescent="0.25">
      <c r="A12" s="431" t="s">
        <v>273</v>
      </c>
      <c r="B12" s="429">
        <v>771940400.27696097</v>
      </c>
      <c r="C12" s="430">
        <v>0.867676</v>
      </c>
      <c r="E12" s="117"/>
      <c r="F12" s="116"/>
    </row>
    <row r="13" spans="1:6" s="267" customFormat="1" ht="17.25" customHeight="1" x14ac:dyDescent="0.25">
      <c r="A13" s="431" t="s">
        <v>995</v>
      </c>
      <c r="B13" s="429">
        <v>102370</v>
      </c>
      <c r="C13" s="430">
        <v>1.15E-4</v>
      </c>
      <c r="E13" s="117"/>
      <c r="F13" s="116"/>
    </row>
    <row r="14" spans="1:6" s="246" customFormat="1" x14ac:dyDescent="0.25">
      <c r="A14" s="431" t="s">
        <v>922</v>
      </c>
      <c r="B14" s="429">
        <v>9422439.8673439994</v>
      </c>
      <c r="C14" s="430">
        <v>1.0585000000000001E-2</v>
      </c>
      <c r="E14" s="117"/>
      <c r="F14" s="116"/>
    </row>
    <row r="15" spans="1:6" x14ac:dyDescent="0.25">
      <c r="A15" s="186" t="s">
        <v>169</v>
      </c>
      <c r="B15" s="187">
        <f>SUM(B6:B14)</f>
        <v>889655017.020383</v>
      </c>
      <c r="C15" s="188">
        <f>SUM(C6:C14)</f>
        <v>0.99996899999999989</v>
      </c>
    </row>
    <row r="16" spans="1:6" x14ac:dyDescent="0.25">
      <c r="A16" s="95" t="s">
        <v>271</v>
      </c>
      <c r="B16" s="42"/>
      <c r="C16" s="42"/>
    </row>
    <row r="17" spans="1:3" ht="15" customHeight="1" x14ac:dyDescent="0.25">
      <c r="A17" s="95" t="s">
        <v>2</v>
      </c>
      <c r="B17" s="95"/>
      <c r="C17" s="95"/>
    </row>
    <row r="18" spans="1:3" x14ac:dyDescent="0.25">
      <c r="A18" s="95"/>
      <c r="B18" s="95"/>
      <c r="C18" s="95"/>
    </row>
    <row r="19" spans="1:3" x14ac:dyDescent="0.25">
      <c r="A19" s="209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204"/>
  <sheetViews>
    <sheetView showGridLines="0" workbookViewId="0">
      <selection activeCell="A118" sqref="A118"/>
    </sheetView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75" t="s">
        <v>274</v>
      </c>
      <c r="B1" s="71"/>
    </row>
    <row r="2" spans="1:2" ht="15" x14ac:dyDescent="0.25">
      <c r="B2" s="76"/>
    </row>
    <row r="3" spans="1:2" ht="15.75" x14ac:dyDescent="0.25">
      <c r="A3" s="77" t="s">
        <v>381</v>
      </c>
      <c r="B3" s="76"/>
    </row>
    <row r="4" spans="1:2" ht="15" x14ac:dyDescent="0.25">
      <c r="A4" s="78" t="s">
        <v>380</v>
      </c>
      <c r="B4" s="79" t="s">
        <v>224</v>
      </c>
    </row>
    <row r="5" spans="1:2" ht="15" x14ac:dyDescent="0.25">
      <c r="A5" s="78" t="s">
        <v>32</v>
      </c>
      <c r="B5" s="79" t="s">
        <v>242</v>
      </c>
    </row>
    <row r="6" spans="1:2" ht="15" x14ac:dyDescent="0.25">
      <c r="A6" s="78" t="s">
        <v>55</v>
      </c>
      <c r="B6" s="79" t="s">
        <v>239</v>
      </c>
    </row>
    <row r="7" spans="1:2" ht="15" x14ac:dyDescent="0.25">
      <c r="A7" s="78" t="s">
        <v>379</v>
      </c>
      <c r="B7" s="79" t="s">
        <v>240</v>
      </c>
    </row>
    <row r="8" spans="1:2" ht="15" x14ac:dyDescent="0.25">
      <c r="A8" s="78" t="s">
        <v>522</v>
      </c>
      <c r="B8" s="79" t="s">
        <v>523</v>
      </c>
    </row>
    <row r="9" spans="1:2" ht="15" x14ac:dyDescent="0.25">
      <c r="A9" s="78" t="s">
        <v>524</v>
      </c>
      <c r="B9" s="79" t="s">
        <v>241</v>
      </c>
    </row>
    <row r="10" spans="1:2" ht="15" x14ac:dyDescent="0.25">
      <c r="A10" s="78" t="s">
        <v>24</v>
      </c>
      <c r="B10" s="79" t="s">
        <v>243</v>
      </c>
    </row>
    <row r="11" spans="1:2" ht="15" x14ac:dyDescent="0.25">
      <c r="A11" s="78" t="s">
        <v>525</v>
      </c>
      <c r="B11" s="79" t="s">
        <v>245</v>
      </c>
    </row>
    <row r="12" spans="1:2" ht="15" x14ac:dyDescent="0.25">
      <c r="A12" s="78" t="s">
        <v>114</v>
      </c>
      <c r="B12" s="79" t="s">
        <v>244</v>
      </c>
    </row>
    <row r="13" spans="1:2" ht="15" x14ac:dyDescent="0.25">
      <c r="A13" s="78" t="s">
        <v>378</v>
      </c>
      <c r="B13" s="79" t="s">
        <v>246</v>
      </c>
    </row>
    <row r="14" spans="1:2" ht="15" x14ac:dyDescent="0.25">
      <c r="A14" s="78" t="s">
        <v>790</v>
      </c>
      <c r="B14" s="79" t="s">
        <v>789</v>
      </c>
    </row>
    <row r="15" spans="1:2" s="119" customFormat="1" ht="15" x14ac:dyDescent="0.25">
      <c r="A15" s="78" t="s">
        <v>880</v>
      </c>
      <c r="B15" s="79" t="s">
        <v>881</v>
      </c>
    </row>
    <row r="16" spans="1:2" ht="15" x14ac:dyDescent="0.25">
      <c r="A16" s="78"/>
      <c r="B16" s="79"/>
    </row>
    <row r="17" spans="1:2" ht="15.75" x14ac:dyDescent="0.25">
      <c r="A17" s="80" t="s">
        <v>377</v>
      </c>
      <c r="B17" s="79"/>
    </row>
    <row r="18" spans="1:2" ht="15" x14ac:dyDescent="0.25">
      <c r="A18" s="78" t="s">
        <v>376</v>
      </c>
      <c r="B18" s="79" t="s">
        <v>375</v>
      </c>
    </row>
    <row r="19" spans="1:2" ht="15" x14ac:dyDescent="0.25">
      <c r="A19" s="78"/>
      <c r="B19" s="79"/>
    </row>
    <row r="20" spans="1:2" ht="15.75" x14ac:dyDescent="0.25">
      <c r="A20" s="80" t="s">
        <v>374</v>
      </c>
      <c r="B20" s="79"/>
    </row>
    <row r="21" spans="1:2" ht="15" x14ac:dyDescent="0.25">
      <c r="A21" s="27" t="s">
        <v>373</v>
      </c>
      <c r="B21" s="79" t="s">
        <v>372</v>
      </c>
    </row>
    <row r="22" spans="1:2" ht="15" x14ac:dyDescent="0.25">
      <c r="A22" s="27" t="s">
        <v>371</v>
      </c>
      <c r="B22" s="79" t="s">
        <v>370</v>
      </c>
    </row>
    <row r="23" spans="1:2" ht="15" x14ac:dyDescent="0.25">
      <c r="A23" s="27" t="s">
        <v>526</v>
      </c>
      <c r="B23" s="79" t="s">
        <v>369</v>
      </c>
    </row>
    <row r="24" spans="1:2" ht="15" x14ac:dyDescent="0.25">
      <c r="A24" s="27" t="s">
        <v>368</v>
      </c>
      <c r="B24" s="79" t="s">
        <v>367</v>
      </c>
    </row>
    <row r="25" spans="1:2" ht="15" x14ac:dyDescent="0.25">
      <c r="A25" s="27" t="s">
        <v>366</v>
      </c>
      <c r="B25" s="79" t="s">
        <v>365</v>
      </c>
    </row>
    <row r="26" spans="1:2" ht="15" x14ac:dyDescent="0.25">
      <c r="A26" s="27" t="s">
        <v>751</v>
      </c>
      <c r="B26" s="79" t="s">
        <v>364</v>
      </c>
    </row>
    <row r="27" spans="1:2" ht="15" x14ac:dyDescent="0.25">
      <c r="A27" s="27" t="s">
        <v>363</v>
      </c>
      <c r="B27" s="79" t="s">
        <v>362</v>
      </c>
    </row>
    <row r="28" spans="1:2" ht="15" x14ac:dyDescent="0.25">
      <c r="A28" s="27" t="s">
        <v>361</v>
      </c>
      <c r="B28" s="79" t="s">
        <v>360</v>
      </c>
    </row>
    <row r="29" spans="1:2" ht="15" x14ac:dyDescent="0.25">
      <c r="A29" s="27" t="s">
        <v>359</v>
      </c>
      <c r="B29" s="79" t="s">
        <v>358</v>
      </c>
    </row>
    <row r="30" spans="1:2" ht="15" x14ac:dyDescent="0.25">
      <c r="A30" s="118" t="s">
        <v>752</v>
      </c>
      <c r="B30" s="79" t="s">
        <v>357</v>
      </c>
    </row>
    <row r="31" spans="1:2" ht="15" x14ac:dyDescent="0.25">
      <c r="A31" s="27" t="s">
        <v>527</v>
      </c>
      <c r="B31" s="79" t="s">
        <v>528</v>
      </c>
    </row>
    <row r="32" spans="1:2" ht="15" x14ac:dyDescent="0.25">
      <c r="A32" s="27" t="s">
        <v>529</v>
      </c>
      <c r="B32" s="79" t="s">
        <v>530</v>
      </c>
    </row>
    <row r="33" spans="1:256" ht="15" x14ac:dyDescent="0.25">
      <c r="A33" s="27" t="s">
        <v>753</v>
      </c>
      <c r="B33" s="79" t="s">
        <v>754</v>
      </c>
    </row>
    <row r="34" spans="1:256" ht="15" x14ac:dyDescent="0.25">
      <c r="A34" s="78"/>
      <c r="B34" s="79"/>
    </row>
    <row r="35" spans="1:256" ht="15.75" x14ac:dyDescent="0.25">
      <c r="A35" s="80" t="s">
        <v>356</v>
      </c>
      <c r="B35" s="79"/>
    </row>
    <row r="36" spans="1:256" ht="15" x14ac:dyDescent="0.25">
      <c r="A36" s="78" t="s">
        <v>355</v>
      </c>
      <c r="B36" s="79" t="s">
        <v>354</v>
      </c>
    </row>
    <row r="37" spans="1:256" ht="15" x14ac:dyDescent="0.25">
      <c r="A37" s="78" t="s">
        <v>353</v>
      </c>
      <c r="B37" s="79" t="s">
        <v>352</v>
      </c>
    </row>
    <row r="38" spans="1:256" ht="15" x14ac:dyDescent="0.25">
      <c r="A38" s="78" t="s">
        <v>839</v>
      </c>
      <c r="B38" s="79" t="s">
        <v>838</v>
      </c>
    </row>
    <row r="39" spans="1:256" s="106" customFormat="1" ht="15" x14ac:dyDescent="0.25">
      <c r="A39" s="78"/>
      <c r="B39" s="79"/>
    </row>
    <row r="40" spans="1:256" ht="15.75" x14ac:dyDescent="0.25">
      <c r="A40" s="80" t="s">
        <v>351</v>
      </c>
      <c r="B40" s="79"/>
    </row>
    <row r="41" spans="1:256" ht="15" x14ac:dyDescent="0.25">
      <c r="A41" s="78" t="s">
        <v>350</v>
      </c>
      <c r="B41" s="79" t="s">
        <v>349</v>
      </c>
    </row>
    <row r="42" spans="1:256" ht="15" x14ac:dyDescent="0.25">
      <c r="A42" s="78"/>
      <c r="B42" s="79"/>
    </row>
    <row r="43" spans="1:256" ht="15.75" x14ac:dyDescent="0.25">
      <c r="A43" s="80" t="s">
        <v>348</v>
      </c>
      <c r="B43" s="79"/>
    </row>
    <row r="44" spans="1:256" ht="15" x14ac:dyDescent="0.25">
      <c r="A44" s="78" t="s">
        <v>347</v>
      </c>
      <c r="B44" s="79" t="s">
        <v>346</v>
      </c>
      <c r="IV44" s="115"/>
    </row>
    <row r="45" spans="1:256" ht="15" x14ac:dyDescent="0.25">
      <c r="A45" s="78" t="s">
        <v>345</v>
      </c>
      <c r="B45" s="79" t="s">
        <v>344</v>
      </c>
      <c r="IV45" s="115"/>
    </row>
    <row r="46" spans="1:256" ht="15" x14ac:dyDescent="0.25">
      <c r="A46" s="78" t="s">
        <v>343</v>
      </c>
      <c r="B46" s="79" t="s">
        <v>342</v>
      </c>
      <c r="IV46" s="115"/>
    </row>
    <row r="47" spans="1:256" ht="15" x14ac:dyDescent="0.25">
      <c r="A47" s="78" t="s">
        <v>341</v>
      </c>
      <c r="B47" s="79" t="s">
        <v>210</v>
      </c>
      <c r="IV47" s="115"/>
    </row>
    <row r="48" spans="1:256" ht="15" x14ac:dyDescent="0.25">
      <c r="A48" s="78" t="s">
        <v>9</v>
      </c>
      <c r="B48" s="79" t="s">
        <v>340</v>
      </c>
      <c r="IV48" s="115"/>
    </row>
    <row r="49" spans="1:256" ht="15" x14ac:dyDescent="0.25">
      <c r="A49" s="78" t="s">
        <v>723</v>
      </c>
      <c r="B49" s="79" t="s">
        <v>755</v>
      </c>
      <c r="IV49" s="115"/>
    </row>
    <row r="50" spans="1:256" ht="15" x14ac:dyDescent="0.25">
      <c r="A50" s="78" t="s">
        <v>339</v>
      </c>
      <c r="B50" s="79" t="s">
        <v>338</v>
      </c>
      <c r="IV50" s="114"/>
    </row>
    <row r="51" spans="1:256" ht="15" x14ac:dyDescent="0.25">
      <c r="A51" s="78" t="s">
        <v>10</v>
      </c>
      <c r="B51" s="79" t="s">
        <v>208</v>
      </c>
    </row>
    <row r="52" spans="1:256" ht="15" x14ac:dyDescent="0.25">
      <c r="A52" s="78" t="s">
        <v>11</v>
      </c>
      <c r="B52" s="79" t="s">
        <v>209</v>
      </c>
    </row>
    <row r="53" spans="1:256" ht="15" x14ac:dyDescent="0.25">
      <c r="A53" s="78" t="s">
        <v>12</v>
      </c>
      <c r="B53" s="79" t="s">
        <v>211</v>
      </c>
    </row>
    <row r="54" spans="1:256" ht="15" x14ac:dyDescent="0.25">
      <c r="A54" s="78" t="s">
        <v>13</v>
      </c>
      <c r="B54" s="79" t="s">
        <v>192</v>
      </c>
    </row>
    <row r="55" spans="1:256" ht="15" x14ac:dyDescent="0.25">
      <c r="A55" s="78" t="s">
        <v>14</v>
      </c>
      <c r="B55" s="79" t="s">
        <v>185</v>
      </c>
    </row>
    <row r="56" spans="1:256" ht="15" x14ac:dyDescent="0.25">
      <c r="A56" s="78" t="s">
        <v>15</v>
      </c>
      <c r="B56" s="79" t="s">
        <v>196</v>
      </c>
    </row>
    <row r="57" spans="1:256" ht="15" x14ac:dyDescent="0.25">
      <c r="A57" s="78" t="s">
        <v>16</v>
      </c>
      <c r="B57" s="79" t="s">
        <v>213</v>
      </c>
    </row>
    <row r="58" spans="1:256" ht="15" x14ac:dyDescent="0.25">
      <c r="A58" s="78" t="s">
        <v>451</v>
      </c>
      <c r="B58" s="79" t="s">
        <v>220</v>
      </c>
    </row>
    <row r="59" spans="1:256" ht="15" x14ac:dyDescent="0.25">
      <c r="A59" s="78" t="s">
        <v>270</v>
      </c>
      <c r="B59" s="79" t="s">
        <v>218</v>
      </c>
    </row>
    <row r="60" spans="1:256" ht="15" x14ac:dyDescent="0.25">
      <c r="A60" s="78" t="s">
        <v>452</v>
      </c>
      <c r="B60" s="79" t="s">
        <v>219</v>
      </c>
    </row>
    <row r="61" spans="1:256" ht="15" x14ac:dyDescent="0.25">
      <c r="A61" s="78" t="s">
        <v>531</v>
      </c>
      <c r="B61" s="79" t="s">
        <v>216</v>
      </c>
    </row>
    <row r="62" spans="1:256" ht="15" x14ac:dyDescent="0.25">
      <c r="A62" s="78" t="s">
        <v>653</v>
      </c>
      <c r="B62" s="79" t="s">
        <v>217</v>
      </c>
    </row>
    <row r="63" spans="1:256" ht="15" x14ac:dyDescent="0.25">
      <c r="A63" s="78" t="s">
        <v>533</v>
      </c>
      <c r="B63" s="79" t="s">
        <v>215</v>
      </c>
    </row>
    <row r="64" spans="1:256" ht="15" x14ac:dyDescent="0.25">
      <c r="A64" s="78" t="s">
        <v>337</v>
      </c>
      <c r="B64" s="79" t="s">
        <v>232</v>
      </c>
    </row>
    <row r="65" spans="1:2" ht="15" x14ac:dyDescent="0.25">
      <c r="A65" s="78" t="s">
        <v>336</v>
      </c>
      <c r="B65" s="79" t="s">
        <v>335</v>
      </c>
    </row>
    <row r="66" spans="1:2" ht="15" x14ac:dyDescent="0.25">
      <c r="A66" s="78" t="s">
        <v>54</v>
      </c>
      <c r="B66" s="79" t="s">
        <v>251</v>
      </c>
    </row>
    <row r="67" spans="1:2" ht="15" x14ac:dyDescent="0.25">
      <c r="A67" s="78" t="s">
        <v>87</v>
      </c>
      <c r="B67" s="79" t="s">
        <v>190</v>
      </c>
    </row>
    <row r="68" spans="1:2" ht="15" x14ac:dyDescent="0.25">
      <c r="A68" s="78" t="s">
        <v>17</v>
      </c>
      <c r="B68" s="79" t="s">
        <v>214</v>
      </c>
    </row>
    <row r="69" spans="1:2" ht="15" x14ac:dyDescent="0.25">
      <c r="A69" s="78" t="s">
        <v>89</v>
      </c>
      <c r="B69" s="79" t="s">
        <v>223</v>
      </c>
    </row>
    <row r="70" spans="1:2" ht="15" x14ac:dyDescent="0.25">
      <c r="A70" s="78" t="s">
        <v>314</v>
      </c>
      <c r="B70" s="79" t="s">
        <v>313</v>
      </c>
    </row>
    <row r="71" spans="1:2" ht="15" x14ac:dyDescent="0.25">
      <c r="A71" s="78" t="s">
        <v>306</v>
      </c>
      <c r="B71" s="79" t="s">
        <v>305</v>
      </c>
    </row>
    <row r="72" spans="1:2" ht="15" x14ac:dyDescent="0.25">
      <c r="A72" s="78" t="s">
        <v>304</v>
      </c>
      <c r="B72" s="79" t="s">
        <v>303</v>
      </c>
    </row>
    <row r="73" spans="1:2" ht="15" x14ac:dyDescent="0.25">
      <c r="A73" s="78" t="s">
        <v>302</v>
      </c>
      <c r="B73" s="79" t="s">
        <v>301</v>
      </c>
    </row>
    <row r="74" spans="1:2" ht="15" x14ac:dyDescent="0.25">
      <c r="A74" s="78" t="s">
        <v>299</v>
      </c>
      <c r="B74" s="79" t="s">
        <v>298</v>
      </c>
    </row>
    <row r="75" spans="1:2" ht="15" x14ac:dyDescent="0.25">
      <c r="A75" s="78" t="s">
        <v>293</v>
      </c>
      <c r="B75" s="79" t="s">
        <v>262</v>
      </c>
    </row>
    <row r="76" spans="1:2" ht="15" x14ac:dyDescent="0.25">
      <c r="A76" s="78" t="s">
        <v>292</v>
      </c>
      <c r="B76" s="79" t="s">
        <v>291</v>
      </c>
    </row>
    <row r="77" spans="1:2" ht="15" x14ac:dyDescent="0.25">
      <c r="A77" s="78" t="s">
        <v>329</v>
      </c>
      <c r="B77" s="79" t="s">
        <v>328</v>
      </c>
    </row>
    <row r="78" spans="1:2" ht="15" x14ac:dyDescent="0.25">
      <c r="A78" s="78" t="s">
        <v>330</v>
      </c>
      <c r="B78" s="79" t="s">
        <v>198</v>
      </c>
    </row>
    <row r="79" spans="1:2" ht="15" x14ac:dyDescent="0.25">
      <c r="A79" s="78" t="s">
        <v>319</v>
      </c>
      <c r="B79" s="79" t="s">
        <v>257</v>
      </c>
    </row>
    <row r="80" spans="1:2" ht="15" x14ac:dyDescent="0.25">
      <c r="A80" s="78" t="s">
        <v>323</v>
      </c>
      <c r="B80" s="79" t="s">
        <v>322</v>
      </c>
    </row>
    <row r="81" spans="1:2" ht="15" x14ac:dyDescent="0.25">
      <c r="A81" s="78" t="s">
        <v>78</v>
      </c>
      <c r="B81" s="79" t="s">
        <v>252</v>
      </c>
    </row>
    <row r="82" spans="1:2" ht="15" x14ac:dyDescent="0.25">
      <c r="A82" s="78" t="s">
        <v>537</v>
      </c>
      <c r="B82" s="79" t="s">
        <v>200</v>
      </c>
    </row>
    <row r="83" spans="1:2" ht="15" x14ac:dyDescent="0.25">
      <c r="A83" s="78" t="s">
        <v>321</v>
      </c>
      <c r="B83" s="79" t="s">
        <v>320</v>
      </c>
    </row>
    <row r="84" spans="1:2" ht="15" x14ac:dyDescent="0.25">
      <c r="A84" s="78" t="s">
        <v>79</v>
      </c>
      <c r="B84" s="79" t="s">
        <v>222</v>
      </c>
    </row>
    <row r="85" spans="1:2" ht="15" x14ac:dyDescent="0.25">
      <c r="A85" s="78" t="s">
        <v>88</v>
      </c>
      <c r="B85" s="79" t="s">
        <v>315</v>
      </c>
    </row>
    <row r="86" spans="1:2" ht="15" x14ac:dyDescent="0.25">
      <c r="A86" s="78" t="s">
        <v>311</v>
      </c>
      <c r="B86" s="79" t="s">
        <v>310</v>
      </c>
    </row>
    <row r="87" spans="1:2" ht="15" x14ac:dyDescent="0.25">
      <c r="A87" s="78" t="s">
        <v>283</v>
      </c>
      <c r="B87" s="79" t="s">
        <v>282</v>
      </c>
    </row>
    <row r="88" spans="1:2" ht="15" x14ac:dyDescent="0.25">
      <c r="A88" s="78" t="s">
        <v>318</v>
      </c>
      <c r="B88" s="79" t="s">
        <v>263</v>
      </c>
    </row>
    <row r="89" spans="1:2" ht="15" x14ac:dyDescent="0.25">
      <c r="A89" s="78" t="s">
        <v>106</v>
      </c>
      <c r="B89" s="79" t="s">
        <v>307</v>
      </c>
    </row>
    <row r="90" spans="1:2" ht="15" x14ac:dyDescent="0.25">
      <c r="A90" s="78" t="s">
        <v>334</v>
      </c>
      <c r="B90" s="79" t="s">
        <v>333</v>
      </c>
    </row>
    <row r="91" spans="1:2" ht="15" x14ac:dyDescent="0.25">
      <c r="A91" s="78" t="s">
        <v>534</v>
      </c>
      <c r="B91" s="79" t="s">
        <v>332</v>
      </c>
    </row>
    <row r="92" spans="1:2" ht="15" x14ac:dyDescent="0.25">
      <c r="A92" s="78" t="s">
        <v>327</v>
      </c>
      <c r="B92" s="79" t="s">
        <v>326</v>
      </c>
    </row>
    <row r="93" spans="1:2" ht="15" x14ac:dyDescent="0.25">
      <c r="A93" s="78" t="s">
        <v>325</v>
      </c>
      <c r="B93" s="79" t="s">
        <v>199</v>
      </c>
    </row>
    <row r="94" spans="1:2" ht="15" x14ac:dyDescent="0.25">
      <c r="A94" s="78" t="s">
        <v>542</v>
      </c>
      <c r="B94" s="79" t="s">
        <v>258</v>
      </c>
    </row>
    <row r="95" spans="1:2" ht="15" x14ac:dyDescent="0.25">
      <c r="A95" s="78" t="s">
        <v>94</v>
      </c>
      <c r="B95" s="79" t="s">
        <v>201</v>
      </c>
    </row>
    <row r="96" spans="1:2" ht="15" x14ac:dyDescent="0.25">
      <c r="A96" s="78" t="s">
        <v>309</v>
      </c>
      <c r="B96" s="79" t="s">
        <v>308</v>
      </c>
    </row>
    <row r="97" spans="1:2" ht="15" x14ac:dyDescent="0.25">
      <c r="A97" s="78" t="s">
        <v>102</v>
      </c>
      <c r="B97" s="79" t="s">
        <v>235</v>
      </c>
    </row>
    <row r="98" spans="1:2" ht="15" x14ac:dyDescent="0.25">
      <c r="A98" s="78" t="s">
        <v>543</v>
      </c>
      <c r="B98" s="79" t="s">
        <v>544</v>
      </c>
    </row>
    <row r="99" spans="1:2" ht="15" x14ac:dyDescent="0.25">
      <c r="A99" s="78" t="s">
        <v>547</v>
      </c>
      <c r="B99" s="79" t="s">
        <v>548</v>
      </c>
    </row>
    <row r="100" spans="1:2" ht="15" x14ac:dyDescent="0.25">
      <c r="A100" s="78" t="s">
        <v>295</v>
      </c>
      <c r="B100" s="79" t="s">
        <v>294</v>
      </c>
    </row>
    <row r="101" spans="1:2" ht="15" x14ac:dyDescent="0.25">
      <c r="A101" s="78" t="s">
        <v>791</v>
      </c>
      <c r="B101" s="79" t="s">
        <v>202</v>
      </c>
    </row>
    <row r="102" spans="1:2" ht="15" x14ac:dyDescent="0.25">
      <c r="A102" s="78" t="s">
        <v>296</v>
      </c>
      <c r="B102" s="79" t="s">
        <v>261</v>
      </c>
    </row>
    <row r="103" spans="1:2" ht="15" x14ac:dyDescent="0.25">
      <c r="A103" s="78" t="s">
        <v>550</v>
      </c>
      <c r="B103" s="79" t="s">
        <v>488</v>
      </c>
    </row>
    <row r="104" spans="1:2" ht="15" x14ac:dyDescent="0.25">
      <c r="A104" s="78" t="s">
        <v>276</v>
      </c>
      <c r="B104" s="79" t="s">
        <v>275</v>
      </c>
    </row>
    <row r="105" spans="1:2" ht="15" x14ac:dyDescent="0.25">
      <c r="A105" s="78" t="s">
        <v>290</v>
      </c>
      <c r="B105" s="79" t="s">
        <v>233</v>
      </c>
    </row>
    <row r="106" spans="1:2" ht="15" x14ac:dyDescent="0.25">
      <c r="A106" s="78" t="s">
        <v>90</v>
      </c>
      <c r="B106" s="79" t="s">
        <v>312</v>
      </c>
    </row>
    <row r="107" spans="1:2" ht="15" x14ac:dyDescent="0.25">
      <c r="A107" s="78" t="s">
        <v>551</v>
      </c>
      <c r="B107" s="79" t="s">
        <v>188</v>
      </c>
    </row>
    <row r="108" spans="1:2" ht="15" x14ac:dyDescent="0.25">
      <c r="A108" s="78" t="s">
        <v>756</v>
      </c>
      <c r="B108" s="76" t="s">
        <v>480</v>
      </c>
    </row>
    <row r="109" spans="1:2" ht="15" x14ac:dyDescent="0.25">
      <c r="A109" s="78" t="s">
        <v>331</v>
      </c>
      <c r="B109" s="79" t="s">
        <v>234</v>
      </c>
    </row>
    <row r="110" spans="1:2" ht="15" x14ac:dyDescent="0.25">
      <c r="A110" s="78" t="s">
        <v>535</v>
      </c>
      <c r="B110" s="79" t="s">
        <v>536</v>
      </c>
    </row>
    <row r="111" spans="1:2" ht="15" x14ac:dyDescent="0.25">
      <c r="A111" s="78" t="s">
        <v>545</v>
      </c>
      <c r="B111" s="79" t="s">
        <v>546</v>
      </c>
    </row>
    <row r="112" spans="1:2" ht="15" x14ac:dyDescent="0.25">
      <c r="A112" s="27" t="s">
        <v>122</v>
      </c>
      <c r="B112" s="79" t="s">
        <v>204</v>
      </c>
    </row>
    <row r="113" spans="1:2" ht="15" x14ac:dyDescent="0.25">
      <c r="A113" s="78" t="s">
        <v>278</v>
      </c>
      <c r="B113" s="79" t="s">
        <v>277</v>
      </c>
    </row>
    <row r="114" spans="1:2" ht="15" x14ac:dyDescent="0.25">
      <c r="A114" s="78" t="s">
        <v>324</v>
      </c>
      <c r="B114" s="79" t="s">
        <v>264</v>
      </c>
    </row>
    <row r="115" spans="1:2" ht="15" x14ac:dyDescent="0.25">
      <c r="A115" s="78" t="s">
        <v>757</v>
      </c>
      <c r="B115" s="76" t="s">
        <v>650</v>
      </c>
    </row>
    <row r="116" spans="1:2" ht="15" x14ac:dyDescent="0.25">
      <c r="A116" s="78" t="s">
        <v>758</v>
      </c>
      <c r="B116" s="79" t="s">
        <v>300</v>
      </c>
    </row>
    <row r="117" spans="1:2" ht="15" x14ac:dyDescent="0.25">
      <c r="A117" s="78" t="s">
        <v>549</v>
      </c>
      <c r="B117" s="79" t="s">
        <v>297</v>
      </c>
    </row>
    <row r="118" spans="1:2" ht="15" x14ac:dyDescent="0.25">
      <c r="A118" s="78" t="s">
        <v>552</v>
      </c>
      <c r="B118" s="79" t="s">
        <v>287</v>
      </c>
    </row>
    <row r="119" spans="1:2" ht="15" x14ac:dyDescent="0.25">
      <c r="A119" s="78" t="s">
        <v>281</v>
      </c>
      <c r="B119" s="79" t="s">
        <v>280</v>
      </c>
    </row>
    <row r="120" spans="1:2" ht="15" x14ac:dyDescent="0.25">
      <c r="A120" s="78" t="s">
        <v>540</v>
      </c>
      <c r="B120" s="79" t="s">
        <v>541</v>
      </c>
    </row>
    <row r="121" spans="1:2" ht="15" x14ac:dyDescent="0.25">
      <c r="A121" s="78" t="s">
        <v>759</v>
      </c>
      <c r="B121" s="79" t="s">
        <v>260</v>
      </c>
    </row>
    <row r="122" spans="1:2" ht="15" x14ac:dyDescent="0.25">
      <c r="A122" s="78" t="s">
        <v>289</v>
      </c>
      <c r="B122" s="79" t="s">
        <v>288</v>
      </c>
    </row>
    <row r="123" spans="1:2" ht="15" x14ac:dyDescent="0.25">
      <c r="A123" s="78" t="s">
        <v>316</v>
      </c>
      <c r="B123" s="79" t="s">
        <v>187</v>
      </c>
    </row>
    <row r="124" spans="1:2" ht="15" x14ac:dyDescent="0.25">
      <c r="A124" s="78" t="s">
        <v>539</v>
      </c>
      <c r="B124" s="79" t="s">
        <v>317</v>
      </c>
    </row>
    <row r="125" spans="1:2" ht="15" x14ac:dyDescent="0.25">
      <c r="A125" s="78" t="s">
        <v>538</v>
      </c>
      <c r="B125" s="79" t="s">
        <v>259</v>
      </c>
    </row>
    <row r="126" spans="1:2" ht="15" x14ac:dyDescent="0.25">
      <c r="A126" s="78" t="s">
        <v>285</v>
      </c>
      <c r="B126" s="79" t="s">
        <v>284</v>
      </c>
    </row>
    <row r="127" spans="1:2" ht="15" x14ac:dyDescent="0.25">
      <c r="A127" s="27" t="s">
        <v>286</v>
      </c>
      <c r="B127" s="79" t="s">
        <v>203</v>
      </c>
    </row>
    <row r="128" spans="1:2" ht="15" x14ac:dyDescent="0.25">
      <c r="A128" s="78" t="s">
        <v>792</v>
      </c>
      <c r="B128" s="79" t="s">
        <v>390</v>
      </c>
    </row>
    <row r="129" spans="1:2" ht="15" x14ac:dyDescent="0.25">
      <c r="A129" s="78" t="s">
        <v>123</v>
      </c>
      <c r="B129" s="79" t="s">
        <v>279</v>
      </c>
    </row>
    <row r="130" spans="1:2" ht="15" x14ac:dyDescent="0.25"/>
    <row r="131" spans="1:2" ht="15" x14ac:dyDescent="0.25"/>
    <row r="132" spans="1:2" ht="15" x14ac:dyDescent="0.25">
      <c r="A132" s="78"/>
      <c r="B132" s="79"/>
    </row>
    <row r="133" spans="1:2" ht="15" x14ac:dyDescent="0.25"/>
    <row r="134" spans="1:2" ht="15" x14ac:dyDescent="0.25">
      <c r="A134" s="78"/>
      <c r="B134" s="79"/>
    </row>
    <row r="135" spans="1:2" ht="15" hidden="1" x14ac:dyDescent="0.25"/>
    <row r="136" spans="1:2" ht="15" hidden="1" x14ac:dyDescent="0.25"/>
    <row r="137" spans="1:2" ht="15" hidden="1" x14ac:dyDescent="0.25"/>
    <row r="138" spans="1:2" ht="15" hidden="1" x14ac:dyDescent="0.25"/>
    <row r="139" spans="1:2" ht="15" hidden="1" x14ac:dyDescent="0.25"/>
    <row r="140" spans="1:2" ht="15" hidden="1" x14ac:dyDescent="0.25"/>
    <row r="141" spans="1:2" ht="15" hidden="1" x14ac:dyDescent="0.25"/>
    <row r="142" spans="1:2" ht="15" hidden="1" x14ac:dyDescent="0.25"/>
    <row r="143" spans="1:2" ht="15" hidden="1" x14ac:dyDescent="0.25"/>
    <row r="144" spans="1:2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x14ac:dyDescent="0.25"/>
    <row r="204" ht="15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topLeftCell="B76" zoomScale="75" zoomScaleNormal="75" workbookViewId="0">
      <selection activeCell="F174" sqref="F174"/>
    </sheetView>
  </sheetViews>
  <sheetFormatPr baseColWidth="10" defaultColWidth="0" defaultRowHeight="15" zeroHeight="1" x14ac:dyDescent="0.25"/>
  <cols>
    <col min="1" max="1" width="66.5703125" style="5" customWidth="1"/>
    <col min="2" max="2" width="67" style="4" customWidth="1"/>
    <col min="3" max="3" width="31.42578125" style="4" customWidth="1"/>
    <col min="4" max="4" width="23.28515625" style="4" customWidth="1"/>
    <col min="5" max="5" width="20.5703125" style="4" customWidth="1"/>
    <col min="6" max="6" width="68.42578125" style="4" customWidth="1"/>
    <col min="7" max="256" width="9.140625" style="4" hidden="1"/>
    <col min="257" max="257" width="66.5703125" style="4" customWidth="1"/>
    <col min="258" max="258" width="67" style="4" customWidth="1"/>
    <col min="259" max="259" width="31.42578125" style="4" customWidth="1"/>
    <col min="260" max="260" width="23.28515625" style="4" customWidth="1"/>
    <col min="261" max="261" width="20.5703125" style="4" customWidth="1"/>
    <col min="262" max="262" width="68.42578125" style="4" customWidth="1"/>
    <col min="263" max="512" width="9.140625" style="4" hidden="1"/>
    <col min="513" max="513" width="66.5703125" style="4" customWidth="1"/>
    <col min="514" max="514" width="67" style="4" customWidth="1"/>
    <col min="515" max="515" width="31.42578125" style="4" customWidth="1"/>
    <col min="516" max="516" width="23.28515625" style="4" customWidth="1"/>
    <col min="517" max="517" width="20.5703125" style="4" customWidth="1"/>
    <col min="518" max="518" width="68.42578125" style="4" customWidth="1"/>
    <col min="519" max="768" width="9.140625" style="4" hidden="1"/>
    <col min="769" max="769" width="66.5703125" style="4" customWidth="1"/>
    <col min="770" max="770" width="67" style="4" customWidth="1"/>
    <col min="771" max="771" width="31.42578125" style="4" customWidth="1"/>
    <col min="772" max="772" width="23.28515625" style="4" customWidth="1"/>
    <col min="773" max="773" width="20.5703125" style="4" customWidth="1"/>
    <col min="774" max="774" width="68.42578125" style="4" customWidth="1"/>
    <col min="775" max="1024" width="9.140625" style="4" hidden="1"/>
    <col min="1025" max="1025" width="66.5703125" style="4" customWidth="1"/>
    <col min="1026" max="1026" width="67" style="4" customWidth="1"/>
    <col min="1027" max="1027" width="31.42578125" style="4" customWidth="1"/>
    <col min="1028" max="1028" width="23.28515625" style="4" customWidth="1"/>
    <col min="1029" max="1029" width="20.5703125" style="4" customWidth="1"/>
    <col min="1030" max="1030" width="68.42578125" style="4" customWidth="1"/>
    <col min="1031" max="1280" width="9.140625" style="4" hidden="1"/>
    <col min="1281" max="1281" width="66.5703125" style="4" customWidth="1"/>
    <col min="1282" max="1282" width="67" style="4" customWidth="1"/>
    <col min="1283" max="1283" width="31.42578125" style="4" customWidth="1"/>
    <col min="1284" max="1284" width="23.28515625" style="4" customWidth="1"/>
    <col min="1285" max="1285" width="20.5703125" style="4" customWidth="1"/>
    <col min="1286" max="1286" width="68.42578125" style="4" customWidth="1"/>
    <col min="1287" max="1536" width="9.140625" style="4" hidden="1"/>
    <col min="1537" max="1537" width="66.5703125" style="4" customWidth="1"/>
    <col min="1538" max="1538" width="67" style="4" customWidth="1"/>
    <col min="1539" max="1539" width="31.42578125" style="4" customWidth="1"/>
    <col min="1540" max="1540" width="23.28515625" style="4" customWidth="1"/>
    <col min="1541" max="1541" width="20.5703125" style="4" customWidth="1"/>
    <col min="1542" max="1542" width="68.42578125" style="4" customWidth="1"/>
    <col min="1543" max="1792" width="9.140625" style="4" hidden="1"/>
    <col min="1793" max="1793" width="66.5703125" style="4" customWidth="1"/>
    <col min="1794" max="1794" width="67" style="4" customWidth="1"/>
    <col min="1795" max="1795" width="31.42578125" style="4" customWidth="1"/>
    <col min="1796" max="1796" width="23.28515625" style="4" customWidth="1"/>
    <col min="1797" max="1797" width="20.5703125" style="4" customWidth="1"/>
    <col min="1798" max="1798" width="68.42578125" style="4" customWidth="1"/>
    <col min="1799" max="2048" width="9.140625" style="4" hidden="1"/>
    <col min="2049" max="2049" width="66.5703125" style="4" customWidth="1"/>
    <col min="2050" max="2050" width="67" style="4" customWidth="1"/>
    <col min="2051" max="2051" width="31.42578125" style="4" customWidth="1"/>
    <col min="2052" max="2052" width="23.28515625" style="4" customWidth="1"/>
    <col min="2053" max="2053" width="20.5703125" style="4" customWidth="1"/>
    <col min="2054" max="2054" width="68.42578125" style="4" customWidth="1"/>
    <col min="2055" max="2304" width="9.140625" style="4" hidden="1"/>
    <col min="2305" max="2305" width="66.5703125" style="4" customWidth="1"/>
    <col min="2306" max="2306" width="67" style="4" customWidth="1"/>
    <col min="2307" max="2307" width="31.42578125" style="4" customWidth="1"/>
    <col min="2308" max="2308" width="23.28515625" style="4" customWidth="1"/>
    <col min="2309" max="2309" width="20.5703125" style="4" customWidth="1"/>
    <col min="2310" max="2310" width="68.42578125" style="4" customWidth="1"/>
    <col min="2311" max="2560" width="9.140625" style="4" hidden="1"/>
    <col min="2561" max="2561" width="66.5703125" style="4" customWidth="1"/>
    <col min="2562" max="2562" width="67" style="4" customWidth="1"/>
    <col min="2563" max="2563" width="31.42578125" style="4" customWidth="1"/>
    <col min="2564" max="2564" width="23.28515625" style="4" customWidth="1"/>
    <col min="2565" max="2565" width="20.5703125" style="4" customWidth="1"/>
    <col min="2566" max="2566" width="68.42578125" style="4" customWidth="1"/>
    <col min="2567" max="2816" width="9.140625" style="4" hidden="1"/>
    <col min="2817" max="2817" width="66.5703125" style="4" customWidth="1"/>
    <col min="2818" max="2818" width="67" style="4" customWidth="1"/>
    <col min="2819" max="2819" width="31.42578125" style="4" customWidth="1"/>
    <col min="2820" max="2820" width="23.28515625" style="4" customWidth="1"/>
    <col min="2821" max="2821" width="20.5703125" style="4" customWidth="1"/>
    <col min="2822" max="2822" width="68.42578125" style="4" customWidth="1"/>
    <col min="2823" max="3072" width="9.140625" style="4" hidden="1"/>
    <col min="3073" max="3073" width="66.5703125" style="4" customWidth="1"/>
    <col min="3074" max="3074" width="67" style="4" customWidth="1"/>
    <col min="3075" max="3075" width="31.42578125" style="4" customWidth="1"/>
    <col min="3076" max="3076" width="23.28515625" style="4" customWidth="1"/>
    <col min="3077" max="3077" width="20.5703125" style="4" customWidth="1"/>
    <col min="3078" max="3078" width="68.42578125" style="4" customWidth="1"/>
    <col min="3079" max="3328" width="9.140625" style="4" hidden="1"/>
    <col min="3329" max="3329" width="66.5703125" style="4" customWidth="1"/>
    <col min="3330" max="3330" width="67" style="4" customWidth="1"/>
    <col min="3331" max="3331" width="31.42578125" style="4" customWidth="1"/>
    <col min="3332" max="3332" width="23.28515625" style="4" customWidth="1"/>
    <col min="3333" max="3333" width="20.5703125" style="4" customWidth="1"/>
    <col min="3334" max="3334" width="68.42578125" style="4" customWidth="1"/>
    <col min="3335" max="3584" width="9.140625" style="4" hidden="1"/>
    <col min="3585" max="3585" width="66.5703125" style="4" customWidth="1"/>
    <col min="3586" max="3586" width="67" style="4" customWidth="1"/>
    <col min="3587" max="3587" width="31.42578125" style="4" customWidth="1"/>
    <col min="3588" max="3588" width="23.28515625" style="4" customWidth="1"/>
    <col min="3589" max="3589" width="20.5703125" style="4" customWidth="1"/>
    <col min="3590" max="3590" width="68.42578125" style="4" customWidth="1"/>
    <col min="3591" max="3840" width="9.140625" style="4" hidden="1"/>
    <col min="3841" max="3841" width="66.5703125" style="4" customWidth="1"/>
    <col min="3842" max="3842" width="67" style="4" customWidth="1"/>
    <col min="3843" max="3843" width="31.42578125" style="4" customWidth="1"/>
    <col min="3844" max="3844" width="23.28515625" style="4" customWidth="1"/>
    <col min="3845" max="3845" width="20.5703125" style="4" customWidth="1"/>
    <col min="3846" max="3846" width="68.42578125" style="4" customWidth="1"/>
    <col min="3847" max="4096" width="9.140625" style="4" hidden="1"/>
    <col min="4097" max="4097" width="66.5703125" style="4" customWidth="1"/>
    <col min="4098" max="4098" width="67" style="4" customWidth="1"/>
    <col min="4099" max="4099" width="31.42578125" style="4" customWidth="1"/>
    <col min="4100" max="4100" width="23.28515625" style="4" customWidth="1"/>
    <col min="4101" max="4101" width="20.5703125" style="4" customWidth="1"/>
    <col min="4102" max="4102" width="68.42578125" style="4" customWidth="1"/>
    <col min="4103" max="4352" width="9.140625" style="4" hidden="1"/>
    <col min="4353" max="4353" width="66.5703125" style="4" customWidth="1"/>
    <col min="4354" max="4354" width="67" style="4" customWidth="1"/>
    <col min="4355" max="4355" width="31.42578125" style="4" customWidth="1"/>
    <col min="4356" max="4356" width="23.28515625" style="4" customWidth="1"/>
    <col min="4357" max="4357" width="20.5703125" style="4" customWidth="1"/>
    <col min="4358" max="4358" width="68.42578125" style="4" customWidth="1"/>
    <col min="4359" max="4608" width="9.140625" style="4" hidden="1"/>
    <col min="4609" max="4609" width="66.5703125" style="4" customWidth="1"/>
    <col min="4610" max="4610" width="67" style="4" customWidth="1"/>
    <col min="4611" max="4611" width="31.42578125" style="4" customWidth="1"/>
    <col min="4612" max="4612" width="23.28515625" style="4" customWidth="1"/>
    <col min="4613" max="4613" width="20.5703125" style="4" customWidth="1"/>
    <col min="4614" max="4614" width="68.42578125" style="4" customWidth="1"/>
    <col min="4615" max="4864" width="9.140625" style="4" hidden="1"/>
    <col min="4865" max="4865" width="66.5703125" style="4" customWidth="1"/>
    <col min="4866" max="4866" width="67" style="4" customWidth="1"/>
    <col min="4867" max="4867" width="31.42578125" style="4" customWidth="1"/>
    <col min="4868" max="4868" width="23.28515625" style="4" customWidth="1"/>
    <col min="4869" max="4869" width="20.5703125" style="4" customWidth="1"/>
    <col min="4870" max="4870" width="68.42578125" style="4" customWidth="1"/>
    <col min="4871" max="5120" width="9.140625" style="4" hidden="1"/>
    <col min="5121" max="5121" width="66.5703125" style="4" customWidth="1"/>
    <col min="5122" max="5122" width="67" style="4" customWidth="1"/>
    <col min="5123" max="5123" width="31.42578125" style="4" customWidth="1"/>
    <col min="5124" max="5124" width="23.28515625" style="4" customWidth="1"/>
    <col min="5125" max="5125" width="20.5703125" style="4" customWidth="1"/>
    <col min="5126" max="5126" width="68.42578125" style="4" customWidth="1"/>
    <col min="5127" max="5376" width="9.140625" style="4" hidden="1"/>
    <col min="5377" max="5377" width="66.5703125" style="4" customWidth="1"/>
    <col min="5378" max="5378" width="67" style="4" customWidth="1"/>
    <col min="5379" max="5379" width="31.42578125" style="4" customWidth="1"/>
    <col min="5380" max="5380" width="23.28515625" style="4" customWidth="1"/>
    <col min="5381" max="5381" width="20.5703125" style="4" customWidth="1"/>
    <col min="5382" max="5382" width="68.42578125" style="4" customWidth="1"/>
    <col min="5383" max="5632" width="9.140625" style="4" hidden="1"/>
    <col min="5633" max="5633" width="66.5703125" style="4" customWidth="1"/>
    <col min="5634" max="5634" width="67" style="4" customWidth="1"/>
    <col min="5635" max="5635" width="31.42578125" style="4" customWidth="1"/>
    <col min="5636" max="5636" width="23.28515625" style="4" customWidth="1"/>
    <col min="5637" max="5637" width="20.5703125" style="4" customWidth="1"/>
    <col min="5638" max="5638" width="68.42578125" style="4" customWidth="1"/>
    <col min="5639" max="5888" width="9.140625" style="4" hidden="1"/>
    <col min="5889" max="5889" width="66.5703125" style="4" customWidth="1"/>
    <col min="5890" max="5890" width="67" style="4" customWidth="1"/>
    <col min="5891" max="5891" width="31.42578125" style="4" customWidth="1"/>
    <col min="5892" max="5892" width="23.28515625" style="4" customWidth="1"/>
    <col min="5893" max="5893" width="20.5703125" style="4" customWidth="1"/>
    <col min="5894" max="5894" width="68.42578125" style="4" customWidth="1"/>
    <col min="5895" max="6144" width="9.140625" style="4" hidden="1"/>
    <col min="6145" max="6145" width="66.5703125" style="4" customWidth="1"/>
    <col min="6146" max="6146" width="67" style="4" customWidth="1"/>
    <col min="6147" max="6147" width="31.42578125" style="4" customWidth="1"/>
    <col min="6148" max="6148" width="23.28515625" style="4" customWidth="1"/>
    <col min="6149" max="6149" width="20.5703125" style="4" customWidth="1"/>
    <col min="6150" max="6150" width="68.42578125" style="4" customWidth="1"/>
    <col min="6151" max="6400" width="9.140625" style="4" hidden="1"/>
    <col min="6401" max="6401" width="66.5703125" style="4" customWidth="1"/>
    <col min="6402" max="6402" width="67" style="4" customWidth="1"/>
    <col min="6403" max="6403" width="31.42578125" style="4" customWidth="1"/>
    <col min="6404" max="6404" width="23.28515625" style="4" customWidth="1"/>
    <col min="6405" max="6405" width="20.5703125" style="4" customWidth="1"/>
    <col min="6406" max="6406" width="68.42578125" style="4" customWidth="1"/>
    <col min="6407" max="6656" width="9.140625" style="4" hidden="1"/>
    <col min="6657" max="6657" width="66.5703125" style="4" customWidth="1"/>
    <col min="6658" max="6658" width="67" style="4" customWidth="1"/>
    <col min="6659" max="6659" width="31.42578125" style="4" customWidth="1"/>
    <col min="6660" max="6660" width="23.28515625" style="4" customWidth="1"/>
    <col min="6661" max="6661" width="20.5703125" style="4" customWidth="1"/>
    <col min="6662" max="6662" width="68.42578125" style="4" customWidth="1"/>
    <col min="6663" max="6912" width="9.140625" style="4" hidden="1"/>
    <col min="6913" max="6913" width="66.5703125" style="4" customWidth="1"/>
    <col min="6914" max="6914" width="67" style="4" customWidth="1"/>
    <col min="6915" max="6915" width="31.42578125" style="4" customWidth="1"/>
    <col min="6916" max="6916" width="23.28515625" style="4" customWidth="1"/>
    <col min="6917" max="6917" width="20.5703125" style="4" customWidth="1"/>
    <col min="6918" max="6918" width="68.42578125" style="4" customWidth="1"/>
    <col min="6919" max="7168" width="9.140625" style="4" hidden="1"/>
    <col min="7169" max="7169" width="66.5703125" style="4" customWidth="1"/>
    <col min="7170" max="7170" width="67" style="4" customWidth="1"/>
    <col min="7171" max="7171" width="31.42578125" style="4" customWidth="1"/>
    <col min="7172" max="7172" width="23.28515625" style="4" customWidth="1"/>
    <col min="7173" max="7173" width="20.5703125" style="4" customWidth="1"/>
    <col min="7174" max="7174" width="68.42578125" style="4" customWidth="1"/>
    <col min="7175" max="7424" width="9.140625" style="4" hidden="1"/>
    <col min="7425" max="7425" width="66.5703125" style="4" customWidth="1"/>
    <col min="7426" max="7426" width="67" style="4" customWidth="1"/>
    <col min="7427" max="7427" width="31.42578125" style="4" customWidth="1"/>
    <col min="7428" max="7428" width="23.28515625" style="4" customWidth="1"/>
    <col min="7429" max="7429" width="20.5703125" style="4" customWidth="1"/>
    <col min="7430" max="7430" width="68.42578125" style="4" customWidth="1"/>
    <col min="7431" max="7680" width="9.140625" style="4" hidden="1"/>
    <col min="7681" max="7681" width="66.5703125" style="4" customWidth="1"/>
    <col min="7682" max="7682" width="67" style="4" customWidth="1"/>
    <col min="7683" max="7683" width="31.42578125" style="4" customWidth="1"/>
    <col min="7684" max="7684" width="23.28515625" style="4" customWidth="1"/>
    <col min="7685" max="7685" width="20.5703125" style="4" customWidth="1"/>
    <col min="7686" max="7686" width="68.42578125" style="4" customWidth="1"/>
    <col min="7687" max="7936" width="9.140625" style="4" hidden="1"/>
    <col min="7937" max="7937" width="66.5703125" style="4" customWidth="1"/>
    <col min="7938" max="7938" width="67" style="4" customWidth="1"/>
    <col min="7939" max="7939" width="31.42578125" style="4" customWidth="1"/>
    <col min="7940" max="7940" width="23.28515625" style="4" customWidth="1"/>
    <col min="7941" max="7941" width="20.5703125" style="4" customWidth="1"/>
    <col min="7942" max="7942" width="68.42578125" style="4" customWidth="1"/>
    <col min="7943" max="8192" width="9.140625" style="4" hidden="1"/>
    <col min="8193" max="8193" width="66.5703125" style="4" customWidth="1"/>
    <col min="8194" max="8194" width="67" style="4" customWidth="1"/>
    <col min="8195" max="8195" width="31.42578125" style="4" customWidth="1"/>
    <col min="8196" max="8196" width="23.28515625" style="4" customWidth="1"/>
    <col min="8197" max="8197" width="20.5703125" style="4" customWidth="1"/>
    <col min="8198" max="8198" width="68.42578125" style="4" customWidth="1"/>
    <col min="8199" max="8448" width="9.140625" style="4" hidden="1"/>
    <col min="8449" max="8449" width="66.5703125" style="4" customWidth="1"/>
    <col min="8450" max="8450" width="67" style="4" customWidth="1"/>
    <col min="8451" max="8451" width="31.42578125" style="4" customWidth="1"/>
    <col min="8452" max="8452" width="23.28515625" style="4" customWidth="1"/>
    <col min="8453" max="8453" width="20.5703125" style="4" customWidth="1"/>
    <col min="8454" max="8454" width="68.42578125" style="4" customWidth="1"/>
    <col min="8455" max="8704" width="9.140625" style="4" hidden="1"/>
    <col min="8705" max="8705" width="66.5703125" style="4" customWidth="1"/>
    <col min="8706" max="8706" width="67" style="4" customWidth="1"/>
    <col min="8707" max="8707" width="31.42578125" style="4" customWidth="1"/>
    <col min="8708" max="8708" width="23.28515625" style="4" customWidth="1"/>
    <col min="8709" max="8709" width="20.5703125" style="4" customWidth="1"/>
    <col min="8710" max="8710" width="68.42578125" style="4" customWidth="1"/>
    <col min="8711" max="8960" width="9.140625" style="4" hidden="1"/>
    <col min="8961" max="8961" width="66.5703125" style="4" customWidth="1"/>
    <col min="8962" max="8962" width="67" style="4" customWidth="1"/>
    <col min="8963" max="8963" width="31.42578125" style="4" customWidth="1"/>
    <col min="8964" max="8964" width="23.28515625" style="4" customWidth="1"/>
    <col min="8965" max="8965" width="20.5703125" style="4" customWidth="1"/>
    <col min="8966" max="8966" width="68.42578125" style="4" customWidth="1"/>
    <col min="8967" max="9216" width="9.140625" style="4" hidden="1"/>
    <col min="9217" max="9217" width="66.5703125" style="4" customWidth="1"/>
    <col min="9218" max="9218" width="67" style="4" customWidth="1"/>
    <col min="9219" max="9219" width="31.42578125" style="4" customWidth="1"/>
    <col min="9220" max="9220" width="23.28515625" style="4" customWidth="1"/>
    <col min="9221" max="9221" width="20.5703125" style="4" customWidth="1"/>
    <col min="9222" max="9222" width="68.42578125" style="4" customWidth="1"/>
    <col min="9223" max="9472" width="9.140625" style="4" hidden="1"/>
    <col min="9473" max="9473" width="66.5703125" style="4" customWidth="1"/>
    <col min="9474" max="9474" width="67" style="4" customWidth="1"/>
    <col min="9475" max="9475" width="31.42578125" style="4" customWidth="1"/>
    <col min="9476" max="9476" width="23.28515625" style="4" customWidth="1"/>
    <col min="9477" max="9477" width="20.5703125" style="4" customWidth="1"/>
    <col min="9478" max="9478" width="68.42578125" style="4" customWidth="1"/>
    <col min="9479" max="9728" width="9.140625" style="4" hidden="1"/>
    <col min="9729" max="9729" width="66.5703125" style="4" customWidth="1"/>
    <col min="9730" max="9730" width="67" style="4" customWidth="1"/>
    <col min="9731" max="9731" width="31.42578125" style="4" customWidth="1"/>
    <col min="9732" max="9732" width="23.28515625" style="4" customWidth="1"/>
    <col min="9733" max="9733" width="20.5703125" style="4" customWidth="1"/>
    <col min="9734" max="9734" width="68.42578125" style="4" customWidth="1"/>
    <col min="9735" max="9984" width="9.140625" style="4" hidden="1"/>
    <col min="9985" max="9985" width="66.5703125" style="4" customWidth="1"/>
    <col min="9986" max="9986" width="67" style="4" customWidth="1"/>
    <col min="9987" max="9987" width="31.42578125" style="4" customWidth="1"/>
    <col min="9988" max="9988" width="23.28515625" style="4" customWidth="1"/>
    <col min="9989" max="9989" width="20.5703125" style="4" customWidth="1"/>
    <col min="9990" max="9990" width="68.42578125" style="4" customWidth="1"/>
    <col min="9991" max="10240" width="9.140625" style="4" hidden="1"/>
    <col min="10241" max="10241" width="66.5703125" style="4" customWidth="1"/>
    <col min="10242" max="10242" width="67" style="4" customWidth="1"/>
    <col min="10243" max="10243" width="31.42578125" style="4" customWidth="1"/>
    <col min="10244" max="10244" width="23.28515625" style="4" customWidth="1"/>
    <col min="10245" max="10245" width="20.5703125" style="4" customWidth="1"/>
    <col min="10246" max="10246" width="68.42578125" style="4" customWidth="1"/>
    <col min="10247" max="10496" width="9.140625" style="4" hidden="1"/>
    <col min="10497" max="10497" width="66.5703125" style="4" customWidth="1"/>
    <col min="10498" max="10498" width="67" style="4" customWidth="1"/>
    <col min="10499" max="10499" width="31.42578125" style="4" customWidth="1"/>
    <col min="10500" max="10500" width="23.28515625" style="4" customWidth="1"/>
    <col min="10501" max="10501" width="20.5703125" style="4" customWidth="1"/>
    <col min="10502" max="10502" width="68.42578125" style="4" customWidth="1"/>
    <col min="10503" max="10752" width="9.140625" style="4" hidden="1"/>
    <col min="10753" max="10753" width="66.5703125" style="4" customWidth="1"/>
    <col min="10754" max="10754" width="67" style="4" customWidth="1"/>
    <col min="10755" max="10755" width="31.42578125" style="4" customWidth="1"/>
    <col min="10756" max="10756" width="23.28515625" style="4" customWidth="1"/>
    <col min="10757" max="10757" width="20.5703125" style="4" customWidth="1"/>
    <col min="10758" max="10758" width="68.42578125" style="4" customWidth="1"/>
    <col min="10759" max="11008" width="9.140625" style="4" hidden="1"/>
    <col min="11009" max="11009" width="66.5703125" style="4" customWidth="1"/>
    <col min="11010" max="11010" width="67" style="4" customWidth="1"/>
    <col min="11011" max="11011" width="31.42578125" style="4" customWidth="1"/>
    <col min="11012" max="11012" width="23.28515625" style="4" customWidth="1"/>
    <col min="11013" max="11013" width="20.5703125" style="4" customWidth="1"/>
    <col min="11014" max="11014" width="68.42578125" style="4" customWidth="1"/>
    <col min="11015" max="11264" width="9.140625" style="4" hidden="1"/>
    <col min="11265" max="11265" width="66.5703125" style="4" customWidth="1"/>
    <col min="11266" max="11266" width="67" style="4" customWidth="1"/>
    <col min="11267" max="11267" width="31.42578125" style="4" customWidth="1"/>
    <col min="11268" max="11268" width="23.28515625" style="4" customWidth="1"/>
    <col min="11269" max="11269" width="20.5703125" style="4" customWidth="1"/>
    <col min="11270" max="11270" width="68.42578125" style="4" customWidth="1"/>
    <col min="11271" max="11520" width="9.140625" style="4" hidden="1"/>
    <col min="11521" max="11521" width="66.5703125" style="4" customWidth="1"/>
    <col min="11522" max="11522" width="67" style="4" customWidth="1"/>
    <col min="11523" max="11523" width="31.42578125" style="4" customWidth="1"/>
    <col min="11524" max="11524" width="23.28515625" style="4" customWidth="1"/>
    <col min="11525" max="11525" width="20.5703125" style="4" customWidth="1"/>
    <col min="11526" max="11526" width="68.42578125" style="4" customWidth="1"/>
    <col min="11527" max="11776" width="9.140625" style="4" hidden="1"/>
    <col min="11777" max="11777" width="66.5703125" style="4" customWidth="1"/>
    <col min="11778" max="11778" width="67" style="4" customWidth="1"/>
    <col min="11779" max="11779" width="31.42578125" style="4" customWidth="1"/>
    <col min="11780" max="11780" width="23.28515625" style="4" customWidth="1"/>
    <col min="11781" max="11781" width="20.5703125" style="4" customWidth="1"/>
    <col min="11782" max="11782" width="68.42578125" style="4" customWidth="1"/>
    <col min="11783" max="12032" width="9.140625" style="4" hidden="1"/>
    <col min="12033" max="12033" width="66.5703125" style="4" customWidth="1"/>
    <col min="12034" max="12034" width="67" style="4" customWidth="1"/>
    <col min="12035" max="12035" width="31.42578125" style="4" customWidth="1"/>
    <col min="12036" max="12036" width="23.28515625" style="4" customWidth="1"/>
    <col min="12037" max="12037" width="20.5703125" style="4" customWidth="1"/>
    <col min="12038" max="12038" width="68.42578125" style="4" customWidth="1"/>
    <col min="12039" max="12288" width="9.140625" style="4" hidden="1"/>
    <col min="12289" max="12289" width="66.5703125" style="4" customWidth="1"/>
    <col min="12290" max="12290" width="67" style="4" customWidth="1"/>
    <col min="12291" max="12291" width="31.42578125" style="4" customWidth="1"/>
    <col min="12292" max="12292" width="23.28515625" style="4" customWidth="1"/>
    <col min="12293" max="12293" width="20.5703125" style="4" customWidth="1"/>
    <col min="12294" max="12294" width="68.42578125" style="4" customWidth="1"/>
    <col min="12295" max="12544" width="9.140625" style="4" hidden="1"/>
    <col min="12545" max="12545" width="66.5703125" style="4" customWidth="1"/>
    <col min="12546" max="12546" width="67" style="4" customWidth="1"/>
    <col min="12547" max="12547" width="31.42578125" style="4" customWidth="1"/>
    <col min="12548" max="12548" width="23.28515625" style="4" customWidth="1"/>
    <col min="12549" max="12549" width="20.5703125" style="4" customWidth="1"/>
    <col min="12550" max="12550" width="68.42578125" style="4" customWidth="1"/>
    <col min="12551" max="12800" width="9.140625" style="4" hidden="1"/>
    <col min="12801" max="12801" width="66.5703125" style="4" customWidth="1"/>
    <col min="12802" max="12802" width="67" style="4" customWidth="1"/>
    <col min="12803" max="12803" width="31.42578125" style="4" customWidth="1"/>
    <col min="12804" max="12804" width="23.28515625" style="4" customWidth="1"/>
    <col min="12805" max="12805" width="20.5703125" style="4" customWidth="1"/>
    <col min="12806" max="12806" width="68.42578125" style="4" customWidth="1"/>
    <col min="12807" max="13056" width="9.140625" style="4" hidden="1"/>
    <col min="13057" max="13057" width="66.5703125" style="4" customWidth="1"/>
    <col min="13058" max="13058" width="67" style="4" customWidth="1"/>
    <col min="13059" max="13059" width="31.42578125" style="4" customWidth="1"/>
    <col min="13060" max="13060" width="23.28515625" style="4" customWidth="1"/>
    <col min="13061" max="13061" width="20.5703125" style="4" customWidth="1"/>
    <col min="13062" max="13062" width="68.42578125" style="4" customWidth="1"/>
    <col min="13063" max="13312" width="9.140625" style="4" hidden="1"/>
    <col min="13313" max="13313" width="66.5703125" style="4" customWidth="1"/>
    <col min="13314" max="13314" width="67" style="4" customWidth="1"/>
    <col min="13315" max="13315" width="31.42578125" style="4" customWidth="1"/>
    <col min="13316" max="13316" width="23.28515625" style="4" customWidth="1"/>
    <col min="13317" max="13317" width="20.5703125" style="4" customWidth="1"/>
    <col min="13318" max="13318" width="68.42578125" style="4" customWidth="1"/>
    <col min="13319" max="13568" width="9.140625" style="4" hidden="1"/>
    <col min="13569" max="13569" width="66.5703125" style="4" customWidth="1"/>
    <col min="13570" max="13570" width="67" style="4" customWidth="1"/>
    <col min="13571" max="13571" width="31.42578125" style="4" customWidth="1"/>
    <col min="13572" max="13572" width="23.28515625" style="4" customWidth="1"/>
    <col min="13573" max="13573" width="20.5703125" style="4" customWidth="1"/>
    <col min="13574" max="13574" width="68.42578125" style="4" customWidth="1"/>
    <col min="13575" max="13824" width="9.140625" style="4" hidden="1"/>
    <col min="13825" max="13825" width="66.5703125" style="4" customWidth="1"/>
    <col min="13826" max="13826" width="67" style="4" customWidth="1"/>
    <col min="13827" max="13827" width="31.42578125" style="4" customWidth="1"/>
    <col min="13828" max="13828" width="23.28515625" style="4" customWidth="1"/>
    <col min="13829" max="13829" width="20.5703125" style="4" customWidth="1"/>
    <col min="13830" max="13830" width="68.42578125" style="4" customWidth="1"/>
    <col min="13831" max="14080" width="9.140625" style="4" hidden="1"/>
    <col min="14081" max="14081" width="66.5703125" style="4" customWidth="1"/>
    <col min="14082" max="14082" width="67" style="4" customWidth="1"/>
    <col min="14083" max="14083" width="31.42578125" style="4" customWidth="1"/>
    <col min="14084" max="14084" width="23.28515625" style="4" customWidth="1"/>
    <col min="14085" max="14085" width="20.5703125" style="4" customWidth="1"/>
    <col min="14086" max="14086" width="68.42578125" style="4" customWidth="1"/>
    <col min="14087" max="14336" width="9.140625" style="4" hidden="1"/>
    <col min="14337" max="14337" width="66.5703125" style="4" customWidth="1"/>
    <col min="14338" max="14338" width="67" style="4" customWidth="1"/>
    <col min="14339" max="14339" width="31.42578125" style="4" customWidth="1"/>
    <col min="14340" max="14340" width="23.28515625" style="4" customWidth="1"/>
    <col min="14341" max="14341" width="20.5703125" style="4" customWidth="1"/>
    <col min="14342" max="14342" width="68.42578125" style="4" customWidth="1"/>
    <col min="14343" max="14592" width="9.140625" style="4" hidden="1"/>
    <col min="14593" max="14593" width="66.5703125" style="4" customWidth="1"/>
    <col min="14594" max="14594" width="67" style="4" customWidth="1"/>
    <col min="14595" max="14595" width="31.42578125" style="4" customWidth="1"/>
    <col min="14596" max="14596" width="23.28515625" style="4" customWidth="1"/>
    <col min="14597" max="14597" width="20.5703125" style="4" customWidth="1"/>
    <col min="14598" max="14598" width="68.42578125" style="4" customWidth="1"/>
    <col min="14599" max="14848" width="9.140625" style="4" hidden="1"/>
    <col min="14849" max="14849" width="66.5703125" style="4" customWidth="1"/>
    <col min="14850" max="14850" width="67" style="4" customWidth="1"/>
    <col min="14851" max="14851" width="31.42578125" style="4" customWidth="1"/>
    <col min="14852" max="14852" width="23.28515625" style="4" customWidth="1"/>
    <col min="14853" max="14853" width="20.5703125" style="4" customWidth="1"/>
    <col min="14854" max="14854" width="68.42578125" style="4" customWidth="1"/>
    <col min="14855" max="15104" width="9.140625" style="4" hidden="1"/>
    <col min="15105" max="15105" width="66.5703125" style="4" customWidth="1"/>
    <col min="15106" max="15106" width="67" style="4" customWidth="1"/>
    <col min="15107" max="15107" width="31.42578125" style="4" customWidth="1"/>
    <col min="15108" max="15108" width="23.28515625" style="4" customWidth="1"/>
    <col min="15109" max="15109" width="20.5703125" style="4" customWidth="1"/>
    <col min="15110" max="15110" width="68.42578125" style="4" customWidth="1"/>
    <col min="15111" max="15360" width="9.140625" style="4" hidden="1"/>
    <col min="15361" max="15361" width="66.5703125" style="4" customWidth="1"/>
    <col min="15362" max="15362" width="67" style="4" customWidth="1"/>
    <col min="15363" max="15363" width="31.42578125" style="4" customWidth="1"/>
    <col min="15364" max="15364" width="23.28515625" style="4" customWidth="1"/>
    <col min="15365" max="15365" width="20.5703125" style="4" customWidth="1"/>
    <col min="15366" max="15366" width="68.42578125" style="4" customWidth="1"/>
    <col min="15367" max="15616" width="9.140625" style="4" hidden="1"/>
    <col min="15617" max="15617" width="66.5703125" style="4" customWidth="1"/>
    <col min="15618" max="15618" width="67" style="4" customWidth="1"/>
    <col min="15619" max="15619" width="31.42578125" style="4" customWidth="1"/>
    <col min="15620" max="15620" width="23.28515625" style="4" customWidth="1"/>
    <col min="15621" max="15621" width="20.5703125" style="4" customWidth="1"/>
    <col min="15622" max="15622" width="68.42578125" style="4" customWidth="1"/>
    <col min="15623" max="15872" width="9.140625" style="4" hidden="1"/>
    <col min="15873" max="15873" width="66.5703125" style="4" customWidth="1"/>
    <col min="15874" max="15874" width="67" style="4" customWidth="1"/>
    <col min="15875" max="15875" width="31.42578125" style="4" customWidth="1"/>
    <col min="15876" max="15876" width="23.28515625" style="4" customWidth="1"/>
    <col min="15877" max="15877" width="20.5703125" style="4" customWidth="1"/>
    <col min="15878" max="15878" width="68.42578125" style="4" customWidth="1"/>
    <col min="15879" max="16128" width="9.140625" style="4" hidden="1"/>
    <col min="16129" max="16129" width="66.5703125" style="4" customWidth="1"/>
    <col min="16130" max="16130" width="67" style="4" customWidth="1"/>
    <col min="16131" max="16131" width="31.42578125" style="4" customWidth="1"/>
    <col min="16132" max="16132" width="23.28515625" style="4" customWidth="1"/>
    <col min="16133" max="16133" width="20.5703125" style="4" customWidth="1"/>
    <col min="16134" max="16134" width="68.42578125" style="4" customWidth="1"/>
    <col min="16135" max="16384" width="9.140625" style="4" hidden="1"/>
  </cols>
  <sheetData>
    <row r="1" spans="1:7" ht="24.75" customHeight="1" x14ac:dyDescent="0.25">
      <c r="A1" s="363" t="s">
        <v>796</v>
      </c>
      <c r="B1" s="363"/>
      <c r="C1" s="363"/>
      <c r="D1" s="363"/>
      <c r="E1" s="363"/>
      <c r="F1" s="363"/>
    </row>
    <row r="2" spans="1:7" ht="18.75" x14ac:dyDescent="0.25">
      <c r="A2" s="363" t="s">
        <v>1077</v>
      </c>
      <c r="B2" s="363"/>
      <c r="C2" s="363"/>
      <c r="D2" s="363"/>
      <c r="E2" s="363"/>
      <c r="F2" s="363"/>
    </row>
    <row r="3" spans="1:7" ht="8.25" customHeight="1" x14ac:dyDescent="0.25">
      <c r="A3" s="364"/>
      <c r="B3" s="364"/>
      <c r="C3" s="364"/>
      <c r="D3" s="364"/>
      <c r="E3" s="364"/>
      <c r="F3" s="364"/>
    </row>
    <row r="4" spans="1:7" ht="56.25" x14ac:dyDescent="0.25">
      <c r="A4" s="110" t="s">
        <v>19</v>
      </c>
      <c r="B4" s="111" t="s">
        <v>957</v>
      </c>
      <c r="C4" s="110" t="s">
        <v>20</v>
      </c>
      <c r="D4" s="110" t="s">
        <v>21</v>
      </c>
      <c r="E4" s="111" t="s">
        <v>22</v>
      </c>
      <c r="F4" s="110" t="s">
        <v>23</v>
      </c>
    </row>
    <row r="5" spans="1:7" s="191" customFormat="1" x14ac:dyDescent="0.25">
      <c r="A5" s="269" t="s">
        <v>666</v>
      </c>
      <c r="B5" s="270" t="s">
        <v>107</v>
      </c>
      <c r="C5" s="270" t="s">
        <v>108</v>
      </c>
      <c r="D5" s="270" t="s">
        <v>109</v>
      </c>
      <c r="E5" s="189">
        <v>44718</v>
      </c>
      <c r="F5" s="270" t="s">
        <v>679</v>
      </c>
      <c r="G5" s="190"/>
    </row>
    <row r="6" spans="1:7" s="191" customFormat="1" x14ac:dyDescent="0.25">
      <c r="A6" s="269" t="s">
        <v>861</v>
      </c>
      <c r="B6" s="270" t="s">
        <v>496</v>
      </c>
      <c r="C6" s="270" t="s">
        <v>497</v>
      </c>
      <c r="D6" s="270" t="s">
        <v>498</v>
      </c>
      <c r="E6" s="189">
        <v>43904</v>
      </c>
      <c r="F6" s="270" t="s">
        <v>682</v>
      </c>
      <c r="G6" s="190"/>
    </row>
    <row r="7" spans="1:7" s="191" customFormat="1" x14ac:dyDescent="0.25">
      <c r="A7" s="361" t="s">
        <v>763</v>
      </c>
      <c r="B7" s="270" t="s">
        <v>1078</v>
      </c>
      <c r="C7" s="270" t="s">
        <v>766</v>
      </c>
      <c r="D7" s="270" t="s">
        <v>767</v>
      </c>
      <c r="E7" s="189">
        <v>45509</v>
      </c>
      <c r="F7" s="270" t="s">
        <v>380</v>
      </c>
      <c r="G7" s="190"/>
    </row>
    <row r="8" spans="1:7" s="191" customFormat="1" x14ac:dyDescent="0.25">
      <c r="A8" s="362" t="s">
        <v>763</v>
      </c>
      <c r="B8" s="270" t="s">
        <v>1078</v>
      </c>
      <c r="C8" s="270" t="s">
        <v>766</v>
      </c>
      <c r="D8" s="270" t="s">
        <v>768</v>
      </c>
      <c r="E8" s="189">
        <v>45869</v>
      </c>
      <c r="F8" s="270" t="s">
        <v>380</v>
      </c>
      <c r="G8" s="190"/>
    </row>
    <row r="9" spans="1:7" s="191" customFormat="1" x14ac:dyDescent="0.25">
      <c r="A9" s="362" t="s">
        <v>763</v>
      </c>
      <c r="B9" s="270" t="s">
        <v>1078</v>
      </c>
      <c r="C9" s="270" t="s">
        <v>766</v>
      </c>
      <c r="D9" s="270" t="s">
        <v>769</v>
      </c>
      <c r="E9" s="189">
        <v>46229</v>
      </c>
      <c r="F9" s="270" t="s">
        <v>380</v>
      </c>
      <c r="G9" s="192"/>
    </row>
    <row r="10" spans="1:7" s="191" customFormat="1" x14ac:dyDescent="0.25">
      <c r="A10" s="362" t="s">
        <v>763</v>
      </c>
      <c r="B10" s="270" t="s">
        <v>1079</v>
      </c>
      <c r="C10" s="270" t="s">
        <v>958</v>
      </c>
      <c r="D10" s="270" t="s">
        <v>959</v>
      </c>
      <c r="E10" s="189">
        <v>45236</v>
      </c>
      <c r="F10" s="270" t="s">
        <v>380</v>
      </c>
      <c r="G10" s="192"/>
    </row>
    <row r="11" spans="1:7" s="191" customFormat="1" x14ac:dyDescent="0.25">
      <c r="A11" s="362" t="s">
        <v>383</v>
      </c>
      <c r="B11" s="270" t="s">
        <v>623</v>
      </c>
      <c r="C11" s="270" t="s">
        <v>624</v>
      </c>
      <c r="D11" s="270" t="s">
        <v>1080</v>
      </c>
      <c r="E11" s="189">
        <v>43504</v>
      </c>
      <c r="F11" s="270" t="s">
        <v>383</v>
      </c>
      <c r="G11" s="192"/>
    </row>
    <row r="12" spans="1:7" s="191" customFormat="1" x14ac:dyDescent="0.25">
      <c r="A12" s="362" t="s">
        <v>383</v>
      </c>
      <c r="B12" s="270" t="s">
        <v>623</v>
      </c>
      <c r="C12" s="270" t="s">
        <v>624</v>
      </c>
      <c r="D12" s="270" t="s">
        <v>960</v>
      </c>
      <c r="E12" s="189">
        <v>43350</v>
      </c>
      <c r="F12" s="270" t="s">
        <v>383</v>
      </c>
      <c r="G12" s="192"/>
    </row>
    <row r="13" spans="1:7" s="191" customFormat="1" x14ac:dyDescent="0.25">
      <c r="A13" s="361" t="s">
        <v>383</v>
      </c>
      <c r="B13" s="270" t="s">
        <v>623</v>
      </c>
      <c r="C13" s="270" t="s">
        <v>624</v>
      </c>
      <c r="D13" s="270" t="s">
        <v>961</v>
      </c>
      <c r="E13" s="189">
        <v>43378</v>
      </c>
      <c r="F13" s="270" t="s">
        <v>383</v>
      </c>
      <c r="G13" s="192"/>
    </row>
    <row r="14" spans="1:7" s="191" customFormat="1" x14ac:dyDescent="0.25">
      <c r="A14" s="361" t="s">
        <v>383</v>
      </c>
      <c r="B14" s="270" t="s">
        <v>623</v>
      </c>
      <c r="C14" s="270" t="s">
        <v>624</v>
      </c>
      <c r="D14" s="270" t="s">
        <v>962</v>
      </c>
      <c r="E14" s="189">
        <v>43385</v>
      </c>
      <c r="F14" s="270" t="s">
        <v>383</v>
      </c>
      <c r="G14" s="192"/>
    </row>
    <row r="15" spans="1:7" s="191" customFormat="1" x14ac:dyDescent="0.25">
      <c r="A15" s="361" t="s">
        <v>383</v>
      </c>
      <c r="B15" s="270" t="s">
        <v>623</v>
      </c>
      <c r="C15" s="270" t="s">
        <v>624</v>
      </c>
      <c r="D15" s="270" t="s">
        <v>963</v>
      </c>
      <c r="E15" s="189">
        <v>43399</v>
      </c>
      <c r="F15" s="270" t="s">
        <v>383</v>
      </c>
      <c r="G15" s="192"/>
    </row>
    <row r="16" spans="1:7" s="191" customFormat="1" x14ac:dyDescent="0.25">
      <c r="A16" s="361" t="s">
        <v>383</v>
      </c>
      <c r="B16" s="270" t="s">
        <v>623</v>
      </c>
      <c r="C16" s="270" t="s">
        <v>624</v>
      </c>
      <c r="D16" s="270" t="s">
        <v>987</v>
      </c>
      <c r="E16" s="189">
        <v>43413</v>
      </c>
      <c r="F16" s="270" t="s">
        <v>383</v>
      </c>
      <c r="G16" s="192"/>
    </row>
    <row r="17" spans="1:7" s="191" customFormat="1" x14ac:dyDescent="0.25">
      <c r="A17" s="362" t="s">
        <v>383</v>
      </c>
      <c r="B17" s="270" t="s">
        <v>623</v>
      </c>
      <c r="C17" s="270" t="s">
        <v>624</v>
      </c>
      <c r="D17" s="270" t="s">
        <v>988</v>
      </c>
      <c r="E17" s="189">
        <v>43420</v>
      </c>
      <c r="F17" s="270" t="s">
        <v>383</v>
      </c>
      <c r="G17" s="192"/>
    </row>
    <row r="18" spans="1:7" s="191" customFormat="1" x14ac:dyDescent="0.25">
      <c r="A18" s="362" t="s">
        <v>383</v>
      </c>
      <c r="B18" s="270" t="s">
        <v>623</v>
      </c>
      <c r="C18" s="270" t="s">
        <v>624</v>
      </c>
      <c r="D18" s="270" t="s">
        <v>1081</v>
      </c>
      <c r="E18" s="189">
        <v>43595</v>
      </c>
      <c r="F18" s="270" t="s">
        <v>383</v>
      </c>
      <c r="G18" s="190"/>
    </row>
    <row r="19" spans="1:7" s="191" customFormat="1" x14ac:dyDescent="0.25">
      <c r="A19" s="362" t="s">
        <v>383</v>
      </c>
      <c r="B19" s="270" t="s">
        <v>623</v>
      </c>
      <c r="C19" s="270" t="s">
        <v>624</v>
      </c>
      <c r="D19" s="270" t="s">
        <v>1082</v>
      </c>
      <c r="E19" s="189">
        <v>43609</v>
      </c>
      <c r="F19" s="270" t="s">
        <v>383</v>
      </c>
      <c r="G19" s="190"/>
    </row>
    <row r="20" spans="1:7" s="191" customFormat="1" x14ac:dyDescent="0.25">
      <c r="A20" s="362" t="s">
        <v>383</v>
      </c>
      <c r="B20" s="270" t="s">
        <v>623</v>
      </c>
      <c r="C20" s="270" t="s">
        <v>624</v>
      </c>
      <c r="D20" s="270" t="s">
        <v>884</v>
      </c>
      <c r="E20" s="189">
        <v>43343</v>
      </c>
      <c r="F20" s="270" t="s">
        <v>383</v>
      </c>
      <c r="G20" s="192"/>
    </row>
    <row r="21" spans="1:7" s="191" customFormat="1" x14ac:dyDescent="0.25">
      <c r="A21" s="362" t="s">
        <v>383</v>
      </c>
      <c r="B21" s="270" t="s">
        <v>623</v>
      </c>
      <c r="C21" s="270" t="s">
        <v>624</v>
      </c>
      <c r="D21" s="270" t="s">
        <v>885</v>
      </c>
      <c r="E21" s="189">
        <v>43350</v>
      </c>
      <c r="F21" s="270" t="s">
        <v>383</v>
      </c>
      <c r="G21" s="192"/>
    </row>
    <row r="22" spans="1:7" s="191" customFormat="1" x14ac:dyDescent="0.25">
      <c r="A22" s="362" t="s">
        <v>383</v>
      </c>
      <c r="B22" s="270" t="s">
        <v>623</v>
      </c>
      <c r="C22" s="270" t="s">
        <v>624</v>
      </c>
      <c r="D22" s="270" t="s">
        <v>964</v>
      </c>
      <c r="E22" s="189">
        <v>43413</v>
      </c>
      <c r="F22" s="270" t="s">
        <v>383</v>
      </c>
      <c r="G22" s="192"/>
    </row>
    <row r="23" spans="1:7" s="191" customFormat="1" x14ac:dyDescent="0.25">
      <c r="A23" s="362" t="s">
        <v>383</v>
      </c>
      <c r="B23" s="270" t="s">
        <v>623</v>
      </c>
      <c r="C23" s="270" t="s">
        <v>624</v>
      </c>
      <c r="D23" s="270" t="s">
        <v>965</v>
      </c>
      <c r="E23" s="189">
        <v>43420</v>
      </c>
      <c r="F23" s="270" t="s">
        <v>383</v>
      </c>
      <c r="G23" s="192"/>
    </row>
    <row r="24" spans="1:7" s="191" customFormat="1" x14ac:dyDescent="0.25">
      <c r="A24" s="362" t="s">
        <v>383</v>
      </c>
      <c r="B24" s="270" t="s">
        <v>623</v>
      </c>
      <c r="C24" s="270" t="s">
        <v>624</v>
      </c>
      <c r="D24" s="270" t="s">
        <v>966</v>
      </c>
      <c r="E24" s="189">
        <v>43427</v>
      </c>
      <c r="F24" s="270" t="s">
        <v>383</v>
      </c>
      <c r="G24" s="192"/>
    </row>
    <row r="25" spans="1:7" s="191" customFormat="1" x14ac:dyDescent="0.25">
      <c r="A25" s="362" t="s">
        <v>9</v>
      </c>
      <c r="B25" s="270" t="s">
        <v>996</v>
      </c>
      <c r="C25" s="270" t="s">
        <v>584</v>
      </c>
      <c r="D25" s="270" t="s">
        <v>585</v>
      </c>
      <c r="E25" s="189">
        <v>44777</v>
      </c>
      <c r="F25" s="270" t="s">
        <v>681</v>
      </c>
    </row>
    <row r="26" spans="1:7" s="191" customFormat="1" x14ac:dyDescent="0.25">
      <c r="A26" s="362" t="s">
        <v>9</v>
      </c>
      <c r="B26" s="270" t="s">
        <v>1037</v>
      </c>
      <c r="C26" s="270" t="s">
        <v>411</v>
      </c>
      <c r="D26" s="270" t="s">
        <v>412</v>
      </c>
      <c r="E26" s="189">
        <v>46984</v>
      </c>
      <c r="F26" s="270" t="s">
        <v>681</v>
      </c>
      <c r="G26" s="192"/>
    </row>
    <row r="27" spans="1:7" s="191" customFormat="1" x14ac:dyDescent="0.25">
      <c r="A27" s="362" t="s">
        <v>997</v>
      </c>
      <c r="B27" s="270" t="s">
        <v>26</v>
      </c>
      <c r="C27" s="270" t="s">
        <v>27</v>
      </c>
      <c r="D27" s="270" t="s">
        <v>28</v>
      </c>
      <c r="E27" s="189">
        <v>43431</v>
      </c>
      <c r="F27" s="270" t="s">
        <v>682</v>
      </c>
      <c r="G27" s="192"/>
    </row>
    <row r="28" spans="1:7" s="191" customFormat="1" x14ac:dyDescent="0.25">
      <c r="A28" s="362" t="s">
        <v>25</v>
      </c>
      <c r="B28" s="270" t="s">
        <v>29</v>
      </c>
      <c r="C28" s="270" t="s">
        <v>30</v>
      </c>
      <c r="D28" s="270" t="s">
        <v>31</v>
      </c>
      <c r="E28" s="189">
        <v>43794</v>
      </c>
      <c r="F28" s="270" t="s">
        <v>682</v>
      </c>
      <c r="G28" s="190"/>
    </row>
    <row r="29" spans="1:7" s="191" customFormat="1" x14ac:dyDescent="0.25">
      <c r="A29" s="362" t="s">
        <v>10</v>
      </c>
      <c r="B29" s="270" t="s">
        <v>394</v>
      </c>
      <c r="C29" s="270" t="s">
        <v>395</v>
      </c>
      <c r="D29" s="270" t="s">
        <v>396</v>
      </c>
      <c r="E29" s="189">
        <v>44438</v>
      </c>
      <c r="F29" s="270" t="s">
        <v>683</v>
      </c>
      <c r="G29" s="190"/>
    </row>
    <row r="30" spans="1:7" s="191" customFormat="1" x14ac:dyDescent="0.25">
      <c r="A30" s="362" t="s">
        <v>10</v>
      </c>
      <c r="B30" s="270" t="s">
        <v>1083</v>
      </c>
      <c r="C30" s="270" t="s">
        <v>453</v>
      </c>
      <c r="D30" s="270" t="s">
        <v>454</v>
      </c>
      <c r="E30" s="189">
        <v>44456</v>
      </c>
      <c r="F30" s="270" t="s">
        <v>683</v>
      </c>
      <c r="G30" s="192"/>
    </row>
    <row r="31" spans="1:7" s="191" customFormat="1" x14ac:dyDescent="0.25">
      <c r="A31" s="362" t="s">
        <v>10</v>
      </c>
      <c r="B31" s="270" t="s">
        <v>1038</v>
      </c>
      <c r="C31" s="270" t="s">
        <v>581</v>
      </c>
      <c r="D31" s="270" t="s">
        <v>582</v>
      </c>
      <c r="E31" s="189">
        <v>44749</v>
      </c>
      <c r="F31" s="270" t="s">
        <v>683</v>
      </c>
      <c r="G31" s="192"/>
    </row>
    <row r="32" spans="1:7" s="191" customFormat="1" x14ac:dyDescent="0.25">
      <c r="A32" s="362" t="s">
        <v>10</v>
      </c>
      <c r="B32" s="270" t="s">
        <v>1084</v>
      </c>
      <c r="C32" s="270" t="s">
        <v>724</v>
      </c>
      <c r="D32" s="270" t="s">
        <v>725</v>
      </c>
      <c r="E32" s="189">
        <v>45428</v>
      </c>
      <c r="F32" s="270" t="s">
        <v>683</v>
      </c>
      <c r="G32" s="192"/>
    </row>
    <row r="33" spans="1:7" s="191" customFormat="1" x14ac:dyDescent="0.25">
      <c r="A33" s="362" t="s">
        <v>10</v>
      </c>
      <c r="B33" s="270" t="s">
        <v>1085</v>
      </c>
      <c r="C33" s="270" t="s">
        <v>770</v>
      </c>
      <c r="D33" s="270" t="s">
        <v>771</v>
      </c>
      <c r="E33" s="189">
        <v>45521</v>
      </c>
      <c r="F33" s="270" t="s">
        <v>683</v>
      </c>
      <c r="G33" s="192"/>
    </row>
    <row r="34" spans="1:7" s="191" customFormat="1" x14ac:dyDescent="0.25">
      <c r="A34" s="362" t="s">
        <v>10</v>
      </c>
      <c r="B34" s="270" t="s">
        <v>998</v>
      </c>
      <c r="C34" s="270" t="s">
        <v>999</v>
      </c>
      <c r="D34" s="270" t="s">
        <v>1000</v>
      </c>
      <c r="E34" s="189">
        <v>46067</v>
      </c>
      <c r="F34" s="270" t="s">
        <v>683</v>
      </c>
      <c r="G34" s="192"/>
    </row>
    <row r="35" spans="1:7" s="191" customFormat="1" x14ac:dyDescent="0.25">
      <c r="A35" s="362" t="s">
        <v>270</v>
      </c>
      <c r="B35" s="270" t="s">
        <v>1039</v>
      </c>
      <c r="C35" s="270" t="s">
        <v>684</v>
      </c>
      <c r="D35" s="270" t="s">
        <v>685</v>
      </c>
      <c r="E35" s="189">
        <v>43540</v>
      </c>
      <c r="F35" s="270" t="s">
        <v>565</v>
      </c>
      <c r="G35" s="192"/>
    </row>
    <row r="36" spans="1:7" s="191" customFormat="1" x14ac:dyDescent="0.25">
      <c r="A36" s="362" t="s">
        <v>270</v>
      </c>
      <c r="B36" s="270" t="s">
        <v>1040</v>
      </c>
      <c r="C36" s="270" t="s">
        <v>625</v>
      </c>
      <c r="D36" s="270" t="s">
        <v>626</v>
      </c>
      <c r="E36" s="189">
        <v>44521</v>
      </c>
      <c r="F36" s="270" t="s">
        <v>565</v>
      </c>
      <c r="G36" s="192"/>
    </row>
    <row r="37" spans="1:7" s="191" customFormat="1" x14ac:dyDescent="0.25">
      <c r="A37" s="362" t="s">
        <v>270</v>
      </c>
      <c r="B37" s="270" t="s">
        <v>1041</v>
      </c>
      <c r="C37" s="270" t="s">
        <v>793</v>
      </c>
      <c r="D37" s="270" t="s">
        <v>794</v>
      </c>
      <c r="E37" s="189">
        <v>45584</v>
      </c>
      <c r="F37" s="270" t="s">
        <v>565</v>
      </c>
      <c r="G37" s="190"/>
    </row>
    <row r="38" spans="1:7" s="191" customFormat="1" x14ac:dyDescent="0.25">
      <c r="A38" s="362" t="s">
        <v>11</v>
      </c>
      <c r="B38" s="270" t="s">
        <v>397</v>
      </c>
      <c r="C38" s="270" t="s">
        <v>398</v>
      </c>
      <c r="D38" s="270" t="s">
        <v>399</v>
      </c>
      <c r="E38" s="189">
        <v>44067</v>
      </c>
      <c r="F38" s="270" t="s">
        <v>680</v>
      </c>
      <c r="G38" s="190"/>
    </row>
    <row r="39" spans="1:7" s="191" customFormat="1" x14ac:dyDescent="0.25">
      <c r="A39" s="362" t="s">
        <v>11</v>
      </c>
      <c r="B39" s="270" t="s">
        <v>455</v>
      </c>
      <c r="C39" s="270" t="s">
        <v>862</v>
      </c>
      <c r="D39" s="270" t="s">
        <v>456</v>
      </c>
      <c r="E39" s="189">
        <v>44427</v>
      </c>
      <c r="F39" s="270" t="s">
        <v>683</v>
      </c>
      <c r="G39" s="190"/>
    </row>
    <row r="40" spans="1:7" s="191" customFormat="1" x14ac:dyDescent="0.25">
      <c r="A40" s="362" t="s">
        <v>11</v>
      </c>
      <c r="B40" s="270" t="s">
        <v>586</v>
      </c>
      <c r="C40" s="270" t="s">
        <v>587</v>
      </c>
      <c r="D40" s="270" t="s">
        <v>588</v>
      </c>
      <c r="E40" s="189">
        <v>44792</v>
      </c>
      <c r="F40" s="270" t="s">
        <v>683</v>
      </c>
      <c r="G40" s="192"/>
    </row>
    <row r="41" spans="1:7" s="191" customFormat="1" x14ac:dyDescent="0.25">
      <c r="A41" s="362" t="s">
        <v>11</v>
      </c>
      <c r="B41" s="270" t="s">
        <v>797</v>
      </c>
      <c r="C41" s="270" t="s">
        <v>798</v>
      </c>
      <c r="D41" s="270" t="s">
        <v>799</v>
      </c>
      <c r="E41" s="189">
        <v>48124</v>
      </c>
      <c r="F41" s="270" t="s">
        <v>790</v>
      </c>
      <c r="G41" s="192"/>
    </row>
    <row r="42" spans="1:7" s="191" customFormat="1" x14ac:dyDescent="0.25">
      <c r="A42" s="362" t="s">
        <v>12</v>
      </c>
      <c r="B42" s="270" t="s">
        <v>1025</v>
      </c>
      <c r="C42" s="270" t="s">
        <v>482</v>
      </c>
      <c r="D42" s="270" t="s">
        <v>483</v>
      </c>
      <c r="E42" s="189">
        <v>43473</v>
      </c>
      <c r="F42" s="270" t="s">
        <v>566</v>
      </c>
      <c r="G42" s="192"/>
    </row>
    <row r="43" spans="1:7" s="191" customFormat="1" x14ac:dyDescent="0.25">
      <c r="A43" s="362" t="s">
        <v>12</v>
      </c>
      <c r="B43" s="270" t="s">
        <v>589</v>
      </c>
      <c r="C43" s="270" t="s">
        <v>590</v>
      </c>
      <c r="D43" s="270" t="s">
        <v>591</v>
      </c>
      <c r="E43" s="189">
        <v>43356</v>
      </c>
      <c r="F43" s="270" t="s">
        <v>566</v>
      </c>
      <c r="G43" s="192"/>
    </row>
    <row r="44" spans="1:7" s="191" customFormat="1" x14ac:dyDescent="0.25">
      <c r="A44" s="362" t="s">
        <v>12</v>
      </c>
      <c r="B44" s="270" t="s">
        <v>589</v>
      </c>
      <c r="C44" s="270" t="s">
        <v>590</v>
      </c>
      <c r="D44" s="270" t="s">
        <v>592</v>
      </c>
      <c r="E44" s="189">
        <v>44796</v>
      </c>
      <c r="F44" s="270" t="s">
        <v>566</v>
      </c>
      <c r="G44" s="192"/>
    </row>
    <row r="45" spans="1:7" s="191" customFormat="1" x14ac:dyDescent="0.25">
      <c r="A45" s="362" t="s">
        <v>12</v>
      </c>
      <c r="B45" s="270" t="s">
        <v>726</v>
      </c>
      <c r="C45" s="270" t="s">
        <v>727</v>
      </c>
      <c r="D45" s="270" t="s">
        <v>728</v>
      </c>
      <c r="E45" s="189">
        <v>43978</v>
      </c>
      <c r="F45" s="270" t="s">
        <v>566</v>
      </c>
      <c r="G45" s="192"/>
    </row>
    <row r="46" spans="1:7" s="191" customFormat="1" x14ac:dyDescent="0.25">
      <c r="A46" s="362" t="s">
        <v>12</v>
      </c>
      <c r="B46" s="270" t="s">
        <v>726</v>
      </c>
      <c r="C46" s="270" t="s">
        <v>727</v>
      </c>
      <c r="D46" s="270" t="s">
        <v>729</v>
      </c>
      <c r="E46" s="189">
        <v>44338</v>
      </c>
      <c r="F46" s="270" t="s">
        <v>566</v>
      </c>
      <c r="G46" s="192"/>
    </row>
    <row r="47" spans="1:7" s="191" customFormat="1" x14ac:dyDescent="0.25">
      <c r="A47" s="362" t="s">
        <v>12</v>
      </c>
      <c r="B47" s="270" t="s">
        <v>726</v>
      </c>
      <c r="C47" s="270" t="s">
        <v>727</v>
      </c>
      <c r="D47" s="270" t="s">
        <v>730</v>
      </c>
      <c r="E47" s="189">
        <v>44698</v>
      </c>
      <c r="F47" s="270" t="s">
        <v>566</v>
      </c>
      <c r="G47" s="192"/>
    </row>
    <row r="48" spans="1:7" s="191" customFormat="1" x14ac:dyDescent="0.25">
      <c r="A48" s="362" t="s">
        <v>12</v>
      </c>
      <c r="B48" s="270" t="s">
        <v>726</v>
      </c>
      <c r="C48" s="270" t="s">
        <v>727</v>
      </c>
      <c r="D48" s="270" t="s">
        <v>731</v>
      </c>
      <c r="E48" s="189">
        <v>45058</v>
      </c>
      <c r="F48" s="270" t="s">
        <v>566</v>
      </c>
      <c r="G48" s="192"/>
    </row>
    <row r="49" spans="1:7" s="191" customFormat="1" x14ac:dyDescent="0.25">
      <c r="A49" s="362" t="s">
        <v>12</v>
      </c>
      <c r="B49" s="270" t="s">
        <v>1086</v>
      </c>
      <c r="C49" s="270" t="s">
        <v>886</v>
      </c>
      <c r="D49" s="270" t="s">
        <v>887</v>
      </c>
      <c r="E49" s="189">
        <v>44439</v>
      </c>
      <c r="F49" s="270" t="s">
        <v>566</v>
      </c>
      <c r="G49" s="192"/>
    </row>
    <row r="50" spans="1:7" s="191" customFormat="1" x14ac:dyDescent="0.25">
      <c r="A50" s="362" t="s">
        <v>12</v>
      </c>
      <c r="B50" s="270" t="s">
        <v>1086</v>
      </c>
      <c r="C50" s="270" t="s">
        <v>886</v>
      </c>
      <c r="D50" s="270" t="s">
        <v>888</v>
      </c>
      <c r="E50" s="189">
        <v>44799</v>
      </c>
      <c r="F50" s="270" t="s">
        <v>566</v>
      </c>
      <c r="G50" s="192"/>
    </row>
    <row r="51" spans="1:7" s="191" customFormat="1" x14ac:dyDescent="0.25">
      <c r="A51" s="362" t="s">
        <v>12</v>
      </c>
      <c r="B51" s="270" t="s">
        <v>1086</v>
      </c>
      <c r="C51" s="270" t="s">
        <v>886</v>
      </c>
      <c r="D51" s="270" t="s">
        <v>889</v>
      </c>
      <c r="E51" s="189">
        <v>45159</v>
      </c>
      <c r="F51" s="270" t="s">
        <v>566</v>
      </c>
      <c r="G51" s="192"/>
    </row>
    <row r="52" spans="1:7" s="191" customFormat="1" x14ac:dyDescent="0.25">
      <c r="A52" s="362" t="s">
        <v>12</v>
      </c>
      <c r="B52" s="270" t="s">
        <v>1086</v>
      </c>
      <c r="C52" s="270" t="s">
        <v>886</v>
      </c>
      <c r="D52" s="270" t="s">
        <v>890</v>
      </c>
      <c r="E52" s="189">
        <v>45519</v>
      </c>
      <c r="F52" s="270" t="s">
        <v>566</v>
      </c>
      <c r="G52" s="192"/>
    </row>
    <row r="53" spans="1:7" s="191" customFormat="1" x14ac:dyDescent="0.25">
      <c r="A53" s="362" t="s">
        <v>12</v>
      </c>
      <c r="B53" s="270" t="s">
        <v>593</v>
      </c>
      <c r="C53" s="270" t="s">
        <v>594</v>
      </c>
      <c r="D53" s="270" t="s">
        <v>595</v>
      </c>
      <c r="E53" s="189">
        <v>44077</v>
      </c>
      <c r="F53" s="270" t="s">
        <v>566</v>
      </c>
      <c r="G53" s="192"/>
    </row>
    <row r="54" spans="1:7" s="191" customFormat="1" x14ac:dyDescent="0.25">
      <c r="A54" s="362" t="s">
        <v>12</v>
      </c>
      <c r="B54" s="270" t="s">
        <v>593</v>
      </c>
      <c r="C54" s="270" t="s">
        <v>594</v>
      </c>
      <c r="D54" s="270" t="s">
        <v>596</v>
      </c>
      <c r="E54" s="189">
        <v>44797</v>
      </c>
      <c r="F54" s="270" t="s">
        <v>566</v>
      </c>
      <c r="G54" s="192"/>
    </row>
    <row r="55" spans="1:7" s="191" customFormat="1" x14ac:dyDescent="0.25">
      <c r="A55" s="362" t="s">
        <v>12</v>
      </c>
      <c r="B55" s="270" t="s">
        <v>1087</v>
      </c>
      <c r="C55" s="270" t="s">
        <v>772</v>
      </c>
      <c r="D55" s="270" t="s">
        <v>773</v>
      </c>
      <c r="E55" s="189">
        <v>45554</v>
      </c>
      <c r="F55" s="270" t="s">
        <v>566</v>
      </c>
      <c r="G55" s="192"/>
    </row>
    <row r="56" spans="1:7" s="191" customFormat="1" x14ac:dyDescent="0.25">
      <c r="A56" s="362" t="s">
        <v>12</v>
      </c>
      <c r="B56" s="270" t="s">
        <v>1087</v>
      </c>
      <c r="C56" s="269" t="s">
        <v>772</v>
      </c>
      <c r="D56" s="270" t="s">
        <v>774</v>
      </c>
      <c r="E56" s="189">
        <v>45914</v>
      </c>
      <c r="F56" s="270" t="s">
        <v>566</v>
      </c>
      <c r="G56" s="192"/>
    </row>
    <row r="57" spans="1:7" s="191" customFormat="1" x14ac:dyDescent="0.25">
      <c r="A57" s="362" t="s">
        <v>12</v>
      </c>
      <c r="B57" s="270" t="s">
        <v>1088</v>
      </c>
      <c r="C57" s="270" t="s">
        <v>775</v>
      </c>
      <c r="D57" s="270" t="s">
        <v>776</v>
      </c>
      <c r="E57" s="189">
        <v>45914</v>
      </c>
      <c r="F57" s="270" t="s">
        <v>566</v>
      </c>
      <c r="G57" s="192"/>
    </row>
    <row r="58" spans="1:7" s="191" customFormat="1" x14ac:dyDescent="0.25">
      <c r="A58" s="361" t="s">
        <v>12</v>
      </c>
      <c r="B58" s="270" t="s">
        <v>1088</v>
      </c>
      <c r="C58" s="270" t="s">
        <v>775</v>
      </c>
      <c r="D58" s="270" t="s">
        <v>777</v>
      </c>
      <c r="E58" s="189">
        <v>46274</v>
      </c>
      <c r="F58" s="270" t="s">
        <v>566</v>
      </c>
      <c r="G58" s="190"/>
    </row>
    <row r="59" spans="1:7" s="191" customFormat="1" x14ac:dyDescent="0.25">
      <c r="A59" s="361" t="s">
        <v>13</v>
      </c>
      <c r="B59" s="270" t="s">
        <v>686</v>
      </c>
      <c r="C59" s="270" t="s">
        <v>687</v>
      </c>
      <c r="D59" s="270" t="s">
        <v>688</v>
      </c>
      <c r="E59" s="189">
        <v>46800</v>
      </c>
      <c r="F59" s="270" t="s">
        <v>683</v>
      </c>
      <c r="G59" s="190"/>
    </row>
    <row r="60" spans="1:7" s="191" customFormat="1" x14ac:dyDescent="0.25">
      <c r="A60" s="361" t="s">
        <v>13</v>
      </c>
      <c r="B60" s="270" t="s">
        <v>689</v>
      </c>
      <c r="C60" s="270" t="s">
        <v>690</v>
      </c>
      <c r="D60" s="270" t="s">
        <v>691</v>
      </c>
      <c r="E60" s="189">
        <v>46081</v>
      </c>
      <c r="F60" s="270" t="s">
        <v>683</v>
      </c>
      <c r="G60" s="190"/>
    </row>
    <row r="61" spans="1:7" s="191" customFormat="1" x14ac:dyDescent="0.25">
      <c r="A61" s="361" t="s">
        <v>13</v>
      </c>
      <c r="B61" s="270" t="s">
        <v>692</v>
      </c>
      <c r="C61" s="270" t="s">
        <v>693</v>
      </c>
      <c r="D61" s="270" t="s">
        <v>694</v>
      </c>
      <c r="E61" s="189">
        <v>43922</v>
      </c>
      <c r="F61" s="270" t="s">
        <v>683</v>
      </c>
      <c r="G61" s="190"/>
    </row>
    <row r="62" spans="1:7" s="191" customFormat="1" x14ac:dyDescent="0.25">
      <c r="A62" s="361" t="s">
        <v>13</v>
      </c>
      <c r="B62" s="270" t="s">
        <v>692</v>
      </c>
      <c r="C62" s="270" t="s">
        <v>693</v>
      </c>
      <c r="D62" s="270" t="s">
        <v>695</v>
      </c>
      <c r="E62" s="189">
        <v>44642</v>
      </c>
      <c r="F62" s="270" t="s">
        <v>683</v>
      </c>
      <c r="G62" s="190"/>
    </row>
    <row r="63" spans="1:7" s="191" customFormat="1" x14ac:dyDescent="0.25">
      <c r="A63" s="361" t="s">
        <v>13</v>
      </c>
      <c r="B63" s="270" t="s">
        <v>457</v>
      </c>
      <c r="C63" s="270" t="s">
        <v>458</v>
      </c>
      <c r="D63" s="270" t="s">
        <v>459</v>
      </c>
      <c r="E63" s="189">
        <v>43930</v>
      </c>
      <c r="F63" s="270" t="s">
        <v>683</v>
      </c>
      <c r="G63" s="190"/>
    </row>
    <row r="64" spans="1:7" s="191" customFormat="1" x14ac:dyDescent="0.25">
      <c r="A64" s="361" t="s">
        <v>13</v>
      </c>
      <c r="B64" s="270" t="s">
        <v>457</v>
      </c>
      <c r="C64" s="270" t="s">
        <v>458</v>
      </c>
      <c r="D64" s="270" t="s">
        <v>460</v>
      </c>
      <c r="E64" s="189">
        <v>44110</v>
      </c>
      <c r="F64" s="270" t="s">
        <v>683</v>
      </c>
      <c r="G64" s="190"/>
    </row>
    <row r="65" spans="1:7" s="191" customFormat="1" x14ac:dyDescent="0.25">
      <c r="A65" s="361" t="s">
        <v>13</v>
      </c>
      <c r="B65" s="270" t="s">
        <v>457</v>
      </c>
      <c r="C65" s="270" t="s">
        <v>458</v>
      </c>
      <c r="D65" s="270" t="s">
        <v>461</v>
      </c>
      <c r="E65" s="189">
        <v>44470</v>
      </c>
      <c r="F65" s="270" t="s">
        <v>683</v>
      </c>
      <c r="G65" s="190"/>
    </row>
    <row r="66" spans="1:7" s="191" customFormat="1" x14ac:dyDescent="0.25">
      <c r="A66" s="361" t="s">
        <v>13</v>
      </c>
      <c r="B66" s="270" t="s">
        <v>457</v>
      </c>
      <c r="C66" s="270" t="s">
        <v>458</v>
      </c>
      <c r="D66" s="270" t="s">
        <v>462</v>
      </c>
      <c r="E66" s="189">
        <v>44830</v>
      </c>
      <c r="F66" s="270" t="s">
        <v>683</v>
      </c>
      <c r="G66" s="190"/>
    </row>
    <row r="67" spans="1:7" s="191" customFormat="1" x14ac:dyDescent="0.25">
      <c r="A67" s="362" t="s">
        <v>13</v>
      </c>
      <c r="B67" s="270" t="s">
        <v>712</v>
      </c>
      <c r="C67" s="270" t="s">
        <v>713</v>
      </c>
      <c r="D67" s="270" t="s">
        <v>714</v>
      </c>
      <c r="E67" s="189">
        <v>44475</v>
      </c>
      <c r="F67" s="270" t="s">
        <v>683</v>
      </c>
      <c r="G67" s="190"/>
    </row>
    <row r="68" spans="1:7" s="191" customFormat="1" x14ac:dyDescent="0.25">
      <c r="A68" s="362" t="s">
        <v>13</v>
      </c>
      <c r="B68" s="270" t="s">
        <v>712</v>
      </c>
      <c r="C68" s="270" t="s">
        <v>713</v>
      </c>
      <c r="D68" s="270" t="s">
        <v>715</v>
      </c>
      <c r="E68" s="189">
        <v>44655</v>
      </c>
      <c r="F68" s="270" t="s">
        <v>683</v>
      </c>
      <c r="G68" s="192"/>
    </row>
    <row r="69" spans="1:7" s="191" customFormat="1" x14ac:dyDescent="0.25">
      <c r="A69" s="362" t="s">
        <v>13</v>
      </c>
      <c r="B69" s="270" t="s">
        <v>712</v>
      </c>
      <c r="C69" s="270" t="s">
        <v>713</v>
      </c>
      <c r="D69" s="270" t="s">
        <v>716</v>
      </c>
      <c r="E69" s="189">
        <v>45015</v>
      </c>
      <c r="F69" s="270" t="s">
        <v>683</v>
      </c>
      <c r="G69" s="192"/>
    </row>
    <row r="70" spans="1:7" s="191" customFormat="1" x14ac:dyDescent="0.25">
      <c r="A70" s="362" t="s">
        <v>13</v>
      </c>
      <c r="B70" s="270" t="s">
        <v>827</v>
      </c>
      <c r="C70" s="270" t="s">
        <v>828</v>
      </c>
      <c r="D70" s="270" t="s">
        <v>829</v>
      </c>
      <c r="E70" s="189">
        <v>45490</v>
      </c>
      <c r="F70" s="270" t="s">
        <v>683</v>
      </c>
      <c r="G70" s="192"/>
    </row>
    <row r="71" spans="1:7" s="191" customFormat="1" x14ac:dyDescent="0.25">
      <c r="A71" s="362" t="s">
        <v>13</v>
      </c>
      <c r="B71" s="270" t="s">
        <v>827</v>
      </c>
      <c r="C71" s="270" t="s">
        <v>828</v>
      </c>
      <c r="D71" s="270" t="s">
        <v>830</v>
      </c>
      <c r="E71" s="189">
        <v>45850</v>
      </c>
      <c r="F71" s="270" t="s">
        <v>683</v>
      </c>
      <c r="G71" s="192"/>
    </row>
    <row r="72" spans="1:7" s="191" customFormat="1" x14ac:dyDescent="0.25">
      <c r="A72" s="361" t="s">
        <v>14</v>
      </c>
      <c r="B72" s="270" t="s">
        <v>33</v>
      </c>
      <c r="C72" s="270" t="s">
        <v>34</v>
      </c>
      <c r="D72" s="270" t="s">
        <v>35</v>
      </c>
      <c r="E72" s="189">
        <v>44110</v>
      </c>
      <c r="F72" s="270" t="s">
        <v>680</v>
      </c>
      <c r="G72" s="192"/>
    </row>
    <row r="73" spans="1:7" s="191" customFormat="1" x14ac:dyDescent="0.25">
      <c r="A73" s="361" t="s">
        <v>14</v>
      </c>
      <c r="B73" s="270" t="s">
        <v>36</v>
      </c>
      <c r="C73" s="270" t="s">
        <v>37</v>
      </c>
      <c r="D73" s="270" t="s">
        <v>38</v>
      </c>
      <c r="E73" s="189">
        <v>44598</v>
      </c>
      <c r="F73" s="270" t="s">
        <v>680</v>
      </c>
      <c r="G73" s="192"/>
    </row>
    <row r="74" spans="1:7" s="191" customFormat="1" x14ac:dyDescent="0.25">
      <c r="A74" s="361" t="s">
        <v>14</v>
      </c>
      <c r="B74" s="270" t="s">
        <v>1026</v>
      </c>
      <c r="C74" s="270" t="s">
        <v>696</v>
      </c>
      <c r="D74" s="270" t="s">
        <v>697</v>
      </c>
      <c r="E74" s="189">
        <v>44590</v>
      </c>
      <c r="F74" s="270" t="s">
        <v>380</v>
      </c>
      <c r="G74" s="192"/>
    </row>
    <row r="75" spans="1:7" s="191" customFormat="1" x14ac:dyDescent="0.25">
      <c r="A75" s="361" t="s">
        <v>14</v>
      </c>
      <c r="B75" s="270" t="s">
        <v>1026</v>
      </c>
      <c r="C75" s="270" t="s">
        <v>696</v>
      </c>
      <c r="D75" s="270" t="s">
        <v>698</v>
      </c>
      <c r="E75" s="189">
        <v>45490</v>
      </c>
      <c r="F75" s="270" t="s">
        <v>380</v>
      </c>
      <c r="G75" s="192"/>
    </row>
    <row r="76" spans="1:7" s="191" customFormat="1" x14ac:dyDescent="0.25">
      <c r="A76" s="362" t="s">
        <v>14</v>
      </c>
      <c r="B76" s="270" t="s">
        <v>1027</v>
      </c>
      <c r="C76" s="270" t="s">
        <v>732</v>
      </c>
      <c r="D76" s="270" t="s">
        <v>733</v>
      </c>
      <c r="E76" s="189">
        <v>44171</v>
      </c>
      <c r="F76" s="270" t="s">
        <v>380</v>
      </c>
      <c r="G76" s="192"/>
    </row>
    <row r="77" spans="1:7" s="191" customFormat="1" x14ac:dyDescent="0.25">
      <c r="A77" s="362" t="s">
        <v>14</v>
      </c>
      <c r="B77" s="270" t="s">
        <v>1027</v>
      </c>
      <c r="C77" s="270" t="s">
        <v>732</v>
      </c>
      <c r="D77" s="270" t="s">
        <v>734</v>
      </c>
      <c r="E77" s="189">
        <v>44891</v>
      </c>
      <c r="F77" s="270" t="s">
        <v>380</v>
      </c>
      <c r="G77" s="190"/>
    </row>
    <row r="78" spans="1:7" s="191" customFormat="1" x14ac:dyDescent="0.25">
      <c r="A78" s="362" t="s">
        <v>14</v>
      </c>
      <c r="B78" s="270" t="s">
        <v>1042</v>
      </c>
      <c r="C78" s="270" t="s">
        <v>1043</v>
      </c>
      <c r="D78" s="270" t="s">
        <v>1044</v>
      </c>
      <c r="E78" s="189">
        <v>44540</v>
      </c>
      <c r="F78" s="270" t="s">
        <v>380</v>
      </c>
      <c r="G78" s="190"/>
    </row>
    <row r="79" spans="1:7" s="191" customFormat="1" x14ac:dyDescent="0.25">
      <c r="A79" s="362" t="s">
        <v>14</v>
      </c>
      <c r="B79" s="270" t="s">
        <v>1042</v>
      </c>
      <c r="C79" s="270" t="s">
        <v>1043</v>
      </c>
      <c r="D79" s="270" t="s">
        <v>1045</v>
      </c>
      <c r="E79" s="189">
        <v>45260</v>
      </c>
      <c r="F79" s="270" t="s">
        <v>380</v>
      </c>
      <c r="G79" s="192"/>
    </row>
    <row r="80" spans="1:7" s="191" customFormat="1" x14ac:dyDescent="0.25">
      <c r="A80" s="362" t="s">
        <v>14</v>
      </c>
      <c r="B80" s="270" t="s">
        <v>39</v>
      </c>
      <c r="C80" s="270" t="s">
        <v>40</v>
      </c>
      <c r="D80" s="270" t="s">
        <v>41</v>
      </c>
      <c r="E80" s="189">
        <v>43941</v>
      </c>
      <c r="F80" s="270" t="s">
        <v>680</v>
      </c>
      <c r="G80" s="192"/>
    </row>
    <row r="81" spans="1:7" s="191" customFormat="1" x14ac:dyDescent="0.25">
      <c r="A81" s="362" t="s">
        <v>14</v>
      </c>
      <c r="B81" s="270" t="s">
        <v>1028</v>
      </c>
      <c r="C81" s="270" t="s">
        <v>463</v>
      </c>
      <c r="D81" s="270" t="s">
        <v>464</v>
      </c>
      <c r="E81" s="189">
        <v>44480</v>
      </c>
      <c r="F81" s="270" t="s">
        <v>683</v>
      </c>
      <c r="G81" s="192"/>
    </row>
    <row r="82" spans="1:7" s="191" customFormat="1" x14ac:dyDescent="0.25">
      <c r="A82" s="362" t="s">
        <v>14</v>
      </c>
      <c r="B82" s="270" t="s">
        <v>1028</v>
      </c>
      <c r="C82" s="270" t="s">
        <v>463</v>
      </c>
      <c r="D82" s="270" t="s">
        <v>465</v>
      </c>
      <c r="E82" s="189">
        <v>44840</v>
      </c>
      <c r="F82" s="270" t="s">
        <v>683</v>
      </c>
      <c r="G82" s="192"/>
    </row>
    <row r="83" spans="1:7" s="191" customFormat="1" x14ac:dyDescent="0.25">
      <c r="A83" s="362" t="s">
        <v>14</v>
      </c>
      <c r="B83" s="270" t="s">
        <v>1029</v>
      </c>
      <c r="C83" s="270" t="s">
        <v>843</v>
      </c>
      <c r="D83" s="270" t="s">
        <v>844</v>
      </c>
      <c r="E83" s="189">
        <v>44985</v>
      </c>
      <c r="F83" s="270" t="s">
        <v>680</v>
      </c>
      <c r="G83" s="192"/>
    </row>
    <row r="84" spans="1:7" s="191" customFormat="1" x14ac:dyDescent="0.25">
      <c r="A84" s="362" t="s">
        <v>14</v>
      </c>
      <c r="B84" s="270" t="s">
        <v>1029</v>
      </c>
      <c r="C84" s="270" t="s">
        <v>843</v>
      </c>
      <c r="D84" s="270" t="s">
        <v>845</v>
      </c>
      <c r="E84" s="189">
        <v>46065</v>
      </c>
      <c r="F84" s="270" t="s">
        <v>680</v>
      </c>
    </row>
    <row r="85" spans="1:7" s="191" customFormat="1" x14ac:dyDescent="0.25">
      <c r="A85" s="270" t="s">
        <v>795</v>
      </c>
      <c r="B85" s="270" t="s">
        <v>627</v>
      </c>
      <c r="C85" s="270" t="s">
        <v>628</v>
      </c>
      <c r="D85" s="270" t="s">
        <v>629</v>
      </c>
      <c r="E85" s="189">
        <v>44910</v>
      </c>
      <c r="F85" s="270" t="s">
        <v>380</v>
      </c>
      <c r="G85" s="192"/>
    </row>
    <row r="86" spans="1:7" s="191" customFormat="1" x14ac:dyDescent="0.25">
      <c r="A86" s="362" t="s">
        <v>15</v>
      </c>
      <c r="B86" s="270" t="s">
        <v>42</v>
      </c>
      <c r="C86" s="270" t="s">
        <v>43</v>
      </c>
      <c r="D86" s="270" t="s">
        <v>44</v>
      </c>
      <c r="E86" s="189">
        <v>44416</v>
      </c>
      <c r="F86" s="270" t="s">
        <v>679</v>
      </c>
      <c r="G86" s="192"/>
    </row>
    <row r="87" spans="1:7" s="191" customFormat="1" x14ac:dyDescent="0.25">
      <c r="A87" s="362" t="s">
        <v>15</v>
      </c>
      <c r="B87" s="270" t="s">
        <v>45</v>
      </c>
      <c r="C87" s="270" t="s">
        <v>46</v>
      </c>
      <c r="D87" s="270" t="s">
        <v>47</v>
      </c>
      <c r="E87" s="189">
        <v>44240</v>
      </c>
      <c r="F87" s="270" t="s">
        <v>679</v>
      </c>
      <c r="G87" s="192"/>
    </row>
    <row r="88" spans="1:7" s="191" customFormat="1" x14ac:dyDescent="0.25">
      <c r="A88" s="362" t="s">
        <v>15</v>
      </c>
      <c r="B88" s="270" t="s">
        <v>1089</v>
      </c>
      <c r="C88" s="270" t="s">
        <v>448</v>
      </c>
      <c r="D88" s="270" t="s">
        <v>449</v>
      </c>
      <c r="E88" s="189">
        <v>45056</v>
      </c>
      <c r="F88" s="270" t="s">
        <v>679</v>
      </c>
      <c r="G88" s="190"/>
    </row>
    <row r="89" spans="1:7" s="191" customFormat="1" x14ac:dyDescent="0.25">
      <c r="A89" s="362" t="s">
        <v>15</v>
      </c>
      <c r="B89" s="270" t="s">
        <v>967</v>
      </c>
      <c r="C89" s="270" t="s">
        <v>968</v>
      </c>
      <c r="D89" s="270" t="s">
        <v>969</v>
      </c>
      <c r="E89" s="189">
        <v>45409</v>
      </c>
      <c r="F89" s="270" t="s">
        <v>679</v>
      </c>
      <c r="G89" s="190"/>
    </row>
    <row r="90" spans="1:7" s="191" customFormat="1" x14ac:dyDescent="0.25">
      <c r="A90" s="362" t="s">
        <v>15</v>
      </c>
      <c r="B90" s="270" t="s">
        <v>48</v>
      </c>
      <c r="C90" s="270" t="s">
        <v>49</v>
      </c>
      <c r="D90" s="270" t="s">
        <v>50</v>
      </c>
      <c r="E90" s="189">
        <v>43846</v>
      </c>
      <c r="F90" s="270" t="s">
        <v>680</v>
      </c>
      <c r="G90" s="192"/>
    </row>
    <row r="91" spans="1:7" s="191" customFormat="1" x14ac:dyDescent="0.25">
      <c r="A91" s="362" t="s">
        <v>15</v>
      </c>
      <c r="B91" s="270" t="s">
        <v>400</v>
      </c>
      <c r="C91" s="270" t="s">
        <v>401</v>
      </c>
      <c r="D91" s="270" t="s">
        <v>402</v>
      </c>
      <c r="E91" s="189">
        <v>44278</v>
      </c>
      <c r="F91" s="270" t="s">
        <v>680</v>
      </c>
      <c r="G91" s="192"/>
    </row>
    <row r="92" spans="1:7" s="191" customFormat="1" x14ac:dyDescent="0.25">
      <c r="A92" s="362" t="s">
        <v>51</v>
      </c>
      <c r="B92" s="270" t="s">
        <v>1046</v>
      </c>
      <c r="C92" s="270" t="s">
        <v>52</v>
      </c>
      <c r="D92" s="270" t="s">
        <v>53</v>
      </c>
      <c r="E92" s="189">
        <v>43700</v>
      </c>
      <c r="F92" s="270" t="s">
        <v>380</v>
      </c>
      <c r="G92" s="192"/>
    </row>
    <row r="93" spans="1:7" s="191" customFormat="1" x14ac:dyDescent="0.25">
      <c r="A93" s="362" t="s">
        <v>51</v>
      </c>
      <c r="B93" s="270" t="s">
        <v>1047</v>
      </c>
      <c r="C93" s="270" t="s">
        <v>403</v>
      </c>
      <c r="D93" s="270" t="s">
        <v>404</v>
      </c>
      <c r="E93" s="189">
        <v>44041</v>
      </c>
      <c r="F93" s="270" t="s">
        <v>380</v>
      </c>
      <c r="G93" s="192"/>
    </row>
    <row r="94" spans="1:7" s="191" customFormat="1" x14ac:dyDescent="0.25">
      <c r="A94" s="362" t="s">
        <v>51</v>
      </c>
      <c r="B94" s="270" t="s">
        <v>1047</v>
      </c>
      <c r="C94" s="270" t="s">
        <v>403</v>
      </c>
      <c r="D94" s="270" t="s">
        <v>405</v>
      </c>
      <c r="E94" s="189">
        <v>44401</v>
      </c>
      <c r="F94" s="270" t="s">
        <v>380</v>
      </c>
      <c r="G94" s="192"/>
    </row>
    <row r="95" spans="1:7" s="191" customFormat="1" x14ac:dyDescent="0.25">
      <c r="A95" s="362" t="s">
        <v>51</v>
      </c>
      <c r="B95" s="270" t="s">
        <v>1048</v>
      </c>
      <c r="C95" s="270" t="s">
        <v>553</v>
      </c>
      <c r="D95" s="270" t="s">
        <v>554</v>
      </c>
      <c r="E95" s="189">
        <v>45033</v>
      </c>
      <c r="F95" s="270" t="s">
        <v>380</v>
      </c>
      <c r="G95" s="192"/>
    </row>
    <row r="96" spans="1:7" s="191" customFormat="1" x14ac:dyDescent="0.25">
      <c r="A96" s="362" t="s">
        <v>51</v>
      </c>
      <c r="B96" s="270" t="s">
        <v>1049</v>
      </c>
      <c r="C96" s="270" t="s">
        <v>597</v>
      </c>
      <c r="D96" s="270" t="s">
        <v>598</v>
      </c>
      <c r="E96" s="189">
        <v>44051</v>
      </c>
      <c r="F96" s="270" t="s">
        <v>380</v>
      </c>
      <c r="G96" s="192"/>
    </row>
    <row r="97" spans="1:7" s="191" customFormat="1" x14ac:dyDescent="0.25">
      <c r="A97" s="362" t="s">
        <v>51</v>
      </c>
      <c r="B97" s="270" t="s">
        <v>1049</v>
      </c>
      <c r="C97" s="270" t="s">
        <v>597</v>
      </c>
      <c r="D97" s="270" t="s">
        <v>599</v>
      </c>
      <c r="E97" s="189">
        <v>44411</v>
      </c>
      <c r="F97" s="270" t="s">
        <v>380</v>
      </c>
      <c r="G97" s="190"/>
    </row>
    <row r="98" spans="1:7" s="191" customFormat="1" x14ac:dyDescent="0.25">
      <c r="A98" s="362" t="s">
        <v>51</v>
      </c>
      <c r="B98" s="270" t="s">
        <v>1050</v>
      </c>
      <c r="C98" s="270" t="s">
        <v>735</v>
      </c>
      <c r="D98" s="270" t="s">
        <v>736</v>
      </c>
      <c r="E98" s="189">
        <v>44329</v>
      </c>
      <c r="F98" s="270" t="s">
        <v>380</v>
      </c>
      <c r="G98" s="190"/>
    </row>
    <row r="99" spans="1:7" s="191" customFormat="1" x14ac:dyDescent="0.25">
      <c r="A99" s="362" t="s">
        <v>51</v>
      </c>
      <c r="B99" s="270" t="s">
        <v>1050</v>
      </c>
      <c r="C99" s="270" t="s">
        <v>735</v>
      </c>
      <c r="D99" s="270" t="s">
        <v>737</v>
      </c>
      <c r="E99" s="189">
        <v>44689</v>
      </c>
      <c r="F99" s="270" t="s">
        <v>380</v>
      </c>
      <c r="G99" s="190"/>
    </row>
    <row r="100" spans="1:7" s="191" customFormat="1" x14ac:dyDescent="0.25">
      <c r="A100" s="362" t="s">
        <v>51</v>
      </c>
      <c r="B100" s="270" t="s">
        <v>1051</v>
      </c>
      <c r="C100" s="270" t="s">
        <v>855</v>
      </c>
      <c r="D100" s="270" t="s">
        <v>863</v>
      </c>
      <c r="E100" s="189">
        <v>45406</v>
      </c>
      <c r="F100" s="270" t="s">
        <v>380</v>
      </c>
      <c r="G100" s="192"/>
    </row>
    <row r="101" spans="1:7" s="191" customFormat="1" x14ac:dyDescent="0.25">
      <c r="A101" s="362" t="s">
        <v>51</v>
      </c>
      <c r="B101" s="270" t="s">
        <v>1051</v>
      </c>
      <c r="C101" s="270" t="s">
        <v>855</v>
      </c>
      <c r="D101" s="270" t="s">
        <v>864</v>
      </c>
      <c r="E101" s="189">
        <v>45766</v>
      </c>
      <c r="F101" s="270" t="s">
        <v>380</v>
      </c>
      <c r="G101" s="192"/>
    </row>
    <row r="102" spans="1:7" s="191" customFormat="1" x14ac:dyDescent="0.25">
      <c r="A102" s="362" t="s">
        <v>51</v>
      </c>
      <c r="B102" s="270" t="s">
        <v>1052</v>
      </c>
      <c r="C102" s="270" t="s">
        <v>989</v>
      </c>
      <c r="D102" s="270" t="s">
        <v>990</v>
      </c>
      <c r="E102" s="189">
        <v>44237</v>
      </c>
      <c r="F102" s="270" t="s">
        <v>380</v>
      </c>
      <c r="G102" s="192"/>
    </row>
    <row r="103" spans="1:7" s="191" customFormat="1" x14ac:dyDescent="0.25">
      <c r="A103" s="362" t="s">
        <v>51</v>
      </c>
      <c r="B103" s="270" t="s">
        <v>1052</v>
      </c>
      <c r="C103" s="270" t="s">
        <v>989</v>
      </c>
      <c r="D103" s="270" t="s">
        <v>991</v>
      </c>
      <c r="E103" s="189">
        <v>44957</v>
      </c>
      <c r="F103" s="270" t="s">
        <v>380</v>
      </c>
      <c r="G103" s="192"/>
    </row>
    <row r="104" spans="1:7" s="191" customFormat="1" x14ac:dyDescent="0.25">
      <c r="A104" s="362" t="s">
        <v>51</v>
      </c>
      <c r="B104" s="270" t="s">
        <v>1052</v>
      </c>
      <c r="C104" s="270" t="s">
        <v>989</v>
      </c>
      <c r="D104" s="270" t="s">
        <v>992</v>
      </c>
      <c r="E104" s="189">
        <v>46037</v>
      </c>
      <c r="F104" s="270" t="s">
        <v>380</v>
      </c>
      <c r="G104" s="192"/>
    </row>
    <row r="105" spans="1:7" s="191" customFormat="1" x14ac:dyDescent="0.25">
      <c r="A105" s="362" t="s">
        <v>51</v>
      </c>
      <c r="B105" s="270" t="s">
        <v>1053</v>
      </c>
      <c r="C105" s="270" t="s">
        <v>778</v>
      </c>
      <c r="D105" s="270" t="s">
        <v>779</v>
      </c>
      <c r="E105" s="189">
        <v>44421</v>
      </c>
      <c r="F105" s="270" t="s">
        <v>380</v>
      </c>
      <c r="G105" s="192"/>
    </row>
    <row r="106" spans="1:7" s="191" customFormat="1" x14ac:dyDescent="0.25">
      <c r="A106" s="362" t="s">
        <v>51</v>
      </c>
      <c r="B106" s="270" t="s">
        <v>1090</v>
      </c>
      <c r="C106" s="270" t="s">
        <v>778</v>
      </c>
      <c r="D106" s="270" t="s">
        <v>780</v>
      </c>
      <c r="E106" s="189">
        <v>45501</v>
      </c>
      <c r="F106" s="270" t="s">
        <v>380</v>
      </c>
      <c r="G106" s="192"/>
    </row>
    <row r="107" spans="1:7" s="191" customFormat="1" x14ac:dyDescent="0.25">
      <c r="A107" s="362" t="s">
        <v>54</v>
      </c>
      <c r="B107" s="270" t="s">
        <v>717</v>
      </c>
      <c r="C107" s="270" t="s">
        <v>718</v>
      </c>
      <c r="D107" s="270" t="s">
        <v>719</v>
      </c>
      <c r="E107" s="189">
        <v>43960</v>
      </c>
      <c r="F107" s="270" t="s">
        <v>683</v>
      </c>
      <c r="G107" s="192"/>
    </row>
    <row r="108" spans="1:7" s="191" customFormat="1" x14ac:dyDescent="0.25">
      <c r="A108" s="362" t="s">
        <v>54</v>
      </c>
      <c r="B108" s="270" t="s">
        <v>717</v>
      </c>
      <c r="C108" s="270" t="s">
        <v>718</v>
      </c>
      <c r="D108" s="270" t="s">
        <v>720</v>
      </c>
      <c r="E108" s="189">
        <v>44320</v>
      </c>
      <c r="F108" s="270" t="s">
        <v>683</v>
      </c>
      <c r="G108" s="192"/>
    </row>
    <row r="109" spans="1:7" s="191" customFormat="1" x14ac:dyDescent="0.25">
      <c r="A109" s="362" t="s">
        <v>54</v>
      </c>
      <c r="B109" s="270" t="s">
        <v>1001</v>
      </c>
      <c r="C109" s="270" t="s">
        <v>1002</v>
      </c>
      <c r="D109" s="270" t="s">
        <v>1003</v>
      </c>
      <c r="E109" s="189">
        <v>45348</v>
      </c>
      <c r="F109" s="270" t="s">
        <v>683</v>
      </c>
      <c r="G109" s="192"/>
    </row>
    <row r="110" spans="1:7" s="191" customFormat="1" x14ac:dyDescent="0.25">
      <c r="A110" s="362" t="s">
        <v>54</v>
      </c>
      <c r="B110" s="270" t="s">
        <v>1001</v>
      </c>
      <c r="C110" s="270" t="s">
        <v>1002</v>
      </c>
      <c r="D110" s="270" t="s">
        <v>1004</v>
      </c>
      <c r="E110" s="189">
        <v>45708</v>
      </c>
      <c r="F110" s="270" t="s">
        <v>683</v>
      </c>
      <c r="G110" s="192"/>
    </row>
    <row r="111" spans="1:7" s="191" customFormat="1" x14ac:dyDescent="0.25">
      <c r="A111" s="362" t="s">
        <v>699</v>
      </c>
      <c r="B111" s="270" t="s">
        <v>59</v>
      </c>
      <c r="C111" s="270" t="s">
        <v>60</v>
      </c>
      <c r="D111" s="270" t="s">
        <v>61</v>
      </c>
      <c r="E111" s="189">
        <v>43848</v>
      </c>
      <c r="F111" s="270" t="s">
        <v>683</v>
      </c>
      <c r="G111" s="192"/>
    </row>
    <row r="112" spans="1:7" s="191" customFormat="1" x14ac:dyDescent="0.25">
      <c r="A112" s="362" t="s">
        <v>699</v>
      </c>
      <c r="B112" s="270" t="s">
        <v>62</v>
      </c>
      <c r="C112" s="270" t="s">
        <v>63</v>
      </c>
      <c r="D112" s="270" t="s">
        <v>64</v>
      </c>
      <c r="E112" s="189">
        <v>44615</v>
      </c>
      <c r="F112" s="270" t="s">
        <v>683</v>
      </c>
      <c r="G112" s="192"/>
    </row>
    <row r="113" spans="1:7" s="191" customFormat="1" x14ac:dyDescent="0.25">
      <c r="A113" s="362" t="s">
        <v>699</v>
      </c>
      <c r="B113" s="270" t="s">
        <v>423</v>
      </c>
      <c r="C113" s="270" t="s">
        <v>424</v>
      </c>
      <c r="D113" s="270" t="s">
        <v>425</v>
      </c>
      <c r="E113" s="189">
        <v>43847</v>
      </c>
      <c r="F113" s="270" t="s">
        <v>683</v>
      </c>
      <c r="G113" s="192"/>
    </row>
    <row r="114" spans="1:7" s="191" customFormat="1" x14ac:dyDescent="0.25">
      <c r="A114" s="362" t="s">
        <v>699</v>
      </c>
      <c r="B114" s="270" t="s">
        <v>426</v>
      </c>
      <c r="C114" s="269" t="s">
        <v>427</v>
      </c>
      <c r="D114" s="270" t="s">
        <v>428</v>
      </c>
      <c r="E114" s="189">
        <v>45296</v>
      </c>
      <c r="F114" s="270" t="s">
        <v>683</v>
      </c>
      <c r="G114" s="192"/>
    </row>
    <row r="115" spans="1:7" s="191" customFormat="1" x14ac:dyDescent="0.25">
      <c r="A115" s="362" t="s">
        <v>699</v>
      </c>
      <c r="B115" s="270" t="s">
        <v>1054</v>
      </c>
      <c r="C115" s="270" t="s">
        <v>466</v>
      </c>
      <c r="D115" s="270" t="s">
        <v>467</v>
      </c>
      <c r="E115" s="189">
        <v>43767</v>
      </c>
      <c r="F115" s="270" t="s">
        <v>683</v>
      </c>
      <c r="G115" s="192"/>
    </row>
    <row r="116" spans="1:7" s="191" customFormat="1" x14ac:dyDescent="0.25">
      <c r="A116" s="361" t="s">
        <v>699</v>
      </c>
      <c r="B116" s="270" t="s">
        <v>1055</v>
      </c>
      <c r="C116" s="270" t="s">
        <v>468</v>
      </c>
      <c r="D116" s="270" t="s">
        <v>469</v>
      </c>
      <c r="E116" s="189">
        <v>45568</v>
      </c>
      <c r="F116" s="270" t="s">
        <v>683</v>
      </c>
      <c r="G116" s="190"/>
    </row>
    <row r="117" spans="1:7" s="191" customFormat="1" x14ac:dyDescent="0.25">
      <c r="A117" s="361" t="s">
        <v>699</v>
      </c>
      <c r="B117" s="270" t="s">
        <v>1056</v>
      </c>
      <c r="C117" s="270" t="s">
        <v>781</v>
      </c>
      <c r="D117" s="270" t="s">
        <v>782</v>
      </c>
      <c r="E117" s="189">
        <v>46243</v>
      </c>
      <c r="F117" s="270" t="s">
        <v>683</v>
      </c>
      <c r="G117" s="190"/>
    </row>
    <row r="118" spans="1:7" s="191" customFormat="1" x14ac:dyDescent="0.25">
      <c r="A118" s="269" t="s">
        <v>55</v>
      </c>
      <c r="B118" s="270" t="s">
        <v>56</v>
      </c>
      <c r="C118" s="270" t="s">
        <v>57</v>
      </c>
      <c r="D118" s="270" t="s">
        <v>58</v>
      </c>
      <c r="E118" s="189">
        <v>43934</v>
      </c>
      <c r="F118" s="270" t="s">
        <v>565</v>
      </c>
      <c r="G118" s="190"/>
    </row>
    <row r="119" spans="1:7" s="191" customFormat="1" x14ac:dyDescent="0.25">
      <c r="A119" s="361" t="s">
        <v>413</v>
      </c>
      <c r="B119" s="270" t="s">
        <v>73</v>
      </c>
      <c r="C119" s="270" t="s">
        <v>74</v>
      </c>
      <c r="D119" s="270" t="s">
        <v>75</v>
      </c>
      <c r="E119" s="189">
        <v>43372</v>
      </c>
      <c r="F119" s="270" t="s">
        <v>683</v>
      </c>
      <c r="G119" s="190"/>
    </row>
    <row r="120" spans="1:7" s="191" customFormat="1" x14ac:dyDescent="0.25">
      <c r="A120" s="361" t="s">
        <v>413</v>
      </c>
      <c r="B120" s="270" t="s">
        <v>73</v>
      </c>
      <c r="C120" s="270" t="s">
        <v>74</v>
      </c>
      <c r="D120" s="270" t="s">
        <v>76</v>
      </c>
      <c r="E120" s="189">
        <v>43732</v>
      </c>
      <c r="F120" s="270" t="s">
        <v>683</v>
      </c>
      <c r="G120" s="190"/>
    </row>
    <row r="121" spans="1:7" s="191" customFormat="1" x14ac:dyDescent="0.25">
      <c r="A121" s="361" t="s">
        <v>413</v>
      </c>
      <c r="B121" s="270" t="s">
        <v>73</v>
      </c>
      <c r="C121" s="270" t="s">
        <v>74</v>
      </c>
      <c r="D121" s="270" t="s">
        <v>77</v>
      </c>
      <c r="E121" s="189">
        <v>44092</v>
      </c>
      <c r="F121" s="270" t="s">
        <v>683</v>
      </c>
      <c r="G121" s="190"/>
    </row>
    <row r="122" spans="1:7" s="191" customFormat="1" x14ac:dyDescent="0.25">
      <c r="A122" s="362" t="s">
        <v>65</v>
      </c>
      <c r="B122" s="270" t="s">
        <v>1091</v>
      </c>
      <c r="C122" s="270" t="s">
        <v>66</v>
      </c>
      <c r="D122" s="270" t="s">
        <v>67</v>
      </c>
      <c r="E122" s="189">
        <v>43624</v>
      </c>
      <c r="F122" s="270" t="s">
        <v>683</v>
      </c>
      <c r="G122" s="190"/>
    </row>
    <row r="123" spans="1:7" s="191" customFormat="1" x14ac:dyDescent="0.25">
      <c r="A123" s="362" t="s">
        <v>65</v>
      </c>
      <c r="B123" s="270" t="s">
        <v>1092</v>
      </c>
      <c r="C123" s="270" t="s">
        <v>630</v>
      </c>
      <c r="D123" s="270" t="s">
        <v>631</v>
      </c>
      <c r="E123" s="189">
        <v>44516</v>
      </c>
      <c r="F123" s="270" t="s">
        <v>683</v>
      </c>
      <c r="G123" s="192"/>
    </row>
    <row r="124" spans="1:7" s="191" customFormat="1" x14ac:dyDescent="0.25">
      <c r="A124" s="362" t="s">
        <v>65</v>
      </c>
      <c r="B124" s="270" t="s">
        <v>1092</v>
      </c>
      <c r="C124" s="270" t="s">
        <v>630</v>
      </c>
      <c r="D124" s="270" t="s">
        <v>632</v>
      </c>
      <c r="E124" s="189">
        <v>44876</v>
      </c>
      <c r="F124" s="270" t="s">
        <v>683</v>
      </c>
      <c r="G124" s="192"/>
    </row>
    <row r="125" spans="1:7" s="191" customFormat="1" x14ac:dyDescent="0.25">
      <c r="A125" s="362" t="s">
        <v>65</v>
      </c>
      <c r="B125" s="270" t="s">
        <v>1092</v>
      </c>
      <c r="C125" s="270" t="s">
        <v>630</v>
      </c>
      <c r="D125" s="270" t="s">
        <v>633</v>
      </c>
      <c r="E125" s="189">
        <v>45236</v>
      </c>
      <c r="F125" s="270" t="s">
        <v>683</v>
      </c>
      <c r="G125" s="192"/>
    </row>
    <row r="126" spans="1:7" s="191" customFormat="1" x14ac:dyDescent="0.25">
      <c r="A126" s="362" t="s">
        <v>65</v>
      </c>
      <c r="B126" s="270" t="s">
        <v>1092</v>
      </c>
      <c r="C126" s="270" t="s">
        <v>630</v>
      </c>
      <c r="D126" s="270" t="s">
        <v>634</v>
      </c>
      <c r="E126" s="189">
        <v>45596</v>
      </c>
      <c r="F126" s="270" t="s">
        <v>683</v>
      </c>
      <c r="G126" s="192"/>
    </row>
    <row r="127" spans="1:7" s="191" customFormat="1" x14ac:dyDescent="0.25">
      <c r="A127" s="361" t="s">
        <v>65</v>
      </c>
      <c r="B127" s="270" t="s">
        <v>1092</v>
      </c>
      <c r="C127" s="270" t="s">
        <v>630</v>
      </c>
      <c r="D127" s="270" t="s">
        <v>635</v>
      </c>
      <c r="E127" s="189">
        <v>45956</v>
      </c>
      <c r="F127" s="270" t="s">
        <v>683</v>
      </c>
      <c r="G127" s="192"/>
    </row>
    <row r="128" spans="1:7" s="191" customFormat="1" x14ac:dyDescent="0.25">
      <c r="A128" s="361" t="s">
        <v>65</v>
      </c>
      <c r="B128" s="270" t="s">
        <v>800</v>
      </c>
      <c r="C128" s="270" t="s">
        <v>801</v>
      </c>
      <c r="D128" s="270" t="s">
        <v>802</v>
      </c>
      <c r="E128" s="189">
        <v>46694</v>
      </c>
      <c r="F128" s="270" t="s">
        <v>683</v>
      </c>
      <c r="G128" s="192"/>
    </row>
    <row r="129" spans="1:7" s="191" customFormat="1" x14ac:dyDescent="0.25">
      <c r="A129" s="361" t="s">
        <v>825</v>
      </c>
      <c r="B129" s="270" t="s">
        <v>68</v>
      </c>
      <c r="C129" s="270" t="s">
        <v>69</v>
      </c>
      <c r="D129" s="270" t="s">
        <v>70</v>
      </c>
      <c r="E129" s="189">
        <v>44023</v>
      </c>
      <c r="F129" s="270" t="s">
        <v>680</v>
      </c>
      <c r="G129" s="192"/>
    </row>
    <row r="130" spans="1:7" s="191" customFormat="1" x14ac:dyDescent="0.25">
      <c r="A130" s="361" t="s">
        <v>18</v>
      </c>
      <c r="B130" s="270" t="s">
        <v>1030</v>
      </c>
      <c r="C130" s="270" t="s">
        <v>71</v>
      </c>
      <c r="D130" s="270" t="s">
        <v>72</v>
      </c>
      <c r="E130" s="189">
        <v>43391</v>
      </c>
      <c r="F130" s="270" t="s">
        <v>680</v>
      </c>
      <c r="G130" s="192"/>
    </row>
    <row r="131" spans="1:7" s="191" customFormat="1" x14ac:dyDescent="0.25">
      <c r="A131" s="362" t="s">
        <v>18</v>
      </c>
      <c r="B131" s="270" t="s">
        <v>391</v>
      </c>
      <c r="C131" s="270" t="s">
        <v>392</v>
      </c>
      <c r="D131" s="270" t="s">
        <v>393</v>
      </c>
      <c r="E131" s="189">
        <v>44387</v>
      </c>
      <c r="F131" s="270" t="s">
        <v>680</v>
      </c>
      <c r="G131" s="192"/>
    </row>
    <row r="132" spans="1:7" s="191" customFormat="1" x14ac:dyDescent="0.25">
      <c r="A132" s="362" t="s">
        <v>18</v>
      </c>
      <c r="B132" s="270" t="s">
        <v>1057</v>
      </c>
      <c r="C132" s="270" t="s">
        <v>470</v>
      </c>
      <c r="D132" s="270" t="s">
        <v>471</v>
      </c>
      <c r="E132" s="189">
        <v>45569</v>
      </c>
      <c r="F132" s="270" t="s">
        <v>680</v>
      </c>
      <c r="G132" s="190"/>
    </row>
    <row r="133" spans="1:7" s="191" customFormat="1" x14ac:dyDescent="0.25">
      <c r="A133" s="362" t="s">
        <v>18</v>
      </c>
      <c r="B133" s="270" t="s">
        <v>1058</v>
      </c>
      <c r="C133" s="270" t="s">
        <v>803</v>
      </c>
      <c r="D133" s="270" t="s">
        <v>804</v>
      </c>
      <c r="E133" s="189">
        <v>45641</v>
      </c>
      <c r="F133" s="270" t="s">
        <v>680</v>
      </c>
      <c r="G133" s="190"/>
    </row>
    <row r="134" spans="1:7" s="191" customFormat="1" x14ac:dyDescent="0.25">
      <c r="A134" s="362" t="s">
        <v>80</v>
      </c>
      <c r="B134" s="270" t="s">
        <v>81</v>
      </c>
      <c r="C134" s="270" t="s">
        <v>82</v>
      </c>
      <c r="D134" s="270" t="s">
        <v>83</v>
      </c>
      <c r="E134" s="189">
        <v>43553</v>
      </c>
      <c r="F134" s="270" t="s">
        <v>380</v>
      </c>
      <c r="G134" s="192"/>
    </row>
    <row r="135" spans="1:7" s="191" customFormat="1" x14ac:dyDescent="0.25">
      <c r="A135" s="362" t="s">
        <v>80</v>
      </c>
      <c r="B135" s="270" t="s">
        <v>439</v>
      </c>
      <c r="C135" s="270" t="s">
        <v>440</v>
      </c>
      <c r="D135" s="270" t="s">
        <v>441</v>
      </c>
      <c r="E135" s="189">
        <v>43919</v>
      </c>
      <c r="F135" s="270" t="s">
        <v>380</v>
      </c>
      <c r="G135" s="192"/>
    </row>
    <row r="136" spans="1:7" s="191" customFormat="1" x14ac:dyDescent="0.25">
      <c r="A136" s="362" t="s">
        <v>80</v>
      </c>
      <c r="B136" s="270" t="s">
        <v>439</v>
      </c>
      <c r="C136" s="270" t="s">
        <v>440</v>
      </c>
      <c r="D136" s="270" t="s">
        <v>442</v>
      </c>
      <c r="E136" s="189">
        <v>44279</v>
      </c>
      <c r="F136" s="270" t="s">
        <v>380</v>
      </c>
      <c r="G136" s="192"/>
    </row>
    <row r="137" spans="1:7" s="191" customFormat="1" x14ac:dyDescent="0.25">
      <c r="A137" s="362" t="s">
        <v>80</v>
      </c>
      <c r="B137" s="270" t="s">
        <v>567</v>
      </c>
      <c r="C137" s="270" t="s">
        <v>568</v>
      </c>
      <c r="D137" s="270" t="s">
        <v>569</v>
      </c>
      <c r="E137" s="189">
        <v>43619</v>
      </c>
      <c r="F137" s="270" t="s">
        <v>380</v>
      </c>
      <c r="G137" s="192"/>
    </row>
    <row r="138" spans="1:7" s="191" customFormat="1" x14ac:dyDescent="0.25">
      <c r="A138" s="362" t="s">
        <v>80</v>
      </c>
      <c r="B138" s="270" t="s">
        <v>567</v>
      </c>
      <c r="C138" s="270" t="s">
        <v>568</v>
      </c>
      <c r="D138" s="270" t="s">
        <v>570</v>
      </c>
      <c r="E138" s="189">
        <v>43979</v>
      </c>
      <c r="F138" s="270" t="s">
        <v>380</v>
      </c>
      <c r="G138" s="192"/>
    </row>
    <row r="139" spans="1:7" s="191" customFormat="1" x14ac:dyDescent="0.25">
      <c r="A139" s="362" t="s">
        <v>80</v>
      </c>
      <c r="B139" s="270" t="s">
        <v>567</v>
      </c>
      <c r="C139" s="270" t="s">
        <v>568</v>
      </c>
      <c r="D139" s="270" t="s">
        <v>571</v>
      </c>
      <c r="E139" s="189">
        <v>44339</v>
      </c>
      <c r="F139" s="270" t="s">
        <v>380</v>
      </c>
      <c r="G139" s="192"/>
    </row>
    <row r="140" spans="1:7" s="191" customFormat="1" x14ac:dyDescent="0.25">
      <c r="A140" s="362" t="s">
        <v>80</v>
      </c>
      <c r="B140" s="270" t="s">
        <v>567</v>
      </c>
      <c r="C140" s="270" t="s">
        <v>568</v>
      </c>
      <c r="D140" s="270" t="s">
        <v>572</v>
      </c>
      <c r="E140" s="189">
        <v>45419</v>
      </c>
      <c r="F140" s="270" t="s">
        <v>380</v>
      </c>
      <c r="G140" s="190"/>
    </row>
    <row r="141" spans="1:7" s="191" customFormat="1" x14ac:dyDescent="0.25">
      <c r="A141" s="362" t="s">
        <v>540</v>
      </c>
      <c r="B141" s="270" t="s">
        <v>1059</v>
      </c>
      <c r="C141" s="270" t="s">
        <v>573</v>
      </c>
      <c r="D141" s="270" t="s">
        <v>574</v>
      </c>
      <c r="E141" s="189">
        <v>43653</v>
      </c>
      <c r="F141" s="270" t="s">
        <v>380</v>
      </c>
      <c r="G141" s="190"/>
    </row>
    <row r="142" spans="1:7" s="191" customFormat="1" x14ac:dyDescent="0.25">
      <c r="A142" s="362" t="s">
        <v>540</v>
      </c>
      <c r="B142" s="270" t="s">
        <v>1059</v>
      </c>
      <c r="C142" s="270" t="s">
        <v>573</v>
      </c>
      <c r="D142" s="270" t="s">
        <v>575</v>
      </c>
      <c r="E142" s="189">
        <v>44013</v>
      </c>
      <c r="F142" s="270" t="s">
        <v>380</v>
      </c>
      <c r="G142" s="192"/>
    </row>
    <row r="143" spans="1:7" s="191" customFormat="1" x14ac:dyDescent="0.25">
      <c r="A143" s="362" t="s">
        <v>540</v>
      </c>
      <c r="B143" s="270" t="s">
        <v>1060</v>
      </c>
      <c r="C143" s="270" t="s">
        <v>576</v>
      </c>
      <c r="D143" s="270" t="s">
        <v>577</v>
      </c>
      <c r="E143" s="189">
        <v>45095</v>
      </c>
      <c r="F143" s="270" t="s">
        <v>380</v>
      </c>
      <c r="G143" s="192"/>
    </row>
    <row r="144" spans="1:7" s="191" customFormat="1" x14ac:dyDescent="0.25">
      <c r="A144" s="362" t="s">
        <v>805</v>
      </c>
      <c r="B144" s="270" t="s">
        <v>1093</v>
      </c>
      <c r="C144" s="270" t="s">
        <v>806</v>
      </c>
      <c r="D144" s="270" t="s">
        <v>807</v>
      </c>
      <c r="E144" s="189">
        <v>46334</v>
      </c>
      <c r="F144" s="270" t="s">
        <v>380</v>
      </c>
      <c r="G144" s="192"/>
    </row>
    <row r="145" spans="1:7" s="191" customFormat="1" x14ac:dyDescent="0.25">
      <c r="A145" s="362" t="s">
        <v>805</v>
      </c>
      <c r="B145" s="270" t="s">
        <v>1094</v>
      </c>
      <c r="C145" s="270" t="s">
        <v>891</v>
      </c>
      <c r="D145" s="270" t="s">
        <v>892</v>
      </c>
      <c r="E145" s="189">
        <v>45219</v>
      </c>
      <c r="F145" s="270" t="s">
        <v>380</v>
      </c>
      <c r="G145" s="192"/>
    </row>
    <row r="146" spans="1:7" s="191" customFormat="1" x14ac:dyDescent="0.25">
      <c r="A146" s="362" t="s">
        <v>805</v>
      </c>
      <c r="B146" s="270" t="s">
        <v>1094</v>
      </c>
      <c r="C146" s="270" t="s">
        <v>891</v>
      </c>
      <c r="D146" s="270" t="s">
        <v>925</v>
      </c>
      <c r="E146" s="189">
        <v>47399</v>
      </c>
      <c r="F146" s="270" t="s">
        <v>380</v>
      </c>
      <c r="G146" s="192"/>
    </row>
    <row r="147" spans="1:7" s="191" customFormat="1" x14ac:dyDescent="0.25">
      <c r="A147" s="362" t="s">
        <v>764</v>
      </c>
      <c r="B147" s="270" t="s">
        <v>96</v>
      </c>
      <c r="C147" s="270" t="s">
        <v>97</v>
      </c>
      <c r="D147" s="270" t="s">
        <v>98</v>
      </c>
      <c r="E147" s="189">
        <v>43580</v>
      </c>
      <c r="F147" s="270" t="s">
        <v>681</v>
      </c>
      <c r="G147" s="192"/>
    </row>
    <row r="148" spans="1:7" s="191" customFormat="1" x14ac:dyDescent="0.25">
      <c r="A148" s="362" t="s">
        <v>764</v>
      </c>
      <c r="B148" s="270" t="s">
        <v>435</v>
      </c>
      <c r="C148" s="270" t="s">
        <v>436</v>
      </c>
      <c r="D148" s="270" t="s">
        <v>95</v>
      </c>
      <c r="E148" s="189">
        <v>43766</v>
      </c>
      <c r="F148" s="270" t="s">
        <v>681</v>
      </c>
      <c r="G148" s="190"/>
    </row>
    <row r="149" spans="1:7" s="191" customFormat="1" x14ac:dyDescent="0.25">
      <c r="A149" s="362" t="s">
        <v>764</v>
      </c>
      <c r="B149" s="270" t="s">
        <v>99</v>
      </c>
      <c r="C149" s="270" t="s">
        <v>100</v>
      </c>
      <c r="D149" s="270" t="s">
        <v>101</v>
      </c>
      <c r="E149" s="189">
        <v>43493</v>
      </c>
      <c r="F149" s="270" t="s">
        <v>681</v>
      </c>
      <c r="G149" s="190"/>
    </row>
    <row r="150" spans="1:7" s="191" customFormat="1" x14ac:dyDescent="0.25">
      <c r="A150" s="362" t="s">
        <v>764</v>
      </c>
      <c r="B150" s="270" t="s">
        <v>414</v>
      </c>
      <c r="C150" s="270" t="s">
        <v>415</v>
      </c>
      <c r="D150" s="270" t="s">
        <v>416</v>
      </c>
      <c r="E150" s="189">
        <v>43760</v>
      </c>
      <c r="F150" s="270" t="s">
        <v>681</v>
      </c>
      <c r="G150" s="190"/>
    </row>
    <row r="151" spans="1:7" s="191" customFormat="1" x14ac:dyDescent="0.25">
      <c r="A151" s="362" t="s">
        <v>764</v>
      </c>
      <c r="B151" s="270" t="s">
        <v>417</v>
      </c>
      <c r="C151" s="270" t="s">
        <v>418</v>
      </c>
      <c r="D151" s="270" t="s">
        <v>419</v>
      </c>
      <c r="E151" s="189">
        <v>43798</v>
      </c>
      <c r="F151" s="270" t="s">
        <v>681</v>
      </c>
      <c r="G151" s="192"/>
    </row>
    <row r="152" spans="1:7" s="191" customFormat="1" x14ac:dyDescent="0.25">
      <c r="A152" s="362" t="s">
        <v>764</v>
      </c>
      <c r="B152" s="270" t="s">
        <v>499</v>
      </c>
      <c r="C152" s="270" t="s">
        <v>500</v>
      </c>
      <c r="D152" s="270" t="s">
        <v>501</v>
      </c>
      <c r="E152" s="189">
        <v>44276</v>
      </c>
      <c r="F152" s="340" t="s">
        <v>1160</v>
      </c>
      <c r="G152" s="192"/>
    </row>
    <row r="153" spans="1:7" s="191" customFormat="1" x14ac:dyDescent="0.25">
      <c r="A153" s="362" t="s">
        <v>764</v>
      </c>
      <c r="B153" s="270" t="s">
        <v>636</v>
      </c>
      <c r="C153" s="270" t="s">
        <v>637</v>
      </c>
      <c r="D153" s="270" t="s">
        <v>638</v>
      </c>
      <c r="E153" s="189">
        <v>44516</v>
      </c>
      <c r="F153" s="270" t="s">
        <v>681</v>
      </c>
      <c r="G153" s="192"/>
    </row>
    <row r="154" spans="1:7" s="191" customFormat="1" x14ac:dyDescent="0.25">
      <c r="A154" s="362" t="s">
        <v>764</v>
      </c>
      <c r="B154" s="270" t="s">
        <v>667</v>
      </c>
      <c r="C154" s="270" t="s">
        <v>668</v>
      </c>
      <c r="D154" s="270" t="s">
        <v>669</v>
      </c>
      <c r="E154" s="189">
        <v>44585</v>
      </c>
      <c r="F154" s="270" t="s">
        <v>681</v>
      </c>
      <c r="G154" s="192"/>
    </row>
    <row r="155" spans="1:7" s="191" customFormat="1" x14ac:dyDescent="0.25">
      <c r="A155" s="362" t="s">
        <v>764</v>
      </c>
      <c r="B155" s="270" t="s">
        <v>865</v>
      </c>
      <c r="C155" s="270" t="s">
        <v>866</v>
      </c>
      <c r="D155" s="270" t="s">
        <v>867</v>
      </c>
      <c r="E155" s="189">
        <v>44716</v>
      </c>
      <c r="F155" s="270" t="s">
        <v>681</v>
      </c>
      <c r="G155" s="192"/>
    </row>
    <row r="156" spans="1:7" s="191" customFormat="1" x14ac:dyDescent="0.25">
      <c r="A156" s="270" t="s">
        <v>451</v>
      </c>
      <c r="B156" s="270" t="s">
        <v>84</v>
      </c>
      <c r="C156" s="270" t="s">
        <v>85</v>
      </c>
      <c r="D156" s="270" t="s">
        <v>86</v>
      </c>
      <c r="E156" s="189">
        <v>43741</v>
      </c>
      <c r="F156" s="270" t="s">
        <v>970</v>
      </c>
      <c r="G156" s="192"/>
    </row>
    <row r="157" spans="1:7" s="191" customFormat="1" x14ac:dyDescent="0.25">
      <c r="A157" s="362" t="s">
        <v>88</v>
      </c>
      <c r="B157" s="270" t="s">
        <v>1095</v>
      </c>
      <c r="C157" s="270" t="s">
        <v>578</v>
      </c>
      <c r="D157" s="270" t="s">
        <v>579</v>
      </c>
      <c r="E157" s="189">
        <v>45050</v>
      </c>
      <c r="F157" s="270" t="s">
        <v>380</v>
      </c>
      <c r="G157" s="192"/>
    </row>
    <row r="158" spans="1:7" s="191" customFormat="1" x14ac:dyDescent="0.25">
      <c r="A158" s="362" t="s">
        <v>88</v>
      </c>
      <c r="B158" s="270" t="s">
        <v>1096</v>
      </c>
      <c r="C158" s="270" t="s">
        <v>1097</v>
      </c>
      <c r="D158" s="270" t="s">
        <v>1098</v>
      </c>
      <c r="E158" s="189">
        <v>45143</v>
      </c>
      <c r="F158" s="270" t="s">
        <v>380</v>
      </c>
      <c r="G158" s="192"/>
    </row>
    <row r="159" spans="1:7" s="191" customFormat="1" x14ac:dyDescent="0.25">
      <c r="A159" s="362" t="s">
        <v>88</v>
      </c>
      <c r="B159" s="270" t="s">
        <v>1096</v>
      </c>
      <c r="C159" s="270" t="s">
        <v>1097</v>
      </c>
      <c r="D159" s="270" t="s">
        <v>1099</v>
      </c>
      <c r="E159" s="189">
        <v>46943</v>
      </c>
      <c r="F159" s="270" t="s">
        <v>380</v>
      </c>
      <c r="G159" s="192"/>
    </row>
    <row r="160" spans="1:7" s="191" customFormat="1" x14ac:dyDescent="0.25">
      <c r="A160" s="362" t="s">
        <v>88</v>
      </c>
      <c r="B160" s="270" t="s">
        <v>1161</v>
      </c>
      <c r="C160" s="270" t="s">
        <v>831</v>
      </c>
      <c r="D160" s="270" t="s">
        <v>832</v>
      </c>
      <c r="E160" s="189">
        <v>44587</v>
      </c>
      <c r="F160" s="270" t="s">
        <v>380</v>
      </c>
      <c r="G160" s="192"/>
    </row>
    <row r="161" spans="1:7" s="191" customFormat="1" x14ac:dyDescent="0.25">
      <c r="A161" s="362" t="s">
        <v>88</v>
      </c>
      <c r="B161" s="270" t="s">
        <v>1161</v>
      </c>
      <c r="C161" s="270" t="s">
        <v>831</v>
      </c>
      <c r="D161" s="270" t="s">
        <v>833</v>
      </c>
      <c r="E161" s="189">
        <v>46387</v>
      </c>
      <c r="F161" s="270" t="s">
        <v>380</v>
      </c>
      <c r="G161" s="192"/>
    </row>
    <row r="162" spans="1:7" s="191" customFormat="1" x14ac:dyDescent="0.25">
      <c r="A162" s="270" t="s">
        <v>89</v>
      </c>
      <c r="B162" s="270" t="s">
        <v>1061</v>
      </c>
      <c r="C162" s="269" t="s">
        <v>1062</v>
      </c>
      <c r="D162" s="270" t="s">
        <v>1063</v>
      </c>
      <c r="E162" s="189">
        <v>46158</v>
      </c>
      <c r="F162" s="270" t="s">
        <v>681</v>
      </c>
      <c r="G162" s="192"/>
    </row>
    <row r="163" spans="1:7" s="191" customFormat="1" x14ac:dyDescent="0.25">
      <c r="A163" s="362" t="s">
        <v>472</v>
      </c>
      <c r="B163" s="270" t="s">
        <v>1100</v>
      </c>
      <c r="C163" s="270" t="s">
        <v>473</v>
      </c>
      <c r="D163" s="270" t="s">
        <v>474</v>
      </c>
      <c r="E163" s="189">
        <v>43704</v>
      </c>
      <c r="F163" s="270" t="s">
        <v>683</v>
      </c>
      <c r="G163" s="192"/>
    </row>
    <row r="164" spans="1:7" s="191" customFormat="1" x14ac:dyDescent="0.25">
      <c r="A164" s="361" t="s">
        <v>472</v>
      </c>
      <c r="B164" s="270" t="s">
        <v>1100</v>
      </c>
      <c r="C164" s="270" t="s">
        <v>473</v>
      </c>
      <c r="D164" s="270" t="s">
        <v>475</v>
      </c>
      <c r="E164" s="189">
        <v>44424</v>
      </c>
      <c r="F164" s="270" t="s">
        <v>683</v>
      </c>
      <c r="G164" s="190"/>
    </row>
    <row r="165" spans="1:7" s="191" customFormat="1" x14ac:dyDescent="0.25">
      <c r="A165" s="361" t="s">
        <v>472</v>
      </c>
      <c r="B165" s="270" t="s">
        <v>1101</v>
      </c>
      <c r="C165" s="270" t="s">
        <v>555</v>
      </c>
      <c r="D165" s="270" t="s">
        <v>556</v>
      </c>
      <c r="E165" s="189">
        <v>44673</v>
      </c>
      <c r="F165" s="270" t="s">
        <v>683</v>
      </c>
      <c r="G165" s="190"/>
    </row>
    <row r="166" spans="1:7" s="191" customFormat="1" x14ac:dyDescent="0.25">
      <c r="A166" s="269" t="s">
        <v>90</v>
      </c>
      <c r="B166" s="270" t="s">
        <v>91</v>
      </c>
      <c r="C166" s="270" t="s">
        <v>92</v>
      </c>
      <c r="D166" s="270" t="s">
        <v>93</v>
      </c>
      <c r="E166" s="189">
        <v>43608</v>
      </c>
      <c r="F166" s="270" t="s">
        <v>679</v>
      </c>
      <c r="G166" s="190"/>
    </row>
    <row r="167" spans="1:7" s="191" customFormat="1" x14ac:dyDescent="0.25">
      <c r="A167" s="361" t="s">
        <v>102</v>
      </c>
      <c r="B167" s="270" t="s">
        <v>103</v>
      </c>
      <c r="C167" s="270" t="s">
        <v>104</v>
      </c>
      <c r="D167" s="270" t="s">
        <v>105</v>
      </c>
      <c r="E167" s="189">
        <v>43852</v>
      </c>
      <c r="F167" s="270" t="s">
        <v>683</v>
      </c>
      <c r="G167" s="190"/>
    </row>
    <row r="168" spans="1:7" s="191" customFormat="1" x14ac:dyDescent="0.25">
      <c r="A168" s="361" t="s">
        <v>102</v>
      </c>
      <c r="B168" s="270" t="s">
        <v>443</v>
      </c>
      <c r="C168" s="270" t="s">
        <v>444</v>
      </c>
      <c r="D168" s="270" t="s">
        <v>445</v>
      </c>
      <c r="E168" s="189">
        <v>43575</v>
      </c>
      <c r="F168" s="270" t="s">
        <v>683</v>
      </c>
      <c r="G168" s="190"/>
    </row>
    <row r="169" spans="1:7" s="191" customFormat="1" x14ac:dyDescent="0.25">
      <c r="A169" s="362" t="s">
        <v>102</v>
      </c>
      <c r="B169" s="270" t="s">
        <v>1102</v>
      </c>
      <c r="C169" s="270" t="s">
        <v>868</v>
      </c>
      <c r="D169" s="270" t="s">
        <v>869</v>
      </c>
      <c r="E169" s="189">
        <v>44716</v>
      </c>
      <c r="F169" s="270" t="s">
        <v>683</v>
      </c>
      <c r="G169" s="190"/>
    </row>
    <row r="170" spans="1:7" s="191" customFormat="1" x14ac:dyDescent="0.25">
      <c r="A170" s="362" t="s">
        <v>102</v>
      </c>
      <c r="B170" s="270" t="s">
        <v>1102</v>
      </c>
      <c r="C170" s="270" t="s">
        <v>868</v>
      </c>
      <c r="D170" s="270" t="s">
        <v>870</v>
      </c>
      <c r="E170" s="189">
        <v>45796</v>
      </c>
      <c r="F170" s="270" t="s">
        <v>683</v>
      </c>
      <c r="G170" s="192"/>
    </row>
    <row r="171" spans="1:7" s="191" customFormat="1" x14ac:dyDescent="0.25">
      <c r="A171" s="362" t="s">
        <v>102</v>
      </c>
      <c r="B171" s="270" t="s">
        <v>1102</v>
      </c>
      <c r="C171" s="270" t="s">
        <v>868</v>
      </c>
      <c r="D171" s="270" t="s">
        <v>871</v>
      </c>
      <c r="E171" s="189">
        <v>46516</v>
      </c>
      <c r="F171" s="270" t="s">
        <v>683</v>
      </c>
      <c r="G171" s="192"/>
    </row>
    <row r="172" spans="1:7" s="191" customFormat="1" x14ac:dyDescent="0.25">
      <c r="A172" s="362" t="s">
        <v>543</v>
      </c>
      <c r="B172" s="270" t="s">
        <v>1103</v>
      </c>
      <c r="C172" s="270" t="s">
        <v>876</v>
      </c>
      <c r="D172" s="270" t="s">
        <v>877</v>
      </c>
      <c r="E172" s="189">
        <v>47292</v>
      </c>
      <c r="F172" s="270" t="s">
        <v>1160</v>
      </c>
      <c r="G172" s="192"/>
    </row>
    <row r="173" spans="1:7" s="191" customFormat="1" x14ac:dyDescent="0.25">
      <c r="A173" s="362" t="s">
        <v>543</v>
      </c>
      <c r="B173" s="270" t="s">
        <v>1104</v>
      </c>
      <c r="C173" s="270" t="s">
        <v>878</v>
      </c>
      <c r="D173" s="270" t="s">
        <v>879</v>
      </c>
      <c r="E173" s="189">
        <v>47297</v>
      </c>
      <c r="F173" s="270" t="s">
        <v>1160</v>
      </c>
      <c r="G173" s="192"/>
    </row>
    <row r="174" spans="1:7" s="191" customFormat="1" x14ac:dyDescent="0.25">
      <c r="A174" s="361" t="s">
        <v>600</v>
      </c>
      <c r="B174" s="270" t="s">
        <v>601</v>
      </c>
      <c r="C174" s="270" t="s">
        <v>602</v>
      </c>
      <c r="D174" s="270" t="s">
        <v>603</v>
      </c>
      <c r="E174" s="189">
        <v>43385</v>
      </c>
      <c r="F174" s="270" t="s">
        <v>680</v>
      </c>
      <c r="G174" s="192"/>
    </row>
    <row r="175" spans="1:7" s="191" customFormat="1" x14ac:dyDescent="0.25">
      <c r="A175" s="361" t="s">
        <v>600</v>
      </c>
      <c r="B175" s="270" t="s">
        <v>604</v>
      </c>
      <c r="C175" s="270" t="s">
        <v>605</v>
      </c>
      <c r="D175" s="270" t="s">
        <v>606</v>
      </c>
      <c r="E175" s="189">
        <v>44827</v>
      </c>
      <c r="F175" s="270" t="s">
        <v>680</v>
      </c>
      <c r="G175" s="192"/>
    </row>
    <row r="176" spans="1:7" s="191" customFormat="1" x14ac:dyDescent="0.25">
      <c r="A176" s="362" t="s">
        <v>701</v>
      </c>
      <c r="B176" s="270" t="s">
        <v>384</v>
      </c>
      <c r="C176" s="270" t="s">
        <v>385</v>
      </c>
      <c r="D176" s="270" t="s">
        <v>386</v>
      </c>
      <c r="E176" s="189">
        <v>43646</v>
      </c>
      <c r="F176" s="270" t="s">
        <v>566</v>
      </c>
      <c r="G176" s="192"/>
    </row>
    <row r="177" spans="1:7" s="191" customFormat="1" x14ac:dyDescent="0.25">
      <c r="A177" s="362" t="s">
        <v>701</v>
      </c>
      <c r="B177" s="270" t="s">
        <v>557</v>
      </c>
      <c r="C177" s="270" t="s">
        <v>558</v>
      </c>
      <c r="D177" s="270" t="s">
        <v>559</v>
      </c>
      <c r="E177" s="189">
        <v>44313</v>
      </c>
      <c r="F177" s="270" t="s">
        <v>566</v>
      </c>
      <c r="G177" s="190"/>
    </row>
    <row r="178" spans="1:7" s="191" customFormat="1" x14ac:dyDescent="0.25">
      <c r="A178" s="362" t="s">
        <v>701</v>
      </c>
      <c r="B178" s="270" t="s">
        <v>560</v>
      </c>
      <c r="C178" s="270" t="s">
        <v>561</v>
      </c>
      <c r="D178" s="270" t="s">
        <v>562</v>
      </c>
      <c r="E178" s="189">
        <v>44313</v>
      </c>
      <c r="F178" s="270" t="s">
        <v>566</v>
      </c>
      <c r="G178" s="190"/>
    </row>
    <row r="179" spans="1:7" s="191" customFormat="1" x14ac:dyDescent="0.25">
      <c r="A179" s="362" t="s">
        <v>701</v>
      </c>
      <c r="B179" s="270" t="s">
        <v>1105</v>
      </c>
      <c r="C179" s="270" t="s">
        <v>621</v>
      </c>
      <c r="D179" s="270" t="s">
        <v>622</v>
      </c>
      <c r="E179" s="189">
        <v>44498</v>
      </c>
      <c r="F179" s="270" t="s">
        <v>566</v>
      </c>
      <c r="G179" s="192"/>
    </row>
    <row r="180" spans="1:7" s="191" customFormat="1" x14ac:dyDescent="0.25">
      <c r="A180" s="362" t="s">
        <v>702</v>
      </c>
      <c r="B180" s="270" t="s">
        <v>1106</v>
      </c>
      <c r="C180" s="270" t="s">
        <v>115</v>
      </c>
      <c r="D180" s="270" t="s">
        <v>116</v>
      </c>
      <c r="E180" s="189">
        <v>43577</v>
      </c>
      <c r="F180" s="270" t="s">
        <v>683</v>
      </c>
      <c r="G180" s="192"/>
    </row>
    <row r="181" spans="1:7" s="191" customFormat="1" x14ac:dyDescent="0.25">
      <c r="A181" s="362" t="s">
        <v>702</v>
      </c>
      <c r="B181" s="270" t="s">
        <v>1106</v>
      </c>
      <c r="C181" s="270" t="s">
        <v>115</v>
      </c>
      <c r="D181" s="270" t="s">
        <v>117</v>
      </c>
      <c r="E181" s="189">
        <v>44297</v>
      </c>
      <c r="F181" s="270" t="s">
        <v>683</v>
      </c>
      <c r="G181" s="192"/>
    </row>
    <row r="182" spans="1:7" s="191" customFormat="1" x14ac:dyDescent="0.25">
      <c r="A182" s="362" t="s">
        <v>702</v>
      </c>
      <c r="B182" s="270" t="s">
        <v>971</v>
      </c>
      <c r="C182" s="270" t="s">
        <v>972</v>
      </c>
      <c r="D182" s="270" t="s">
        <v>973</v>
      </c>
      <c r="E182" s="189">
        <v>44891</v>
      </c>
      <c r="F182" s="270" t="s">
        <v>683</v>
      </c>
    </row>
    <row r="183" spans="1:7" s="191" customFormat="1" x14ac:dyDescent="0.25">
      <c r="A183" s="362" t="s">
        <v>702</v>
      </c>
      <c r="B183" s="270" t="s">
        <v>971</v>
      </c>
      <c r="C183" s="270" t="s">
        <v>972</v>
      </c>
      <c r="D183" s="270" t="s">
        <v>974</v>
      </c>
      <c r="E183" s="189">
        <v>45791</v>
      </c>
      <c r="F183" s="270" t="s">
        <v>683</v>
      </c>
      <c r="G183" s="192"/>
    </row>
    <row r="184" spans="1:7" s="191" customFormat="1" x14ac:dyDescent="0.25">
      <c r="A184" s="362" t="s">
        <v>702</v>
      </c>
      <c r="B184" s="270" t="s">
        <v>971</v>
      </c>
      <c r="C184" s="270" t="s">
        <v>972</v>
      </c>
      <c r="D184" s="270" t="s">
        <v>975</v>
      </c>
      <c r="E184" s="189">
        <v>46691</v>
      </c>
      <c r="F184" s="270" t="s">
        <v>683</v>
      </c>
      <c r="G184" s="192"/>
    </row>
    <row r="185" spans="1:7" s="191" customFormat="1" x14ac:dyDescent="0.25">
      <c r="A185" s="362" t="s">
        <v>429</v>
      </c>
      <c r="B185" s="270" t="s">
        <v>430</v>
      </c>
      <c r="C185" s="270" t="s">
        <v>431</v>
      </c>
      <c r="D185" s="270" t="s">
        <v>432</v>
      </c>
      <c r="E185" s="189">
        <v>43487</v>
      </c>
      <c r="F185" s="270" t="s">
        <v>380</v>
      </c>
      <c r="G185" s="192"/>
    </row>
    <row r="186" spans="1:7" s="191" customFormat="1" x14ac:dyDescent="0.25">
      <c r="A186" s="362" t="s">
        <v>429</v>
      </c>
      <c r="B186" s="270" t="s">
        <v>430</v>
      </c>
      <c r="C186" s="270" t="s">
        <v>431</v>
      </c>
      <c r="D186" s="270" t="s">
        <v>433</v>
      </c>
      <c r="E186" s="189">
        <v>43852</v>
      </c>
      <c r="F186" s="270" t="s">
        <v>380</v>
      </c>
      <c r="G186" s="190"/>
    </row>
    <row r="187" spans="1:7" s="191" customFormat="1" x14ac:dyDescent="0.25">
      <c r="A187" s="362" t="s">
        <v>923</v>
      </c>
      <c r="B187" s="270" t="s">
        <v>926</v>
      </c>
      <c r="C187" s="270" t="s">
        <v>927</v>
      </c>
      <c r="D187" s="270" t="s">
        <v>928</v>
      </c>
      <c r="E187" s="189">
        <v>44089</v>
      </c>
      <c r="F187" s="270" t="s">
        <v>380</v>
      </c>
      <c r="G187" s="190"/>
    </row>
    <row r="188" spans="1:7" s="191" customFormat="1" x14ac:dyDescent="0.25">
      <c r="A188" s="362" t="s">
        <v>923</v>
      </c>
      <c r="B188" s="270" t="s">
        <v>926</v>
      </c>
      <c r="C188" s="270" t="s">
        <v>927</v>
      </c>
      <c r="D188" s="270" t="s">
        <v>929</v>
      </c>
      <c r="E188" s="189">
        <v>44454</v>
      </c>
      <c r="F188" s="270" t="s">
        <v>380</v>
      </c>
      <c r="G188" s="192"/>
    </row>
    <row r="189" spans="1:7" s="191" customFormat="1" x14ac:dyDescent="0.25">
      <c r="A189" s="362" t="s">
        <v>923</v>
      </c>
      <c r="B189" s="270" t="s">
        <v>926</v>
      </c>
      <c r="C189" s="270" t="s">
        <v>927</v>
      </c>
      <c r="D189" s="270" t="s">
        <v>930</v>
      </c>
      <c r="E189" s="189">
        <v>44819</v>
      </c>
      <c r="F189" s="270" t="s">
        <v>380</v>
      </c>
      <c r="G189" s="192"/>
    </row>
    <row r="190" spans="1:7" s="191" customFormat="1" x14ac:dyDescent="0.25">
      <c r="A190" s="362" t="s">
        <v>1107</v>
      </c>
      <c r="B190" s="270" t="s">
        <v>1108</v>
      </c>
      <c r="C190" s="270" t="s">
        <v>1109</v>
      </c>
      <c r="D190" s="270" t="s">
        <v>1110</v>
      </c>
      <c r="E190" s="189">
        <v>43686</v>
      </c>
      <c r="F190" s="270" t="s">
        <v>380</v>
      </c>
      <c r="G190" s="192"/>
    </row>
    <row r="191" spans="1:7" s="191" customFormat="1" x14ac:dyDescent="0.25">
      <c r="A191" s="362" t="s">
        <v>1107</v>
      </c>
      <c r="B191" s="270" t="s">
        <v>1108</v>
      </c>
      <c r="C191" s="270" t="s">
        <v>1109</v>
      </c>
      <c r="D191" s="270" t="s">
        <v>1111</v>
      </c>
      <c r="E191" s="189">
        <v>44065</v>
      </c>
      <c r="F191" s="270" t="s">
        <v>380</v>
      </c>
      <c r="G191" s="192"/>
    </row>
    <row r="192" spans="1:7" s="191" customFormat="1" x14ac:dyDescent="0.25">
      <c r="A192" s="362" t="s">
        <v>1107</v>
      </c>
      <c r="B192" s="270" t="s">
        <v>1108</v>
      </c>
      <c r="C192" s="270" t="s">
        <v>1109</v>
      </c>
      <c r="D192" s="270" t="s">
        <v>1112</v>
      </c>
      <c r="E192" s="189">
        <v>44430</v>
      </c>
      <c r="F192" s="270" t="s">
        <v>380</v>
      </c>
      <c r="G192" s="192"/>
    </row>
    <row r="193" spans="1:7" s="191" customFormat="1" x14ac:dyDescent="0.25">
      <c r="A193" s="362" t="s">
        <v>1107</v>
      </c>
      <c r="B193" s="270" t="s">
        <v>1108</v>
      </c>
      <c r="C193" s="270" t="s">
        <v>1109</v>
      </c>
      <c r="D193" s="270" t="s">
        <v>1113</v>
      </c>
      <c r="E193" s="189">
        <v>44795</v>
      </c>
      <c r="F193" s="270" t="s">
        <v>380</v>
      </c>
      <c r="G193" s="192"/>
    </row>
    <row r="194" spans="1:7" s="191" customFormat="1" x14ac:dyDescent="0.25">
      <c r="A194" s="362" t="s">
        <v>1107</v>
      </c>
      <c r="B194" s="270" t="s">
        <v>1108</v>
      </c>
      <c r="C194" s="270" t="s">
        <v>1109</v>
      </c>
      <c r="D194" s="270" t="s">
        <v>1114</v>
      </c>
      <c r="E194" s="189">
        <v>45160</v>
      </c>
      <c r="F194" s="270" t="s">
        <v>380</v>
      </c>
      <c r="G194" s="192"/>
    </row>
    <row r="195" spans="1:7" s="191" customFormat="1" x14ac:dyDescent="0.25">
      <c r="A195" s="362" t="s">
        <v>1115</v>
      </c>
      <c r="B195" s="270" t="s">
        <v>1033</v>
      </c>
      <c r="C195" s="270" t="s">
        <v>847</v>
      </c>
      <c r="D195" s="270" t="s">
        <v>848</v>
      </c>
      <c r="E195" s="189">
        <v>43916</v>
      </c>
      <c r="F195" s="270" t="s">
        <v>682</v>
      </c>
      <c r="G195" s="190"/>
    </row>
    <row r="196" spans="1:7" s="191" customFormat="1" x14ac:dyDescent="0.25">
      <c r="A196" s="362" t="s">
        <v>846</v>
      </c>
      <c r="B196" s="270" t="s">
        <v>1033</v>
      </c>
      <c r="C196" s="270" t="s">
        <v>847</v>
      </c>
      <c r="D196" s="270" t="s">
        <v>849</v>
      </c>
      <c r="E196" s="189">
        <v>44921</v>
      </c>
      <c r="F196" s="270" t="s">
        <v>682</v>
      </c>
      <c r="G196" s="192"/>
    </row>
    <row r="197" spans="1:7" s="191" customFormat="1" x14ac:dyDescent="0.25">
      <c r="A197" s="362" t="s">
        <v>846</v>
      </c>
      <c r="B197" s="270" t="s">
        <v>1033</v>
      </c>
      <c r="C197" s="270" t="s">
        <v>847</v>
      </c>
      <c r="D197" s="270" t="s">
        <v>850</v>
      </c>
      <c r="E197" s="189">
        <v>46472</v>
      </c>
      <c r="F197" s="270" t="s">
        <v>682</v>
      </c>
      <c r="G197" s="192"/>
    </row>
    <row r="198" spans="1:7" s="191" customFormat="1" x14ac:dyDescent="0.25">
      <c r="A198" s="362" t="s">
        <v>639</v>
      </c>
      <c r="B198" s="270" t="s">
        <v>607</v>
      </c>
      <c r="C198" s="270" t="s">
        <v>608</v>
      </c>
      <c r="D198" s="270" t="s">
        <v>609</v>
      </c>
      <c r="E198" s="189">
        <v>43397</v>
      </c>
      <c r="F198" s="270" t="s">
        <v>683</v>
      </c>
      <c r="G198" s="192"/>
    </row>
    <row r="199" spans="1:7" s="191" customFormat="1" x14ac:dyDescent="0.25">
      <c r="A199" s="362" t="s">
        <v>639</v>
      </c>
      <c r="B199" s="270" t="s">
        <v>607</v>
      </c>
      <c r="C199" s="270" t="s">
        <v>608</v>
      </c>
      <c r="D199" s="270" t="s">
        <v>610</v>
      </c>
      <c r="E199" s="189">
        <v>43762</v>
      </c>
      <c r="F199" s="270" t="s">
        <v>683</v>
      </c>
      <c r="G199" s="192"/>
    </row>
    <row r="200" spans="1:7" s="191" customFormat="1" x14ac:dyDescent="0.25">
      <c r="A200" s="362" t="s">
        <v>639</v>
      </c>
      <c r="B200" s="270" t="s">
        <v>607</v>
      </c>
      <c r="C200" s="270" t="s">
        <v>608</v>
      </c>
      <c r="D200" s="270" t="s">
        <v>611</v>
      </c>
      <c r="E200" s="189">
        <v>44128</v>
      </c>
      <c r="F200" s="270" t="s">
        <v>683</v>
      </c>
      <c r="G200" s="192"/>
    </row>
    <row r="201" spans="1:7" s="191" customFormat="1" x14ac:dyDescent="0.25">
      <c r="A201" s="362" t="s">
        <v>738</v>
      </c>
      <c r="B201" s="270" t="s">
        <v>739</v>
      </c>
      <c r="C201" s="270" t="s">
        <v>740</v>
      </c>
      <c r="D201" s="270" t="s">
        <v>741</v>
      </c>
      <c r="E201" s="189">
        <v>43660</v>
      </c>
      <c r="F201" s="270" t="s">
        <v>682</v>
      </c>
      <c r="G201" s="192"/>
    </row>
    <row r="202" spans="1:7" s="191" customFormat="1" x14ac:dyDescent="0.25">
      <c r="A202" s="362" t="s">
        <v>738</v>
      </c>
      <c r="B202" s="270" t="s">
        <v>739</v>
      </c>
      <c r="C202" s="270" t="s">
        <v>740</v>
      </c>
      <c r="D202" s="270" t="s">
        <v>742</v>
      </c>
      <c r="E202" s="189">
        <v>44026</v>
      </c>
      <c r="F202" s="270" t="s">
        <v>682</v>
      </c>
      <c r="G202" s="192"/>
    </row>
    <row r="203" spans="1:7" s="191" customFormat="1" x14ac:dyDescent="0.25">
      <c r="A203" s="362" t="s">
        <v>808</v>
      </c>
      <c r="B203" s="270" t="s">
        <v>809</v>
      </c>
      <c r="C203" s="270" t="s">
        <v>810</v>
      </c>
      <c r="D203" s="270" t="s">
        <v>811</v>
      </c>
      <c r="E203" s="189">
        <v>43460</v>
      </c>
      <c r="F203" s="270" t="s">
        <v>683</v>
      </c>
      <c r="G203" s="192"/>
    </row>
    <row r="204" spans="1:7" s="191" customFormat="1" x14ac:dyDescent="0.25">
      <c r="A204" s="362" t="s">
        <v>808</v>
      </c>
      <c r="B204" s="270" t="s">
        <v>809</v>
      </c>
      <c r="C204" s="270" t="s">
        <v>810</v>
      </c>
      <c r="D204" s="270" t="s">
        <v>812</v>
      </c>
      <c r="E204" s="189">
        <v>43825</v>
      </c>
      <c r="F204" s="270" t="s">
        <v>683</v>
      </c>
      <c r="G204" s="192"/>
    </row>
    <row r="205" spans="1:7" s="191" customFormat="1" x14ac:dyDescent="0.25">
      <c r="A205" s="362" t="s">
        <v>808</v>
      </c>
      <c r="B205" s="270" t="s">
        <v>809</v>
      </c>
      <c r="C205" s="270" t="s">
        <v>810</v>
      </c>
      <c r="D205" s="270" t="s">
        <v>813</v>
      </c>
      <c r="E205" s="189">
        <v>44191</v>
      </c>
      <c r="F205" s="270" t="s">
        <v>683</v>
      </c>
      <c r="G205" s="192"/>
    </row>
    <row r="206" spans="1:7" s="191" customFormat="1" x14ac:dyDescent="0.25">
      <c r="A206" s="362" t="s">
        <v>898</v>
      </c>
      <c r="B206" s="270" t="s">
        <v>1064</v>
      </c>
      <c r="C206" s="270" t="s">
        <v>893</v>
      </c>
      <c r="D206" s="270" t="s">
        <v>894</v>
      </c>
      <c r="E206" s="189">
        <v>43351</v>
      </c>
      <c r="F206" s="270" t="s">
        <v>683</v>
      </c>
      <c r="G206" s="192"/>
    </row>
    <row r="207" spans="1:7" s="191" customFormat="1" x14ac:dyDescent="0.25">
      <c r="A207" s="362" t="s">
        <v>898</v>
      </c>
      <c r="B207" s="270" t="s">
        <v>1064</v>
      </c>
      <c r="C207" s="270" t="s">
        <v>893</v>
      </c>
      <c r="D207" s="270" t="s">
        <v>895</v>
      </c>
      <c r="E207" s="189">
        <v>43747</v>
      </c>
      <c r="F207" s="270" t="s">
        <v>683</v>
      </c>
      <c r="G207" s="192"/>
    </row>
    <row r="208" spans="1:7" s="191" customFormat="1" x14ac:dyDescent="0.25">
      <c r="A208" s="362" t="s">
        <v>898</v>
      </c>
      <c r="B208" s="270" t="s">
        <v>1064</v>
      </c>
      <c r="C208" s="270" t="s">
        <v>893</v>
      </c>
      <c r="D208" s="270" t="s">
        <v>896</v>
      </c>
      <c r="E208" s="189">
        <v>44113</v>
      </c>
      <c r="F208" s="270" t="s">
        <v>683</v>
      </c>
      <c r="G208" s="192"/>
    </row>
    <row r="209" spans="1:7" s="191" customFormat="1" x14ac:dyDescent="0.25">
      <c r="A209" s="362" t="s">
        <v>898</v>
      </c>
      <c r="B209" s="270" t="s">
        <v>1064</v>
      </c>
      <c r="C209" s="270" t="s">
        <v>893</v>
      </c>
      <c r="D209" s="270" t="s">
        <v>897</v>
      </c>
      <c r="E209" s="189">
        <v>44478</v>
      </c>
      <c r="F209" s="270" t="s">
        <v>683</v>
      </c>
      <c r="G209" s="192"/>
    </row>
    <row r="210" spans="1:7" s="191" customFormat="1" x14ac:dyDescent="0.25">
      <c r="A210" s="362" t="s">
        <v>976</v>
      </c>
      <c r="B210" s="270" t="s">
        <v>1065</v>
      </c>
      <c r="C210" s="270" t="s">
        <v>977</v>
      </c>
      <c r="D210" s="270" t="s">
        <v>978</v>
      </c>
      <c r="E210" s="189">
        <v>43421</v>
      </c>
      <c r="F210" s="270" t="s">
        <v>683</v>
      </c>
      <c r="G210" s="192"/>
    </row>
    <row r="211" spans="1:7" s="191" customFormat="1" x14ac:dyDescent="0.25">
      <c r="A211" s="362" t="s">
        <v>976</v>
      </c>
      <c r="B211" s="270" t="s">
        <v>1065</v>
      </c>
      <c r="C211" s="269" t="s">
        <v>977</v>
      </c>
      <c r="D211" s="270" t="s">
        <v>979</v>
      </c>
      <c r="E211" s="189">
        <v>43817</v>
      </c>
      <c r="F211" s="270" t="s">
        <v>683</v>
      </c>
      <c r="G211" s="192"/>
    </row>
    <row r="212" spans="1:7" s="191" customFormat="1" x14ac:dyDescent="0.25">
      <c r="A212" s="362" t="s">
        <v>976</v>
      </c>
      <c r="B212" s="270" t="s">
        <v>1065</v>
      </c>
      <c r="C212" s="270" t="s">
        <v>977</v>
      </c>
      <c r="D212" s="270" t="s">
        <v>980</v>
      </c>
      <c r="E212" s="189">
        <v>44183</v>
      </c>
      <c r="F212" s="270" t="s">
        <v>683</v>
      </c>
      <c r="G212" s="192"/>
    </row>
    <row r="213" spans="1:7" s="191" customFormat="1" x14ac:dyDescent="0.25">
      <c r="A213" s="361" t="s">
        <v>976</v>
      </c>
      <c r="B213" s="270" t="s">
        <v>1065</v>
      </c>
      <c r="C213" s="270" t="s">
        <v>977</v>
      </c>
      <c r="D213" s="270" t="s">
        <v>981</v>
      </c>
      <c r="E213" s="189">
        <v>44548</v>
      </c>
      <c r="F213" s="270" t="s">
        <v>683</v>
      </c>
      <c r="G213" s="190"/>
    </row>
    <row r="214" spans="1:7" s="191" customFormat="1" x14ac:dyDescent="0.25">
      <c r="A214" s="361" t="s">
        <v>640</v>
      </c>
      <c r="B214" s="270" t="s">
        <v>406</v>
      </c>
      <c r="C214" s="270" t="s">
        <v>407</v>
      </c>
      <c r="D214" s="270" t="s">
        <v>408</v>
      </c>
      <c r="E214" s="189">
        <v>43366</v>
      </c>
      <c r="F214" s="270" t="s">
        <v>566</v>
      </c>
      <c r="G214" s="190"/>
    </row>
    <row r="215" spans="1:7" s="191" customFormat="1" x14ac:dyDescent="0.25">
      <c r="A215" s="361" t="s">
        <v>640</v>
      </c>
      <c r="B215" s="270" t="s">
        <v>406</v>
      </c>
      <c r="C215" s="270" t="s">
        <v>407</v>
      </c>
      <c r="D215" s="270" t="s">
        <v>409</v>
      </c>
      <c r="E215" s="189">
        <v>43726</v>
      </c>
      <c r="F215" s="270" t="s">
        <v>566</v>
      </c>
      <c r="G215" s="190"/>
    </row>
    <row r="216" spans="1:7" s="191" customFormat="1" x14ac:dyDescent="0.25">
      <c r="A216" s="269" t="s">
        <v>476</v>
      </c>
      <c r="B216" s="270" t="s">
        <v>477</v>
      </c>
      <c r="C216" s="270" t="s">
        <v>478</v>
      </c>
      <c r="D216" s="270" t="s">
        <v>479</v>
      </c>
      <c r="E216" s="189">
        <v>43390</v>
      </c>
      <c r="F216" s="270" t="s">
        <v>682</v>
      </c>
      <c r="G216" s="190"/>
    </row>
    <row r="217" spans="1:7" s="191" customFormat="1" x14ac:dyDescent="0.25">
      <c r="A217" s="269" t="s">
        <v>110</v>
      </c>
      <c r="B217" s="270" t="s">
        <v>111</v>
      </c>
      <c r="C217" s="270" t="s">
        <v>112</v>
      </c>
      <c r="D217" s="270" t="s">
        <v>113</v>
      </c>
      <c r="E217" s="189">
        <v>43743</v>
      </c>
      <c r="F217" s="270" t="s">
        <v>680</v>
      </c>
      <c r="G217" s="190"/>
    </row>
    <row r="218" spans="1:7" s="191" customFormat="1" x14ac:dyDescent="0.25">
      <c r="A218" s="269" t="s">
        <v>641</v>
      </c>
      <c r="B218" s="270" t="s">
        <v>642</v>
      </c>
      <c r="C218" s="270" t="s">
        <v>643</v>
      </c>
      <c r="D218" s="270" t="s">
        <v>644</v>
      </c>
      <c r="E218" s="189">
        <v>44517</v>
      </c>
      <c r="F218" s="270" t="s">
        <v>680</v>
      </c>
      <c r="G218" s="190"/>
    </row>
    <row r="219" spans="1:7" s="191" customFormat="1" x14ac:dyDescent="0.25">
      <c r="A219" s="361" t="s">
        <v>645</v>
      </c>
      <c r="B219" s="270" t="s">
        <v>1116</v>
      </c>
      <c r="C219" s="270" t="s">
        <v>646</v>
      </c>
      <c r="D219" s="270" t="s">
        <v>647</v>
      </c>
      <c r="E219" s="189">
        <v>45154</v>
      </c>
      <c r="F219" s="270" t="s">
        <v>680</v>
      </c>
      <c r="G219" s="190"/>
    </row>
    <row r="220" spans="1:7" s="191" customFormat="1" x14ac:dyDescent="0.25">
      <c r="A220" s="361" t="s">
        <v>645</v>
      </c>
      <c r="B220" s="270" t="s">
        <v>1117</v>
      </c>
      <c r="C220" s="270" t="s">
        <v>648</v>
      </c>
      <c r="D220" s="270" t="s">
        <v>649</v>
      </c>
      <c r="E220" s="189">
        <v>45518</v>
      </c>
      <c r="F220" s="270" t="s">
        <v>680</v>
      </c>
      <c r="G220" s="190"/>
    </row>
    <row r="221" spans="1:7" s="191" customFormat="1" x14ac:dyDescent="0.25">
      <c r="A221" s="361" t="s">
        <v>645</v>
      </c>
      <c r="B221" s="270" t="s">
        <v>1118</v>
      </c>
      <c r="C221" s="270" t="s">
        <v>703</v>
      </c>
      <c r="D221" s="270" t="s">
        <v>704</v>
      </c>
      <c r="E221" s="189">
        <v>45744</v>
      </c>
      <c r="F221" s="270" t="s">
        <v>680</v>
      </c>
      <c r="G221" s="190"/>
    </row>
    <row r="222" spans="1:7" s="191" customFormat="1" x14ac:dyDescent="0.25">
      <c r="A222" s="362" t="s">
        <v>484</v>
      </c>
      <c r="B222" s="270" t="s">
        <v>1119</v>
      </c>
      <c r="C222" s="270" t="s">
        <v>612</v>
      </c>
      <c r="D222" s="270" t="s">
        <v>613</v>
      </c>
      <c r="E222" s="189">
        <v>44422</v>
      </c>
      <c r="F222" s="270" t="s">
        <v>680</v>
      </c>
      <c r="G222" s="190"/>
    </row>
    <row r="223" spans="1:7" s="191" customFormat="1" x14ac:dyDescent="0.25">
      <c r="A223" s="362" t="s">
        <v>484</v>
      </c>
      <c r="B223" s="270" t="s">
        <v>1120</v>
      </c>
      <c r="C223" s="270" t="s">
        <v>614</v>
      </c>
      <c r="D223" s="270" t="s">
        <v>615</v>
      </c>
      <c r="E223" s="189">
        <v>43344</v>
      </c>
      <c r="F223" s="270" t="s">
        <v>680</v>
      </c>
      <c r="G223" s="192"/>
    </row>
    <row r="224" spans="1:7" s="191" customFormat="1" x14ac:dyDescent="0.25">
      <c r="A224" s="362" t="s">
        <v>484</v>
      </c>
      <c r="B224" s="270" t="s">
        <v>1120</v>
      </c>
      <c r="C224" s="270" t="s">
        <v>614</v>
      </c>
      <c r="D224" s="270" t="s">
        <v>616</v>
      </c>
      <c r="E224" s="189">
        <v>44424</v>
      </c>
      <c r="F224" s="270" t="s">
        <v>680</v>
      </c>
      <c r="G224" s="192"/>
    </row>
    <row r="225" spans="1:7" s="191" customFormat="1" x14ac:dyDescent="0.25">
      <c r="A225" s="362" t="s">
        <v>484</v>
      </c>
      <c r="B225" s="270" t="s">
        <v>1121</v>
      </c>
      <c r="C225" s="270" t="s">
        <v>721</v>
      </c>
      <c r="D225" s="270" t="s">
        <v>722</v>
      </c>
      <c r="E225" s="189">
        <v>44681</v>
      </c>
      <c r="F225" s="270" t="s">
        <v>680</v>
      </c>
      <c r="G225" s="192"/>
    </row>
    <row r="226" spans="1:7" s="191" customFormat="1" x14ac:dyDescent="0.25">
      <c r="A226" s="362" t="s">
        <v>484</v>
      </c>
      <c r="B226" s="270" t="s">
        <v>1122</v>
      </c>
      <c r="C226" s="270" t="s">
        <v>814</v>
      </c>
      <c r="D226" s="270" t="s">
        <v>815</v>
      </c>
      <c r="E226" s="189">
        <v>46333</v>
      </c>
      <c r="F226" s="270" t="s">
        <v>680</v>
      </c>
      <c r="G226" s="192"/>
    </row>
    <row r="227" spans="1:7" s="191" customFormat="1" x14ac:dyDescent="0.25">
      <c r="A227" s="361" t="s">
        <v>484</v>
      </c>
      <c r="B227" s="270" t="s">
        <v>485</v>
      </c>
      <c r="C227" s="270" t="s">
        <v>486</v>
      </c>
      <c r="D227" s="270" t="s">
        <v>487</v>
      </c>
      <c r="E227" s="189">
        <v>43924</v>
      </c>
      <c r="F227" s="270" t="s">
        <v>680</v>
      </c>
      <c r="G227" s="192"/>
    </row>
    <row r="228" spans="1:7" s="191" customFormat="1" x14ac:dyDescent="0.25">
      <c r="A228" s="361" t="s">
        <v>484</v>
      </c>
      <c r="B228" s="270" t="s">
        <v>580</v>
      </c>
      <c r="C228" s="270" t="s">
        <v>502</v>
      </c>
      <c r="D228" s="270" t="s">
        <v>503</v>
      </c>
      <c r="E228" s="189">
        <v>44708</v>
      </c>
      <c r="F228" s="270" t="s">
        <v>680</v>
      </c>
      <c r="G228" s="192"/>
    </row>
    <row r="229" spans="1:7" s="191" customFormat="1" x14ac:dyDescent="0.25">
      <c r="A229" s="361" t="s">
        <v>484</v>
      </c>
      <c r="B229" s="270" t="s">
        <v>1123</v>
      </c>
      <c r="C229" s="270" t="s">
        <v>872</v>
      </c>
      <c r="D229" s="270" t="s">
        <v>873</v>
      </c>
      <c r="E229" s="189">
        <v>46505</v>
      </c>
      <c r="F229" s="270" t="s">
        <v>680</v>
      </c>
      <c r="G229" s="192"/>
    </row>
    <row r="230" spans="1:7" s="191" customFormat="1" x14ac:dyDescent="0.25">
      <c r="A230" s="361" t="s">
        <v>484</v>
      </c>
      <c r="B230" s="270" t="s">
        <v>1124</v>
      </c>
      <c r="C230" s="270" t="s">
        <v>931</v>
      </c>
      <c r="D230" s="270" t="s">
        <v>932</v>
      </c>
      <c r="E230" s="189">
        <v>44113</v>
      </c>
      <c r="F230" s="270" t="s">
        <v>680</v>
      </c>
      <c r="G230" s="192"/>
    </row>
    <row r="231" spans="1:7" s="191" customFormat="1" x14ac:dyDescent="0.25">
      <c r="A231" s="362" t="s">
        <v>484</v>
      </c>
      <c r="B231" s="270" t="s">
        <v>1125</v>
      </c>
      <c r="C231" s="270" t="s">
        <v>899</v>
      </c>
      <c r="D231" s="270" t="s">
        <v>900</v>
      </c>
      <c r="E231" s="189">
        <v>45527</v>
      </c>
      <c r="F231" s="270" t="s">
        <v>680</v>
      </c>
      <c r="G231" s="192"/>
    </row>
    <row r="232" spans="1:7" s="191" customFormat="1" x14ac:dyDescent="0.25">
      <c r="A232" s="362" t="s">
        <v>816</v>
      </c>
      <c r="B232" s="270" t="s">
        <v>817</v>
      </c>
      <c r="C232" s="270" t="s">
        <v>818</v>
      </c>
      <c r="D232" s="270" t="s">
        <v>819</v>
      </c>
      <c r="E232" s="189">
        <v>43424</v>
      </c>
      <c r="F232" s="270" t="s">
        <v>683</v>
      </c>
      <c r="G232" s="192"/>
    </row>
    <row r="233" spans="1:7" s="191" customFormat="1" x14ac:dyDescent="0.25">
      <c r="A233" s="362" t="s">
        <v>816</v>
      </c>
      <c r="B233" s="270" t="s">
        <v>1126</v>
      </c>
      <c r="C233" s="270" t="s">
        <v>820</v>
      </c>
      <c r="D233" s="270" t="s">
        <v>821</v>
      </c>
      <c r="E233" s="189">
        <v>45492</v>
      </c>
      <c r="F233" s="270" t="s">
        <v>683</v>
      </c>
      <c r="G233" s="192"/>
    </row>
    <row r="234" spans="1:7" s="191" customFormat="1" x14ac:dyDescent="0.25">
      <c r="A234" s="362" t="s">
        <v>118</v>
      </c>
      <c r="B234" s="270" t="s">
        <v>1127</v>
      </c>
      <c r="C234" s="270" t="s">
        <v>617</v>
      </c>
      <c r="D234" s="270" t="s">
        <v>618</v>
      </c>
      <c r="E234" s="189">
        <v>44059</v>
      </c>
      <c r="F234" s="270" t="s">
        <v>380</v>
      </c>
      <c r="G234" s="192"/>
    </row>
    <row r="235" spans="1:7" s="191" customFormat="1" x14ac:dyDescent="0.25">
      <c r="A235" s="362" t="s">
        <v>118</v>
      </c>
      <c r="B235" s="270" t="s">
        <v>1127</v>
      </c>
      <c r="C235" s="270" t="s">
        <v>617</v>
      </c>
      <c r="D235" s="270" t="s">
        <v>619</v>
      </c>
      <c r="E235" s="189">
        <v>45139</v>
      </c>
      <c r="F235" s="270" t="s">
        <v>380</v>
      </c>
      <c r="G235" s="192"/>
    </row>
    <row r="236" spans="1:7" s="191" customFormat="1" x14ac:dyDescent="0.25">
      <c r="A236" s="362" t="s">
        <v>118</v>
      </c>
      <c r="B236" s="270" t="s">
        <v>1128</v>
      </c>
      <c r="C236" s="270" t="s">
        <v>901</v>
      </c>
      <c r="D236" s="270" t="s">
        <v>902</v>
      </c>
      <c r="E236" s="189">
        <v>44818</v>
      </c>
      <c r="F236" s="270" t="s">
        <v>380</v>
      </c>
      <c r="G236" s="192"/>
    </row>
    <row r="237" spans="1:7" s="191" customFormat="1" x14ac:dyDescent="0.25">
      <c r="A237" s="362" t="s">
        <v>118</v>
      </c>
      <c r="B237" s="270" t="s">
        <v>1128</v>
      </c>
      <c r="C237" s="270" t="s">
        <v>901</v>
      </c>
      <c r="D237" s="270" t="s">
        <v>903</v>
      </c>
      <c r="E237" s="189">
        <v>45538</v>
      </c>
      <c r="F237" s="270" t="s">
        <v>380</v>
      </c>
      <c r="G237" s="192"/>
    </row>
    <row r="238" spans="1:7" s="191" customFormat="1" x14ac:dyDescent="0.25">
      <c r="A238" s="362" t="s">
        <v>118</v>
      </c>
      <c r="B238" s="270" t="s">
        <v>1128</v>
      </c>
      <c r="C238" s="270" t="s">
        <v>901</v>
      </c>
      <c r="D238" s="270" t="s">
        <v>904</v>
      </c>
      <c r="E238" s="189">
        <v>46258</v>
      </c>
      <c r="F238" s="270" t="s">
        <v>380</v>
      </c>
      <c r="G238" s="192"/>
    </row>
    <row r="239" spans="1:7" s="191" customFormat="1" x14ac:dyDescent="0.25">
      <c r="A239" s="362" t="s">
        <v>118</v>
      </c>
      <c r="B239" s="270" t="s">
        <v>1129</v>
      </c>
      <c r="C239" s="270" t="s">
        <v>760</v>
      </c>
      <c r="D239" s="270" t="s">
        <v>761</v>
      </c>
      <c r="E239" s="189">
        <v>45473</v>
      </c>
      <c r="F239" s="270" t="s">
        <v>380</v>
      </c>
      <c r="G239" s="190"/>
    </row>
    <row r="240" spans="1:7" s="191" customFormat="1" x14ac:dyDescent="0.25">
      <c r="A240" s="362" t="s">
        <v>118</v>
      </c>
      <c r="B240" s="270" t="s">
        <v>1129</v>
      </c>
      <c r="C240" s="270" t="s">
        <v>760</v>
      </c>
      <c r="D240" s="270" t="s">
        <v>762</v>
      </c>
      <c r="E240" s="189">
        <v>47273</v>
      </c>
      <c r="F240" s="270" t="s">
        <v>380</v>
      </c>
      <c r="G240" s="190"/>
    </row>
    <row r="241" spans="1:7" s="191" customFormat="1" x14ac:dyDescent="0.25">
      <c r="A241" s="362" t="s">
        <v>118</v>
      </c>
      <c r="B241" s="270" t="s">
        <v>119</v>
      </c>
      <c r="C241" s="270" t="s">
        <v>120</v>
      </c>
      <c r="D241" s="270" t="s">
        <v>121</v>
      </c>
      <c r="E241" s="189">
        <v>43923</v>
      </c>
      <c r="F241" s="270" t="s">
        <v>380</v>
      </c>
      <c r="G241" s="190"/>
    </row>
    <row r="242" spans="1:7" s="191" customFormat="1" x14ac:dyDescent="0.25">
      <c r="A242" s="365" t="s">
        <v>122</v>
      </c>
      <c r="B242" s="270" t="s">
        <v>1066</v>
      </c>
      <c r="C242" s="270" t="s">
        <v>437</v>
      </c>
      <c r="D242" s="270" t="s">
        <v>438</v>
      </c>
      <c r="E242" s="189">
        <v>43504</v>
      </c>
      <c r="F242" s="270" t="s">
        <v>683</v>
      </c>
      <c r="G242" s="192"/>
    </row>
    <row r="243" spans="1:7" s="191" customFormat="1" x14ac:dyDescent="0.25">
      <c r="A243" s="366"/>
      <c r="B243" s="270" t="s">
        <v>1130</v>
      </c>
      <c r="C243" s="270" t="s">
        <v>504</v>
      </c>
      <c r="D243" s="270" t="s">
        <v>505</v>
      </c>
      <c r="E243" s="189">
        <v>43890</v>
      </c>
      <c r="F243" s="270" t="s">
        <v>683</v>
      </c>
      <c r="G243" s="192"/>
    </row>
    <row r="244" spans="1:7" s="191" customFormat="1" x14ac:dyDescent="0.25">
      <c r="A244" s="366"/>
      <c r="B244" s="270" t="s">
        <v>1131</v>
      </c>
      <c r="C244" s="270" t="s">
        <v>743</v>
      </c>
      <c r="D244" s="270" t="s">
        <v>744</v>
      </c>
      <c r="E244" s="189">
        <v>43630</v>
      </c>
      <c r="F244" s="270" t="s">
        <v>683</v>
      </c>
      <c r="G244" s="192"/>
    </row>
    <row r="245" spans="1:7" s="191" customFormat="1" x14ac:dyDescent="0.25">
      <c r="A245" s="366"/>
      <c r="B245" s="270" t="s">
        <v>1131</v>
      </c>
      <c r="C245" s="270" t="s">
        <v>743</v>
      </c>
      <c r="D245" s="270" t="s">
        <v>745</v>
      </c>
      <c r="E245" s="189">
        <v>43990</v>
      </c>
      <c r="F245" s="270" t="s">
        <v>683</v>
      </c>
      <c r="G245" s="192"/>
    </row>
    <row r="246" spans="1:7" s="191" customFormat="1" x14ac:dyDescent="0.25">
      <c r="A246" s="366"/>
      <c r="B246" s="270" t="s">
        <v>1131</v>
      </c>
      <c r="C246" s="270" t="s">
        <v>743</v>
      </c>
      <c r="D246" s="270" t="s">
        <v>746</v>
      </c>
      <c r="E246" s="189">
        <v>44350</v>
      </c>
      <c r="F246" s="270" t="s">
        <v>683</v>
      </c>
      <c r="G246" s="192"/>
    </row>
    <row r="247" spans="1:7" s="191" customFormat="1" x14ac:dyDescent="0.25">
      <c r="A247" s="366"/>
      <c r="B247" s="270" t="s">
        <v>1132</v>
      </c>
      <c r="C247" s="270" t="s">
        <v>783</v>
      </c>
      <c r="D247" s="270" t="s">
        <v>784</v>
      </c>
      <c r="E247" s="189">
        <v>43751</v>
      </c>
      <c r="F247" s="270" t="s">
        <v>683</v>
      </c>
      <c r="G247" s="192"/>
    </row>
    <row r="248" spans="1:7" s="191" customFormat="1" x14ac:dyDescent="0.25">
      <c r="A248" s="366"/>
      <c r="B248" s="270" t="s">
        <v>1132</v>
      </c>
      <c r="C248" s="270" t="s">
        <v>783</v>
      </c>
      <c r="D248" s="270" t="s">
        <v>785</v>
      </c>
      <c r="E248" s="189">
        <v>44111</v>
      </c>
      <c r="F248" s="270" t="s">
        <v>683</v>
      </c>
      <c r="G248" s="192"/>
    </row>
    <row r="249" spans="1:7" s="191" customFormat="1" x14ac:dyDescent="0.25">
      <c r="A249" s="366"/>
      <c r="B249" s="270" t="s">
        <v>1132</v>
      </c>
      <c r="C249" s="270" t="s">
        <v>783</v>
      </c>
      <c r="D249" s="270" t="s">
        <v>786</v>
      </c>
      <c r="E249" s="189">
        <v>44471</v>
      </c>
      <c r="F249" s="270" t="s">
        <v>683</v>
      </c>
      <c r="G249" s="192"/>
    </row>
    <row r="250" spans="1:7" s="191" customFormat="1" x14ac:dyDescent="0.25">
      <c r="A250" s="366"/>
      <c r="B250" s="270" t="s">
        <v>1132</v>
      </c>
      <c r="C250" s="270" t="s">
        <v>783</v>
      </c>
      <c r="D250" s="270" t="s">
        <v>787</v>
      </c>
      <c r="E250" s="189">
        <v>44831</v>
      </c>
      <c r="F250" s="270" t="s">
        <v>683</v>
      </c>
      <c r="G250" s="192"/>
    </row>
    <row r="251" spans="1:7" s="191" customFormat="1" x14ac:dyDescent="0.25">
      <c r="A251" s="366"/>
      <c r="B251" s="270" t="s">
        <v>1133</v>
      </c>
      <c r="C251" s="270" t="s">
        <v>993</v>
      </c>
      <c r="D251" s="270" t="s">
        <v>994</v>
      </c>
      <c r="E251" s="189">
        <v>43497</v>
      </c>
      <c r="F251" s="270" t="s">
        <v>683</v>
      </c>
      <c r="G251" s="192"/>
    </row>
    <row r="252" spans="1:7" s="191" customFormat="1" x14ac:dyDescent="0.25">
      <c r="A252" s="366"/>
      <c r="B252" s="270" t="s">
        <v>1134</v>
      </c>
      <c r="C252" s="270" t="s">
        <v>1005</v>
      </c>
      <c r="D252" s="270" t="s">
        <v>1006</v>
      </c>
      <c r="E252" s="189">
        <v>43539</v>
      </c>
      <c r="F252" s="270" t="s">
        <v>683</v>
      </c>
      <c r="G252" s="192"/>
    </row>
    <row r="253" spans="1:7" s="191" customFormat="1" x14ac:dyDescent="0.25">
      <c r="A253" s="366"/>
      <c r="B253" s="270" t="s">
        <v>1135</v>
      </c>
      <c r="C253" s="270" t="s">
        <v>1031</v>
      </c>
      <c r="D253" s="270" t="s">
        <v>1032</v>
      </c>
      <c r="E253" s="189">
        <v>43595</v>
      </c>
      <c r="F253" s="270" t="s">
        <v>683</v>
      </c>
      <c r="G253" s="192"/>
    </row>
    <row r="254" spans="1:7" s="191" customFormat="1" x14ac:dyDescent="0.25">
      <c r="A254" s="366"/>
      <c r="B254" s="270" t="s">
        <v>1136</v>
      </c>
      <c r="C254" s="270" t="s">
        <v>1067</v>
      </c>
      <c r="D254" s="270" t="s">
        <v>1068</v>
      </c>
      <c r="E254" s="189">
        <v>43652</v>
      </c>
      <c r="F254" s="270" t="s">
        <v>683</v>
      </c>
      <c r="G254" s="192"/>
    </row>
    <row r="255" spans="1:7" s="191" customFormat="1" x14ac:dyDescent="0.25">
      <c r="A255" s="366"/>
      <c r="B255" s="270" t="s">
        <v>1137</v>
      </c>
      <c r="C255" s="270" t="s">
        <v>905</v>
      </c>
      <c r="D255" s="270" t="s">
        <v>906</v>
      </c>
      <c r="E255" s="189">
        <v>44085</v>
      </c>
      <c r="F255" s="270" t="s">
        <v>683</v>
      </c>
      <c r="G255" s="192"/>
    </row>
    <row r="256" spans="1:7" s="191" customFormat="1" x14ac:dyDescent="0.25">
      <c r="A256" s="366"/>
      <c r="B256" s="270" t="s">
        <v>1137</v>
      </c>
      <c r="C256" s="270" t="s">
        <v>905</v>
      </c>
      <c r="D256" s="270" t="s">
        <v>907</v>
      </c>
      <c r="E256" s="189">
        <v>44445</v>
      </c>
      <c r="F256" s="270" t="s">
        <v>683</v>
      </c>
      <c r="G256" s="192"/>
    </row>
    <row r="257" spans="1:7" s="191" customFormat="1" x14ac:dyDescent="0.25">
      <c r="A257" s="367"/>
      <c r="B257" s="270" t="s">
        <v>1137</v>
      </c>
      <c r="C257" s="270" t="s">
        <v>905</v>
      </c>
      <c r="D257" s="270" t="s">
        <v>908</v>
      </c>
      <c r="E257" s="189">
        <v>44805</v>
      </c>
      <c r="F257" s="270" t="s">
        <v>683</v>
      </c>
      <c r="G257" s="192"/>
    </row>
    <row r="258" spans="1:7" s="191" customFormat="1" x14ac:dyDescent="0.25">
      <c r="A258" s="270" t="s">
        <v>834</v>
      </c>
      <c r="B258" s="270" t="s">
        <v>835</v>
      </c>
      <c r="C258" s="269" t="s">
        <v>836</v>
      </c>
      <c r="D258" s="270" t="s">
        <v>837</v>
      </c>
      <c r="E258" s="189">
        <v>45850</v>
      </c>
      <c r="F258" s="270" t="s">
        <v>682</v>
      </c>
      <c r="G258" s="192"/>
    </row>
    <row r="259" spans="1:7" s="191" customFormat="1" x14ac:dyDescent="0.25">
      <c r="A259" s="270" t="s">
        <v>705</v>
      </c>
      <c r="B259" s="270" t="s">
        <v>387</v>
      </c>
      <c r="C259" s="270" t="s">
        <v>388</v>
      </c>
      <c r="D259" s="270" t="s">
        <v>389</v>
      </c>
      <c r="E259" s="189">
        <v>43958</v>
      </c>
      <c r="F259" s="270" t="s">
        <v>680</v>
      </c>
      <c r="G259" s="192"/>
    </row>
    <row r="260" spans="1:7" s="191" customFormat="1" x14ac:dyDescent="0.25">
      <c r="A260" s="270" t="s">
        <v>705</v>
      </c>
      <c r="B260" s="270" t="s">
        <v>706</v>
      </c>
      <c r="C260" s="270" t="s">
        <v>707</v>
      </c>
      <c r="D260" s="270" t="s">
        <v>708</v>
      </c>
      <c r="E260" s="189">
        <v>43527</v>
      </c>
      <c r="F260" s="270" t="s">
        <v>683</v>
      </c>
      <c r="G260" s="192"/>
    </row>
    <row r="261" spans="1:7" s="191" customFormat="1" x14ac:dyDescent="0.25">
      <c r="A261" s="270" t="s">
        <v>705</v>
      </c>
      <c r="B261" s="270" t="s">
        <v>706</v>
      </c>
      <c r="C261" s="270" t="s">
        <v>707</v>
      </c>
      <c r="D261" s="270" t="s">
        <v>709</v>
      </c>
      <c r="E261" s="189">
        <v>44247</v>
      </c>
      <c r="F261" s="270" t="s">
        <v>680</v>
      </c>
      <c r="G261" s="192"/>
    </row>
    <row r="262" spans="1:7" s="191" customFormat="1" x14ac:dyDescent="0.25">
      <c r="A262" s="270" t="s">
        <v>705</v>
      </c>
      <c r="B262" s="270" t="s">
        <v>706</v>
      </c>
      <c r="C262" s="270" t="s">
        <v>707</v>
      </c>
      <c r="D262" s="270" t="s">
        <v>710</v>
      </c>
      <c r="E262" s="189">
        <v>44967</v>
      </c>
      <c r="F262" s="270" t="s">
        <v>680</v>
      </c>
      <c r="G262" s="192"/>
    </row>
    <row r="263" spans="1:7" s="191" customFormat="1" ht="35.25" customHeight="1" x14ac:dyDescent="0.25">
      <c r="A263" s="270"/>
      <c r="B263" s="270"/>
      <c r="C263" s="270"/>
      <c r="D263" s="270"/>
      <c r="E263" s="189"/>
      <c r="F263" s="270"/>
      <c r="G263" s="192"/>
    </row>
    <row r="264" spans="1:7" s="191" customFormat="1" ht="35.25" customHeight="1" x14ac:dyDescent="0.25">
      <c r="A264" s="269"/>
      <c r="B264" s="270"/>
      <c r="C264" s="270"/>
      <c r="D264" s="270"/>
      <c r="E264" s="189"/>
      <c r="F264" s="270"/>
      <c r="G264" s="190"/>
    </row>
    <row r="265" spans="1:7" s="191" customFormat="1" ht="35.25" customHeight="1" x14ac:dyDescent="0.25">
      <c r="A265" s="269"/>
      <c r="B265" s="270"/>
      <c r="C265" s="270"/>
      <c r="D265" s="270"/>
      <c r="E265" s="189"/>
      <c r="F265" s="270"/>
      <c r="G265" s="190"/>
    </row>
    <row r="266" spans="1:7" s="191" customFormat="1" ht="35.25" customHeight="1" x14ac:dyDescent="0.25">
      <c r="A266" s="269"/>
      <c r="B266" s="270"/>
      <c r="C266" s="270"/>
      <c r="D266" s="270"/>
      <c r="E266" s="189"/>
      <c r="F266" s="270"/>
      <c r="G266" s="190"/>
    </row>
    <row r="267" spans="1:7" s="191" customFormat="1" ht="35.25" customHeight="1" x14ac:dyDescent="0.25">
      <c r="A267" s="269"/>
      <c r="B267" s="270"/>
      <c r="C267" s="270"/>
      <c r="D267" s="270"/>
      <c r="E267" s="189"/>
      <c r="F267" s="270"/>
      <c r="G267" s="190"/>
    </row>
    <row r="268" spans="1:7" s="191" customFormat="1" ht="35.25" customHeight="1" x14ac:dyDescent="0.25">
      <c r="A268" s="269"/>
      <c r="B268" s="270"/>
      <c r="C268" s="270"/>
      <c r="D268" s="270"/>
      <c r="E268" s="189"/>
      <c r="F268" s="270"/>
      <c r="G268" s="190"/>
    </row>
    <row r="269" spans="1:7" s="191" customFormat="1" ht="35.25" customHeight="1" x14ac:dyDescent="0.25">
      <c r="A269" s="269"/>
      <c r="B269" s="270"/>
      <c r="C269" s="270"/>
      <c r="D269" s="270"/>
      <c r="E269" s="189"/>
      <c r="F269" s="270"/>
      <c r="G269" s="190"/>
    </row>
    <row r="270" spans="1:7" s="191" customFormat="1" ht="35.25" customHeight="1" x14ac:dyDescent="0.25">
      <c r="A270" s="269"/>
      <c r="B270" s="270"/>
      <c r="C270" s="270"/>
      <c r="D270" s="270"/>
      <c r="E270" s="189"/>
      <c r="F270" s="270"/>
      <c r="G270" s="190"/>
    </row>
    <row r="271" spans="1:7" s="191" customFormat="1" ht="35.25" customHeight="1" x14ac:dyDescent="0.25">
      <c r="A271" s="269"/>
      <c r="B271" s="270"/>
      <c r="C271" s="270"/>
      <c r="D271" s="270"/>
      <c r="E271" s="189"/>
      <c r="F271" s="270"/>
      <c r="G271" s="190"/>
    </row>
    <row r="272" spans="1:7" s="191" customFormat="1" ht="35.25" customHeight="1" x14ac:dyDescent="0.25">
      <c r="A272" s="269"/>
      <c r="B272" s="270"/>
      <c r="C272" s="270"/>
      <c r="D272" s="270"/>
      <c r="E272" s="189"/>
      <c r="F272" s="270"/>
      <c r="G272" s="190"/>
    </row>
    <row r="273" spans="1:7" s="191" customFormat="1" ht="35.25" customHeight="1" x14ac:dyDescent="0.25">
      <c r="A273" s="270"/>
      <c r="B273" s="270"/>
      <c r="C273" s="270"/>
      <c r="D273" s="270"/>
      <c r="E273" s="189"/>
      <c r="F273" s="270"/>
      <c r="G273" s="190"/>
    </row>
    <row r="274" spans="1:7" s="191" customFormat="1" ht="35.25" customHeight="1" x14ac:dyDescent="0.25">
      <c r="A274" s="270"/>
      <c r="B274" s="270"/>
      <c r="C274" s="270"/>
      <c r="D274" s="270"/>
      <c r="E274" s="189"/>
      <c r="F274" s="270"/>
      <c r="G274" s="192"/>
    </row>
    <row r="275" spans="1:7" s="191" customFormat="1" ht="35.25" customHeight="1" x14ac:dyDescent="0.25">
      <c r="A275" s="270"/>
      <c r="B275" s="270"/>
      <c r="C275" s="270"/>
      <c r="D275" s="270"/>
      <c r="E275" s="189"/>
      <c r="F275" s="270"/>
      <c r="G275" s="192"/>
    </row>
    <row r="276" spans="1:7" s="191" customFormat="1" ht="35.25" customHeight="1" x14ac:dyDescent="0.25">
      <c r="A276" s="270"/>
      <c r="B276" s="270"/>
      <c r="C276" s="270"/>
      <c r="D276" s="270"/>
      <c r="E276" s="189"/>
      <c r="F276" s="270"/>
      <c r="G276" s="192"/>
    </row>
    <row r="277" spans="1:7" s="191" customFormat="1" ht="43.5" customHeight="1" x14ac:dyDescent="0.25">
      <c r="A277" s="270"/>
      <c r="B277" s="270"/>
      <c r="C277" s="270"/>
      <c r="D277" s="270"/>
      <c r="E277" s="189"/>
      <c r="F277" s="270"/>
      <c r="G277" s="192"/>
    </row>
    <row r="278" spans="1:7" s="191" customFormat="1" ht="45.75" customHeight="1" x14ac:dyDescent="0.25">
      <c r="A278" s="269"/>
      <c r="B278" s="270"/>
      <c r="C278" s="270"/>
      <c r="D278" s="270"/>
      <c r="E278" s="189"/>
      <c r="F278" s="270"/>
      <c r="G278" s="192"/>
    </row>
    <row r="279" spans="1:7" s="191" customFormat="1" ht="35.25" customHeight="1" x14ac:dyDescent="0.25">
      <c r="A279" s="269"/>
      <c r="B279" s="270"/>
      <c r="C279" s="270"/>
      <c r="D279" s="270"/>
      <c r="E279" s="189"/>
      <c r="F279" s="270"/>
      <c r="G279" s="192"/>
    </row>
    <row r="280" spans="1:7" s="191" customFormat="1" ht="35.25" customHeight="1" x14ac:dyDescent="0.25">
      <c r="A280" s="269"/>
      <c r="B280" s="270"/>
      <c r="C280" s="270"/>
      <c r="D280" s="270"/>
      <c r="E280" s="189"/>
      <c r="F280" s="270"/>
      <c r="G280" s="192"/>
    </row>
    <row r="281" spans="1:7" s="191" customFormat="1" ht="45.75" customHeight="1" x14ac:dyDescent="0.25">
      <c r="A281" s="269"/>
      <c r="B281" s="270"/>
      <c r="C281" s="270"/>
      <c r="D281" s="270"/>
      <c r="E281" s="189"/>
      <c r="F281" s="270"/>
      <c r="G281" s="192"/>
    </row>
    <row r="282" spans="1:7" s="191" customFormat="1" ht="35.25" customHeight="1" x14ac:dyDescent="0.25">
      <c r="A282" s="270"/>
      <c r="B282" s="270"/>
      <c r="C282" s="270"/>
      <c r="D282" s="270"/>
      <c r="E282" s="189"/>
      <c r="F282" s="270"/>
      <c r="G282" s="192"/>
    </row>
    <row r="283" spans="1:7" s="191" customFormat="1" ht="35.25" customHeight="1" x14ac:dyDescent="0.25">
      <c r="A283" s="270"/>
      <c r="B283" s="270"/>
      <c r="C283" s="270"/>
      <c r="D283" s="270"/>
      <c r="E283" s="189"/>
      <c r="F283" s="270"/>
      <c r="G283" s="190"/>
    </row>
    <row r="284" spans="1:7" s="191" customFormat="1" ht="35.25" customHeight="1" x14ac:dyDescent="0.25">
      <c r="A284" s="270"/>
      <c r="B284" s="270"/>
      <c r="C284" s="270"/>
      <c r="D284" s="270"/>
      <c r="E284" s="189"/>
      <c r="F284" s="270"/>
      <c r="G284" s="190"/>
    </row>
    <row r="285" spans="1:7" s="191" customFormat="1" ht="35.25" customHeight="1" x14ac:dyDescent="0.25">
      <c r="A285" s="270"/>
      <c r="B285" s="270"/>
      <c r="C285" s="270"/>
      <c r="D285" s="270"/>
      <c r="E285" s="189"/>
      <c r="F285" s="270"/>
      <c r="G285" s="192"/>
    </row>
    <row r="286" spans="1:7" s="191" customFormat="1" ht="35.25" customHeight="1" x14ac:dyDescent="0.25">
      <c r="A286" s="270"/>
      <c r="B286" s="270"/>
      <c r="C286" s="270"/>
      <c r="D286" s="270"/>
      <c r="E286" s="189"/>
      <c r="F286" s="270"/>
      <c r="G286" s="192"/>
    </row>
    <row r="287" spans="1:7" s="191" customFormat="1" ht="35.25" customHeight="1" x14ac:dyDescent="0.25">
      <c r="A287" s="270"/>
      <c r="B287" s="270"/>
      <c r="C287" s="270"/>
      <c r="D287" s="270"/>
      <c r="E287" s="189"/>
      <c r="F287" s="270"/>
      <c r="G287" s="192"/>
    </row>
    <row r="288" spans="1:7" s="191" customFormat="1" ht="35.25" customHeight="1" x14ac:dyDescent="0.25">
      <c r="A288" s="270"/>
      <c r="B288" s="270"/>
      <c r="C288" s="270"/>
      <c r="D288" s="270"/>
      <c r="E288" s="189"/>
      <c r="F288" s="270"/>
      <c r="G288" s="192"/>
    </row>
    <row r="289" spans="1:7" s="191" customFormat="1" ht="35.25" customHeight="1" x14ac:dyDescent="0.25">
      <c r="A289" s="270"/>
      <c r="B289" s="270"/>
      <c r="C289" s="270"/>
      <c r="D289" s="270"/>
      <c r="E289" s="189"/>
      <c r="F289" s="270"/>
      <c r="G289" s="192"/>
    </row>
    <row r="290" spans="1:7" s="191" customFormat="1" ht="35.25" customHeight="1" x14ac:dyDescent="0.25">
      <c r="A290" s="270"/>
      <c r="B290" s="270"/>
      <c r="C290" s="270"/>
      <c r="D290" s="270"/>
      <c r="E290" s="189"/>
      <c r="F290" s="270"/>
    </row>
    <row r="291" spans="1:7" s="191" customFormat="1" ht="49.5" customHeight="1" x14ac:dyDescent="0.25">
      <c r="A291" s="270"/>
      <c r="B291" s="270"/>
      <c r="C291" s="270"/>
      <c r="D291" s="270"/>
      <c r="E291" s="189"/>
      <c r="F291" s="270"/>
      <c r="G291" s="192"/>
    </row>
    <row r="292" spans="1:7" s="191" customFormat="1" ht="49.5" customHeight="1" x14ac:dyDescent="0.25">
      <c r="A292" s="270"/>
      <c r="B292" s="270"/>
      <c r="C292" s="270"/>
      <c r="D292" s="270"/>
      <c r="E292" s="189"/>
      <c r="F292" s="270"/>
      <c r="G292" s="192"/>
    </row>
    <row r="293" spans="1:7" s="191" customFormat="1" ht="49.5" customHeight="1" x14ac:dyDescent="0.25">
      <c r="A293" s="270"/>
      <c r="B293" s="270"/>
      <c r="C293" s="270"/>
      <c r="D293" s="270"/>
      <c r="E293" s="189"/>
      <c r="F293" s="270"/>
      <c r="G293" s="192"/>
    </row>
    <row r="294" spans="1:7" s="191" customFormat="1" ht="49.5" customHeight="1" x14ac:dyDescent="0.25">
      <c r="A294" s="270"/>
      <c r="B294" s="270"/>
      <c r="C294" s="270"/>
      <c r="D294" s="270"/>
      <c r="E294" s="189"/>
      <c r="F294" s="270"/>
      <c r="G294" s="190"/>
    </row>
    <row r="295" spans="1:7" s="191" customFormat="1" ht="49.5" customHeight="1" x14ac:dyDescent="0.25">
      <c r="A295" s="270"/>
      <c r="B295" s="270"/>
      <c r="C295" s="270"/>
      <c r="D295" s="270"/>
      <c r="E295" s="189"/>
      <c r="F295" s="270"/>
      <c r="G295" s="190"/>
    </row>
    <row r="296" spans="1:7" s="191" customFormat="1" ht="35.25" customHeight="1" x14ac:dyDescent="0.25">
      <c r="A296" s="270"/>
      <c r="B296" s="270"/>
      <c r="C296" s="270"/>
      <c r="D296" s="270"/>
      <c r="E296" s="189"/>
      <c r="F296" s="270"/>
      <c r="G296" s="192"/>
    </row>
    <row r="297" spans="1:7" s="191" customFormat="1" ht="35.25" customHeight="1" x14ac:dyDescent="0.25">
      <c r="A297" s="270"/>
      <c r="B297" s="270"/>
      <c r="C297" s="270"/>
      <c r="D297" s="270"/>
      <c r="E297" s="189"/>
      <c r="F297" s="270"/>
      <c r="G297" s="192"/>
    </row>
    <row r="298" spans="1:7" s="191" customFormat="1" ht="35.25" customHeight="1" x14ac:dyDescent="0.25">
      <c r="A298" s="270"/>
      <c r="B298" s="270"/>
      <c r="C298" s="270"/>
      <c r="D298" s="270"/>
      <c r="E298" s="189"/>
      <c r="F298" s="270"/>
      <c r="G298" s="192"/>
    </row>
    <row r="299" spans="1:7" s="191" customFormat="1" ht="35.25" customHeight="1" x14ac:dyDescent="0.25">
      <c r="A299" s="270"/>
      <c r="B299" s="270"/>
      <c r="C299" s="270"/>
      <c r="D299" s="270"/>
      <c r="E299" s="189"/>
      <c r="F299" s="270"/>
      <c r="G299" s="192"/>
    </row>
    <row r="300" spans="1:7" s="191" customFormat="1" ht="35.25" customHeight="1" x14ac:dyDescent="0.25">
      <c r="A300" s="270"/>
      <c r="B300" s="270"/>
      <c r="C300" s="270"/>
      <c r="D300" s="270"/>
      <c r="E300" s="189"/>
      <c r="F300" s="270"/>
      <c r="G300" s="192"/>
    </row>
    <row r="301" spans="1:7" s="191" customFormat="1" ht="35.25" customHeight="1" x14ac:dyDescent="0.25">
      <c r="A301" s="270"/>
      <c r="B301" s="270"/>
      <c r="C301" s="270"/>
      <c r="D301" s="270"/>
      <c r="E301" s="189"/>
      <c r="F301" s="270"/>
      <c r="G301" s="192"/>
    </row>
    <row r="302" spans="1:7" s="191" customFormat="1" ht="35.25" customHeight="1" x14ac:dyDescent="0.25">
      <c r="A302" s="270"/>
      <c r="B302" s="270"/>
      <c r="C302" s="270"/>
      <c r="D302" s="270"/>
      <c r="E302" s="189"/>
      <c r="F302" s="270"/>
      <c r="G302" s="192"/>
    </row>
    <row r="303" spans="1:7" s="191" customFormat="1" ht="35.25" customHeight="1" x14ac:dyDescent="0.25">
      <c r="A303" s="270"/>
      <c r="B303" s="270"/>
      <c r="C303" s="270"/>
      <c r="D303" s="270"/>
      <c r="E303" s="189"/>
      <c r="F303" s="270"/>
      <c r="G303" s="190"/>
    </row>
    <row r="304" spans="1:7" s="191" customFormat="1" ht="35.25" customHeight="1" x14ac:dyDescent="0.25">
      <c r="A304" s="270"/>
      <c r="B304" s="270"/>
      <c r="C304" s="270"/>
      <c r="D304" s="270"/>
      <c r="E304" s="189"/>
      <c r="F304" s="270"/>
      <c r="G304" s="190"/>
    </row>
    <row r="305" spans="1:7" s="191" customFormat="1" ht="35.25" customHeight="1" x14ac:dyDescent="0.25">
      <c r="A305" s="270"/>
      <c r="B305" s="270"/>
      <c r="C305" s="270"/>
      <c r="D305" s="270"/>
      <c r="E305" s="189"/>
      <c r="F305" s="270"/>
      <c r="G305" s="190"/>
    </row>
    <row r="306" spans="1:7" s="191" customFormat="1" ht="45.75" customHeight="1" x14ac:dyDescent="0.25">
      <c r="A306" s="270"/>
      <c r="B306" s="270"/>
      <c r="C306" s="270"/>
      <c r="D306" s="270"/>
      <c r="E306" s="189"/>
      <c r="F306" s="270"/>
      <c r="G306" s="192"/>
    </row>
    <row r="307" spans="1:7" s="191" customFormat="1" ht="45.75" customHeight="1" x14ac:dyDescent="0.25">
      <c r="A307" s="270"/>
      <c r="B307" s="270"/>
      <c r="C307" s="270"/>
      <c r="D307" s="270"/>
      <c r="E307" s="189"/>
      <c r="F307" s="270"/>
      <c r="G307" s="192"/>
    </row>
    <row r="308" spans="1:7" s="191" customFormat="1" ht="45.75" customHeight="1" x14ac:dyDescent="0.25">
      <c r="A308" s="270"/>
      <c r="B308" s="270"/>
      <c r="C308" s="270"/>
      <c r="D308" s="270"/>
      <c r="E308" s="189"/>
      <c r="F308" s="270"/>
      <c r="G308" s="192"/>
    </row>
    <row r="309" spans="1:7" s="191" customFormat="1" ht="45.75" customHeight="1" x14ac:dyDescent="0.25">
      <c r="A309" s="270"/>
      <c r="B309" s="270"/>
      <c r="C309" s="270"/>
      <c r="D309" s="270"/>
      <c r="E309" s="189"/>
      <c r="F309" s="270"/>
      <c r="G309" s="192"/>
    </row>
    <row r="310" spans="1:7" s="191" customFormat="1" ht="45.75" customHeight="1" x14ac:dyDescent="0.25">
      <c r="A310" s="270"/>
      <c r="B310" s="270"/>
      <c r="C310" s="270"/>
      <c r="D310" s="270"/>
      <c r="E310" s="189"/>
      <c r="F310" s="270"/>
      <c r="G310" s="192"/>
    </row>
    <row r="311" spans="1:7" s="191" customFormat="1" ht="35.25" customHeight="1" x14ac:dyDescent="0.25">
      <c r="A311" s="270"/>
      <c r="B311" s="270"/>
      <c r="C311" s="270"/>
      <c r="D311" s="270"/>
      <c r="E311" s="189"/>
      <c r="F311" s="270"/>
      <c r="G311" s="192"/>
    </row>
    <row r="312" spans="1:7" s="191" customFormat="1" ht="35.25" customHeight="1" x14ac:dyDescent="0.25">
      <c r="A312" s="270"/>
      <c r="B312" s="270"/>
      <c r="C312" s="270"/>
      <c r="D312" s="270"/>
      <c r="E312" s="189"/>
      <c r="F312" s="270"/>
      <c r="G312" s="192"/>
    </row>
    <row r="313" spans="1:7" s="191" customFormat="1" ht="35.25" customHeight="1" x14ac:dyDescent="0.25">
      <c r="A313" s="270"/>
      <c r="B313" s="270"/>
      <c r="C313" s="270"/>
      <c r="D313" s="270"/>
      <c r="E313" s="189"/>
      <c r="F313" s="270"/>
      <c r="G313" s="192"/>
    </row>
    <row r="314" spans="1:7" s="191" customFormat="1" ht="35.25" customHeight="1" x14ac:dyDescent="0.25">
      <c r="A314" s="270"/>
      <c r="B314" s="270"/>
      <c r="C314" s="270"/>
      <c r="D314" s="270"/>
      <c r="E314" s="189"/>
      <c r="F314" s="270"/>
      <c r="G314" s="192"/>
    </row>
    <row r="315" spans="1:7" s="191" customFormat="1" ht="35.25" customHeight="1" x14ac:dyDescent="0.25">
      <c r="A315" s="270"/>
      <c r="B315" s="270"/>
      <c r="C315" s="270"/>
      <c r="D315" s="270"/>
      <c r="E315" s="189"/>
      <c r="F315" s="270"/>
      <c r="G315" s="192"/>
    </row>
    <row r="316" spans="1:7" s="191" customFormat="1" ht="35.25" customHeight="1" x14ac:dyDescent="0.25">
      <c r="A316" s="270"/>
      <c r="B316" s="270"/>
      <c r="C316" s="270"/>
      <c r="D316" s="270"/>
      <c r="E316" s="189"/>
      <c r="F316" s="270"/>
      <c r="G316" s="192"/>
    </row>
    <row r="317" spans="1:7" s="191" customFormat="1" ht="35.25" customHeight="1" x14ac:dyDescent="0.25">
      <c r="A317" s="270"/>
      <c r="B317" s="270"/>
      <c r="C317" s="270"/>
      <c r="D317" s="270"/>
      <c r="E317" s="189"/>
      <c r="F317" s="270"/>
      <c r="G317" s="192"/>
    </row>
    <row r="318" spans="1:7" s="191" customFormat="1" ht="35.25" customHeight="1" x14ac:dyDescent="0.25">
      <c r="A318" s="270"/>
      <c r="B318" s="270"/>
      <c r="C318" s="270"/>
      <c r="D318" s="270"/>
      <c r="E318" s="189"/>
      <c r="F318" s="270"/>
      <c r="G318" s="192"/>
    </row>
    <row r="319" spans="1:7" s="191" customFormat="1" ht="35.25" customHeight="1" x14ac:dyDescent="0.25">
      <c r="A319" s="270"/>
      <c r="B319" s="270"/>
      <c r="C319" s="270"/>
      <c r="D319" s="270"/>
      <c r="E319" s="189"/>
      <c r="F319" s="270"/>
      <c r="G319" s="192"/>
    </row>
    <row r="320" spans="1:7" s="191" customFormat="1" ht="35.25" customHeight="1" x14ac:dyDescent="0.25">
      <c r="A320" s="270"/>
      <c r="B320" s="270"/>
      <c r="C320" s="270"/>
      <c r="D320" s="270"/>
      <c r="E320" s="189"/>
      <c r="F320" s="270"/>
      <c r="G320" s="192"/>
    </row>
    <row r="321" spans="1:7" s="191" customFormat="1" ht="35.25" customHeight="1" x14ac:dyDescent="0.25">
      <c r="A321" s="270"/>
      <c r="B321" s="270"/>
      <c r="C321" s="270"/>
      <c r="D321" s="270"/>
      <c r="E321" s="189"/>
      <c r="F321" s="270"/>
      <c r="G321" s="192"/>
    </row>
    <row r="322" spans="1:7" s="191" customFormat="1" ht="35.25" customHeight="1" x14ac:dyDescent="0.25">
      <c r="A322" s="270"/>
      <c r="B322" s="270"/>
      <c r="C322" s="269"/>
      <c r="D322" s="270"/>
      <c r="E322" s="189"/>
      <c r="F322" s="270"/>
      <c r="G322" s="192"/>
    </row>
    <row r="323" spans="1:7" s="191" customFormat="1" ht="35.25" customHeight="1" x14ac:dyDescent="0.25">
      <c r="A323" s="270"/>
      <c r="B323" s="270"/>
      <c r="C323" s="270"/>
      <c r="D323" s="270"/>
      <c r="E323" s="189"/>
      <c r="F323" s="270"/>
      <c r="G323" s="192"/>
    </row>
    <row r="324" spans="1:7" s="191" customFormat="1" ht="35.25" customHeight="1" x14ac:dyDescent="0.25">
      <c r="A324" s="270"/>
      <c r="B324" s="270"/>
      <c r="C324" s="270"/>
      <c r="D324" s="270"/>
      <c r="E324" s="189"/>
      <c r="F324" s="270"/>
      <c r="G324" s="192"/>
    </row>
    <row r="325" spans="1:7" s="191" customFormat="1" ht="35.25" customHeight="1" x14ac:dyDescent="0.25">
      <c r="A325" s="270"/>
      <c r="B325" s="270"/>
      <c r="C325" s="270"/>
      <c r="D325" s="270"/>
      <c r="E325" s="189"/>
      <c r="F325" s="270"/>
      <c r="G325" s="192"/>
    </row>
    <row r="326" spans="1:7" s="191" customFormat="1" ht="35.25" customHeight="1" x14ac:dyDescent="0.25">
      <c r="A326" s="270"/>
      <c r="B326" s="270"/>
      <c r="C326" s="270"/>
      <c r="D326" s="270"/>
      <c r="E326" s="189"/>
      <c r="F326" s="270"/>
      <c r="G326" s="192"/>
    </row>
    <row r="327" spans="1:7" s="191" customFormat="1" ht="35.25" customHeight="1" x14ac:dyDescent="0.25">
      <c r="A327" s="270"/>
      <c r="B327" s="270"/>
      <c r="C327" s="270"/>
      <c r="D327" s="270"/>
      <c r="E327" s="189"/>
      <c r="F327" s="270"/>
      <c r="G327" s="192"/>
    </row>
    <row r="328" spans="1:7" s="191" customFormat="1" ht="35.25" customHeight="1" x14ac:dyDescent="0.25">
      <c r="A328" s="270"/>
      <c r="B328" s="270"/>
      <c r="C328" s="270"/>
      <c r="D328" s="270"/>
      <c r="E328" s="189"/>
      <c r="F328" s="270"/>
      <c r="G328" s="193"/>
    </row>
    <row r="329" spans="1:7" s="191" customFormat="1" ht="35.25" customHeight="1" x14ac:dyDescent="0.25">
      <c r="A329" s="270"/>
      <c r="B329" s="270"/>
      <c r="C329" s="270"/>
      <c r="D329" s="270"/>
      <c r="E329" s="189"/>
      <c r="F329" s="270"/>
      <c r="G329" s="192"/>
    </row>
    <row r="330" spans="1:7" s="191" customFormat="1" ht="35.25" customHeight="1" x14ac:dyDescent="0.25">
      <c r="A330" s="270"/>
      <c r="B330" s="134"/>
      <c r="C330" s="134"/>
      <c r="D330" s="270"/>
      <c r="E330" s="189"/>
      <c r="F330" s="269"/>
      <c r="G330" s="192"/>
    </row>
    <row r="331" spans="1:7" s="191" customFormat="1" ht="35.25" customHeight="1" x14ac:dyDescent="0.25">
      <c r="A331" s="270"/>
      <c r="B331" s="134"/>
      <c r="C331" s="134"/>
      <c r="D331" s="270"/>
      <c r="E331" s="189"/>
      <c r="F331" s="269"/>
    </row>
    <row r="332" spans="1:7" s="191" customFormat="1" ht="35.25" customHeight="1" x14ac:dyDescent="0.25">
      <c r="A332" s="270"/>
      <c r="B332" s="134"/>
      <c r="C332" s="134"/>
      <c r="D332" s="270"/>
      <c r="E332" s="189"/>
      <c r="F332" s="269"/>
    </row>
    <row r="333" spans="1:7" s="191" customFormat="1" ht="27.75" customHeight="1" x14ac:dyDescent="0.25">
      <c r="A333" s="270"/>
      <c r="B333" s="270"/>
      <c r="C333" s="270"/>
      <c r="D333" s="270"/>
      <c r="E333" s="189"/>
      <c r="F333" s="269"/>
    </row>
    <row r="334" spans="1:7" s="191" customFormat="1" ht="48" customHeight="1" x14ac:dyDescent="0.25">
      <c r="A334" s="270"/>
      <c r="B334" s="270"/>
      <c r="C334" s="270"/>
      <c r="D334" s="270"/>
      <c r="E334" s="189"/>
      <c r="F334" s="270"/>
    </row>
    <row r="335" spans="1:7" s="191" customFormat="1" ht="39.75" customHeight="1" x14ac:dyDescent="0.25">
      <c r="A335" s="270"/>
      <c r="B335" s="270"/>
      <c r="C335" s="270"/>
      <c r="D335" s="270"/>
      <c r="E335" s="189"/>
      <c r="F335" s="270"/>
    </row>
    <row r="336" spans="1:7" s="191" customFormat="1" ht="35.25" customHeight="1" x14ac:dyDescent="0.25">
      <c r="A336" s="270"/>
      <c r="B336" s="270"/>
      <c r="C336" s="270"/>
      <c r="D336" s="270"/>
      <c r="E336" s="189"/>
      <c r="F336" s="270"/>
    </row>
    <row r="337" spans="1:7" s="191" customFormat="1" ht="35.25" customHeight="1" x14ac:dyDescent="0.25">
      <c r="A337" s="270"/>
      <c r="B337" s="270"/>
      <c r="C337" s="270"/>
      <c r="D337" s="270"/>
      <c r="E337" s="189"/>
      <c r="F337" s="270"/>
    </row>
    <row r="338" spans="1:7" s="191" customFormat="1" ht="45" customHeight="1" x14ac:dyDescent="0.25">
      <c r="A338" s="270"/>
      <c r="B338" s="270"/>
      <c r="C338" s="270"/>
      <c r="D338" s="270"/>
      <c r="E338" s="189"/>
      <c r="F338" s="270"/>
    </row>
    <row r="339" spans="1:7" s="191" customFormat="1" ht="50.25" customHeight="1" x14ac:dyDescent="0.25">
      <c r="A339" s="270"/>
      <c r="B339" s="270"/>
      <c r="C339" s="270"/>
      <c r="D339" s="270"/>
      <c r="E339" s="189"/>
      <c r="F339" s="270"/>
    </row>
    <row r="340" spans="1:7" s="191" customFormat="1" ht="50.25" customHeight="1" x14ac:dyDescent="0.25">
      <c r="A340" s="270"/>
      <c r="B340" s="224"/>
      <c r="C340" s="270"/>
      <c r="D340" s="270"/>
      <c r="E340" s="189"/>
      <c r="F340" s="270"/>
    </row>
    <row r="341" spans="1:7" s="191" customFormat="1" ht="42.75" customHeight="1" x14ac:dyDescent="0.25">
      <c r="A341" s="270"/>
      <c r="B341" s="224"/>
      <c r="C341" s="270"/>
      <c r="D341" s="270"/>
      <c r="E341" s="189"/>
      <c r="F341" s="270"/>
    </row>
    <row r="342" spans="1:7" s="191" customFormat="1" ht="45" customHeight="1" x14ac:dyDescent="0.25">
      <c r="A342" s="270"/>
      <c r="B342" s="224"/>
      <c r="C342" s="270"/>
      <c r="D342" s="270"/>
      <c r="E342" s="189"/>
      <c r="F342" s="270"/>
    </row>
    <row r="343" spans="1:7" s="191" customFormat="1" ht="45" customHeight="1" x14ac:dyDescent="0.25">
      <c r="A343" s="270"/>
      <c r="B343" s="224"/>
      <c r="C343" s="270"/>
      <c r="D343" s="270"/>
      <c r="E343" s="189"/>
      <c r="F343" s="270"/>
    </row>
    <row r="344" spans="1:7" s="191" customFormat="1" ht="45" customHeight="1" x14ac:dyDescent="0.25">
      <c r="A344" s="270"/>
      <c r="B344" s="224"/>
      <c r="C344" s="270"/>
      <c r="D344" s="270"/>
      <c r="E344" s="189"/>
      <c r="F344" s="270"/>
    </row>
    <row r="345" spans="1:7" s="191" customFormat="1" ht="45" customHeight="1" x14ac:dyDescent="0.25">
      <c r="A345" s="270"/>
      <c r="B345" s="224"/>
      <c r="C345" s="270"/>
      <c r="D345" s="270"/>
      <c r="E345" s="189"/>
      <c r="F345" s="270"/>
    </row>
    <row r="346" spans="1:7" s="191" customFormat="1" ht="45" customHeight="1" x14ac:dyDescent="0.25">
      <c r="A346" s="270"/>
      <c r="B346" s="224"/>
      <c r="C346" s="270"/>
      <c r="D346" s="270"/>
      <c r="E346" s="189"/>
      <c r="F346" s="270"/>
    </row>
    <row r="347" spans="1:7" s="191" customFormat="1" ht="45" customHeight="1" x14ac:dyDescent="0.25">
      <c r="A347" s="270"/>
      <c r="B347" s="224"/>
      <c r="C347" s="270"/>
      <c r="D347" s="270"/>
      <c r="E347" s="189"/>
      <c r="F347" s="270"/>
    </row>
    <row r="348" spans="1:7" s="191" customFormat="1" ht="35.25" customHeight="1" x14ac:dyDescent="0.25">
      <c r="A348" s="270"/>
      <c r="B348" s="224"/>
      <c r="C348" s="270"/>
      <c r="D348" s="270"/>
      <c r="E348" s="189"/>
      <c r="F348" s="270"/>
    </row>
    <row r="349" spans="1:7" s="191" customFormat="1" ht="35.25" customHeight="1" x14ac:dyDescent="0.25">
      <c r="A349" s="270"/>
      <c r="B349" s="270"/>
      <c r="C349" s="270"/>
      <c r="D349" s="270"/>
      <c r="E349" s="189"/>
      <c r="F349" s="270"/>
    </row>
    <row r="350" spans="1:7" s="191" customFormat="1" ht="35.25" customHeight="1" x14ac:dyDescent="0.25">
      <c r="A350" s="270"/>
      <c r="B350" s="270"/>
      <c r="C350" s="270"/>
      <c r="D350" s="270"/>
      <c r="E350" s="189"/>
      <c r="F350" s="270"/>
    </row>
    <row r="351" spans="1:7" s="191" customFormat="1" ht="35.25" customHeight="1" x14ac:dyDescent="0.25">
      <c r="A351" s="270"/>
      <c r="B351" s="270"/>
      <c r="C351" s="270"/>
      <c r="D351" s="270"/>
      <c r="E351" s="189"/>
      <c r="F351" s="270"/>
    </row>
    <row r="352" spans="1:7" s="191" customFormat="1" ht="35.25" customHeight="1" x14ac:dyDescent="0.25">
      <c r="A352" s="270"/>
      <c r="B352" s="270"/>
      <c r="C352" s="270"/>
      <c r="D352" s="270"/>
      <c r="E352" s="189"/>
      <c r="F352" s="270"/>
      <c r="G352" s="190"/>
    </row>
    <row r="353" spans="1:7" s="191" customFormat="1" ht="35.25" customHeight="1" x14ac:dyDescent="0.25">
      <c r="A353" s="270"/>
      <c r="B353" s="270"/>
      <c r="C353" s="270"/>
      <c r="D353" s="270"/>
      <c r="E353" s="189"/>
      <c r="F353" s="270"/>
      <c r="G353" s="190"/>
    </row>
    <row r="354" spans="1:7" s="191" customFormat="1" ht="35.25" customHeight="1" x14ac:dyDescent="0.25">
      <c r="A354" s="270"/>
      <c r="B354" s="270"/>
      <c r="C354" s="270"/>
      <c r="D354" s="270"/>
      <c r="E354" s="189"/>
      <c r="F354" s="270"/>
      <c r="G354" s="190"/>
    </row>
    <row r="355" spans="1:7" s="191" customFormat="1" ht="35.25" customHeight="1" x14ac:dyDescent="0.25">
      <c r="A355" s="270"/>
      <c r="B355" s="270"/>
      <c r="C355" s="270"/>
      <c r="D355" s="270"/>
      <c r="E355" s="189"/>
      <c r="F355" s="270"/>
      <c r="G355" s="192"/>
    </row>
    <row r="356" spans="1:7" s="191" customFormat="1" ht="35.25" customHeight="1" x14ac:dyDescent="0.25">
      <c r="A356" s="270"/>
      <c r="B356" s="270"/>
      <c r="C356" s="270"/>
      <c r="D356" s="270"/>
      <c r="E356" s="189"/>
      <c r="F356" s="270"/>
      <c r="G356" s="192"/>
    </row>
    <row r="357" spans="1:7" s="191" customFormat="1" ht="35.25" customHeight="1" x14ac:dyDescent="0.25">
      <c r="A357" s="270"/>
      <c r="B357" s="270"/>
      <c r="C357" s="270"/>
      <c r="D357" s="270"/>
      <c r="E357" s="189"/>
      <c r="F357" s="270"/>
      <c r="G357" s="192"/>
    </row>
    <row r="358" spans="1:7" s="191" customFormat="1" ht="35.25" customHeight="1" x14ac:dyDescent="0.25">
      <c r="A358" s="270"/>
      <c r="B358" s="270"/>
      <c r="C358" s="270"/>
      <c r="D358" s="270"/>
      <c r="E358" s="189"/>
      <c r="F358" s="270"/>
      <c r="G358" s="192"/>
    </row>
    <row r="359" spans="1:7" s="191" customFormat="1" ht="35.25" customHeight="1" x14ac:dyDescent="0.25">
      <c r="A359" s="224"/>
      <c r="B359" s="270"/>
      <c r="C359" s="270"/>
      <c r="D359" s="270"/>
      <c r="E359" s="189"/>
      <c r="F359" s="270"/>
      <c r="G359" s="192"/>
    </row>
    <row r="360" spans="1:7" s="191" customFormat="1" ht="27.75" customHeight="1" x14ac:dyDescent="0.25">
      <c r="A360" s="224"/>
      <c r="B360" s="225"/>
      <c r="C360" s="225"/>
      <c r="D360" s="225"/>
      <c r="E360" s="189"/>
      <c r="F360" s="225"/>
    </row>
    <row r="361" spans="1:7" s="191" customFormat="1" ht="27.75" customHeight="1" x14ac:dyDescent="0.25">
      <c r="A361" s="224"/>
      <c r="B361" s="225"/>
      <c r="C361" s="225"/>
      <c r="D361" s="225"/>
      <c r="E361" s="189"/>
      <c r="F361" s="225"/>
    </row>
    <row r="362" spans="1:7" s="191" customFormat="1" ht="27.75" customHeight="1" x14ac:dyDescent="0.25">
      <c r="A362" s="224"/>
      <c r="B362" s="225"/>
      <c r="C362" s="225"/>
      <c r="D362" s="225"/>
      <c r="E362" s="189"/>
      <c r="F362" s="225"/>
    </row>
    <row r="363" spans="1:7" s="191" customFormat="1" ht="27.75" customHeight="1" x14ac:dyDescent="0.25">
      <c r="A363" s="224"/>
      <c r="B363" s="225"/>
      <c r="C363" s="225"/>
      <c r="D363" s="225"/>
      <c r="E363" s="189"/>
      <c r="F363" s="225"/>
    </row>
    <row r="364" spans="1:7" s="226" customFormat="1" ht="27.75" customHeight="1" x14ac:dyDescent="0.25">
      <c r="A364" s="224"/>
      <c r="B364" s="225"/>
      <c r="C364" s="225"/>
      <c r="D364" s="225"/>
      <c r="E364" s="189"/>
      <c r="F364" s="225"/>
    </row>
    <row r="365" spans="1:7" s="226" customFormat="1" ht="27.75" customHeight="1" x14ac:dyDescent="0.25">
      <c r="A365" s="224"/>
      <c r="B365" s="225"/>
      <c r="C365" s="225"/>
      <c r="D365" s="225"/>
      <c r="E365" s="189"/>
      <c r="F365" s="225"/>
    </row>
    <row r="366" spans="1:7" s="226" customFormat="1" ht="27.75" customHeight="1" x14ac:dyDescent="0.25">
      <c r="A366" s="224"/>
      <c r="B366" s="225"/>
      <c r="C366" s="225"/>
      <c r="D366" s="225"/>
      <c r="E366" s="189"/>
      <c r="F366" s="225"/>
    </row>
    <row r="367" spans="1:7" s="226" customFormat="1" ht="27.75" customHeight="1" x14ac:dyDescent="0.25">
      <c r="A367" s="224"/>
      <c r="B367" s="225"/>
      <c r="C367" s="225"/>
      <c r="D367" s="225"/>
      <c r="E367" s="189"/>
      <c r="F367" s="225"/>
    </row>
    <row r="368" spans="1:7" s="226" customFormat="1" ht="27.75" customHeight="1" x14ac:dyDescent="0.25">
      <c r="A368" s="227"/>
      <c r="B368" s="225"/>
      <c r="C368" s="225"/>
      <c r="D368" s="225"/>
      <c r="E368" s="189"/>
      <c r="F368" s="225"/>
    </row>
    <row r="369" spans="1:6" s="191" customFormat="1" ht="27.75" customHeight="1" x14ac:dyDescent="0.25">
      <c r="A369" s="224"/>
      <c r="B369" s="225"/>
      <c r="C369" s="225"/>
      <c r="D369" s="225"/>
      <c r="E369" s="189"/>
      <c r="F369" s="225"/>
    </row>
    <row r="370" spans="1:6" s="191" customFormat="1" ht="27.75" customHeight="1" x14ac:dyDescent="0.25">
      <c r="A370" s="224"/>
      <c r="B370" s="225"/>
      <c r="C370" s="225"/>
      <c r="D370" s="225"/>
      <c r="E370" s="189"/>
      <c r="F370" s="225"/>
    </row>
    <row r="371" spans="1:6" s="191" customFormat="1" ht="27.75" customHeight="1" x14ac:dyDescent="0.25">
      <c r="A371" s="224"/>
      <c r="B371" s="225"/>
      <c r="C371" s="225"/>
      <c r="D371" s="225"/>
      <c r="E371" s="189"/>
      <c r="F371" s="225"/>
    </row>
    <row r="372" spans="1:6" s="191" customFormat="1" ht="27.75" customHeight="1" x14ac:dyDescent="0.25">
      <c r="A372" s="224"/>
      <c r="B372" s="225"/>
      <c r="C372" s="225"/>
      <c r="D372" s="225"/>
      <c r="E372" s="189"/>
      <c r="F372" s="225"/>
    </row>
    <row r="373" spans="1:6" s="191" customFormat="1" ht="27.75" customHeight="1" x14ac:dyDescent="0.25">
      <c r="A373" s="224"/>
      <c r="B373" s="225"/>
      <c r="C373" s="225"/>
      <c r="D373" s="225"/>
      <c r="E373" s="189"/>
      <c r="F373" s="225"/>
    </row>
    <row r="374" spans="1:6" s="191" customFormat="1" ht="27.75" customHeight="1" x14ac:dyDescent="0.25">
      <c r="A374" s="228"/>
      <c r="B374" s="225"/>
      <c r="C374" s="225"/>
      <c r="D374" s="225"/>
      <c r="E374" s="189"/>
      <c r="F374" s="225"/>
    </row>
    <row r="375" spans="1:6" s="191" customFormat="1" ht="27.75" customHeight="1" x14ac:dyDescent="0.25">
      <c r="A375" s="228"/>
      <c r="B375" s="225"/>
      <c r="C375" s="225"/>
      <c r="D375" s="225"/>
      <c r="E375" s="189"/>
      <c r="F375" s="225"/>
    </row>
    <row r="376" spans="1:6" s="191" customFormat="1" ht="27.75" customHeight="1" x14ac:dyDescent="0.25">
      <c r="A376" s="228"/>
      <c r="B376" s="225"/>
      <c r="C376" s="225"/>
      <c r="D376" s="225"/>
      <c r="E376" s="189"/>
      <c r="F376" s="225"/>
    </row>
    <row r="377" spans="1:6" s="191" customFormat="1" ht="27.75" customHeight="1" x14ac:dyDescent="0.25">
      <c r="A377" s="228"/>
      <c r="B377" s="225"/>
      <c r="C377" s="225"/>
      <c r="D377" s="225"/>
      <c r="E377" s="189"/>
      <c r="F377" s="225"/>
    </row>
    <row r="378" spans="1:6" s="191" customFormat="1" ht="27.75" customHeight="1" x14ac:dyDescent="0.25">
      <c r="A378" s="228"/>
      <c r="B378" s="225"/>
      <c r="C378" s="225"/>
      <c r="D378" s="225"/>
      <c r="E378" s="189"/>
      <c r="F378" s="225"/>
    </row>
    <row r="379" spans="1:6" s="191" customFormat="1" ht="27.75" customHeight="1" x14ac:dyDescent="0.25">
      <c r="A379" s="228"/>
      <c r="B379" s="225"/>
      <c r="C379" s="225"/>
      <c r="D379" s="225"/>
      <c r="E379" s="189"/>
      <c r="F379" s="225"/>
    </row>
    <row r="380" spans="1:6" s="191" customFormat="1" ht="27.75" customHeight="1" x14ac:dyDescent="0.25">
      <c r="A380" s="228"/>
      <c r="B380" s="225"/>
      <c r="C380" s="225"/>
      <c r="D380" s="225"/>
      <c r="E380" s="189"/>
      <c r="F380" s="225"/>
    </row>
    <row r="381" spans="1:6" s="191" customFormat="1" ht="27.75" customHeight="1" x14ac:dyDescent="0.25">
      <c r="A381" s="228"/>
      <c r="B381" s="225"/>
      <c r="C381" s="225"/>
      <c r="D381" s="225"/>
      <c r="E381" s="189"/>
      <c r="F381" s="225"/>
    </row>
    <row r="382" spans="1:6" s="191" customFormat="1" ht="27.75" customHeight="1" x14ac:dyDescent="0.25">
      <c r="A382" s="228"/>
      <c r="B382" s="225"/>
      <c r="C382" s="225"/>
      <c r="D382" s="225"/>
      <c r="E382" s="189"/>
      <c r="F382" s="225"/>
    </row>
    <row r="383" spans="1:6" s="191" customFormat="1" ht="27.75" customHeight="1" x14ac:dyDescent="0.25">
      <c r="A383" s="228"/>
      <c r="B383" s="225"/>
      <c r="C383" s="225"/>
      <c r="D383" s="225"/>
      <c r="E383" s="189"/>
      <c r="F383" s="225"/>
    </row>
    <row r="384" spans="1:6" s="191" customFormat="1" ht="27.75" customHeight="1" x14ac:dyDescent="0.25">
      <c r="A384" s="228"/>
      <c r="B384" s="225"/>
      <c r="C384" s="225"/>
      <c r="D384" s="225"/>
      <c r="E384" s="189"/>
      <c r="F384" s="225"/>
    </row>
    <row r="385" spans="1:6" s="191" customFormat="1" ht="27.75" customHeight="1" x14ac:dyDescent="0.25">
      <c r="A385" s="228"/>
      <c r="B385" s="225"/>
      <c r="C385" s="225"/>
      <c r="D385" s="225"/>
      <c r="E385" s="189"/>
      <c r="F385" s="225"/>
    </row>
    <row r="386" spans="1:6" s="191" customFormat="1" ht="27.75" customHeight="1" x14ac:dyDescent="0.25">
      <c r="A386" s="228"/>
      <c r="B386" s="225"/>
      <c r="C386" s="225"/>
      <c r="D386" s="225"/>
      <c r="E386" s="189"/>
      <c r="F386" s="225"/>
    </row>
    <row r="387" spans="1:6" s="191" customFormat="1" ht="27.75" customHeight="1" x14ac:dyDescent="0.25">
      <c r="A387" s="228"/>
      <c r="B387" s="225"/>
      <c r="C387" s="225"/>
      <c r="D387" s="225"/>
      <c r="E387" s="189"/>
      <c r="F387" s="225"/>
    </row>
    <row r="388" spans="1:6" s="191" customFormat="1" ht="27.75" customHeight="1" x14ac:dyDescent="0.25">
      <c r="A388" s="228"/>
      <c r="B388" s="225"/>
      <c r="C388" s="225"/>
      <c r="D388" s="225"/>
      <c r="E388" s="189"/>
      <c r="F388" s="225"/>
    </row>
    <row r="389" spans="1:6" s="191" customFormat="1" ht="27.75" customHeight="1" x14ac:dyDescent="0.25">
      <c r="A389" s="228"/>
      <c r="B389" s="225"/>
      <c r="C389" s="225"/>
      <c r="D389" s="225"/>
      <c r="E389" s="189"/>
      <c r="F389" s="225"/>
    </row>
    <row r="390" spans="1:6" s="191" customFormat="1" ht="27.75" customHeight="1" x14ac:dyDescent="0.25">
      <c r="A390" s="228"/>
      <c r="B390" s="225"/>
      <c r="C390" s="225"/>
      <c r="D390" s="225"/>
      <c r="E390" s="189"/>
      <c r="F390" s="225"/>
    </row>
    <row r="391" spans="1:6" s="191" customFormat="1" ht="27.75" customHeight="1" x14ac:dyDescent="0.25">
      <c r="A391" s="228"/>
      <c r="B391" s="225"/>
      <c r="C391" s="225"/>
      <c r="D391" s="225"/>
      <c r="E391" s="189"/>
      <c r="F391" s="225"/>
    </row>
    <row r="392" spans="1:6" s="191" customFormat="1" ht="27.75" customHeight="1" x14ac:dyDescent="0.25">
      <c r="A392" s="228"/>
      <c r="B392" s="225"/>
      <c r="C392" s="225"/>
      <c r="D392" s="225"/>
      <c r="E392" s="189"/>
      <c r="F392" s="225"/>
    </row>
    <row r="393" spans="1:6" s="191" customFormat="1" ht="27.75" customHeight="1" x14ac:dyDescent="0.25">
      <c r="A393" s="228"/>
      <c r="B393" s="225"/>
      <c r="C393" s="225"/>
      <c r="D393" s="225"/>
      <c r="E393" s="189"/>
      <c r="F393" s="225"/>
    </row>
    <row r="394" spans="1:6" s="191" customFormat="1" ht="27.75" customHeight="1" x14ac:dyDescent="0.25">
      <c r="A394" s="228"/>
      <c r="B394" s="225"/>
      <c r="C394" s="225"/>
      <c r="D394" s="225"/>
      <c r="E394" s="189"/>
      <c r="F394" s="225"/>
    </row>
    <row r="395" spans="1:6" s="191" customFormat="1" ht="27.75" customHeight="1" x14ac:dyDescent="0.25">
      <c r="A395" s="228"/>
      <c r="B395" s="225"/>
      <c r="C395" s="225"/>
      <c r="D395" s="225"/>
      <c r="E395" s="189"/>
      <c r="F395" s="225"/>
    </row>
    <row r="396" spans="1:6" s="191" customFormat="1" ht="27.75" customHeight="1" x14ac:dyDescent="0.25">
      <c r="A396" s="228"/>
      <c r="B396" s="225"/>
      <c r="C396" s="225"/>
      <c r="D396" s="225"/>
      <c r="E396" s="189"/>
      <c r="F396" s="225"/>
    </row>
    <row r="397" spans="1:6" s="191" customFormat="1" ht="27.75" customHeight="1" x14ac:dyDescent="0.25">
      <c r="A397" s="228"/>
      <c r="B397" s="225"/>
      <c r="C397" s="225"/>
      <c r="D397" s="225"/>
      <c r="E397" s="189"/>
      <c r="F397" s="225"/>
    </row>
    <row r="398" spans="1:6" s="191" customFormat="1" ht="27.75" customHeight="1" x14ac:dyDescent="0.25">
      <c r="A398" s="228"/>
      <c r="B398" s="225"/>
      <c r="C398" s="225"/>
      <c r="D398" s="225"/>
      <c r="E398" s="189"/>
      <c r="F398" s="225"/>
    </row>
    <row r="399" spans="1:6" s="191" customFormat="1" ht="27.75" customHeight="1" x14ac:dyDescent="0.25">
      <c r="A399" s="228"/>
      <c r="B399" s="225"/>
      <c r="C399" s="225"/>
      <c r="D399" s="225"/>
      <c r="E399" s="189"/>
      <c r="F399" s="225"/>
    </row>
    <row r="400" spans="1:6" s="191" customFormat="1" ht="27.75" customHeight="1" x14ac:dyDescent="0.25">
      <c r="A400" s="228"/>
      <c r="B400" s="225"/>
      <c r="C400" s="225"/>
      <c r="D400" s="225"/>
      <c r="E400" s="189"/>
      <c r="F400" s="225"/>
    </row>
    <row r="401" spans="1:7" s="191" customFormat="1" ht="27.75" customHeight="1" x14ac:dyDescent="0.25">
      <c r="A401" s="228"/>
      <c r="B401" s="225"/>
      <c r="C401" s="225"/>
      <c r="D401" s="225"/>
      <c r="E401" s="189"/>
      <c r="F401" s="225"/>
    </row>
    <row r="402" spans="1:7" s="191" customFormat="1" ht="27.75" customHeight="1" x14ac:dyDescent="0.25">
      <c r="A402" s="228"/>
      <c r="B402" s="225"/>
      <c r="C402" s="225"/>
      <c r="D402" s="225"/>
      <c r="E402" s="189"/>
      <c r="F402" s="225"/>
    </row>
    <row r="403" spans="1:7" s="191" customFormat="1" ht="27.75" customHeight="1" x14ac:dyDescent="0.25">
      <c r="A403" s="228"/>
      <c r="B403" s="225"/>
      <c r="C403" s="225"/>
      <c r="D403" s="225"/>
      <c r="E403" s="189"/>
      <c r="F403" s="225"/>
    </row>
    <row r="404" spans="1:7" s="191" customFormat="1" ht="35.25" customHeight="1" x14ac:dyDescent="0.25">
      <c r="A404" s="270"/>
      <c r="B404" s="270"/>
      <c r="C404" s="270"/>
      <c r="D404" s="270"/>
      <c r="E404" s="189"/>
      <c r="F404" s="270"/>
      <c r="G404" s="190"/>
    </row>
    <row r="405" spans="1:7" s="191" customFormat="1" ht="35.25" customHeight="1" x14ac:dyDescent="0.25">
      <c r="A405" s="270"/>
      <c r="B405" s="270"/>
      <c r="C405" s="270"/>
      <c r="D405" s="270"/>
      <c r="E405" s="189"/>
      <c r="F405" s="270"/>
      <c r="G405" s="190"/>
    </row>
    <row r="406" spans="1:7" s="191" customFormat="1" ht="45.75" customHeight="1" x14ac:dyDescent="0.25">
      <c r="A406" s="270"/>
      <c r="B406" s="270"/>
      <c r="C406" s="270"/>
      <c r="D406" s="270"/>
      <c r="E406" s="189"/>
      <c r="F406" s="270"/>
      <c r="G406" s="192"/>
    </row>
    <row r="407" spans="1:7" s="191" customFormat="1" ht="45.75" customHeight="1" x14ac:dyDescent="0.25">
      <c r="A407" s="270"/>
      <c r="B407" s="270"/>
      <c r="C407" s="270"/>
      <c r="D407" s="270"/>
      <c r="E407" s="189"/>
      <c r="F407" s="270"/>
      <c r="G407" s="192"/>
    </row>
    <row r="408" spans="1:7" s="191" customFormat="1" ht="45.75" customHeight="1" x14ac:dyDescent="0.25">
      <c r="A408" s="270"/>
      <c r="B408" s="270"/>
      <c r="C408" s="270"/>
      <c r="D408" s="270"/>
      <c r="E408" s="189"/>
      <c r="F408" s="270"/>
      <c r="G408" s="192"/>
    </row>
    <row r="409" spans="1:7" s="191" customFormat="1" ht="45.75" customHeight="1" x14ac:dyDescent="0.25">
      <c r="A409" s="270"/>
      <c r="B409" s="270"/>
      <c r="C409" s="270"/>
      <c r="D409" s="270"/>
      <c r="E409" s="189"/>
      <c r="F409" s="270"/>
      <c r="G409" s="192"/>
    </row>
    <row r="410" spans="1:7" s="191" customFormat="1" ht="45.75" customHeight="1" x14ac:dyDescent="0.25">
      <c r="A410" s="270"/>
      <c r="B410" s="270"/>
      <c r="C410" s="270"/>
      <c r="D410" s="270"/>
      <c r="E410" s="189"/>
      <c r="F410" s="270"/>
      <c r="G410" s="192"/>
    </row>
    <row r="411" spans="1:7" s="191" customFormat="1" ht="35.25" customHeight="1" x14ac:dyDescent="0.25">
      <c r="A411" s="270"/>
      <c r="B411" s="270"/>
      <c r="C411" s="270"/>
      <c r="D411" s="270"/>
      <c r="E411" s="189"/>
      <c r="F411" s="270"/>
      <c r="G411" s="192"/>
    </row>
    <row r="412" spans="1:7" s="191" customFormat="1" ht="35.25" customHeight="1" x14ac:dyDescent="0.25">
      <c r="A412" s="270"/>
      <c r="B412" s="270"/>
      <c r="C412" s="270"/>
      <c r="D412" s="270"/>
      <c r="E412" s="189"/>
      <c r="F412" s="270"/>
      <c r="G412" s="192"/>
    </row>
    <row r="413" spans="1:7" s="191" customFormat="1" ht="35.25" customHeight="1" x14ac:dyDescent="0.25">
      <c r="A413" s="270"/>
      <c r="B413" s="270"/>
      <c r="C413" s="270"/>
      <c r="D413" s="270"/>
      <c r="E413" s="189"/>
      <c r="F413" s="270"/>
      <c r="G413" s="192"/>
    </row>
    <row r="414" spans="1:7" s="191" customFormat="1" ht="35.25" customHeight="1" x14ac:dyDescent="0.25">
      <c r="A414" s="270"/>
      <c r="B414" s="270"/>
      <c r="C414" s="270"/>
      <c r="D414" s="270"/>
      <c r="E414" s="189"/>
      <c r="F414" s="270"/>
      <c r="G414" s="192"/>
    </row>
    <row r="415" spans="1:7" s="191" customFormat="1" ht="35.25" customHeight="1" x14ac:dyDescent="0.25">
      <c r="A415" s="270"/>
      <c r="B415" s="270"/>
      <c r="C415" s="270"/>
      <c r="D415" s="270"/>
      <c r="E415" s="189"/>
      <c r="F415" s="270"/>
      <c r="G415" s="192"/>
    </row>
    <row r="416" spans="1:7" s="191" customFormat="1" ht="35.25" customHeight="1" x14ac:dyDescent="0.25">
      <c r="A416" s="270"/>
      <c r="B416" s="270"/>
      <c r="C416" s="270"/>
      <c r="D416" s="270"/>
      <c r="E416" s="189"/>
      <c r="F416" s="270"/>
      <c r="G416" s="192"/>
    </row>
    <row r="417" spans="1:7" s="191" customFormat="1" ht="35.25" customHeight="1" x14ac:dyDescent="0.25">
      <c r="A417" s="270"/>
      <c r="B417" s="270"/>
      <c r="C417" s="270"/>
      <c r="D417" s="270"/>
      <c r="E417" s="189"/>
      <c r="F417" s="270"/>
      <c r="G417" s="192"/>
    </row>
    <row r="418" spans="1:7" s="191" customFormat="1" ht="35.25" customHeight="1" x14ac:dyDescent="0.25">
      <c r="A418" s="270"/>
      <c r="B418" s="270"/>
      <c r="C418" s="270"/>
      <c r="D418" s="270"/>
      <c r="E418" s="189"/>
      <c r="F418" s="270"/>
      <c r="G418" s="192"/>
    </row>
    <row r="419" spans="1:7" s="191" customFormat="1" ht="35.25" customHeight="1" x14ac:dyDescent="0.25">
      <c r="A419" s="270"/>
      <c r="B419" s="270"/>
      <c r="C419" s="270"/>
      <c r="D419" s="270"/>
      <c r="E419" s="189"/>
      <c r="F419" s="270"/>
      <c r="G419" s="192"/>
    </row>
    <row r="420" spans="1:7" s="191" customFormat="1" ht="35.25" customHeight="1" x14ac:dyDescent="0.25">
      <c r="A420" s="270"/>
      <c r="B420" s="270"/>
      <c r="C420" s="270"/>
      <c r="D420" s="270"/>
      <c r="E420" s="189"/>
      <c r="F420" s="270"/>
      <c r="G420" s="192"/>
    </row>
    <row r="421" spans="1:7" s="191" customFormat="1" ht="35.25" customHeight="1" x14ac:dyDescent="0.25">
      <c r="A421" s="270"/>
      <c r="B421" s="270"/>
      <c r="C421" s="270"/>
      <c r="D421" s="270"/>
      <c r="E421" s="189"/>
      <c r="F421" s="270"/>
      <c r="G421" s="192"/>
    </row>
    <row r="422" spans="1:7" s="191" customFormat="1" ht="35.25" customHeight="1" x14ac:dyDescent="0.25">
      <c r="A422" s="270"/>
      <c r="B422" s="270"/>
      <c r="C422" s="269"/>
      <c r="D422" s="270"/>
      <c r="E422" s="189"/>
      <c r="F422" s="270"/>
      <c r="G422" s="192"/>
    </row>
    <row r="423" spans="1:7" s="191" customFormat="1" ht="35.25" customHeight="1" x14ac:dyDescent="0.25">
      <c r="A423" s="270"/>
      <c r="B423" s="270"/>
      <c r="C423" s="270"/>
      <c r="D423" s="270"/>
      <c r="E423" s="189"/>
      <c r="F423" s="270"/>
      <c r="G423" s="192"/>
    </row>
    <row r="424" spans="1:7" s="191" customFormat="1" ht="35.25" customHeight="1" x14ac:dyDescent="0.25">
      <c r="A424" s="270"/>
      <c r="B424" s="270"/>
      <c r="C424" s="270"/>
      <c r="D424" s="270"/>
      <c r="E424" s="189"/>
      <c r="F424" s="270"/>
      <c r="G424" s="192"/>
    </row>
    <row r="425" spans="1:7" s="191" customFormat="1" ht="35.25" customHeight="1" x14ac:dyDescent="0.25">
      <c r="A425" s="270"/>
      <c r="B425" s="270"/>
      <c r="C425" s="270"/>
      <c r="D425" s="270"/>
      <c r="E425" s="189"/>
      <c r="F425" s="270"/>
      <c r="G425" s="192"/>
    </row>
    <row r="426" spans="1:7" s="191" customFormat="1" ht="35.25" customHeight="1" x14ac:dyDescent="0.25">
      <c r="A426" s="270"/>
      <c r="B426" s="270"/>
      <c r="C426" s="270"/>
      <c r="D426" s="270"/>
      <c r="E426" s="189"/>
      <c r="F426" s="270"/>
      <c r="G426" s="192"/>
    </row>
    <row r="427" spans="1:7" s="191" customFormat="1" ht="35.25" customHeight="1" x14ac:dyDescent="0.25">
      <c r="A427" s="270"/>
      <c r="B427" s="270"/>
      <c r="C427" s="270"/>
      <c r="D427" s="270"/>
      <c r="E427" s="189"/>
      <c r="F427" s="270"/>
      <c r="G427" s="192"/>
    </row>
    <row r="428" spans="1:7" s="191" customFormat="1" ht="35.25" customHeight="1" x14ac:dyDescent="0.25">
      <c r="A428" s="270"/>
      <c r="B428" s="270"/>
      <c r="C428" s="270"/>
      <c r="D428" s="270"/>
      <c r="E428" s="189"/>
      <c r="F428" s="270"/>
      <c r="G428" s="193"/>
    </row>
    <row r="429" spans="1:7" s="191" customFormat="1" ht="35.25" customHeight="1" x14ac:dyDescent="0.25">
      <c r="A429" s="270"/>
      <c r="B429" s="270"/>
      <c r="C429" s="270"/>
      <c r="D429" s="270"/>
      <c r="E429" s="189"/>
      <c r="F429" s="270"/>
      <c r="G429" s="192"/>
    </row>
    <row r="430" spans="1:7" s="191" customFormat="1" ht="35.25" customHeight="1" x14ac:dyDescent="0.25">
      <c r="A430" s="270"/>
      <c r="B430" s="134"/>
      <c r="C430" s="134"/>
      <c r="D430" s="270"/>
      <c r="E430" s="189"/>
      <c r="F430" s="269"/>
      <c r="G430" s="192"/>
    </row>
    <row r="431" spans="1:7" s="191" customFormat="1" ht="35.25" customHeight="1" x14ac:dyDescent="0.25">
      <c r="A431" s="270"/>
      <c r="B431" s="134"/>
      <c r="C431" s="134"/>
      <c r="D431" s="270"/>
      <c r="E431" s="189"/>
      <c r="F431" s="269"/>
    </row>
    <row r="432" spans="1:7" s="191" customFormat="1" ht="35.25" customHeight="1" x14ac:dyDescent="0.25">
      <c r="A432" s="270"/>
      <c r="B432" s="134"/>
      <c r="C432" s="134"/>
      <c r="D432" s="270"/>
      <c r="E432" s="189"/>
      <c r="F432" s="269"/>
    </row>
    <row r="433" spans="1:6" s="191" customFormat="1" ht="27.75" customHeight="1" x14ac:dyDescent="0.25">
      <c r="A433" s="270"/>
      <c r="B433" s="270"/>
      <c r="C433" s="270"/>
      <c r="D433" s="270"/>
      <c r="E433" s="189"/>
      <c r="F433" s="269"/>
    </row>
    <row r="434" spans="1:6" s="191" customFormat="1" ht="48" customHeight="1" x14ac:dyDescent="0.25">
      <c r="A434" s="270"/>
      <c r="B434" s="270"/>
      <c r="C434" s="270"/>
      <c r="D434" s="270"/>
      <c r="E434" s="189"/>
      <c r="F434" s="270"/>
    </row>
    <row r="435" spans="1:6" s="191" customFormat="1" ht="39.75" customHeight="1" x14ac:dyDescent="0.25">
      <c r="A435" s="270"/>
      <c r="B435" s="270"/>
      <c r="C435" s="270"/>
      <c r="D435" s="270"/>
      <c r="E435" s="189"/>
      <c r="F435" s="270"/>
    </row>
    <row r="436" spans="1:6" s="191" customFormat="1" ht="35.25" customHeight="1" x14ac:dyDescent="0.25">
      <c r="A436" s="270"/>
      <c r="B436" s="270"/>
      <c r="C436" s="270"/>
      <c r="D436" s="270"/>
      <c r="E436" s="189"/>
      <c r="F436" s="270"/>
    </row>
    <row r="437" spans="1:6" s="191" customFormat="1" ht="35.25" customHeight="1" x14ac:dyDescent="0.25">
      <c r="A437" s="270"/>
      <c r="B437" s="270"/>
      <c r="C437" s="270"/>
      <c r="D437" s="270"/>
      <c r="E437" s="189"/>
      <c r="F437" s="270"/>
    </row>
    <row r="438" spans="1:6" s="191" customFormat="1" ht="45" customHeight="1" x14ac:dyDescent="0.25">
      <c r="A438" s="270"/>
      <c r="B438" s="270"/>
      <c r="C438" s="270"/>
      <c r="D438" s="270"/>
      <c r="E438" s="189"/>
      <c r="F438" s="270"/>
    </row>
    <row r="439" spans="1:6" s="191" customFormat="1" ht="50.25" customHeight="1" x14ac:dyDescent="0.25">
      <c r="A439" s="270"/>
      <c r="B439" s="270"/>
      <c r="C439" s="270"/>
      <c r="D439" s="270"/>
      <c r="E439" s="189"/>
      <c r="F439" s="270"/>
    </row>
    <row r="440" spans="1:6" s="191" customFormat="1" ht="50.25" customHeight="1" x14ac:dyDescent="0.25">
      <c r="A440" s="270"/>
      <c r="B440" s="224"/>
      <c r="C440" s="270"/>
      <c r="D440" s="270"/>
      <c r="E440" s="189"/>
      <c r="F440" s="270"/>
    </row>
    <row r="441" spans="1:6" s="191" customFormat="1" ht="42.75" customHeight="1" x14ac:dyDescent="0.25">
      <c r="A441" s="270"/>
      <c r="B441" s="224"/>
      <c r="C441" s="270"/>
      <c r="D441" s="270"/>
      <c r="E441" s="189"/>
      <c r="F441" s="270"/>
    </row>
    <row r="442" spans="1:6" s="191" customFormat="1" ht="45" customHeight="1" x14ac:dyDescent="0.25">
      <c r="A442" s="270"/>
      <c r="B442" s="224"/>
      <c r="C442" s="270"/>
      <c r="D442" s="270"/>
      <c r="E442" s="189"/>
      <c r="F442" s="270"/>
    </row>
    <row r="443" spans="1:6" s="191" customFormat="1" ht="45" customHeight="1" x14ac:dyDescent="0.25">
      <c r="A443" s="270"/>
      <c r="B443" s="224"/>
      <c r="C443" s="270"/>
      <c r="D443" s="270"/>
      <c r="E443" s="189"/>
      <c r="F443" s="270"/>
    </row>
    <row r="444" spans="1:6" s="191" customFormat="1" ht="45" customHeight="1" x14ac:dyDescent="0.25">
      <c r="A444" s="270"/>
      <c r="B444" s="224"/>
      <c r="C444" s="270"/>
      <c r="D444" s="270"/>
      <c r="E444" s="189"/>
      <c r="F444" s="270"/>
    </row>
    <row r="445" spans="1:6" s="191" customFormat="1" ht="45" customHeight="1" x14ac:dyDescent="0.25">
      <c r="A445" s="270"/>
      <c r="B445" s="224"/>
      <c r="C445" s="270"/>
      <c r="D445" s="270"/>
      <c r="E445" s="189"/>
      <c r="F445" s="270"/>
    </row>
    <row r="446" spans="1:6" s="191" customFormat="1" ht="45" customHeight="1" x14ac:dyDescent="0.25">
      <c r="A446" s="270"/>
      <c r="B446" s="224"/>
      <c r="C446" s="270"/>
      <c r="D446" s="270"/>
      <c r="E446" s="189"/>
      <c r="F446" s="270"/>
    </row>
    <row r="447" spans="1:6" s="191" customFormat="1" ht="45" customHeight="1" x14ac:dyDescent="0.25">
      <c r="A447" s="270"/>
      <c r="B447" s="224"/>
      <c r="C447" s="270"/>
      <c r="D447" s="270"/>
      <c r="E447" s="189"/>
      <c r="F447" s="270"/>
    </row>
    <row r="448" spans="1:6" s="191" customFormat="1" ht="35.25" customHeight="1" x14ac:dyDescent="0.25">
      <c r="A448" s="270"/>
      <c r="B448" s="224"/>
      <c r="C448" s="270"/>
      <c r="D448" s="270"/>
      <c r="E448" s="189"/>
      <c r="F448" s="270"/>
    </row>
    <row r="449" spans="1:7" s="191" customFormat="1" ht="35.25" customHeight="1" x14ac:dyDescent="0.25">
      <c r="A449" s="270"/>
      <c r="B449" s="270"/>
      <c r="C449" s="270"/>
      <c r="D449" s="270"/>
      <c r="E449" s="189"/>
      <c r="F449" s="270"/>
    </row>
    <row r="450" spans="1:7" s="191" customFormat="1" ht="35.25" customHeight="1" x14ac:dyDescent="0.25">
      <c r="A450" s="270"/>
      <c r="B450" s="270"/>
      <c r="C450" s="270"/>
      <c r="D450" s="270"/>
      <c r="E450" s="189"/>
      <c r="F450" s="270"/>
    </row>
    <row r="451" spans="1:7" s="191" customFormat="1" ht="35.25" customHeight="1" x14ac:dyDescent="0.25">
      <c r="A451" s="270"/>
      <c r="B451" s="270"/>
      <c r="C451" s="270"/>
      <c r="D451" s="270"/>
      <c r="E451" s="189"/>
      <c r="F451" s="270"/>
    </row>
    <row r="452" spans="1:7" s="191" customFormat="1" ht="35.25" customHeight="1" x14ac:dyDescent="0.25">
      <c r="A452" s="270"/>
      <c r="B452" s="270"/>
      <c r="C452" s="270"/>
      <c r="D452" s="270"/>
      <c r="E452" s="189"/>
      <c r="F452" s="270"/>
      <c r="G452" s="190"/>
    </row>
    <row r="453" spans="1:7" s="191" customFormat="1" ht="35.25" customHeight="1" x14ac:dyDescent="0.25">
      <c r="A453" s="270"/>
      <c r="B453" s="270"/>
      <c r="C453" s="270"/>
      <c r="D453" s="270"/>
      <c r="E453" s="189"/>
      <c r="F453" s="270"/>
      <c r="G453" s="190"/>
    </row>
    <row r="454" spans="1:7" s="191" customFormat="1" ht="35.25" customHeight="1" x14ac:dyDescent="0.25">
      <c r="A454" s="270"/>
      <c r="B454" s="270"/>
      <c r="C454" s="270"/>
      <c r="D454" s="270"/>
      <c r="E454" s="189"/>
      <c r="F454" s="270"/>
      <c r="G454" s="190"/>
    </row>
    <row r="455" spans="1:7" s="191" customFormat="1" ht="35.25" customHeight="1" x14ac:dyDescent="0.25">
      <c r="A455" s="270"/>
      <c r="B455" s="270"/>
      <c r="C455" s="270"/>
      <c r="D455" s="270"/>
      <c r="E455" s="189"/>
      <c r="F455" s="270"/>
      <c r="G455" s="192"/>
    </row>
    <row r="456" spans="1:7" s="191" customFormat="1" ht="35.25" customHeight="1" x14ac:dyDescent="0.25">
      <c r="A456" s="270"/>
      <c r="B456" s="270"/>
      <c r="C456" s="270"/>
      <c r="D456" s="270"/>
      <c r="E456" s="189"/>
      <c r="F456" s="270"/>
      <c r="G456" s="192"/>
    </row>
    <row r="457" spans="1:7" s="191" customFormat="1" ht="35.25" customHeight="1" x14ac:dyDescent="0.25">
      <c r="A457" s="270"/>
      <c r="B457" s="270"/>
      <c r="C457" s="270"/>
      <c r="D457" s="270"/>
      <c r="E457" s="189"/>
      <c r="F457" s="270"/>
      <c r="G457" s="192"/>
    </row>
    <row r="458" spans="1:7" s="191" customFormat="1" ht="35.25" customHeight="1" x14ac:dyDescent="0.25">
      <c r="A458" s="270"/>
      <c r="B458" s="270"/>
      <c r="C458" s="270"/>
      <c r="D458" s="270"/>
      <c r="E458" s="189"/>
      <c r="F458" s="270"/>
      <c r="G458" s="192"/>
    </row>
    <row r="459" spans="1:7" s="191" customFormat="1" ht="35.25" customHeight="1" x14ac:dyDescent="0.25">
      <c r="A459" s="224"/>
      <c r="B459" s="270"/>
      <c r="C459" s="270"/>
      <c r="D459" s="270"/>
      <c r="E459" s="189"/>
      <c r="F459" s="270"/>
      <c r="G459" s="192"/>
    </row>
    <row r="460" spans="1:7" s="191" customFormat="1" ht="27.75" customHeight="1" x14ac:dyDescent="0.25">
      <c r="A460" s="224"/>
      <c r="B460" s="225"/>
      <c r="C460" s="225"/>
      <c r="D460" s="225"/>
      <c r="E460" s="189"/>
      <c r="F460" s="225"/>
    </row>
    <row r="461" spans="1:7" s="191" customFormat="1" ht="27.75" customHeight="1" x14ac:dyDescent="0.25">
      <c r="A461" s="224"/>
      <c r="B461" s="225"/>
      <c r="C461" s="225"/>
      <c r="D461" s="225"/>
      <c r="E461" s="189"/>
      <c r="F461" s="225"/>
    </row>
    <row r="462" spans="1:7" s="191" customFormat="1" ht="27.75" customHeight="1" x14ac:dyDescent="0.25">
      <c r="A462" s="224"/>
      <c r="B462" s="225"/>
      <c r="C462" s="225"/>
      <c r="D462" s="225"/>
      <c r="E462" s="189"/>
      <c r="F462" s="225"/>
    </row>
    <row r="463" spans="1:7" s="191" customFormat="1" ht="27.75" customHeight="1" x14ac:dyDescent="0.25">
      <c r="A463" s="224"/>
      <c r="B463" s="225"/>
      <c r="C463" s="225"/>
      <c r="D463" s="225"/>
      <c r="E463" s="189"/>
      <c r="F463" s="225"/>
    </row>
    <row r="464" spans="1:7" s="226" customFormat="1" ht="27.75" customHeight="1" x14ac:dyDescent="0.25">
      <c r="A464" s="224"/>
      <c r="B464" s="225"/>
      <c r="C464" s="225"/>
      <c r="D464" s="225"/>
      <c r="E464" s="189"/>
      <c r="F464" s="225"/>
    </row>
    <row r="465" spans="1:6" s="226" customFormat="1" ht="27.75" customHeight="1" x14ac:dyDescent="0.25">
      <c r="A465" s="224"/>
      <c r="B465" s="225"/>
      <c r="C465" s="225"/>
      <c r="D465" s="225"/>
      <c r="E465" s="189"/>
      <c r="F465" s="225"/>
    </row>
    <row r="466" spans="1:6" s="226" customFormat="1" ht="27.75" customHeight="1" x14ac:dyDescent="0.25">
      <c r="A466" s="224"/>
      <c r="B466" s="225"/>
      <c r="C466" s="225"/>
      <c r="D466" s="225"/>
      <c r="E466" s="189"/>
      <c r="F466" s="225"/>
    </row>
    <row r="467" spans="1:6" s="226" customFormat="1" ht="27.75" customHeight="1" x14ac:dyDescent="0.25">
      <c r="A467" s="224"/>
      <c r="B467" s="225"/>
      <c r="C467" s="225"/>
      <c r="D467" s="225"/>
      <c r="E467" s="189"/>
      <c r="F467" s="225"/>
    </row>
    <row r="468" spans="1:6" s="226" customFormat="1" ht="27.75" customHeight="1" x14ac:dyDescent="0.25">
      <c r="A468" s="227"/>
      <c r="B468" s="225"/>
      <c r="C468" s="225"/>
      <c r="D468" s="225"/>
      <c r="E468" s="189"/>
      <c r="F468" s="225"/>
    </row>
    <row r="469" spans="1:6" s="191" customFormat="1" ht="27.75" customHeight="1" x14ac:dyDescent="0.25">
      <c r="A469" s="224"/>
      <c r="B469" s="225"/>
      <c r="C469" s="225"/>
      <c r="D469" s="225"/>
      <c r="E469" s="189"/>
      <c r="F469" s="225"/>
    </row>
    <row r="470" spans="1:6" s="191" customFormat="1" ht="27.75" customHeight="1" x14ac:dyDescent="0.25">
      <c r="A470" s="224"/>
      <c r="B470" s="225"/>
      <c r="C470" s="225"/>
      <c r="D470" s="225"/>
      <c r="E470" s="189"/>
      <c r="F470" s="225"/>
    </row>
    <row r="471" spans="1:6" s="191" customFormat="1" ht="27.75" customHeight="1" x14ac:dyDescent="0.25">
      <c r="A471" s="224"/>
      <c r="B471" s="225"/>
      <c r="C471" s="225"/>
      <c r="D471" s="225"/>
      <c r="E471" s="189"/>
      <c r="F471" s="225"/>
    </row>
    <row r="472" spans="1:6" s="191" customFormat="1" ht="27.75" customHeight="1" x14ac:dyDescent="0.25">
      <c r="A472" s="224"/>
      <c r="B472" s="225"/>
      <c r="C472" s="225"/>
      <c r="D472" s="225"/>
      <c r="E472" s="189"/>
      <c r="F472" s="225"/>
    </row>
    <row r="473" spans="1:6" s="191" customFormat="1" ht="27.75" customHeight="1" x14ac:dyDescent="0.25">
      <c r="A473" s="224"/>
      <c r="B473" s="225"/>
      <c r="C473" s="225"/>
      <c r="D473" s="225"/>
      <c r="E473" s="189"/>
      <c r="F473" s="225"/>
    </row>
    <row r="474" spans="1:6" s="191" customFormat="1" ht="27.75" customHeight="1" x14ac:dyDescent="0.25">
      <c r="A474" s="228"/>
      <c r="B474" s="225"/>
      <c r="C474" s="225"/>
      <c r="D474" s="225"/>
      <c r="E474" s="189"/>
      <c r="F474" s="225"/>
    </row>
    <row r="475" spans="1:6" s="191" customFormat="1" ht="27.75" customHeight="1" x14ac:dyDescent="0.25">
      <c r="A475" s="228"/>
      <c r="B475" s="225"/>
      <c r="C475" s="225"/>
      <c r="D475" s="225"/>
      <c r="E475" s="189"/>
      <c r="F475" s="225"/>
    </row>
    <row r="476" spans="1:6" s="191" customFormat="1" ht="27.75" customHeight="1" x14ac:dyDescent="0.25">
      <c r="A476" s="228"/>
      <c r="B476" s="225"/>
      <c r="C476" s="225"/>
      <c r="D476" s="225"/>
      <c r="E476" s="189"/>
      <c r="F476" s="225"/>
    </row>
    <row r="477" spans="1:6" s="191" customFormat="1" ht="27.75" customHeight="1" x14ac:dyDescent="0.25">
      <c r="A477" s="228"/>
      <c r="B477" s="225"/>
      <c r="C477" s="225"/>
      <c r="D477" s="225"/>
      <c r="E477" s="189"/>
      <c r="F477" s="225"/>
    </row>
    <row r="478" spans="1:6" s="191" customFormat="1" ht="27.75" customHeight="1" x14ac:dyDescent="0.25">
      <c r="A478" s="228"/>
      <c r="B478" s="225"/>
      <c r="C478" s="225"/>
      <c r="D478" s="225"/>
      <c r="E478" s="189"/>
      <c r="F478" s="225"/>
    </row>
    <row r="479" spans="1:6" s="191" customFormat="1" ht="27.75" customHeight="1" x14ac:dyDescent="0.25">
      <c r="A479" s="228"/>
      <c r="B479" s="225"/>
      <c r="C479" s="225"/>
      <c r="D479" s="225"/>
      <c r="E479" s="189"/>
      <c r="F479" s="225"/>
    </row>
    <row r="480" spans="1:6" s="191" customFormat="1" ht="27.75" customHeight="1" x14ac:dyDescent="0.25">
      <c r="A480" s="228"/>
      <c r="B480" s="225"/>
      <c r="C480" s="225"/>
      <c r="D480" s="225"/>
      <c r="E480" s="189"/>
      <c r="F480" s="225"/>
    </row>
    <row r="481" spans="1:6" s="191" customFormat="1" ht="27.75" customHeight="1" x14ac:dyDescent="0.25">
      <c r="A481" s="228"/>
      <c r="B481" s="225"/>
      <c r="C481" s="225"/>
      <c r="D481" s="225"/>
      <c r="E481" s="189"/>
      <c r="F481" s="225"/>
    </row>
    <row r="482" spans="1:6" s="191" customFormat="1" ht="27.75" customHeight="1" x14ac:dyDescent="0.25">
      <c r="A482" s="228"/>
      <c r="B482" s="225"/>
      <c r="C482" s="225"/>
      <c r="D482" s="225"/>
      <c r="E482" s="189"/>
      <c r="F482" s="225"/>
    </row>
    <row r="483" spans="1:6" s="191" customFormat="1" ht="27.75" customHeight="1" x14ac:dyDescent="0.25">
      <c r="A483" s="228"/>
      <c r="B483" s="225"/>
      <c r="C483" s="225"/>
      <c r="D483" s="225"/>
      <c r="E483" s="189"/>
      <c r="F483" s="225"/>
    </row>
    <row r="484" spans="1:6" s="191" customFormat="1" ht="27.75" customHeight="1" x14ac:dyDescent="0.25">
      <c r="A484" s="228"/>
      <c r="B484" s="225"/>
      <c r="C484" s="225"/>
      <c r="D484" s="225"/>
      <c r="E484" s="189"/>
      <c r="F484" s="225"/>
    </row>
    <row r="485" spans="1:6" s="191" customFormat="1" ht="27.75" customHeight="1" x14ac:dyDescent="0.25">
      <c r="A485" s="228"/>
      <c r="B485" s="225"/>
      <c r="C485" s="225"/>
      <c r="D485" s="225"/>
      <c r="E485" s="189"/>
      <c r="F485" s="225"/>
    </row>
    <row r="486" spans="1:6" s="191" customFormat="1" ht="27.75" customHeight="1" x14ac:dyDescent="0.25">
      <c r="A486" s="228"/>
      <c r="B486" s="225"/>
      <c r="C486" s="225"/>
      <c r="D486" s="225"/>
      <c r="E486" s="189"/>
      <c r="F486" s="225"/>
    </row>
    <row r="487" spans="1:6" s="191" customFormat="1" ht="27.75" customHeight="1" x14ac:dyDescent="0.25">
      <c r="A487" s="228"/>
      <c r="B487" s="225"/>
      <c r="C487" s="225"/>
      <c r="D487" s="225"/>
      <c r="E487" s="189"/>
      <c r="F487" s="225"/>
    </row>
    <row r="488" spans="1:6" s="191" customFormat="1" ht="27.75" customHeight="1" x14ac:dyDescent="0.25">
      <c r="A488" s="228"/>
      <c r="B488" s="225"/>
      <c r="C488" s="225"/>
      <c r="D488" s="225"/>
      <c r="E488" s="189"/>
      <c r="F488" s="225"/>
    </row>
    <row r="489" spans="1:6" s="191" customFormat="1" ht="27.75" customHeight="1" x14ac:dyDescent="0.25">
      <c r="A489" s="228"/>
      <c r="B489" s="225"/>
      <c r="C489" s="225"/>
      <c r="D489" s="225"/>
      <c r="E489" s="189"/>
      <c r="F489" s="225"/>
    </row>
    <row r="490" spans="1:6" s="191" customFormat="1" ht="27.75" customHeight="1" x14ac:dyDescent="0.25">
      <c r="A490" s="228"/>
      <c r="B490" s="225"/>
      <c r="C490" s="225"/>
      <c r="D490" s="225"/>
      <c r="E490" s="189"/>
      <c r="F490" s="225"/>
    </row>
    <row r="491" spans="1:6" s="191" customFormat="1" ht="27.75" customHeight="1" x14ac:dyDescent="0.25">
      <c r="A491" s="228"/>
      <c r="B491" s="225"/>
      <c r="C491" s="225"/>
      <c r="D491" s="225"/>
      <c r="E491" s="189"/>
      <c r="F491" s="225"/>
    </row>
    <row r="492" spans="1:6" s="191" customFormat="1" ht="27.75" customHeight="1" x14ac:dyDescent="0.25">
      <c r="A492" s="228"/>
      <c r="B492" s="225"/>
      <c r="C492" s="225"/>
      <c r="D492" s="225"/>
      <c r="E492" s="189"/>
      <c r="F492" s="225"/>
    </row>
    <row r="493" spans="1:6" s="191" customFormat="1" ht="27.75" customHeight="1" x14ac:dyDescent="0.25">
      <c r="A493" s="228"/>
      <c r="B493" s="225"/>
      <c r="C493" s="225"/>
      <c r="D493" s="225"/>
      <c r="E493" s="189"/>
      <c r="F493" s="225"/>
    </row>
    <row r="494" spans="1:6" s="191" customFormat="1" ht="27.75" customHeight="1" x14ac:dyDescent="0.25">
      <c r="A494" s="228"/>
      <c r="B494" s="225"/>
      <c r="C494" s="225"/>
      <c r="D494" s="225"/>
      <c r="E494" s="189"/>
      <c r="F494" s="225"/>
    </row>
    <row r="495" spans="1:6" s="191" customFormat="1" ht="27.75" customHeight="1" x14ac:dyDescent="0.25">
      <c r="A495" s="228"/>
      <c r="B495" s="225"/>
      <c r="C495" s="225"/>
      <c r="D495" s="225"/>
      <c r="E495" s="189"/>
      <c r="F495" s="225"/>
    </row>
    <row r="496" spans="1:6" s="191" customFormat="1" ht="27.75" customHeight="1" x14ac:dyDescent="0.25">
      <c r="A496" s="228"/>
      <c r="B496" s="225"/>
      <c r="C496" s="225"/>
      <c r="D496" s="225"/>
      <c r="E496" s="189"/>
      <c r="F496" s="225"/>
    </row>
    <row r="497" spans="1:7" s="191" customFormat="1" ht="27.75" customHeight="1" x14ac:dyDescent="0.25">
      <c r="A497" s="228"/>
      <c r="B497" s="225"/>
      <c r="C497" s="225"/>
      <c r="D497" s="225"/>
      <c r="E497" s="189"/>
      <c r="F497" s="225"/>
    </row>
    <row r="498" spans="1:7" s="191" customFormat="1" ht="27.75" customHeight="1" x14ac:dyDescent="0.25">
      <c r="A498" s="228"/>
      <c r="B498" s="225"/>
      <c r="C498" s="225"/>
      <c r="D498" s="225"/>
      <c r="E498" s="189"/>
      <c r="F498" s="225"/>
    </row>
    <row r="499" spans="1:7" s="191" customFormat="1" ht="27.75" customHeight="1" x14ac:dyDescent="0.25">
      <c r="A499" s="228"/>
      <c r="B499" s="225"/>
      <c r="C499" s="225"/>
      <c r="D499" s="225"/>
      <c r="E499" s="189"/>
      <c r="F499" s="225"/>
    </row>
    <row r="500" spans="1:7" s="191" customFormat="1" ht="27.75" customHeight="1" x14ac:dyDescent="0.25">
      <c r="A500" s="228"/>
      <c r="B500" s="225"/>
      <c r="C500" s="225"/>
      <c r="D500" s="225"/>
      <c r="E500" s="189"/>
      <c r="F500" s="225"/>
    </row>
    <row r="501" spans="1:7" s="191" customFormat="1" ht="27.75" customHeight="1" x14ac:dyDescent="0.25">
      <c r="A501" s="228"/>
      <c r="B501" s="225"/>
      <c r="C501" s="225"/>
      <c r="D501" s="225"/>
      <c r="E501" s="189"/>
      <c r="F501" s="225"/>
    </row>
    <row r="502" spans="1:7" s="191" customFormat="1" ht="27.75" customHeight="1" x14ac:dyDescent="0.25">
      <c r="A502" s="228"/>
      <c r="B502" s="225"/>
      <c r="C502" s="225"/>
      <c r="D502" s="225"/>
      <c r="E502" s="189"/>
      <c r="F502" s="225"/>
    </row>
    <row r="503" spans="1:7" s="191" customFormat="1" ht="27.75" customHeight="1" x14ac:dyDescent="0.25">
      <c r="A503" s="228"/>
      <c r="B503" s="225"/>
      <c r="C503" s="225"/>
      <c r="D503" s="225"/>
      <c r="E503" s="189"/>
      <c r="F503" s="225"/>
    </row>
    <row r="504" spans="1:7" s="191" customFormat="1" ht="35.25" customHeight="1" x14ac:dyDescent="0.25">
      <c r="A504" s="269"/>
      <c r="B504" s="270"/>
      <c r="C504" s="270"/>
      <c r="D504" s="270"/>
      <c r="E504" s="189"/>
      <c r="F504" s="270"/>
      <c r="G504" s="190"/>
    </row>
    <row r="505" spans="1:7" s="191" customFormat="1" ht="35.25" customHeight="1" x14ac:dyDescent="0.25">
      <c r="A505" s="269"/>
      <c r="B505" s="270"/>
      <c r="C505" s="270"/>
      <c r="D505" s="270"/>
      <c r="E505" s="189"/>
      <c r="F505" s="270"/>
      <c r="G505" s="190"/>
    </row>
    <row r="506" spans="1:7" s="191" customFormat="1" ht="35.25" customHeight="1" x14ac:dyDescent="0.25">
      <c r="A506" s="269"/>
      <c r="B506" s="270"/>
      <c r="C506" s="270"/>
      <c r="D506" s="270"/>
      <c r="E506" s="189"/>
      <c r="F506" s="270"/>
      <c r="G506" s="190"/>
    </row>
    <row r="507" spans="1:7" s="191" customFormat="1" ht="35.25" customHeight="1" x14ac:dyDescent="0.25">
      <c r="A507" s="269"/>
      <c r="B507" s="270"/>
      <c r="C507" s="270"/>
      <c r="D507" s="270"/>
      <c r="E507" s="189"/>
      <c r="F507" s="270"/>
      <c r="G507" s="190"/>
    </row>
    <row r="508" spans="1:7" s="191" customFormat="1" ht="35.25" customHeight="1" x14ac:dyDescent="0.25">
      <c r="A508" s="269"/>
      <c r="B508" s="270"/>
      <c r="C508" s="270"/>
      <c r="D508" s="270"/>
      <c r="E508" s="189"/>
      <c r="F508" s="270"/>
      <c r="G508" s="190"/>
    </row>
    <row r="509" spans="1:7" s="191" customFormat="1" ht="35.25" customHeight="1" x14ac:dyDescent="0.25">
      <c r="A509" s="269"/>
      <c r="B509" s="270"/>
      <c r="C509" s="270"/>
      <c r="D509" s="270"/>
      <c r="E509" s="189"/>
      <c r="F509" s="270"/>
      <c r="G509" s="190"/>
    </row>
    <row r="510" spans="1:7" s="191" customFormat="1" ht="35.25" customHeight="1" x14ac:dyDescent="0.25">
      <c r="A510" s="269"/>
      <c r="B510" s="270"/>
      <c r="C510" s="270"/>
      <c r="D510" s="270"/>
      <c r="E510" s="189"/>
      <c r="F510" s="270"/>
      <c r="G510" s="190"/>
    </row>
    <row r="511" spans="1:7" s="191" customFormat="1" ht="35.25" customHeight="1" x14ac:dyDescent="0.25">
      <c r="A511" s="269"/>
      <c r="B511" s="270"/>
      <c r="C511" s="270"/>
      <c r="D511" s="270"/>
      <c r="E511" s="189"/>
      <c r="F511" s="270"/>
      <c r="G511" s="190"/>
    </row>
    <row r="512" spans="1:7" s="191" customFormat="1" ht="35.25" customHeight="1" x14ac:dyDescent="0.25">
      <c r="A512" s="269"/>
      <c r="B512" s="270"/>
      <c r="C512" s="270"/>
      <c r="D512" s="270"/>
      <c r="E512" s="189"/>
      <c r="F512" s="270"/>
      <c r="G512" s="190"/>
    </row>
    <row r="513" spans="1:7" s="191" customFormat="1" ht="35.25" customHeight="1" x14ac:dyDescent="0.25">
      <c r="A513" s="270"/>
      <c r="B513" s="270"/>
      <c r="C513" s="270"/>
      <c r="D513" s="270"/>
      <c r="E513" s="189"/>
      <c r="F513" s="270"/>
      <c r="G513" s="190"/>
    </row>
    <row r="514" spans="1:7" s="191" customFormat="1" ht="35.25" customHeight="1" x14ac:dyDescent="0.25">
      <c r="A514" s="270"/>
      <c r="B514" s="270"/>
      <c r="C514" s="270"/>
      <c r="D514" s="270"/>
      <c r="E514" s="189"/>
      <c r="F514" s="270"/>
      <c r="G514" s="192"/>
    </row>
    <row r="515" spans="1:7" s="191" customFormat="1" ht="35.25" customHeight="1" x14ac:dyDescent="0.25">
      <c r="A515" s="270"/>
      <c r="B515" s="270"/>
      <c r="C515" s="270"/>
      <c r="D515" s="270"/>
      <c r="E515" s="189"/>
      <c r="F515" s="270"/>
      <c r="G515" s="192"/>
    </row>
    <row r="516" spans="1:7" s="191" customFormat="1" ht="35.25" customHeight="1" x14ac:dyDescent="0.25">
      <c r="A516" s="270"/>
      <c r="B516" s="270"/>
      <c r="C516" s="270"/>
      <c r="D516" s="270"/>
      <c r="E516" s="189"/>
      <c r="F516" s="270"/>
      <c r="G516" s="192"/>
    </row>
    <row r="517" spans="1:7" s="191" customFormat="1" ht="43.5" customHeight="1" x14ac:dyDescent="0.25">
      <c r="A517" s="270"/>
      <c r="B517" s="270"/>
      <c r="C517" s="270"/>
      <c r="D517" s="270"/>
      <c r="E517" s="189"/>
      <c r="F517" s="270"/>
      <c r="G517" s="192"/>
    </row>
    <row r="518" spans="1:7" s="191" customFormat="1" ht="45.75" customHeight="1" x14ac:dyDescent="0.25">
      <c r="A518" s="269"/>
      <c r="B518" s="270"/>
      <c r="C518" s="270"/>
      <c r="D518" s="270"/>
      <c r="E518" s="189"/>
      <c r="F518" s="270"/>
      <c r="G518" s="192"/>
    </row>
    <row r="519" spans="1:7" s="191" customFormat="1" ht="35.25" customHeight="1" x14ac:dyDescent="0.25">
      <c r="A519" s="269"/>
      <c r="B519" s="270"/>
      <c r="C519" s="270"/>
      <c r="D519" s="270"/>
      <c r="E519" s="189"/>
      <c r="F519" s="270"/>
      <c r="G519" s="192"/>
    </row>
    <row r="520" spans="1:7" s="191" customFormat="1" ht="35.25" customHeight="1" x14ac:dyDescent="0.25">
      <c r="A520" s="269"/>
      <c r="B520" s="270"/>
      <c r="C520" s="270"/>
      <c r="D520" s="270"/>
      <c r="E520" s="189"/>
      <c r="F520" s="270"/>
      <c r="G520" s="192"/>
    </row>
    <row r="521" spans="1:7" s="191" customFormat="1" ht="45.75" customHeight="1" x14ac:dyDescent="0.25">
      <c r="A521" s="269"/>
      <c r="B521" s="270"/>
      <c r="C521" s="270"/>
      <c r="D521" s="270"/>
      <c r="E521" s="189"/>
      <c r="F521" s="270"/>
      <c r="G521" s="192"/>
    </row>
    <row r="522" spans="1:7" s="191" customFormat="1" ht="35.25" customHeight="1" x14ac:dyDescent="0.25">
      <c r="A522" s="270"/>
      <c r="B522" s="270"/>
      <c r="C522" s="270"/>
      <c r="D522" s="270"/>
      <c r="E522" s="189"/>
      <c r="F522" s="270"/>
      <c r="G522" s="192"/>
    </row>
    <row r="523" spans="1:7" s="191" customFormat="1" ht="35.25" customHeight="1" x14ac:dyDescent="0.25">
      <c r="A523" s="270"/>
      <c r="B523" s="270"/>
      <c r="C523" s="270"/>
      <c r="D523" s="270"/>
      <c r="E523" s="189"/>
      <c r="F523" s="270"/>
      <c r="G523" s="190"/>
    </row>
    <row r="524" spans="1:7" s="191" customFormat="1" ht="35.25" customHeight="1" x14ac:dyDescent="0.25">
      <c r="A524" s="270"/>
      <c r="B524" s="270"/>
      <c r="C524" s="270"/>
      <c r="D524" s="270"/>
      <c r="E524" s="189"/>
      <c r="F524" s="270"/>
      <c r="G524" s="190"/>
    </row>
    <row r="525" spans="1:7" s="191" customFormat="1" ht="35.25" customHeight="1" x14ac:dyDescent="0.25">
      <c r="A525" s="270"/>
      <c r="B525" s="270"/>
      <c r="C525" s="270"/>
      <c r="D525" s="270"/>
      <c r="E525" s="189"/>
      <c r="F525" s="270"/>
      <c r="G525" s="192"/>
    </row>
    <row r="526" spans="1:7" s="191" customFormat="1" ht="35.25" customHeight="1" x14ac:dyDescent="0.25">
      <c r="A526" s="270"/>
      <c r="B526" s="270"/>
      <c r="C526" s="270"/>
      <c r="D526" s="270"/>
      <c r="E526" s="189"/>
      <c r="F526" s="270"/>
      <c r="G526" s="192"/>
    </row>
    <row r="527" spans="1:7" s="191" customFormat="1" ht="35.25" customHeight="1" x14ac:dyDescent="0.25">
      <c r="A527" s="270"/>
      <c r="B527" s="270"/>
      <c r="C527" s="270"/>
      <c r="D527" s="270"/>
      <c r="E527" s="189"/>
      <c r="F527" s="270"/>
      <c r="G527" s="192"/>
    </row>
    <row r="528" spans="1:7" s="191" customFormat="1" ht="35.25" customHeight="1" x14ac:dyDescent="0.25">
      <c r="A528" s="270"/>
      <c r="B528" s="270"/>
      <c r="C528" s="270"/>
      <c r="D528" s="270"/>
      <c r="E528" s="189"/>
      <c r="F528" s="270"/>
      <c r="G528" s="192"/>
    </row>
    <row r="529" spans="1:7" s="191" customFormat="1" ht="35.25" customHeight="1" x14ac:dyDescent="0.25">
      <c r="A529" s="270"/>
      <c r="B529" s="270"/>
      <c r="C529" s="270"/>
      <c r="D529" s="270"/>
      <c r="E529" s="189"/>
      <c r="F529" s="270"/>
      <c r="G529" s="192"/>
    </row>
    <row r="530" spans="1:7" s="191" customFormat="1" ht="35.25" customHeight="1" x14ac:dyDescent="0.25">
      <c r="A530" s="270"/>
      <c r="B530" s="270"/>
      <c r="C530" s="270"/>
      <c r="D530" s="270"/>
      <c r="E530" s="189"/>
      <c r="F530" s="270"/>
    </row>
    <row r="531" spans="1:7" s="191" customFormat="1" ht="49.5" customHeight="1" x14ac:dyDescent="0.25">
      <c r="A531" s="270"/>
      <c r="B531" s="270"/>
      <c r="C531" s="270"/>
      <c r="D531" s="270"/>
      <c r="E531" s="189"/>
      <c r="F531" s="270"/>
      <c r="G531" s="192"/>
    </row>
    <row r="532" spans="1:7" s="191" customFormat="1" ht="49.5" customHeight="1" x14ac:dyDescent="0.25">
      <c r="A532" s="270"/>
      <c r="B532" s="270"/>
      <c r="C532" s="270"/>
      <c r="D532" s="270"/>
      <c r="E532" s="189"/>
      <c r="F532" s="270"/>
      <c r="G532" s="192"/>
    </row>
    <row r="533" spans="1:7" s="191" customFormat="1" ht="49.5" customHeight="1" x14ac:dyDescent="0.25">
      <c r="A533" s="270"/>
      <c r="B533" s="270"/>
      <c r="C533" s="270"/>
      <c r="D533" s="270"/>
      <c r="E533" s="189"/>
      <c r="F533" s="270"/>
      <c r="G533" s="192"/>
    </row>
    <row r="534" spans="1:7" s="191" customFormat="1" ht="49.5" customHeight="1" x14ac:dyDescent="0.25">
      <c r="A534" s="270"/>
      <c r="B534" s="270"/>
      <c r="C534" s="270"/>
      <c r="D534" s="270"/>
      <c r="E534" s="189"/>
      <c r="F534" s="270"/>
      <c r="G534" s="190"/>
    </row>
    <row r="535" spans="1:7" s="191" customFormat="1" ht="49.5" customHeight="1" x14ac:dyDescent="0.25">
      <c r="A535" s="270"/>
      <c r="B535" s="270"/>
      <c r="C535" s="270"/>
      <c r="D535" s="270"/>
      <c r="E535" s="189"/>
      <c r="F535" s="270"/>
      <c r="G535" s="190"/>
    </row>
    <row r="536" spans="1:7" s="191" customFormat="1" ht="35.25" customHeight="1" x14ac:dyDescent="0.25">
      <c r="A536" s="270"/>
      <c r="B536" s="270"/>
      <c r="C536" s="270"/>
      <c r="D536" s="270"/>
      <c r="E536" s="189"/>
      <c r="F536" s="270"/>
      <c r="G536" s="192"/>
    </row>
    <row r="537" spans="1:7" s="191" customFormat="1" ht="35.25" customHeight="1" x14ac:dyDescent="0.25">
      <c r="A537" s="270"/>
      <c r="B537" s="270"/>
      <c r="C537" s="270"/>
      <c r="D537" s="270"/>
      <c r="E537" s="189"/>
      <c r="F537" s="270"/>
      <c r="G537" s="192"/>
    </row>
    <row r="538" spans="1:7" s="191" customFormat="1" ht="35.25" customHeight="1" x14ac:dyDescent="0.25">
      <c r="A538" s="270"/>
      <c r="B538" s="270"/>
      <c r="C538" s="270"/>
      <c r="D538" s="270"/>
      <c r="E538" s="189"/>
      <c r="F538" s="270"/>
      <c r="G538" s="192"/>
    </row>
    <row r="539" spans="1:7" s="191" customFormat="1" ht="35.25" customHeight="1" x14ac:dyDescent="0.25">
      <c r="A539" s="270"/>
      <c r="B539" s="270"/>
      <c r="C539" s="270"/>
      <c r="D539" s="270"/>
      <c r="E539" s="189"/>
      <c r="F539" s="270"/>
      <c r="G539" s="192"/>
    </row>
    <row r="540" spans="1:7" s="191" customFormat="1" ht="35.25" customHeight="1" x14ac:dyDescent="0.25">
      <c r="A540" s="270"/>
      <c r="B540" s="270"/>
      <c r="C540" s="270"/>
      <c r="D540" s="270"/>
      <c r="E540" s="189"/>
      <c r="F540" s="270"/>
      <c r="G540" s="192"/>
    </row>
    <row r="541" spans="1:7" s="191" customFormat="1" ht="35.25" customHeight="1" x14ac:dyDescent="0.25">
      <c r="A541" s="270"/>
      <c r="B541" s="270"/>
      <c r="C541" s="270"/>
      <c r="D541" s="270"/>
      <c r="E541" s="189"/>
      <c r="F541" s="270"/>
      <c r="G541" s="192"/>
    </row>
    <row r="542" spans="1:7" s="191" customFormat="1" ht="35.25" customHeight="1" x14ac:dyDescent="0.25">
      <c r="A542" s="270"/>
      <c r="B542" s="270"/>
      <c r="C542" s="270"/>
      <c r="D542" s="270"/>
      <c r="E542" s="189"/>
      <c r="F542" s="270"/>
      <c r="G542" s="192"/>
    </row>
    <row r="543" spans="1:7" s="191" customFormat="1" ht="35.25" customHeight="1" x14ac:dyDescent="0.25">
      <c r="A543" s="270"/>
      <c r="B543" s="270"/>
      <c r="C543" s="270"/>
      <c r="D543" s="270"/>
      <c r="E543" s="189"/>
      <c r="F543" s="270"/>
      <c r="G543" s="190"/>
    </row>
    <row r="544" spans="1:7" s="191" customFormat="1" ht="35.25" customHeight="1" x14ac:dyDescent="0.25">
      <c r="A544" s="270"/>
      <c r="B544" s="270"/>
      <c r="C544" s="270"/>
      <c r="D544" s="270"/>
      <c r="E544" s="189"/>
      <c r="F544" s="270"/>
      <c r="G544" s="190"/>
    </row>
    <row r="545" spans="1:7" s="191" customFormat="1" ht="35.25" customHeight="1" x14ac:dyDescent="0.25">
      <c r="A545" s="270"/>
      <c r="B545" s="270"/>
      <c r="C545" s="270"/>
      <c r="D545" s="270"/>
      <c r="E545" s="189"/>
      <c r="F545" s="270"/>
      <c r="G545" s="190"/>
    </row>
    <row r="546" spans="1:7" s="191" customFormat="1" ht="45.75" customHeight="1" x14ac:dyDescent="0.25">
      <c r="A546" s="270"/>
      <c r="B546" s="270"/>
      <c r="C546" s="270"/>
      <c r="D546" s="270"/>
      <c r="E546" s="189"/>
      <c r="F546" s="270"/>
      <c r="G546" s="192"/>
    </row>
    <row r="547" spans="1:7" s="191" customFormat="1" ht="45.75" customHeight="1" x14ac:dyDescent="0.25">
      <c r="A547" s="270"/>
      <c r="B547" s="270"/>
      <c r="C547" s="270"/>
      <c r="D547" s="270"/>
      <c r="E547" s="189"/>
      <c r="F547" s="270"/>
      <c r="G547" s="192"/>
    </row>
    <row r="548" spans="1:7" s="191" customFormat="1" ht="45.75" customHeight="1" x14ac:dyDescent="0.25">
      <c r="A548" s="270"/>
      <c r="B548" s="270"/>
      <c r="C548" s="270"/>
      <c r="D548" s="270"/>
      <c r="E548" s="189"/>
      <c r="F548" s="270"/>
      <c r="G548" s="192"/>
    </row>
    <row r="549" spans="1:7" s="191" customFormat="1" ht="45.75" customHeight="1" x14ac:dyDescent="0.25">
      <c r="A549" s="270"/>
      <c r="B549" s="270"/>
      <c r="C549" s="270"/>
      <c r="D549" s="270"/>
      <c r="E549" s="189"/>
      <c r="F549" s="270"/>
      <c r="G549" s="192"/>
    </row>
    <row r="550" spans="1:7" s="191" customFormat="1" ht="45.75" customHeight="1" x14ac:dyDescent="0.25">
      <c r="A550" s="270"/>
      <c r="B550" s="270"/>
      <c r="C550" s="270"/>
      <c r="D550" s="270"/>
      <c r="E550" s="189"/>
      <c r="F550" s="270"/>
      <c r="G550" s="192"/>
    </row>
    <row r="551" spans="1:7" s="191" customFormat="1" ht="35.25" customHeight="1" x14ac:dyDescent="0.25">
      <c r="A551" s="270"/>
      <c r="B551" s="270"/>
      <c r="C551" s="270"/>
      <c r="D551" s="270"/>
      <c r="E551" s="189"/>
      <c r="F551" s="270"/>
      <c r="G551" s="192"/>
    </row>
    <row r="552" spans="1:7" s="191" customFormat="1" ht="35.25" customHeight="1" x14ac:dyDescent="0.25">
      <c r="A552" s="270"/>
      <c r="B552" s="270"/>
      <c r="C552" s="270"/>
      <c r="D552" s="270"/>
      <c r="E552" s="189"/>
      <c r="F552" s="270"/>
      <c r="G552" s="192"/>
    </row>
    <row r="553" spans="1:7" s="191" customFormat="1" ht="35.25" customHeight="1" x14ac:dyDescent="0.25">
      <c r="A553" s="270"/>
      <c r="B553" s="270"/>
      <c r="C553" s="270"/>
      <c r="D553" s="270"/>
      <c r="E553" s="189"/>
      <c r="F553" s="270"/>
      <c r="G553" s="192"/>
    </row>
    <row r="554" spans="1:7" s="191" customFormat="1" ht="35.25" customHeight="1" x14ac:dyDescent="0.25">
      <c r="A554" s="270"/>
      <c r="B554" s="270"/>
      <c r="C554" s="270"/>
      <c r="D554" s="270"/>
      <c r="E554" s="189"/>
      <c r="F554" s="270"/>
      <c r="G554" s="192"/>
    </row>
    <row r="555" spans="1:7" s="191" customFormat="1" ht="35.25" customHeight="1" x14ac:dyDescent="0.25">
      <c r="A555" s="270"/>
      <c r="B555" s="270"/>
      <c r="C555" s="270"/>
      <c r="D555" s="270"/>
      <c r="E555" s="189"/>
      <c r="F555" s="270"/>
      <c r="G555" s="192"/>
    </row>
    <row r="556" spans="1:7" s="191" customFormat="1" ht="35.25" customHeight="1" x14ac:dyDescent="0.25">
      <c r="A556" s="270"/>
      <c r="B556" s="270"/>
      <c r="C556" s="270"/>
      <c r="D556" s="270"/>
      <c r="E556" s="189"/>
      <c r="F556" s="270"/>
      <c r="G556" s="192"/>
    </row>
    <row r="557" spans="1:7" s="191" customFormat="1" ht="35.25" customHeight="1" x14ac:dyDescent="0.25">
      <c r="A557" s="270"/>
      <c r="B557" s="270"/>
      <c r="C557" s="270"/>
      <c r="D557" s="270"/>
      <c r="E557" s="189"/>
      <c r="F557" s="270"/>
      <c r="G557" s="192"/>
    </row>
    <row r="558" spans="1:7" s="191" customFormat="1" ht="35.25" customHeight="1" x14ac:dyDescent="0.25">
      <c r="A558" s="270"/>
      <c r="B558" s="270"/>
      <c r="C558" s="270"/>
      <c r="D558" s="270"/>
      <c r="E558" s="189"/>
      <c r="F558" s="270"/>
      <c r="G558" s="192"/>
    </row>
    <row r="559" spans="1:7" s="191" customFormat="1" ht="35.25" customHeight="1" x14ac:dyDescent="0.25">
      <c r="A559" s="270"/>
      <c r="B559" s="270"/>
      <c r="C559" s="270"/>
      <c r="D559" s="270"/>
      <c r="E559" s="189"/>
      <c r="F559" s="270"/>
      <c r="G559" s="192"/>
    </row>
    <row r="560" spans="1:7" s="191" customFormat="1" ht="35.25" customHeight="1" x14ac:dyDescent="0.25">
      <c r="A560" s="270"/>
      <c r="B560" s="270"/>
      <c r="C560" s="270"/>
      <c r="D560" s="270"/>
      <c r="E560" s="189"/>
      <c r="F560" s="270"/>
      <c r="G560" s="192"/>
    </row>
    <row r="561" spans="1:7" s="191" customFormat="1" ht="35.25" customHeight="1" x14ac:dyDescent="0.25">
      <c r="A561" s="270"/>
      <c r="B561" s="270"/>
      <c r="C561" s="270"/>
      <c r="D561" s="270"/>
      <c r="E561" s="189"/>
      <c r="F561" s="270"/>
      <c r="G561" s="192"/>
    </row>
    <row r="562" spans="1:7" s="191" customFormat="1" ht="35.25" customHeight="1" x14ac:dyDescent="0.25">
      <c r="A562" s="270"/>
      <c r="B562" s="270"/>
      <c r="C562" s="269"/>
      <c r="D562" s="270"/>
      <c r="E562" s="189"/>
      <c r="F562" s="270"/>
      <c r="G562" s="192"/>
    </row>
    <row r="563" spans="1:7" s="191" customFormat="1" ht="35.25" customHeight="1" x14ac:dyDescent="0.25">
      <c r="A563" s="270"/>
      <c r="B563" s="270"/>
      <c r="C563" s="270"/>
      <c r="D563" s="270"/>
      <c r="E563" s="189"/>
      <c r="F563" s="270"/>
      <c r="G563" s="192"/>
    </row>
    <row r="564" spans="1:7" s="191" customFormat="1" ht="35.25" customHeight="1" x14ac:dyDescent="0.25">
      <c r="A564" s="269"/>
      <c r="B564" s="270"/>
      <c r="C564" s="270"/>
      <c r="D564" s="270"/>
      <c r="E564" s="189"/>
      <c r="F564" s="270"/>
      <c r="G564" s="190"/>
    </row>
    <row r="565" spans="1:7" s="191" customFormat="1" ht="35.25" customHeight="1" x14ac:dyDescent="0.25">
      <c r="A565" s="269"/>
      <c r="B565" s="270"/>
      <c r="C565" s="270"/>
      <c r="D565" s="270"/>
      <c r="E565" s="189"/>
      <c r="F565" s="270"/>
      <c r="G565" s="190"/>
    </row>
    <row r="566" spans="1:7" s="191" customFormat="1" ht="35.25" customHeight="1" x14ac:dyDescent="0.25">
      <c r="A566" s="269"/>
      <c r="B566" s="270"/>
      <c r="C566" s="270"/>
      <c r="D566" s="270"/>
      <c r="E566" s="189"/>
      <c r="F566" s="270"/>
      <c r="G566" s="190"/>
    </row>
    <row r="567" spans="1:7" s="191" customFormat="1" ht="35.25" customHeight="1" x14ac:dyDescent="0.25">
      <c r="A567" s="269"/>
      <c r="B567" s="270"/>
      <c r="C567" s="270"/>
      <c r="D567" s="270"/>
      <c r="E567" s="189"/>
      <c r="F567" s="270"/>
      <c r="G567" s="190"/>
    </row>
    <row r="568" spans="1:7" s="191" customFormat="1" ht="35.25" customHeight="1" x14ac:dyDescent="0.25">
      <c r="A568" s="269"/>
      <c r="B568" s="270"/>
      <c r="C568" s="270"/>
      <c r="D568" s="270"/>
      <c r="E568" s="189"/>
      <c r="F568" s="270"/>
      <c r="G568" s="190"/>
    </row>
    <row r="569" spans="1:7" s="191" customFormat="1" ht="35.25" customHeight="1" x14ac:dyDescent="0.25">
      <c r="A569" s="269"/>
      <c r="B569" s="270"/>
      <c r="C569" s="270"/>
      <c r="D569" s="270"/>
      <c r="E569" s="189"/>
      <c r="F569" s="270"/>
      <c r="G569" s="190"/>
    </row>
    <row r="570" spans="1:7" s="191" customFormat="1" ht="35.25" customHeight="1" x14ac:dyDescent="0.25">
      <c r="A570" s="269"/>
      <c r="B570" s="270"/>
      <c r="C570" s="270"/>
      <c r="D570" s="270"/>
      <c r="E570" s="189"/>
      <c r="F570" s="270"/>
      <c r="G570" s="190"/>
    </row>
    <row r="571" spans="1:7" s="191" customFormat="1" ht="35.25" customHeight="1" x14ac:dyDescent="0.25">
      <c r="A571" s="269"/>
      <c r="B571" s="270"/>
      <c r="C571" s="270"/>
      <c r="D571" s="270"/>
      <c r="E571" s="189"/>
      <c r="F571" s="270"/>
      <c r="G571" s="190"/>
    </row>
    <row r="572" spans="1:7" s="191" customFormat="1" ht="35.25" customHeight="1" x14ac:dyDescent="0.25">
      <c r="A572" s="269"/>
      <c r="B572" s="270"/>
      <c r="C572" s="270"/>
      <c r="D572" s="270"/>
      <c r="E572" s="189"/>
      <c r="F572" s="270"/>
      <c r="G572" s="190"/>
    </row>
    <row r="573" spans="1:7" s="191" customFormat="1" ht="35.25" customHeight="1" x14ac:dyDescent="0.25">
      <c r="A573" s="270"/>
      <c r="B573" s="270"/>
      <c r="C573" s="270"/>
      <c r="D573" s="270"/>
      <c r="E573" s="189"/>
      <c r="F573" s="270"/>
      <c r="G573" s="190"/>
    </row>
    <row r="574" spans="1:7" s="191" customFormat="1" ht="35.25" customHeight="1" x14ac:dyDescent="0.25">
      <c r="A574" s="270"/>
      <c r="B574" s="270"/>
      <c r="C574" s="270"/>
      <c r="D574" s="270"/>
      <c r="E574" s="189"/>
      <c r="F574" s="270"/>
      <c r="G574" s="192"/>
    </row>
    <row r="575" spans="1:7" s="191" customFormat="1" ht="35.25" customHeight="1" x14ac:dyDescent="0.25">
      <c r="A575" s="270"/>
      <c r="B575" s="270"/>
      <c r="C575" s="270"/>
      <c r="D575" s="270"/>
      <c r="E575" s="189"/>
      <c r="F575" s="270"/>
      <c r="G575" s="192"/>
    </row>
    <row r="576" spans="1:7" s="191" customFormat="1" ht="35.25" customHeight="1" x14ac:dyDescent="0.25">
      <c r="A576" s="270"/>
      <c r="B576" s="270"/>
      <c r="C576" s="270"/>
      <c r="D576" s="270"/>
      <c r="E576" s="189"/>
      <c r="F576" s="270"/>
      <c r="G576" s="192"/>
    </row>
    <row r="577" spans="1:7" s="191" customFormat="1" ht="43.5" customHeight="1" x14ac:dyDescent="0.25">
      <c r="A577" s="270"/>
      <c r="B577" s="270"/>
      <c r="C577" s="270"/>
      <c r="D577" s="270"/>
      <c r="E577" s="189"/>
      <c r="F577" s="270"/>
      <c r="G577" s="192"/>
    </row>
    <row r="578" spans="1:7" s="191" customFormat="1" ht="45.75" customHeight="1" x14ac:dyDescent="0.25">
      <c r="A578" s="269"/>
      <c r="B578" s="270"/>
      <c r="C578" s="270"/>
      <c r="D578" s="270"/>
      <c r="E578" s="189"/>
      <c r="F578" s="270"/>
      <c r="G578" s="192"/>
    </row>
    <row r="579" spans="1:7" s="191" customFormat="1" ht="35.25" customHeight="1" x14ac:dyDescent="0.25">
      <c r="A579" s="269"/>
      <c r="B579" s="270"/>
      <c r="C579" s="270"/>
      <c r="D579" s="270"/>
      <c r="E579" s="189"/>
      <c r="F579" s="270"/>
      <c r="G579" s="192"/>
    </row>
    <row r="580" spans="1:7" s="191" customFormat="1" ht="35.25" customHeight="1" x14ac:dyDescent="0.25">
      <c r="A580" s="269"/>
      <c r="B580" s="270"/>
      <c r="C580" s="270"/>
      <c r="D580" s="270"/>
      <c r="E580" s="189"/>
      <c r="F580" s="270"/>
      <c r="G580" s="192"/>
    </row>
    <row r="581" spans="1:7" s="191" customFormat="1" ht="45.75" customHeight="1" x14ac:dyDescent="0.25">
      <c r="A581" s="269"/>
      <c r="B581" s="270"/>
      <c r="C581" s="270"/>
      <c r="D581" s="270"/>
      <c r="E581" s="189"/>
      <c r="F581" s="270"/>
      <c r="G581" s="192"/>
    </row>
    <row r="582" spans="1:7" s="191" customFormat="1" ht="35.25" customHeight="1" x14ac:dyDescent="0.25">
      <c r="A582" s="270"/>
      <c r="B582" s="270"/>
      <c r="C582" s="270"/>
      <c r="D582" s="270"/>
      <c r="E582" s="189"/>
      <c r="F582" s="270"/>
      <c r="G582" s="192"/>
    </row>
    <row r="583" spans="1:7" s="191" customFormat="1" ht="35.25" customHeight="1" x14ac:dyDescent="0.25">
      <c r="A583" s="270"/>
      <c r="B583" s="270"/>
      <c r="C583" s="270"/>
      <c r="D583" s="270"/>
      <c r="E583" s="189"/>
      <c r="F583" s="270"/>
      <c r="G583" s="190"/>
    </row>
    <row r="584" spans="1:7" s="191" customFormat="1" ht="35.25" customHeight="1" x14ac:dyDescent="0.25">
      <c r="A584" s="270"/>
      <c r="B584" s="270"/>
      <c r="C584" s="270"/>
      <c r="D584" s="270"/>
      <c r="E584" s="189"/>
      <c r="F584" s="270"/>
      <c r="G584" s="190"/>
    </row>
    <row r="585" spans="1:7" s="191" customFormat="1" ht="35.25" customHeight="1" x14ac:dyDescent="0.25">
      <c r="A585" s="270"/>
      <c r="B585" s="270"/>
      <c r="C585" s="270"/>
      <c r="D585" s="270"/>
      <c r="E585" s="189"/>
      <c r="F585" s="270"/>
      <c r="G585" s="192"/>
    </row>
    <row r="586" spans="1:7" s="191" customFormat="1" ht="35.25" customHeight="1" x14ac:dyDescent="0.25">
      <c r="A586" s="270"/>
      <c r="B586" s="270"/>
      <c r="C586" s="270"/>
      <c r="D586" s="270"/>
      <c r="E586" s="189"/>
      <c r="F586" s="270"/>
      <c r="G586" s="192"/>
    </row>
    <row r="587" spans="1:7" s="191" customFormat="1" ht="35.25" customHeight="1" x14ac:dyDescent="0.25">
      <c r="A587" s="270"/>
      <c r="B587" s="270"/>
      <c r="C587" s="270"/>
      <c r="D587" s="270"/>
      <c r="E587" s="189"/>
      <c r="F587" s="270"/>
      <c r="G587" s="192"/>
    </row>
    <row r="588" spans="1:7" s="191" customFormat="1" ht="35.25" customHeight="1" x14ac:dyDescent="0.25">
      <c r="A588" s="270"/>
      <c r="B588" s="270"/>
      <c r="C588" s="270"/>
      <c r="D588" s="270"/>
      <c r="E588" s="189"/>
      <c r="F588" s="270"/>
      <c r="G588" s="192"/>
    </row>
    <row r="589" spans="1:7" s="191" customFormat="1" ht="35.25" customHeight="1" x14ac:dyDescent="0.25">
      <c r="A589" s="270"/>
      <c r="B589" s="270"/>
      <c r="C589" s="270"/>
      <c r="D589" s="270"/>
      <c r="E589" s="189"/>
      <c r="F589" s="270"/>
      <c r="G589" s="192"/>
    </row>
    <row r="590" spans="1:7" s="191" customFormat="1" ht="35.25" customHeight="1" x14ac:dyDescent="0.25">
      <c r="A590" s="270"/>
      <c r="B590" s="270"/>
      <c r="C590" s="270"/>
      <c r="D590" s="270"/>
      <c r="E590" s="189"/>
      <c r="F590" s="270"/>
    </row>
    <row r="591" spans="1:7" s="191" customFormat="1" ht="49.5" customHeight="1" x14ac:dyDescent="0.25">
      <c r="A591" s="270"/>
      <c r="B591" s="270"/>
      <c r="C591" s="270"/>
      <c r="D591" s="270"/>
      <c r="E591" s="189"/>
      <c r="F591" s="270"/>
      <c r="G591" s="192"/>
    </row>
    <row r="592" spans="1:7" s="191" customFormat="1" ht="49.5" customHeight="1" x14ac:dyDescent="0.25">
      <c r="A592" s="270"/>
      <c r="B592" s="270"/>
      <c r="C592" s="270"/>
      <c r="D592" s="270"/>
      <c r="E592" s="189"/>
      <c r="F592" s="270"/>
      <c r="G592" s="192"/>
    </row>
    <row r="593" spans="1:7" s="191" customFormat="1" ht="49.5" customHeight="1" x14ac:dyDescent="0.25">
      <c r="A593" s="270"/>
      <c r="B593" s="270"/>
      <c r="C593" s="270"/>
      <c r="D593" s="270"/>
      <c r="E593" s="189"/>
      <c r="F593" s="270"/>
      <c r="G593" s="192"/>
    </row>
    <row r="594" spans="1:7" s="191" customFormat="1" ht="49.5" customHeight="1" x14ac:dyDescent="0.25">
      <c r="A594" s="270"/>
      <c r="B594" s="270"/>
      <c r="C594" s="270"/>
      <c r="D594" s="270"/>
      <c r="E594" s="189"/>
      <c r="F594" s="270"/>
      <c r="G594" s="190"/>
    </row>
    <row r="595" spans="1:7" s="191" customFormat="1" ht="49.5" customHeight="1" x14ac:dyDescent="0.25">
      <c r="A595" s="270"/>
      <c r="B595" s="270"/>
      <c r="C595" s="270"/>
      <c r="D595" s="270"/>
      <c r="E595" s="189"/>
      <c r="F595" s="270"/>
      <c r="G595" s="190"/>
    </row>
    <row r="596" spans="1:7" s="191" customFormat="1" ht="35.25" customHeight="1" x14ac:dyDescent="0.25">
      <c r="A596" s="270"/>
      <c r="B596" s="270"/>
      <c r="C596" s="270"/>
      <c r="D596" s="270"/>
      <c r="E596" s="189"/>
      <c r="F596" s="270"/>
      <c r="G596" s="192"/>
    </row>
    <row r="597" spans="1:7" s="191" customFormat="1" ht="35.25" customHeight="1" x14ac:dyDescent="0.25">
      <c r="A597" s="270"/>
      <c r="B597" s="270"/>
      <c r="C597" s="270"/>
      <c r="D597" s="270"/>
      <c r="E597" s="189"/>
      <c r="F597" s="270"/>
      <c r="G597" s="192"/>
    </row>
    <row r="598" spans="1:7" s="191" customFormat="1" ht="35.25" customHeight="1" x14ac:dyDescent="0.25">
      <c r="A598" s="270"/>
      <c r="B598" s="270"/>
      <c r="C598" s="270"/>
      <c r="D598" s="270"/>
      <c r="E598" s="189"/>
      <c r="F598" s="270"/>
      <c r="G598" s="192"/>
    </row>
    <row r="599" spans="1:7" s="191" customFormat="1" ht="35.25" customHeight="1" x14ac:dyDescent="0.25">
      <c r="A599" s="270"/>
      <c r="B599" s="270"/>
      <c r="C599" s="270"/>
      <c r="D599" s="270"/>
      <c r="E599" s="189"/>
      <c r="F599" s="270"/>
      <c r="G599" s="192"/>
    </row>
    <row r="600" spans="1:7" s="191" customFormat="1" ht="35.25" customHeight="1" x14ac:dyDescent="0.25">
      <c r="A600" s="270"/>
      <c r="B600" s="270"/>
      <c r="C600" s="270"/>
      <c r="D600" s="270"/>
      <c r="E600" s="189"/>
      <c r="F600" s="270"/>
      <c r="G600" s="192"/>
    </row>
    <row r="601" spans="1:7" s="191" customFormat="1" ht="35.25" customHeight="1" x14ac:dyDescent="0.25">
      <c r="A601" s="270"/>
      <c r="B601" s="270"/>
      <c r="C601" s="270"/>
      <c r="D601" s="270"/>
      <c r="E601" s="189"/>
      <c r="F601" s="270"/>
      <c r="G601" s="192"/>
    </row>
    <row r="602" spans="1:7" s="191" customFormat="1" ht="35.25" customHeight="1" x14ac:dyDescent="0.25">
      <c r="A602" s="270"/>
      <c r="B602" s="270"/>
      <c r="C602" s="270"/>
      <c r="D602" s="270"/>
      <c r="E602" s="189"/>
      <c r="F602" s="270"/>
      <c r="G602" s="192"/>
    </row>
    <row r="603" spans="1:7" s="191" customFormat="1" ht="35.25" customHeight="1" x14ac:dyDescent="0.25">
      <c r="A603" s="270"/>
      <c r="B603" s="270"/>
      <c r="C603" s="270"/>
      <c r="D603" s="270"/>
      <c r="E603" s="189"/>
      <c r="F603" s="270"/>
      <c r="G603" s="190"/>
    </row>
    <row r="604" spans="1:7" s="191" customFormat="1" ht="35.25" customHeight="1" x14ac:dyDescent="0.25">
      <c r="A604" s="270"/>
      <c r="B604" s="270"/>
      <c r="C604" s="270"/>
      <c r="D604" s="270"/>
      <c r="E604" s="189"/>
      <c r="F604" s="270"/>
      <c r="G604" s="190"/>
    </row>
    <row r="605" spans="1:7" s="191" customFormat="1" ht="35.25" customHeight="1" x14ac:dyDescent="0.25">
      <c r="A605" s="270"/>
      <c r="B605" s="270"/>
      <c r="C605" s="270"/>
      <c r="D605" s="270"/>
      <c r="E605" s="189"/>
      <c r="F605" s="270"/>
      <c r="G605" s="190"/>
    </row>
    <row r="606" spans="1:7" s="191" customFormat="1" ht="45.75" customHeight="1" x14ac:dyDescent="0.25">
      <c r="A606" s="270"/>
      <c r="B606" s="270"/>
      <c r="C606" s="270"/>
      <c r="D606" s="270"/>
      <c r="E606" s="189"/>
      <c r="F606" s="270"/>
      <c r="G606" s="192"/>
    </row>
    <row r="607" spans="1:7" s="191" customFormat="1" ht="45.75" customHeight="1" x14ac:dyDescent="0.25">
      <c r="A607" s="270"/>
      <c r="B607" s="270"/>
      <c r="C607" s="270"/>
      <c r="D607" s="270"/>
      <c r="E607" s="189"/>
      <c r="F607" s="270"/>
      <c r="G607" s="192"/>
    </row>
    <row r="608" spans="1:7" s="191" customFormat="1" ht="45.75" customHeight="1" x14ac:dyDescent="0.25">
      <c r="A608" s="270"/>
      <c r="B608" s="270"/>
      <c r="C608" s="270"/>
      <c r="D608" s="270"/>
      <c r="E608" s="189"/>
      <c r="F608" s="270"/>
      <c r="G608" s="192"/>
    </row>
    <row r="609" spans="1:7" s="191" customFormat="1" ht="45.75" customHeight="1" x14ac:dyDescent="0.25">
      <c r="A609" s="270"/>
      <c r="B609" s="270"/>
      <c r="C609" s="270"/>
      <c r="D609" s="270"/>
      <c r="E609" s="189"/>
      <c r="F609" s="270"/>
      <c r="G609" s="192"/>
    </row>
    <row r="610" spans="1:7" s="191" customFormat="1" ht="45.75" customHeight="1" x14ac:dyDescent="0.25">
      <c r="A610" s="270"/>
      <c r="B610" s="270"/>
      <c r="C610" s="270"/>
      <c r="D610" s="270"/>
      <c r="E610" s="189"/>
      <c r="F610" s="270"/>
      <c r="G610" s="192"/>
    </row>
    <row r="611" spans="1:7" s="191" customFormat="1" ht="35.25" customHeight="1" x14ac:dyDescent="0.25">
      <c r="A611" s="270"/>
      <c r="B611" s="270"/>
      <c r="C611" s="270"/>
      <c r="D611" s="270"/>
      <c r="E611" s="189"/>
      <c r="F611" s="270"/>
      <c r="G611" s="192"/>
    </row>
    <row r="612" spans="1:7" s="191" customFormat="1" ht="35.25" customHeight="1" x14ac:dyDescent="0.25">
      <c r="A612" s="270"/>
      <c r="B612" s="270"/>
      <c r="C612" s="270"/>
      <c r="D612" s="270"/>
      <c r="E612" s="189"/>
      <c r="F612" s="270"/>
      <c r="G612" s="192"/>
    </row>
    <row r="613" spans="1:7" s="191" customFormat="1" ht="35.25" customHeight="1" x14ac:dyDescent="0.25">
      <c r="A613" s="270"/>
      <c r="B613" s="270"/>
      <c r="C613" s="270"/>
      <c r="D613" s="270"/>
      <c r="E613" s="189"/>
      <c r="F613" s="270"/>
      <c r="G613" s="192"/>
    </row>
    <row r="614" spans="1:7" s="191" customFormat="1" ht="35.25" customHeight="1" x14ac:dyDescent="0.25">
      <c r="A614" s="270"/>
      <c r="B614" s="270"/>
      <c r="C614" s="270"/>
      <c r="D614" s="270"/>
      <c r="E614" s="189"/>
      <c r="F614" s="270"/>
      <c r="G614" s="192"/>
    </row>
    <row r="615" spans="1:7" s="191" customFormat="1" ht="35.25" customHeight="1" x14ac:dyDescent="0.25">
      <c r="A615" s="270"/>
      <c r="B615" s="270"/>
      <c r="C615" s="270"/>
      <c r="D615" s="270"/>
      <c r="E615" s="189"/>
      <c r="F615" s="270"/>
      <c r="G615" s="192"/>
    </row>
    <row r="616" spans="1:7" s="191" customFormat="1" ht="35.25" customHeight="1" x14ac:dyDescent="0.25">
      <c r="A616" s="270"/>
      <c r="B616" s="270"/>
      <c r="C616" s="270"/>
      <c r="D616" s="270"/>
      <c r="E616" s="189"/>
      <c r="F616" s="270"/>
      <c r="G616" s="192"/>
    </row>
    <row r="617" spans="1:7" s="191" customFormat="1" ht="35.25" customHeight="1" x14ac:dyDescent="0.25">
      <c r="A617" s="270"/>
      <c r="B617" s="270"/>
      <c r="C617" s="270"/>
      <c r="D617" s="270"/>
      <c r="E617" s="189"/>
      <c r="F617" s="270"/>
      <c r="G617" s="192"/>
    </row>
    <row r="618" spans="1:7" s="191" customFormat="1" ht="35.25" customHeight="1" x14ac:dyDescent="0.25">
      <c r="A618" s="270"/>
      <c r="B618" s="270"/>
      <c r="C618" s="270"/>
      <c r="D618" s="270"/>
      <c r="E618" s="189"/>
      <c r="F618" s="270"/>
      <c r="G618" s="192"/>
    </row>
    <row r="619" spans="1:7" s="191" customFormat="1" ht="35.25" customHeight="1" x14ac:dyDescent="0.25">
      <c r="A619" s="270"/>
      <c r="B619" s="270"/>
      <c r="C619" s="270"/>
      <c r="D619" s="270"/>
      <c r="E619" s="189"/>
      <c r="F619" s="270"/>
      <c r="G619" s="192"/>
    </row>
    <row r="620" spans="1:7" s="191" customFormat="1" ht="35.25" customHeight="1" x14ac:dyDescent="0.25">
      <c r="A620" s="270"/>
      <c r="B620" s="270"/>
      <c r="C620" s="270"/>
      <c r="D620" s="270"/>
      <c r="E620" s="189"/>
      <c r="F620" s="270"/>
      <c r="G620" s="192"/>
    </row>
    <row r="621" spans="1:7" s="191" customFormat="1" ht="35.25" customHeight="1" x14ac:dyDescent="0.25">
      <c r="A621" s="270"/>
      <c r="B621" s="270"/>
      <c r="C621" s="270"/>
      <c r="D621" s="270"/>
      <c r="E621" s="189"/>
      <c r="F621" s="270"/>
      <c r="G621" s="192"/>
    </row>
    <row r="622" spans="1:7" s="191" customFormat="1" ht="35.25" customHeight="1" x14ac:dyDescent="0.25">
      <c r="A622" s="270"/>
      <c r="B622" s="270"/>
      <c r="C622" s="269"/>
      <c r="D622" s="270"/>
      <c r="E622" s="189"/>
      <c r="F622" s="270"/>
      <c r="G622" s="192"/>
    </row>
    <row r="623" spans="1:7" s="191" customFormat="1" ht="35.25" customHeight="1" x14ac:dyDescent="0.25">
      <c r="A623" s="270"/>
      <c r="B623" s="270"/>
      <c r="C623" s="270"/>
      <c r="D623" s="270"/>
      <c r="E623" s="189"/>
      <c r="F623" s="270"/>
      <c r="G623" s="192"/>
    </row>
    <row r="624" spans="1:7" s="191" customFormat="1" ht="35.25" customHeight="1" x14ac:dyDescent="0.25">
      <c r="A624" s="270"/>
      <c r="B624" s="270"/>
      <c r="C624" s="270"/>
      <c r="D624" s="270"/>
      <c r="E624" s="189"/>
      <c r="F624" s="270"/>
      <c r="G624" s="192"/>
    </row>
    <row r="625" spans="1:7" s="191" customFormat="1" ht="35.25" customHeight="1" x14ac:dyDescent="0.25">
      <c r="A625" s="270"/>
      <c r="B625" s="270"/>
      <c r="C625" s="270"/>
      <c r="D625" s="270"/>
      <c r="E625" s="189"/>
      <c r="F625" s="270"/>
      <c r="G625" s="190"/>
    </row>
    <row r="626" spans="1:7" s="191" customFormat="1" ht="45.75" customHeight="1" x14ac:dyDescent="0.25">
      <c r="A626" s="270"/>
      <c r="B626" s="270"/>
      <c r="C626" s="270"/>
      <c r="D626" s="270"/>
      <c r="E626" s="189"/>
      <c r="F626" s="270"/>
      <c r="G626" s="192"/>
    </row>
    <row r="627" spans="1:7" s="191" customFormat="1" ht="45.75" customHeight="1" x14ac:dyDescent="0.25">
      <c r="A627" s="270"/>
      <c r="B627" s="270"/>
      <c r="C627" s="270"/>
      <c r="D627" s="270"/>
      <c r="E627" s="189"/>
      <c r="F627" s="270"/>
      <c r="G627" s="192"/>
    </row>
    <row r="628" spans="1:7" s="191" customFormat="1" ht="45.75" customHeight="1" x14ac:dyDescent="0.25">
      <c r="A628" s="270"/>
      <c r="B628" s="270"/>
      <c r="C628" s="270"/>
      <c r="D628" s="270"/>
      <c r="E628" s="189"/>
      <c r="F628" s="270"/>
      <c r="G628" s="192"/>
    </row>
    <row r="629" spans="1:7" s="191" customFormat="1" ht="45.75" customHeight="1" x14ac:dyDescent="0.25">
      <c r="A629" s="270"/>
      <c r="B629" s="270"/>
      <c r="C629" s="270"/>
      <c r="D629" s="270"/>
      <c r="E629" s="189"/>
      <c r="F629" s="270"/>
      <c r="G629" s="192"/>
    </row>
    <row r="630" spans="1:7" s="191" customFormat="1" ht="45.75" customHeight="1" x14ac:dyDescent="0.25">
      <c r="A630" s="270"/>
      <c r="B630" s="270"/>
      <c r="C630" s="270"/>
      <c r="D630" s="270"/>
      <c r="E630" s="189"/>
      <c r="F630" s="270"/>
      <c r="G630" s="192"/>
    </row>
    <row r="631" spans="1:7" s="191" customFormat="1" ht="35.25" customHeight="1" x14ac:dyDescent="0.25">
      <c r="A631" s="270"/>
      <c r="B631" s="270"/>
      <c r="C631" s="270"/>
      <c r="D631" s="270"/>
      <c r="E631" s="189"/>
      <c r="F631" s="270"/>
      <c r="G631" s="192"/>
    </row>
    <row r="632" spans="1:7" s="191" customFormat="1" ht="35.25" customHeight="1" x14ac:dyDescent="0.25">
      <c r="A632" s="270"/>
      <c r="B632" s="270"/>
      <c r="C632" s="270"/>
      <c r="D632" s="270"/>
      <c r="E632" s="189"/>
      <c r="F632" s="270"/>
      <c r="G632" s="192"/>
    </row>
    <row r="633" spans="1:7" s="191" customFormat="1" ht="35.25" customHeight="1" x14ac:dyDescent="0.25">
      <c r="A633" s="270"/>
      <c r="B633" s="270"/>
      <c r="C633" s="270"/>
      <c r="D633" s="270"/>
      <c r="E633" s="189"/>
      <c r="F633" s="270"/>
      <c r="G633" s="192"/>
    </row>
    <row r="634" spans="1:7" s="191" customFormat="1" ht="35.25" customHeight="1" x14ac:dyDescent="0.25">
      <c r="A634" s="270"/>
      <c r="B634" s="270"/>
      <c r="C634" s="270"/>
      <c r="D634" s="270"/>
      <c r="E634" s="189"/>
      <c r="F634" s="270"/>
      <c r="G634" s="192"/>
    </row>
    <row r="635" spans="1:7" s="191" customFormat="1" ht="35.25" customHeight="1" x14ac:dyDescent="0.25">
      <c r="A635" s="270"/>
      <c r="B635" s="270"/>
      <c r="C635" s="270"/>
      <c r="D635" s="270"/>
      <c r="E635" s="189"/>
      <c r="F635" s="270"/>
      <c r="G635" s="192"/>
    </row>
    <row r="636" spans="1:7" s="191" customFormat="1" ht="35.25" customHeight="1" x14ac:dyDescent="0.25">
      <c r="A636" s="270"/>
      <c r="B636" s="270"/>
      <c r="C636" s="270"/>
      <c r="D636" s="270"/>
      <c r="E636" s="189"/>
      <c r="F636" s="270"/>
      <c r="G636" s="192"/>
    </row>
    <row r="637" spans="1:7" s="191" customFormat="1" ht="35.25" customHeight="1" x14ac:dyDescent="0.25">
      <c r="A637" s="270"/>
      <c r="B637" s="270"/>
      <c r="C637" s="270"/>
      <c r="D637" s="270"/>
      <c r="E637" s="189"/>
      <c r="F637" s="270"/>
      <c r="G637" s="192"/>
    </row>
    <row r="638" spans="1:7" s="191" customFormat="1" ht="35.25" customHeight="1" x14ac:dyDescent="0.25">
      <c r="A638" s="270"/>
      <c r="B638" s="270"/>
      <c r="C638" s="270"/>
      <c r="D638" s="270"/>
      <c r="E638" s="189"/>
      <c r="F638" s="270"/>
      <c r="G638" s="192"/>
    </row>
    <row r="639" spans="1:7" s="191" customFormat="1" ht="35.25" customHeight="1" x14ac:dyDescent="0.25">
      <c r="A639" s="270"/>
      <c r="B639" s="270"/>
      <c r="C639" s="270"/>
      <c r="D639" s="270"/>
      <c r="E639" s="189"/>
      <c r="F639" s="270"/>
      <c r="G639" s="192"/>
    </row>
    <row r="640" spans="1:7" s="191" customFormat="1" ht="35.25" customHeight="1" x14ac:dyDescent="0.25">
      <c r="A640" s="270"/>
      <c r="B640" s="270"/>
      <c r="C640" s="270"/>
      <c r="D640" s="270"/>
      <c r="E640" s="189"/>
      <c r="F640" s="270"/>
      <c r="G640" s="192"/>
    </row>
    <row r="641" spans="1:7" s="191" customFormat="1" ht="35.25" customHeight="1" x14ac:dyDescent="0.25">
      <c r="A641" s="270"/>
      <c r="B641" s="270"/>
      <c r="C641" s="270"/>
      <c r="D641" s="270"/>
      <c r="E641" s="189"/>
      <c r="F641" s="270"/>
      <c r="G641" s="192"/>
    </row>
    <row r="642" spans="1:7" s="191" customFormat="1" ht="35.25" customHeight="1" x14ac:dyDescent="0.25">
      <c r="A642" s="270"/>
      <c r="B642" s="270"/>
      <c r="C642" s="269"/>
      <c r="D642" s="270"/>
      <c r="E642" s="189"/>
      <c r="F642" s="270"/>
      <c r="G642" s="192"/>
    </row>
    <row r="643" spans="1:7" s="191" customFormat="1" ht="35.25" customHeight="1" x14ac:dyDescent="0.25">
      <c r="A643" s="270"/>
      <c r="B643" s="270"/>
      <c r="C643" s="270"/>
      <c r="D643" s="270"/>
      <c r="E643" s="189"/>
      <c r="F643" s="270"/>
      <c r="G643" s="192"/>
    </row>
    <row r="644" spans="1:7" s="191" customFormat="1" ht="35.25" customHeight="1" x14ac:dyDescent="0.25">
      <c r="A644" s="270"/>
      <c r="B644" s="270"/>
      <c r="C644" s="270"/>
      <c r="D644" s="270"/>
      <c r="E644" s="189"/>
      <c r="F644" s="270"/>
      <c r="G644" s="192"/>
    </row>
    <row r="645" spans="1:7" s="191" customFormat="1" ht="35.25" customHeight="1" x14ac:dyDescent="0.25">
      <c r="A645" s="270"/>
      <c r="B645" s="270"/>
      <c r="C645" s="270"/>
      <c r="D645" s="270"/>
      <c r="E645" s="189"/>
      <c r="F645" s="270"/>
      <c r="G645" s="192"/>
    </row>
    <row r="646" spans="1:7" s="191" customFormat="1" ht="35.25" customHeight="1" x14ac:dyDescent="0.25">
      <c r="A646" s="270"/>
      <c r="B646" s="270"/>
      <c r="C646" s="270"/>
      <c r="D646" s="270"/>
      <c r="E646" s="189"/>
      <c r="F646" s="270"/>
      <c r="G646" s="192"/>
    </row>
    <row r="647" spans="1:7" s="191" customFormat="1" ht="35.25" customHeight="1" x14ac:dyDescent="0.25">
      <c r="A647" s="270"/>
      <c r="B647" s="270"/>
      <c r="C647" s="270"/>
      <c r="D647" s="270"/>
      <c r="E647" s="189"/>
      <c r="F647" s="270"/>
      <c r="G647" s="192"/>
    </row>
    <row r="648" spans="1:7" s="191" customFormat="1" ht="35.25" customHeight="1" x14ac:dyDescent="0.25">
      <c r="A648" s="270"/>
      <c r="B648" s="270"/>
      <c r="C648" s="270"/>
      <c r="D648" s="270"/>
      <c r="E648" s="189"/>
      <c r="F648" s="270"/>
      <c r="G648" s="193"/>
    </row>
    <row r="649" spans="1:7" s="191" customFormat="1" ht="35.25" customHeight="1" x14ac:dyDescent="0.25">
      <c r="A649" s="270"/>
      <c r="B649" s="270"/>
      <c r="C649" s="270"/>
      <c r="D649" s="270"/>
      <c r="E649" s="189"/>
      <c r="F649" s="270"/>
      <c r="G649" s="192"/>
    </row>
    <row r="650" spans="1:7" s="191" customFormat="1" ht="35.25" customHeight="1" x14ac:dyDescent="0.25">
      <c r="A650" s="270"/>
      <c r="B650" s="134"/>
      <c r="C650" s="134"/>
      <c r="D650" s="270"/>
      <c r="E650" s="189"/>
      <c r="F650" s="269"/>
      <c r="G650" s="192"/>
    </row>
    <row r="651" spans="1:7" s="191" customFormat="1" ht="35.25" customHeight="1" x14ac:dyDescent="0.25">
      <c r="A651" s="270"/>
      <c r="B651" s="134"/>
      <c r="C651" s="134"/>
      <c r="D651" s="270"/>
      <c r="E651" s="189"/>
      <c r="F651" s="269"/>
    </row>
    <row r="652" spans="1:7" s="191" customFormat="1" ht="35.25" customHeight="1" x14ac:dyDescent="0.25">
      <c r="A652" s="270"/>
      <c r="B652" s="134"/>
      <c r="C652" s="134"/>
      <c r="D652" s="270"/>
      <c r="E652" s="189"/>
      <c r="F652" s="269"/>
    </row>
    <row r="653" spans="1:7" s="191" customFormat="1" ht="27.75" customHeight="1" x14ac:dyDescent="0.25">
      <c r="A653" s="270"/>
      <c r="B653" s="270"/>
      <c r="C653" s="270"/>
      <c r="D653" s="270"/>
      <c r="E653" s="189"/>
      <c r="F653" s="269"/>
    </row>
    <row r="654" spans="1:7" s="191" customFormat="1" ht="48" customHeight="1" x14ac:dyDescent="0.25">
      <c r="A654" s="270"/>
      <c r="B654" s="270"/>
      <c r="C654" s="270"/>
      <c r="D654" s="270"/>
      <c r="E654" s="189"/>
      <c r="F654" s="270"/>
    </row>
    <row r="655" spans="1:7" s="191" customFormat="1" ht="39.75" customHeight="1" x14ac:dyDescent="0.25">
      <c r="A655" s="270"/>
      <c r="B655" s="270"/>
      <c r="C655" s="270"/>
      <c r="D655" s="270"/>
      <c r="E655" s="189"/>
      <c r="F655" s="270"/>
    </row>
    <row r="656" spans="1:7" s="191" customFormat="1" ht="35.25" customHeight="1" x14ac:dyDescent="0.25">
      <c r="A656" s="270"/>
      <c r="B656" s="270"/>
      <c r="C656" s="270"/>
      <c r="D656" s="270"/>
      <c r="E656" s="189"/>
      <c r="F656" s="270"/>
    </row>
    <row r="657" spans="1:7" s="191" customFormat="1" ht="35.25" customHeight="1" x14ac:dyDescent="0.25">
      <c r="A657" s="270"/>
      <c r="B657" s="270"/>
      <c r="C657" s="270"/>
      <c r="D657" s="270"/>
      <c r="E657" s="189"/>
      <c r="F657" s="270"/>
    </row>
    <row r="658" spans="1:7" s="191" customFormat="1" ht="45" customHeight="1" x14ac:dyDescent="0.25">
      <c r="A658" s="270"/>
      <c r="B658" s="270"/>
      <c r="C658" s="270"/>
      <c r="D658" s="270"/>
      <c r="E658" s="189"/>
      <c r="F658" s="270"/>
    </row>
    <row r="659" spans="1:7" s="191" customFormat="1" ht="50.25" customHeight="1" x14ac:dyDescent="0.25">
      <c r="A659" s="270"/>
      <c r="B659" s="270"/>
      <c r="C659" s="270"/>
      <c r="D659" s="270"/>
      <c r="E659" s="189"/>
      <c r="F659" s="270"/>
    </row>
    <row r="660" spans="1:7" s="191" customFormat="1" ht="50.25" customHeight="1" x14ac:dyDescent="0.25">
      <c r="A660" s="270"/>
      <c r="B660" s="224"/>
      <c r="C660" s="270"/>
      <c r="D660" s="270"/>
      <c r="E660" s="189"/>
      <c r="F660" s="270"/>
    </row>
    <row r="661" spans="1:7" s="191" customFormat="1" ht="42.75" customHeight="1" x14ac:dyDescent="0.25">
      <c r="A661" s="270"/>
      <c r="B661" s="224"/>
      <c r="C661" s="270"/>
      <c r="D661" s="270"/>
      <c r="E661" s="189"/>
      <c r="F661" s="270"/>
    </row>
    <row r="662" spans="1:7" s="191" customFormat="1" ht="45" customHeight="1" x14ac:dyDescent="0.25">
      <c r="A662" s="270"/>
      <c r="B662" s="224"/>
      <c r="C662" s="270"/>
      <c r="D662" s="270"/>
      <c r="E662" s="189"/>
      <c r="F662" s="270"/>
    </row>
    <row r="663" spans="1:7" s="191" customFormat="1" ht="45" customHeight="1" x14ac:dyDescent="0.25">
      <c r="A663" s="270"/>
      <c r="B663" s="224"/>
      <c r="C663" s="270"/>
      <c r="D663" s="270"/>
      <c r="E663" s="189"/>
      <c r="F663" s="270"/>
    </row>
    <row r="664" spans="1:7" s="191" customFormat="1" ht="45" customHeight="1" x14ac:dyDescent="0.25">
      <c r="A664" s="270"/>
      <c r="B664" s="224"/>
      <c r="C664" s="270"/>
      <c r="D664" s="270"/>
      <c r="E664" s="189"/>
      <c r="F664" s="270"/>
    </row>
    <row r="665" spans="1:7" s="191" customFormat="1" ht="45" customHeight="1" x14ac:dyDescent="0.25">
      <c r="A665" s="270"/>
      <c r="B665" s="224"/>
      <c r="C665" s="270"/>
      <c r="D665" s="270"/>
      <c r="E665" s="189"/>
      <c r="F665" s="270"/>
    </row>
    <row r="666" spans="1:7" s="191" customFormat="1" ht="45" customHeight="1" x14ac:dyDescent="0.25">
      <c r="A666" s="270"/>
      <c r="B666" s="224"/>
      <c r="C666" s="270"/>
      <c r="D666" s="270"/>
      <c r="E666" s="189"/>
      <c r="F666" s="270"/>
    </row>
    <row r="667" spans="1:7" s="191" customFormat="1" ht="45" customHeight="1" x14ac:dyDescent="0.25">
      <c r="A667" s="270"/>
      <c r="B667" s="224"/>
      <c r="C667" s="270"/>
      <c r="D667" s="270"/>
      <c r="E667" s="189"/>
      <c r="F667" s="270"/>
    </row>
    <row r="668" spans="1:7" s="191" customFormat="1" ht="35.25" customHeight="1" x14ac:dyDescent="0.25">
      <c r="A668" s="270"/>
      <c r="B668" s="224"/>
      <c r="C668" s="270"/>
      <c r="D668" s="270"/>
      <c r="E668" s="189"/>
      <c r="F668" s="270"/>
    </row>
    <row r="669" spans="1:7" s="191" customFormat="1" ht="35.25" customHeight="1" x14ac:dyDescent="0.25">
      <c r="A669" s="270"/>
      <c r="B669" s="270"/>
      <c r="C669" s="270"/>
      <c r="D669" s="270"/>
      <c r="E669" s="189"/>
      <c r="F669" s="270"/>
    </row>
    <row r="670" spans="1:7" s="191" customFormat="1" ht="35.25" customHeight="1" x14ac:dyDescent="0.25">
      <c r="A670" s="270"/>
      <c r="B670" s="270"/>
      <c r="C670" s="270"/>
      <c r="D670" s="270"/>
      <c r="E670" s="189"/>
      <c r="F670" s="270"/>
    </row>
    <row r="671" spans="1:7" s="191" customFormat="1" ht="35.25" customHeight="1" x14ac:dyDescent="0.25">
      <c r="A671" s="270"/>
      <c r="B671" s="270"/>
      <c r="C671" s="270"/>
      <c r="D671" s="270"/>
      <c r="E671" s="189"/>
      <c r="F671" s="270"/>
    </row>
    <row r="672" spans="1:7" s="191" customFormat="1" ht="35.25" customHeight="1" x14ac:dyDescent="0.25">
      <c r="A672" s="270"/>
      <c r="B672" s="270"/>
      <c r="C672" s="270"/>
      <c r="D672" s="270"/>
      <c r="E672" s="189"/>
      <c r="F672" s="270"/>
      <c r="G672" s="190"/>
    </row>
    <row r="673" spans="1:7" s="191" customFormat="1" ht="35.25" customHeight="1" x14ac:dyDescent="0.25">
      <c r="A673" s="270"/>
      <c r="B673" s="270"/>
      <c r="C673" s="270"/>
      <c r="D673" s="270"/>
      <c r="E673" s="189"/>
      <c r="F673" s="270"/>
      <c r="G673" s="190"/>
    </row>
    <row r="674" spans="1:7" s="191" customFormat="1" ht="27.75" customHeight="1" x14ac:dyDescent="0.25">
      <c r="A674" s="228"/>
      <c r="B674" s="225"/>
      <c r="C674" s="225"/>
      <c r="D674" s="225"/>
      <c r="E674" s="189"/>
      <c r="F674" s="225"/>
    </row>
    <row r="675" spans="1:7" s="191" customFormat="1" ht="27.75" customHeight="1" x14ac:dyDescent="0.25">
      <c r="A675" s="228"/>
      <c r="B675" s="225"/>
      <c r="C675" s="225"/>
      <c r="D675" s="225"/>
      <c r="E675" s="189"/>
      <c r="F675" s="225"/>
    </row>
    <row r="676" spans="1:7" s="191" customFormat="1" ht="27.75" customHeight="1" x14ac:dyDescent="0.25">
      <c r="A676" s="228"/>
      <c r="B676" s="225"/>
      <c r="C676" s="225"/>
      <c r="D676" s="225"/>
      <c r="E676" s="189"/>
      <c r="F676" s="225"/>
    </row>
    <row r="677" spans="1:7" s="191" customFormat="1" ht="27.75" customHeight="1" x14ac:dyDescent="0.25">
      <c r="A677" s="228"/>
      <c r="B677" s="225"/>
      <c r="C677" s="225"/>
      <c r="D677" s="225"/>
      <c r="E677" s="189"/>
      <c r="F677" s="225"/>
    </row>
    <row r="678" spans="1:7" ht="12.75" customHeight="1" x14ac:dyDescent="0.25">
      <c r="A678" s="229"/>
      <c r="B678" s="230"/>
      <c r="C678" s="230"/>
      <c r="D678" s="230"/>
      <c r="E678" s="231"/>
      <c r="F678" s="230"/>
    </row>
    <row r="679" spans="1:7" ht="18" customHeight="1" x14ac:dyDescent="0.25">
      <c r="A679" s="232"/>
      <c r="B679" s="233"/>
      <c r="C679" s="233"/>
      <c r="D679" s="233"/>
      <c r="E679" s="233"/>
      <c r="F679" s="233"/>
    </row>
    <row r="680" spans="1:7" ht="12" customHeight="1" x14ac:dyDescent="0.25">
      <c r="A680" s="234"/>
      <c r="B680" s="235"/>
      <c r="C680" s="234"/>
      <c r="D680" s="234"/>
      <c r="E680" s="234"/>
      <c r="F680" s="234"/>
    </row>
    <row r="681" spans="1:7" x14ac:dyDescent="0.25"/>
    <row r="682" spans="1:7" x14ac:dyDescent="0.25"/>
    <row r="683" spans="1:7" x14ac:dyDescent="0.25"/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6">
    <mergeCell ref="A222:A231"/>
    <mergeCell ref="A232:A233"/>
    <mergeCell ref="A234:A241"/>
    <mergeCell ref="A242:A257"/>
    <mergeCell ref="A201:A202"/>
    <mergeCell ref="A203:A205"/>
    <mergeCell ref="A206:A209"/>
    <mergeCell ref="A210:A213"/>
    <mergeCell ref="A214:A215"/>
    <mergeCell ref="A219:A221"/>
    <mergeCell ref="A198:A200"/>
    <mergeCell ref="A157:A161"/>
    <mergeCell ref="A163:A165"/>
    <mergeCell ref="A167:A171"/>
    <mergeCell ref="A172:A173"/>
    <mergeCell ref="A174:A175"/>
    <mergeCell ref="A176:A179"/>
    <mergeCell ref="A180:A184"/>
    <mergeCell ref="A185:A186"/>
    <mergeCell ref="A187:A189"/>
    <mergeCell ref="A190:A194"/>
    <mergeCell ref="A195:A197"/>
    <mergeCell ref="A147:A155"/>
    <mergeCell ref="A72:A84"/>
    <mergeCell ref="A86:A91"/>
    <mergeCell ref="A92:A106"/>
    <mergeCell ref="A107:A110"/>
    <mergeCell ref="A111:A117"/>
    <mergeCell ref="A119:A121"/>
    <mergeCell ref="A122:A128"/>
    <mergeCell ref="A129:A133"/>
    <mergeCell ref="A134:A140"/>
    <mergeCell ref="A141:A143"/>
    <mergeCell ref="A144:A146"/>
    <mergeCell ref="A59:A71"/>
    <mergeCell ref="A1:F1"/>
    <mergeCell ref="A2:F2"/>
    <mergeCell ref="A3:F3"/>
    <mergeCell ref="A7:A10"/>
    <mergeCell ref="A11:A24"/>
    <mergeCell ref="A25:A26"/>
    <mergeCell ref="A27:A28"/>
    <mergeCell ref="A29:A34"/>
    <mergeCell ref="A35:A37"/>
    <mergeCell ref="A38:A41"/>
    <mergeCell ref="A42:A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V321"/>
  <sheetViews>
    <sheetView showGridLines="0" zoomScale="90" zoomScaleNormal="90" workbookViewId="0">
      <selection activeCell="D111" sqref="D111"/>
    </sheetView>
  </sheetViews>
  <sheetFormatPr baseColWidth="10" defaultColWidth="11.42578125" defaultRowHeight="15" zeroHeight="1" x14ac:dyDescent="0.25"/>
  <cols>
    <col min="1" max="1" width="99.5703125" style="171" customWidth="1"/>
    <col min="2" max="2" width="44.42578125" style="173" customWidth="1"/>
    <col min="3" max="3" width="19.140625" style="172" bestFit="1" customWidth="1"/>
    <col min="4" max="4" width="20" style="172" customWidth="1"/>
    <col min="5" max="5" width="16.42578125" style="172" bestFit="1" customWidth="1"/>
    <col min="6" max="6" width="11.42578125" style="172" customWidth="1"/>
    <col min="7" max="7" width="2.5703125" style="136" customWidth="1"/>
    <col min="8" max="220" width="0" style="136" hidden="1" customWidth="1"/>
    <col min="221" max="16383" width="11.42578125" style="136"/>
    <col min="16384" max="16384" width="3.28515625" style="136" customWidth="1"/>
  </cols>
  <sheetData>
    <row r="1" spans="1:246" ht="31.5" customHeight="1" x14ac:dyDescent="0.25">
      <c r="A1" s="372" t="s">
        <v>654</v>
      </c>
      <c r="B1" s="372"/>
      <c r="C1" s="372"/>
      <c r="D1" s="372"/>
      <c r="E1" s="373" t="s">
        <v>124</v>
      </c>
      <c r="F1" s="369">
        <v>6.86</v>
      </c>
    </row>
    <row r="2" spans="1:246" ht="15.75" x14ac:dyDescent="0.25">
      <c r="A2" s="370" t="s">
        <v>655</v>
      </c>
      <c r="B2" s="370"/>
      <c r="C2" s="370"/>
      <c r="D2" s="370"/>
      <c r="E2" s="373"/>
      <c r="F2" s="369"/>
    </row>
    <row r="3" spans="1:246" ht="15.75" x14ac:dyDescent="0.25">
      <c r="A3" s="370" t="s">
        <v>1077</v>
      </c>
      <c r="B3" s="370"/>
      <c r="C3" s="370"/>
      <c r="D3" s="370"/>
      <c r="E3" s="373"/>
      <c r="F3" s="369"/>
    </row>
    <row r="4" spans="1:246" ht="6" customHeight="1" x14ac:dyDescent="0.25">
      <c r="A4" s="147"/>
      <c r="B4" s="148"/>
      <c r="C4" s="149">
        <v>55.877899999999997</v>
      </c>
      <c r="D4" s="149"/>
      <c r="E4" s="149"/>
      <c r="F4" s="149"/>
    </row>
    <row r="5" spans="1:246" x14ac:dyDescent="0.25">
      <c r="A5" s="371" t="s">
        <v>125</v>
      </c>
      <c r="B5" s="371" t="s">
        <v>126</v>
      </c>
      <c r="C5" s="374" t="s">
        <v>563</v>
      </c>
      <c r="D5" s="374" t="s">
        <v>564</v>
      </c>
      <c r="E5" s="150" t="s">
        <v>127</v>
      </c>
      <c r="F5" s="150" t="s">
        <v>127</v>
      </c>
    </row>
    <row r="6" spans="1:246" x14ac:dyDescent="0.25">
      <c r="A6" s="371"/>
      <c r="B6" s="371"/>
      <c r="C6" s="374"/>
      <c r="D6" s="374"/>
      <c r="E6" s="150" t="s">
        <v>128</v>
      </c>
      <c r="F6" s="150" t="s">
        <v>129</v>
      </c>
    </row>
    <row r="7" spans="1:246" x14ac:dyDescent="0.25">
      <c r="A7" s="142" t="s">
        <v>373</v>
      </c>
      <c r="B7" s="145" t="s">
        <v>130</v>
      </c>
      <c r="C7" s="295">
        <v>176420997.53999999</v>
      </c>
      <c r="D7" s="295">
        <v>25717346.579999998</v>
      </c>
      <c r="E7" s="296">
        <v>-4.2449250817298889E-2</v>
      </c>
      <c r="F7" s="296">
        <v>2.2311000000000004E-2</v>
      </c>
      <c r="H7" s="294"/>
    </row>
    <row r="8" spans="1:246" s="151" customFormat="1" x14ac:dyDescent="0.25">
      <c r="A8" s="142" t="s">
        <v>373</v>
      </c>
      <c r="B8" s="145" t="s">
        <v>131</v>
      </c>
      <c r="C8" s="295">
        <v>320277049.31</v>
      </c>
      <c r="D8" s="295">
        <v>46687616.520000003</v>
      </c>
      <c r="E8" s="296">
        <v>-1.0226369835436344E-2</v>
      </c>
      <c r="F8" s="296">
        <v>1.7349E-2</v>
      </c>
      <c r="G8" s="136"/>
      <c r="H8" s="294"/>
      <c r="I8" s="136"/>
      <c r="J8" s="136"/>
      <c r="K8" s="136"/>
      <c r="L8" s="136"/>
      <c r="M8" s="136"/>
      <c r="N8" s="136"/>
      <c r="O8" s="136"/>
      <c r="P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</row>
    <row r="9" spans="1:246" s="151" customFormat="1" x14ac:dyDescent="0.25">
      <c r="A9" s="142" t="s">
        <v>1070</v>
      </c>
      <c r="B9" s="145" t="s">
        <v>135</v>
      </c>
      <c r="C9" s="295">
        <v>160699754.63</v>
      </c>
      <c r="D9" s="295">
        <v>23425620.210000001</v>
      </c>
      <c r="E9" s="296">
        <v>-2.2360488772392273E-2</v>
      </c>
      <c r="F9" s="296">
        <v>8.3521999999999999E-2</v>
      </c>
      <c r="G9" s="136"/>
      <c r="H9" s="294"/>
      <c r="I9" s="136"/>
      <c r="J9" s="136"/>
      <c r="K9" s="136"/>
      <c r="L9" s="136"/>
      <c r="M9" s="136"/>
      <c r="N9" s="136"/>
      <c r="O9" s="136"/>
      <c r="P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</row>
    <row r="10" spans="1:246" x14ac:dyDescent="0.25">
      <c r="A10" s="142" t="s">
        <v>1070</v>
      </c>
      <c r="B10" s="145" t="s">
        <v>935</v>
      </c>
      <c r="C10" s="295">
        <v>29783347.510000002</v>
      </c>
      <c r="D10" s="295">
        <v>4341595.8499999996</v>
      </c>
      <c r="E10" s="296">
        <v>8.9815035462379456E-3</v>
      </c>
      <c r="F10" s="296">
        <v>6.5224000000000004E-2</v>
      </c>
      <c r="H10" s="294"/>
    </row>
    <row r="11" spans="1:246" x14ac:dyDescent="0.25">
      <c r="A11" s="142" t="s">
        <v>1070</v>
      </c>
      <c r="B11" s="145" t="s">
        <v>136</v>
      </c>
      <c r="C11" s="295">
        <v>321501478.86000001</v>
      </c>
      <c r="D11" s="295">
        <v>46866104.789999999</v>
      </c>
      <c r="E11" s="296">
        <v>-7.650340348482132E-2</v>
      </c>
      <c r="F11" s="296">
        <v>3.0772000000000004E-2</v>
      </c>
      <c r="H11" s="294"/>
    </row>
    <row r="12" spans="1:246" x14ac:dyDescent="0.25">
      <c r="A12" s="142" t="s">
        <v>1070</v>
      </c>
      <c r="B12" s="145" t="s">
        <v>137</v>
      </c>
      <c r="C12" s="295">
        <v>307207905.79000002</v>
      </c>
      <c r="D12" s="295">
        <v>44782493.560000002</v>
      </c>
      <c r="E12" s="296">
        <v>2.2284209728240967E-2</v>
      </c>
      <c r="F12" s="296">
        <v>1.4502000000000001E-2</v>
      </c>
      <c r="H12" s="294"/>
    </row>
    <row r="13" spans="1:246" x14ac:dyDescent="0.25">
      <c r="A13" s="142" t="s">
        <v>368</v>
      </c>
      <c r="B13" s="145" t="s">
        <v>420</v>
      </c>
      <c r="C13" s="295">
        <v>359544237.13</v>
      </c>
      <c r="D13" s="295">
        <v>52411696.369999997</v>
      </c>
      <c r="E13" s="296">
        <v>2.9680300503969193E-2</v>
      </c>
      <c r="F13" s="296">
        <v>2.5532000000000003E-2</v>
      </c>
      <c r="H13" s="294"/>
    </row>
    <row r="14" spans="1:246" x14ac:dyDescent="0.25">
      <c r="A14" s="142" t="s">
        <v>368</v>
      </c>
      <c r="B14" s="145" t="s">
        <v>983</v>
      </c>
      <c r="C14" s="295">
        <v>182698973.81999999</v>
      </c>
      <c r="D14" s="295">
        <v>26632503.469999999</v>
      </c>
      <c r="E14" s="296">
        <v>1.6138900071382523E-2</v>
      </c>
      <c r="F14" s="296">
        <v>1.4179000000000002E-2</v>
      </c>
      <c r="H14" s="294"/>
    </row>
    <row r="15" spans="1:246" x14ac:dyDescent="0.25">
      <c r="A15" s="142" t="s">
        <v>368</v>
      </c>
      <c r="B15" s="145" t="s">
        <v>132</v>
      </c>
      <c r="C15" s="295">
        <v>277640463.11000001</v>
      </c>
      <c r="D15" s="295">
        <v>40472370.719999999</v>
      </c>
      <c r="E15" s="296">
        <v>1.7652250826358795E-2</v>
      </c>
      <c r="F15" s="296">
        <v>2.2209E-2</v>
      </c>
      <c r="H15" s="294"/>
    </row>
    <row r="16" spans="1:246" x14ac:dyDescent="0.25">
      <c r="A16" s="142" t="s">
        <v>366</v>
      </c>
      <c r="B16" s="145" t="s">
        <v>822</v>
      </c>
      <c r="C16" s="295">
        <v>8374478.7199999997</v>
      </c>
      <c r="D16" s="295">
        <v>1220769.49</v>
      </c>
      <c r="E16" s="296">
        <v>9.4721587374806404E-3</v>
      </c>
      <c r="F16" s="296">
        <v>4.5360000000000001E-3</v>
      </c>
      <c r="H16" s="294"/>
    </row>
    <row r="17" spans="1:8" x14ac:dyDescent="0.25">
      <c r="A17" s="142" t="s">
        <v>366</v>
      </c>
      <c r="B17" s="145" t="s">
        <v>823</v>
      </c>
      <c r="C17" s="295">
        <v>217710897.46000001</v>
      </c>
      <c r="D17" s="295">
        <v>31736282.43</v>
      </c>
      <c r="E17" s="296">
        <v>4.1868060827255249E-2</v>
      </c>
      <c r="F17" s="296">
        <v>2.8447000000000004E-2</v>
      </c>
      <c r="H17" s="294"/>
    </row>
    <row r="18" spans="1:8" x14ac:dyDescent="0.25">
      <c r="A18" s="142" t="s">
        <v>366</v>
      </c>
      <c r="B18" s="145" t="s">
        <v>936</v>
      </c>
      <c r="C18" s="295">
        <v>237277275.75999999</v>
      </c>
      <c r="D18" s="295">
        <v>34588524.159999996</v>
      </c>
      <c r="E18" s="296">
        <v>1.1564619839191437E-2</v>
      </c>
      <c r="F18" s="296">
        <v>2.1257000000000002E-2</v>
      </c>
      <c r="H18" s="294"/>
    </row>
    <row r="19" spans="1:8" x14ac:dyDescent="0.25">
      <c r="A19" s="142" t="s">
        <v>366</v>
      </c>
      <c r="B19" s="145" t="s">
        <v>133</v>
      </c>
      <c r="C19" s="295">
        <v>163134618.05000001</v>
      </c>
      <c r="D19" s="295">
        <v>23780556.57</v>
      </c>
      <c r="E19" s="296">
        <v>5.5102992802858353E-2</v>
      </c>
      <c r="F19" s="296">
        <v>2.8328000000000002E-2</v>
      </c>
      <c r="H19" s="294"/>
    </row>
    <row r="20" spans="1:8" x14ac:dyDescent="0.25">
      <c r="A20" s="142" t="s">
        <v>909</v>
      </c>
      <c r="B20" s="145" t="s">
        <v>138</v>
      </c>
      <c r="C20" s="295">
        <v>2175485.12</v>
      </c>
      <c r="D20" s="295">
        <v>317126.11</v>
      </c>
      <c r="E20" s="296">
        <v>1.3282350264489651E-2</v>
      </c>
      <c r="F20" s="296">
        <v>1.3666000000000001E-2</v>
      </c>
      <c r="H20" s="294"/>
    </row>
    <row r="21" spans="1:8" x14ac:dyDescent="0.25">
      <c r="A21" s="142" t="s">
        <v>910</v>
      </c>
      <c r="B21" s="145" t="s">
        <v>1069</v>
      </c>
      <c r="C21" s="295">
        <v>82670339.540000007</v>
      </c>
      <c r="D21" s="295">
        <v>12051069.9</v>
      </c>
      <c r="E21" s="296">
        <v>1.2597369961440563E-2</v>
      </c>
      <c r="F21" s="296">
        <v>5.4240000000000003E-2</v>
      </c>
      <c r="H21" s="294"/>
    </row>
    <row r="22" spans="1:8" x14ac:dyDescent="0.25">
      <c r="A22" s="142" t="s">
        <v>910</v>
      </c>
      <c r="B22" s="145" t="s">
        <v>937</v>
      </c>
      <c r="C22" s="295">
        <v>596564848.11000001</v>
      </c>
      <c r="D22" s="295">
        <v>86962805.849999994</v>
      </c>
      <c r="E22" s="296">
        <v>1.6394728794693947E-2</v>
      </c>
      <c r="F22" s="296">
        <v>1.9236000000000003E-2</v>
      </c>
      <c r="H22" s="294"/>
    </row>
    <row r="23" spans="1:8" x14ac:dyDescent="0.25">
      <c r="A23" s="142" t="s">
        <v>910</v>
      </c>
      <c r="B23" s="145" t="s">
        <v>982</v>
      </c>
      <c r="C23" s="295">
        <v>10395535.140000001</v>
      </c>
      <c r="D23" s="295">
        <v>1515384.13</v>
      </c>
      <c r="E23" s="296">
        <v>-6.4651737920939922E-3</v>
      </c>
      <c r="F23" s="296">
        <v>9.8212000000000008E-2</v>
      </c>
      <c r="H23" s="294"/>
    </row>
    <row r="24" spans="1:8" x14ac:dyDescent="0.25">
      <c r="A24" s="142" t="s">
        <v>910</v>
      </c>
      <c r="B24" s="145" t="s">
        <v>134</v>
      </c>
      <c r="C24" s="295">
        <v>265035824.96000001</v>
      </c>
      <c r="D24" s="295">
        <v>38634959.909999996</v>
      </c>
      <c r="E24" s="296">
        <v>1.7423650249838829E-2</v>
      </c>
      <c r="F24" s="296">
        <v>3.3182000000000003E-2</v>
      </c>
      <c r="H24" s="294"/>
    </row>
    <row r="25" spans="1:8" x14ac:dyDescent="0.25">
      <c r="A25" s="142" t="s">
        <v>911</v>
      </c>
      <c r="B25" s="145" t="s">
        <v>938</v>
      </c>
      <c r="C25" s="295">
        <v>239755181.81</v>
      </c>
      <c r="D25" s="295">
        <v>34949734.960000001</v>
      </c>
      <c r="E25" s="296">
        <v>-0.21249689161777496</v>
      </c>
      <c r="F25" s="296">
        <v>2.4300000000000002E-4</v>
      </c>
      <c r="H25" s="294"/>
    </row>
    <row r="26" spans="1:8" x14ac:dyDescent="0.25">
      <c r="A26" s="142" t="s">
        <v>911</v>
      </c>
      <c r="B26" s="145" t="s">
        <v>939</v>
      </c>
      <c r="C26" s="295">
        <v>289419200.10000002</v>
      </c>
      <c r="D26" s="295">
        <v>42189387.770000003</v>
      </c>
      <c r="E26" s="296">
        <v>0.5350421667098999</v>
      </c>
      <c r="F26" s="296">
        <v>7.3770000000000007E-3</v>
      </c>
      <c r="H26" s="294"/>
    </row>
    <row r="27" spans="1:8" x14ac:dyDescent="0.25">
      <c r="A27" s="142" t="s">
        <v>911</v>
      </c>
      <c r="B27" s="145" t="s">
        <v>139</v>
      </c>
      <c r="C27" s="295">
        <v>152495550.16</v>
      </c>
      <c r="D27" s="295">
        <v>22229672.030000001</v>
      </c>
      <c r="E27" s="296">
        <v>0.19301210343837738</v>
      </c>
      <c r="F27" s="296">
        <v>6.7673999999999998E-2</v>
      </c>
      <c r="H27" s="294"/>
    </row>
    <row r="28" spans="1:8" x14ac:dyDescent="0.25">
      <c r="A28" s="368" t="s">
        <v>140</v>
      </c>
      <c r="B28" s="368"/>
      <c r="C28" s="153">
        <f>SUM(C7:C27)</f>
        <v>4400783442.6299992</v>
      </c>
      <c r="D28" s="153">
        <f>C28/6.86</f>
        <v>641513621.37463546</v>
      </c>
      <c r="E28" s="153"/>
      <c r="F28" s="153"/>
    </row>
    <row r="29" spans="1:8" x14ac:dyDescent="0.25">
      <c r="A29" s="152" t="s">
        <v>373</v>
      </c>
      <c r="B29" s="145" t="s">
        <v>141</v>
      </c>
      <c r="C29" s="344">
        <v>39351047.509999998</v>
      </c>
      <c r="D29" s="344">
        <v>39351047.509999998</v>
      </c>
      <c r="E29" s="297">
        <v>8.9092692360281944E-3</v>
      </c>
      <c r="F29" s="297">
        <v>2.4375000000000004E-2</v>
      </c>
      <c r="H29" s="300"/>
    </row>
    <row r="30" spans="1:8" x14ac:dyDescent="0.25">
      <c r="A30" s="152" t="s">
        <v>373</v>
      </c>
      <c r="B30" s="145" t="s">
        <v>142</v>
      </c>
      <c r="C30" s="344">
        <v>39562811.189999998</v>
      </c>
      <c r="D30" s="344">
        <v>39562811.189999998</v>
      </c>
      <c r="E30" s="297">
        <v>8.0925235524773598E-3</v>
      </c>
      <c r="F30" s="297">
        <v>1.8679000000000001E-2</v>
      </c>
      <c r="H30" s="300"/>
    </row>
    <row r="31" spans="1:8" x14ac:dyDescent="0.25">
      <c r="A31" s="152" t="s">
        <v>1070</v>
      </c>
      <c r="B31" s="145" t="s">
        <v>150</v>
      </c>
      <c r="C31" s="344">
        <v>35252828.969999999</v>
      </c>
      <c r="D31" s="344">
        <v>35252828.969999999</v>
      </c>
      <c r="E31" s="297">
        <v>-0.12659180164337158</v>
      </c>
      <c r="F31" s="297">
        <v>4.9480000000000001E-3</v>
      </c>
      <c r="H31" s="300"/>
    </row>
    <row r="32" spans="1:8" x14ac:dyDescent="0.25">
      <c r="A32" s="152" t="s">
        <v>1070</v>
      </c>
      <c r="B32" s="145" t="s">
        <v>151</v>
      </c>
      <c r="C32" s="344">
        <v>113927448</v>
      </c>
      <c r="D32" s="344">
        <v>113927448</v>
      </c>
      <c r="E32" s="297">
        <v>-3.1050929799675941E-2</v>
      </c>
      <c r="F32" s="297">
        <v>1.0125E-2</v>
      </c>
      <c r="H32" s="300"/>
    </row>
    <row r="33" spans="1:222" x14ac:dyDescent="0.25">
      <c r="A33" s="152" t="s">
        <v>368</v>
      </c>
      <c r="B33" s="145" t="s">
        <v>984</v>
      </c>
      <c r="C33" s="344">
        <v>8328161.5199999996</v>
      </c>
      <c r="D33" s="344">
        <v>8328161.5199999996</v>
      </c>
      <c r="E33" s="297">
        <v>4.2783669196069241E-3</v>
      </c>
      <c r="F33" s="297">
        <v>-8.8950000000000001E-3</v>
      </c>
      <c r="H33" s="300"/>
    </row>
    <row r="34" spans="1:222" x14ac:dyDescent="0.25">
      <c r="A34" s="152" t="s">
        <v>368</v>
      </c>
      <c r="B34" s="145" t="s">
        <v>143</v>
      </c>
      <c r="C34" s="344">
        <v>21517154.870000001</v>
      </c>
      <c r="D34" s="344">
        <v>21517154.870000001</v>
      </c>
      <c r="E34" s="297">
        <v>1.1049619875848293E-2</v>
      </c>
      <c r="F34" s="297">
        <v>1.0116E-2</v>
      </c>
      <c r="H34" s="300"/>
    </row>
    <row r="35" spans="1:222" x14ac:dyDescent="0.25">
      <c r="A35" s="152" t="s">
        <v>368</v>
      </c>
      <c r="B35" s="145" t="s">
        <v>144</v>
      </c>
      <c r="C35" s="344">
        <v>39678726.950000003</v>
      </c>
      <c r="D35" s="344">
        <v>39678726.950000003</v>
      </c>
      <c r="E35" s="297">
        <v>7.1240454912185669E-2</v>
      </c>
      <c r="F35" s="297">
        <v>1.7340000000000001E-2</v>
      </c>
      <c r="H35" s="300"/>
    </row>
    <row r="36" spans="1:222" x14ac:dyDescent="0.25">
      <c r="A36" s="152" t="s">
        <v>366</v>
      </c>
      <c r="B36" s="145" t="s">
        <v>940</v>
      </c>
      <c r="C36" s="344">
        <v>38847167.090000004</v>
      </c>
      <c r="D36" s="344">
        <v>38847167.090000004</v>
      </c>
      <c r="E36" s="297">
        <v>-2.5783588644117117E-3</v>
      </c>
      <c r="F36" s="297">
        <v>1.0156E-2</v>
      </c>
      <c r="H36" s="300"/>
      <c r="HN36" s="343">
        <v>38847167.090000004</v>
      </c>
    </row>
    <row r="37" spans="1:222" x14ac:dyDescent="0.25">
      <c r="A37" s="152" t="s">
        <v>366</v>
      </c>
      <c r="B37" s="145" t="s">
        <v>941</v>
      </c>
      <c r="C37" s="344">
        <v>21822125.66</v>
      </c>
      <c r="D37" s="344">
        <v>21822125.66</v>
      </c>
      <c r="E37" s="297">
        <v>7.2728261351585388E-2</v>
      </c>
      <c r="F37" s="297">
        <v>1.7028999999999999E-2</v>
      </c>
      <c r="H37" s="300"/>
      <c r="HN37" s="343">
        <v>21822125.66</v>
      </c>
    </row>
    <row r="38" spans="1:222" x14ac:dyDescent="0.25">
      <c r="A38" s="152" t="s">
        <v>366</v>
      </c>
      <c r="B38" s="145" t="s">
        <v>145</v>
      </c>
      <c r="C38" s="344">
        <v>6522220.2199999997</v>
      </c>
      <c r="D38" s="344">
        <v>6522220.2199999997</v>
      </c>
      <c r="E38" s="297">
        <v>0.28799998760223389</v>
      </c>
      <c r="F38" s="297">
        <v>9.9620000000000004E-3</v>
      </c>
      <c r="H38" s="300"/>
    </row>
    <row r="39" spans="1:222" x14ac:dyDescent="0.25">
      <c r="A39" s="152" t="s">
        <v>366</v>
      </c>
      <c r="B39" s="145" t="s">
        <v>146</v>
      </c>
      <c r="C39" s="344">
        <v>9538903.7899999991</v>
      </c>
      <c r="D39" s="344">
        <v>9538903.7899999991</v>
      </c>
      <c r="E39" s="297">
        <v>-2.7016438543796539E-2</v>
      </c>
      <c r="F39" s="297">
        <v>7.163000000000001E-3</v>
      </c>
      <c r="H39" s="300"/>
    </row>
    <row r="40" spans="1:222" x14ac:dyDescent="0.25">
      <c r="A40" s="152" t="s">
        <v>366</v>
      </c>
      <c r="B40" s="145" t="s">
        <v>147</v>
      </c>
      <c r="C40" s="344">
        <v>9735460.2599999998</v>
      </c>
      <c r="D40" s="344">
        <v>9735460.2599999998</v>
      </c>
      <c r="E40" s="297">
        <v>-1.4161800034344196E-2</v>
      </c>
      <c r="F40" s="297">
        <v>1.3171000000000002E-2</v>
      </c>
      <c r="H40" s="300"/>
    </row>
    <row r="41" spans="1:222" x14ac:dyDescent="0.25">
      <c r="A41" s="152" t="s">
        <v>909</v>
      </c>
      <c r="B41" s="145" t="s">
        <v>152</v>
      </c>
      <c r="C41" s="344">
        <v>483831.11</v>
      </c>
      <c r="D41" s="344">
        <v>483831.11</v>
      </c>
      <c r="E41" s="297">
        <v>1.3814699836075306E-2</v>
      </c>
      <c r="F41" s="297">
        <v>1.4295000000000002E-2</v>
      </c>
      <c r="H41" s="300"/>
    </row>
    <row r="42" spans="1:222" x14ac:dyDescent="0.25">
      <c r="A42" s="152" t="s">
        <v>910</v>
      </c>
      <c r="B42" s="145" t="s">
        <v>942</v>
      </c>
      <c r="C42" s="344">
        <v>49659488.07</v>
      </c>
      <c r="D42" s="344">
        <v>49659488.07</v>
      </c>
      <c r="E42" s="297">
        <v>1.0542189702391624E-3</v>
      </c>
      <c r="F42" s="297">
        <v>1.8840000000000003E-3</v>
      </c>
      <c r="H42" s="300"/>
    </row>
    <row r="43" spans="1:222" x14ac:dyDescent="0.25">
      <c r="A43" s="152" t="s">
        <v>910</v>
      </c>
      <c r="B43" s="145" t="s">
        <v>148</v>
      </c>
      <c r="C43" s="344">
        <v>39633608.259999998</v>
      </c>
      <c r="D43" s="344">
        <v>39633608.259999998</v>
      </c>
      <c r="E43" s="297">
        <v>4.8268190585076809E-3</v>
      </c>
      <c r="F43" s="297">
        <v>4.9980000000000007E-3</v>
      </c>
      <c r="H43" s="300"/>
    </row>
    <row r="44" spans="1:222" x14ac:dyDescent="0.25">
      <c r="A44" s="152" t="s">
        <v>910</v>
      </c>
      <c r="B44" s="145" t="s">
        <v>149</v>
      </c>
      <c r="C44" s="344">
        <v>78429806.659999996</v>
      </c>
      <c r="D44" s="344">
        <v>78429806.659999996</v>
      </c>
      <c r="E44" s="297">
        <v>2.7427938766777515E-3</v>
      </c>
      <c r="F44" s="297">
        <v>1.5120000000000001E-3</v>
      </c>
      <c r="H44" s="300"/>
    </row>
    <row r="45" spans="1:222" x14ac:dyDescent="0.25">
      <c r="A45" s="152" t="s">
        <v>911</v>
      </c>
      <c r="B45" s="145" t="s">
        <v>943</v>
      </c>
      <c r="C45" s="344">
        <v>16515045.59</v>
      </c>
      <c r="D45" s="344">
        <v>16515045.59</v>
      </c>
      <c r="E45" s="297">
        <v>-2.2646339610219002E-2</v>
      </c>
      <c r="F45" s="297">
        <v>4.5479000000000006E-2</v>
      </c>
      <c r="H45" s="300"/>
    </row>
    <row r="46" spans="1:222" x14ac:dyDescent="0.25">
      <c r="A46" s="152" t="s">
        <v>911</v>
      </c>
      <c r="B46" s="145" t="s">
        <v>672</v>
      </c>
      <c r="C46" s="344">
        <v>13118176.970000001</v>
      </c>
      <c r="D46" s="344">
        <v>13118176.970000001</v>
      </c>
      <c r="E46" s="297">
        <v>-9.5345284789800644E-3</v>
      </c>
      <c r="F46" s="297">
        <v>4.3290000000000004E-3</v>
      </c>
      <c r="H46" s="300"/>
    </row>
    <row r="47" spans="1:222" ht="409.6" hidden="1" customHeight="1" x14ac:dyDescent="0.25">
      <c r="A47" s="152"/>
      <c r="B47" s="142"/>
      <c r="C47" s="143"/>
      <c r="D47" s="143"/>
      <c r="E47" s="144"/>
      <c r="F47" s="144"/>
    </row>
    <row r="48" spans="1:222" ht="409.6" hidden="1" customHeight="1" x14ac:dyDescent="0.25">
      <c r="A48" s="152"/>
      <c r="B48" s="142"/>
      <c r="C48" s="143"/>
      <c r="D48" s="143"/>
      <c r="E48" s="144"/>
      <c r="F48" s="144"/>
    </row>
    <row r="49" spans="1:6" ht="409.6" hidden="1" customHeight="1" x14ac:dyDescent="0.25">
      <c r="A49" s="152"/>
      <c r="B49" s="142"/>
      <c r="C49" s="143"/>
      <c r="D49" s="143"/>
      <c r="E49" s="144"/>
      <c r="F49" s="144"/>
    </row>
    <row r="50" spans="1:6" ht="409.6" hidden="1" customHeight="1" x14ac:dyDescent="0.25">
      <c r="A50" s="152"/>
      <c r="B50" s="142"/>
      <c r="C50" s="143"/>
      <c r="D50" s="143"/>
      <c r="E50" s="144"/>
      <c r="F50" s="144"/>
    </row>
    <row r="51" spans="1:6" ht="409.6" hidden="1" customHeight="1" x14ac:dyDescent="0.25">
      <c r="A51" s="152"/>
      <c r="B51" s="142"/>
      <c r="C51" s="143"/>
      <c r="D51" s="143"/>
      <c r="E51" s="144"/>
      <c r="F51" s="144"/>
    </row>
    <row r="52" spans="1:6" ht="409.6" hidden="1" customHeight="1" x14ac:dyDescent="0.25">
      <c r="A52" s="152"/>
      <c r="B52" s="142"/>
      <c r="C52" s="143"/>
      <c r="D52" s="143"/>
      <c r="E52" s="144"/>
      <c r="F52" s="144"/>
    </row>
    <row r="53" spans="1:6" ht="409.6" hidden="1" customHeight="1" x14ac:dyDescent="0.25">
      <c r="A53" s="152"/>
      <c r="B53" s="142"/>
      <c r="C53" s="143"/>
      <c r="D53" s="143"/>
      <c r="E53" s="144"/>
      <c r="F53" s="144"/>
    </row>
    <row r="54" spans="1:6" ht="409.6" hidden="1" customHeight="1" x14ac:dyDescent="0.25">
      <c r="A54" s="152"/>
      <c r="B54" s="142"/>
      <c r="C54" s="143"/>
      <c r="D54" s="143"/>
      <c r="E54" s="144"/>
      <c r="F54" s="144"/>
    </row>
    <row r="55" spans="1:6" ht="409.6" hidden="1" customHeight="1" x14ac:dyDescent="0.25">
      <c r="A55" s="152"/>
      <c r="B55" s="142"/>
      <c r="C55" s="143"/>
      <c r="D55" s="143"/>
      <c r="E55" s="144"/>
      <c r="F55" s="144"/>
    </row>
    <row r="56" spans="1:6" ht="409.6" hidden="1" customHeight="1" x14ac:dyDescent="0.25">
      <c r="A56" s="152"/>
      <c r="B56" s="142"/>
      <c r="C56" s="143"/>
      <c r="D56" s="143"/>
      <c r="E56" s="144"/>
      <c r="F56" s="144"/>
    </row>
    <row r="57" spans="1:6" ht="409.6" hidden="1" customHeight="1" x14ac:dyDescent="0.25">
      <c r="A57" s="152"/>
      <c r="B57" s="142"/>
      <c r="C57" s="143"/>
      <c r="D57" s="143"/>
      <c r="E57" s="144"/>
      <c r="F57" s="144"/>
    </row>
    <row r="58" spans="1:6" ht="409.6" hidden="1" customHeight="1" x14ac:dyDescent="0.25">
      <c r="A58" s="152"/>
      <c r="B58" s="142"/>
      <c r="C58" s="143"/>
      <c r="D58" s="143"/>
      <c r="E58" s="144"/>
      <c r="F58" s="144"/>
    </row>
    <row r="59" spans="1:6" ht="409.6" hidden="1" customHeight="1" x14ac:dyDescent="0.25">
      <c r="A59" s="152"/>
      <c r="B59" s="142"/>
      <c r="C59" s="143"/>
      <c r="D59" s="143"/>
      <c r="E59" s="144"/>
      <c r="F59" s="144"/>
    </row>
    <row r="60" spans="1:6" ht="409.6" hidden="1" customHeight="1" x14ac:dyDescent="0.25">
      <c r="A60" s="152"/>
      <c r="B60" s="142"/>
      <c r="C60" s="143"/>
      <c r="D60" s="143"/>
      <c r="E60" s="144"/>
      <c r="F60" s="144"/>
    </row>
    <row r="61" spans="1:6" ht="409.6" hidden="1" customHeight="1" x14ac:dyDescent="0.25">
      <c r="A61" s="152"/>
      <c r="B61" s="142"/>
      <c r="C61" s="143"/>
      <c r="D61" s="143"/>
      <c r="E61" s="144"/>
      <c r="F61" s="144"/>
    </row>
    <row r="62" spans="1:6" ht="409.6" hidden="1" customHeight="1" x14ac:dyDescent="0.25">
      <c r="A62" s="152"/>
      <c r="B62" s="142"/>
      <c r="C62" s="143"/>
      <c r="D62" s="143"/>
      <c r="E62" s="144"/>
      <c r="F62" s="144"/>
    </row>
    <row r="63" spans="1:6" ht="409.6" hidden="1" customHeight="1" x14ac:dyDescent="0.25">
      <c r="A63" s="152"/>
      <c r="B63" s="142"/>
      <c r="C63" s="143"/>
      <c r="D63" s="143"/>
      <c r="E63" s="144"/>
      <c r="F63" s="144"/>
    </row>
    <row r="64" spans="1:6" ht="409.6" hidden="1" customHeight="1" x14ac:dyDescent="0.25">
      <c r="A64" s="152"/>
      <c r="B64" s="142"/>
      <c r="C64" s="143"/>
      <c r="D64" s="143"/>
      <c r="E64" s="144"/>
      <c r="F64" s="144"/>
    </row>
    <row r="65" spans="1:6" ht="409.6" hidden="1" customHeight="1" x14ac:dyDescent="0.25">
      <c r="A65" s="152"/>
      <c r="B65" s="142"/>
      <c r="C65" s="143"/>
      <c r="D65" s="143"/>
      <c r="E65" s="144"/>
      <c r="F65" s="144"/>
    </row>
    <row r="66" spans="1:6" ht="409.6" hidden="1" customHeight="1" x14ac:dyDescent="0.25">
      <c r="A66" s="152"/>
      <c r="B66" s="142"/>
      <c r="C66" s="143"/>
      <c r="D66" s="143"/>
      <c r="E66" s="144"/>
      <c r="F66" s="144"/>
    </row>
    <row r="67" spans="1:6" ht="409.6" hidden="1" customHeight="1" x14ac:dyDescent="0.25">
      <c r="A67" s="152"/>
      <c r="B67" s="142"/>
      <c r="C67" s="143"/>
      <c r="D67" s="143"/>
      <c r="E67" s="144"/>
      <c r="F67" s="144"/>
    </row>
    <row r="68" spans="1:6" ht="409.6" hidden="1" customHeight="1" x14ac:dyDescent="0.25">
      <c r="A68" s="152"/>
      <c r="B68" s="142"/>
      <c r="C68" s="143"/>
      <c r="D68" s="143"/>
      <c r="E68" s="144"/>
      <c r="F68" s="144"/>
    </row>
    <row r="69" spans="1:6" x14ac:dyDescent="0.25">
      <c r="A69" s="153" t="s">
        <v>153</v>
      </c>
      <c r="B69" s="153"/>
      <c r="C69" s="153">
        <f>SUM(C29:C46)</f>
        <v>581924012.69000018</v>
      </c>
      <c r="D69" s="153">
        <f>SUM(D29:D46)</f>
        <v>581924012.69000018</v>
      </c>
      <c r="E69" s="153"/>
      <c r="F69" s="154"/>
    </row>
    <row r="70" spans="1:6" x14ac:dyDescent="0.25">
      <c r="A70" s="152" t="s">
        <v>366</v>
      </c>
      <c r="B70" s="142" t="s">
        <v>154</v>
      </c>
      <c r="C70" s="298">
        <v>78336880.620000005</v>
      </c>
      <c r="D70" s="298">
        <v>26033994.719999999</v>
      </c>
      <c r="E70" s="299">
        <v>-2.9690369963645935E-2</v>
      </c>
      <c r="F70" s="299">
        <v>-3.2170000000000002E-3</v>
      </c>
    </row>
    <row r="71" spans="1:6" ht="409.6" hidden="1" customHeight="1" x14ac:dyDescent="0.25">
      <c r="A71" s="152"/>
      <c r="B71" s="142"/>
      <c r="C71" s="143"/>
      <c r="D71" s="143"/>
      <c r="E71" s="155"/>
      <c r="F71" s="155"/>
    </row>
    <row r="72" spans="1:6" ht="409.6" hidden="1" customHeight="1" x14ac:dyDescent="0.25">
      <c r="A72" s="152"/>
      <c r="B72" s="142"/>
      <c r="C72" s="143"/>
      <c r="D72" s="143"/>
      <c r="E72" s="155"/>
      <c r="F72" s="155"/>
    </row>
    <row r="73" spans="1:6" ht="409.6" hidden="1" customHeight="1" x14ac:dyDescent="0.25">
      <c r="A73" s="152"/>
      <c r="B73" s="142"/>
      <c r="C73" s="143"/>
      <c r="D73" s="143"/>
      <c r="E73" s="155"/>
      <c r="F73" s="155"/>
    </row>
    <row r="74" spans="1:6" ht="409.6" hidden="1" customHeight="1" x14ac:dyDescent="0.25">
      <c r="A74" s="152"/>
      <c r="B74" s="142"/>
      <c r="C74" s="143"/>
      <c r="D74" s="143"/>
      <c r="E74" s="155"/>
      <c r="F74" s="155"/>
    </row>
    <row r="75" spans="1:6" ht="409.6" hidden="1" customHeight="1" x14ac:dyDescent="0.25">
      <c r="A75" s="152"/>
      <c r="B75" s="142"/>
      <c r="C75" s="143"/>
      <c r="D75" s="143"/>
      <c r="E75" s="155"/>
      <c r="F75" s="155"/>
    </row>
    <row r="76" spans="1:6" ht="409.6" hidden="1" customHeight="1" x14ac:dyDescent="0.25">
      <c r="A76" s="152"/>
      <c r="B76" s="142"/>
      <c r="C76" s="143"/>
      <c r="D76" s="143"/>
      <c r="E76" s="155"/>
      <c r="F76" s="155"/>
    </row>
    <row r="77" spans="1:6" ht="409.6" hidden="1" customHeight="1" x14ac:dyDescent="0.25">
      <c r="A77" s="152"/>
      <c r="B77" s="142"/>
      <c r="C77" s="143"/>
      <c r="D77" s="143"/>
      <c r="E77" s="155"/>
      <c r="F77" s="155"/>
    </row>
    <row r="78" spans="1:6" ht="409.6" hidden="1" customHeight="1" x14ac:dyDescent="0.25">
      <c r="A78" s="152"/>
      <c r="B78" s="142"/>
      <c r="C78" s="143"/>
      <c r="D78" s="143"/>
      <c r="E78" s="155"/>
      <c r="F78" s="155"/>
    </row>
    <row r="79" spans="1:6" ht="409.6" hidden="1" customHeight="1" x14ac:dyDescent="0.25">
      <c r="A79" s="152"/>
      <c r="B79" s="142"/>
      <c r="C79" s="143"/>
      <c r="D79" s="143"/>
      <c r="E79" s="155"/>
      <c r="F79" s="155"/>
    </row>
    <row r="80" spans="1:6" ht="409.6" hidden="1" customHeight="1" x14ac:dyDescent="0.25">
      <c r="A80" s="152"/>
      <c r="B80" s="142"/>
      <c r="C80" s="143"/>
      <c r="D80" s="143"/>
      <c r="E80" s="155"/>
      <c r="F80" s="155"/>
    </row>
    <row r="81" spans="1:6" ht="409.6" hidden="1" customHeight="1" x14ac:dyDescent="0.25">
      <c r="A81" s="152"/>
      <c r="B81" s="142"/>
      <c r="C81" s="143"/>
      <c r="D81" s="143"/>
      <c r="E81" s="155"/>
      <c r="F81" s="155"/>
    </row>
    <row r="82" spans="1:6" ht="409.6" hidden="1" customHeight="1" x14ac:dyDescent="0.25">
      <c r="A82" s="152"/>
      <c r="B82" s="142"/>
      <c r="C82" s="143"/>
      <c r="D82" s="143"/>
      <c r="E82" s="155"/>
      <c r="F82" s="155"/>
    </row>
    <row r="83" spans="1:6" ht="409.6" hidden="1" customHeight="1" x14ac:dyDescent="0.25">
      <c r="A83" s="152"/>
      <c r="B83" s="142"/>
      <c r="C83" s="143"/>
      <c r="D83" s="143"/>
      <c r="E83" s="155"/>
      <c r="F83" s="155"/>
    </row>
    <row r="84" spans="1:6" ht="409.6" hidden="1" customHeight="1" x14ac:dyDescent="0.25">
      <c r="A84" s="152"/>
      <c r="B84" s="142"/>
      <c r="C84" s="143"/>
      <c r="D84" s="143"/>
      <c r="E84" s="155"/>
      <c r="F84" s="155"/>
    </row>
    <row r="85" spans="1:6" ht="409.6" hidden="1" customHeight="1" x14ac:dyDescent="0.25">
      <c r="A85" s="152"/>
      <c r="B85" s="142"/>
      <c r="C85" s="143"/>
      <c r="D85" s="143"/>
      <c r="E85" s="155"/>
      <c r="F85" s="155"/>
    </row>
    <row r="86" spans="1:6" ht="409.6" hidden="1" customHeight="1" x14ac:dyDescent="0.25">
      <c r="A86" s="152"/>
      <c r="B86" s="142"/>
      <c r="C86" s="143"/>
      <c r="D86" s="143"/>
      <c r="E86" s="155"/>
      <c r="F86" s="155"/>
    </row>
    <row r="87" spans="1:6" ht="409.6" hidden="1" customHeight="1" x14ac:dyDescent="0.25">
      <c r="A87" s="152"/>
      <c r="B87" s="142"/>
      <c r="C87" s="143"/>
      <c r="D87" s="143"/>
      <c r="E87" s="155"/>
      <c r="F87" s="155"/>
    </row>
    <row r="88" spans="1:6" ht="409.6" hidden="1" customHeight="1" x14ac:dyDescent="0.25">
      <c r="A88" s="152"/>
      <c r="B88" s="142"/>
      <c r="C88" s="143"/>
      <c r="D88" s="143"/>
      <c r="E88" s="155"/>
      <c r="F88" s="155"/>
    </row>
    <row r="89" spans="1:6" ht="409.6" hidden="1" customHeight="1" x14ac:dyDescent="0.25">
      <c r="A89" s="152"/>
      <c r="B89" s="142"/>
      <c r="C89" s="143"/>
      <c r="D89" s="143"/>
      <c r="E89" s="155"/>
      <c r="F89" s="155"/>
    </row>
    <row r="90" spans="1:6" ht="409.6" hidden="1" customHeight="1" x14ac:dyDescent="0.25">
      <c r="A90" s="152"/>
      <c r="B90" s="142"/>
      <c r="C90" s="143"/>
      <c r="D90" s="143"/>
      <c r="E90" s="155"/>
      <c r="F90" s="155"/>
    </row>
    <row r="91" spans="1:6" ht="409.6" hidden="1" customHeight="1" x14ac:dyDescent="0.25">
      <c r="A91" s="152"/>
      <c r="B91" s="142"/>
      <c r="C91" s="143"/>
      <c r="D91" s="143"/>
      <c r="E91" s="155"/>
      <c r="F91" s="155"/>
    </row>
    <row r="92" spans="1:6" ht="409.6" hidden="1" customHeight="1" x14ac:dyDescent="0.25">
      <c r="A92" s="152"/>
      <c r="B92" s="142"/>
      <c r="C92" s="143"/>
      <c r="D92" s="143"/>
      <c r="E92" s="155"/>
      <c r="F92" s="155"/>
    </row>
    <row r="93" spans="1:6" ht="409.6" hidden="1" customHeight="1" x14ac:dyDescent="0.25">
      <c r="A93" s="152"/>
      <c r="B93" s="142"/>
      <c r="C93" s="143"/>
      <c r="D93" s="143"/>
      <c r="E93" s="155"/>
      <c r="F93" s="155"/>
    </row>
    <row r="94" spans="1:6" ht="409.6" hidden="1" customHeight="1" x14ac:dyDescent="0.25">
      <c r="A94" s="152"/>
      <c r="B94" s="142"/>
      <c r="C94" s="143"/>
      <c r="D94" s="143"/>
      <c r="E94" s="155"/>
      <c r="F94" s="155"/>
    </row>
    <row r="95" spans="1:6" ht="409.6" hidden="1" customHeight="1" x14ac:dyDescent="0.25">
      <c r="A95" s="152"/>
      <c r="B95" s="142"/>
      <c r="C95" s="143"/>
      <c r="D95" s="143"/>
      <c r="E95" s="155"/>
      <c r="F95" s="155"/>
    </row>
    <row r="96" spans="1:6" ht="409.6" hidden="1" customHeight="1" x14ac:dyDescent="0.25">
      <c r="A96" s="152"/>
      <c r="B96" s="142"/>
      <c r="C96" s="143"/>
      <c r="D96" s="143"/>
      <c r="E96" s="155"/>
      <c r="F96" s="155"/>
    </row>
    <row r="97" spans="1:6" ht="409.6" hidden="1" customHeight="1" x14ac:dyDescent="0.25">
      <c r="A97" s="152"/>
      <c r="B97" s="142"/>
      <c r="C97" s="143"/>
      <c r="D97" s="143"/>
      <c r="E97" s="155"/>
      <c r="F97" s="155"/>
    </row>
    <row r="98" spans="1:6" ht="409.6" hidden="1" customHeight="1" x14ac:dyDescent="0.25">
      <c r="A98" s="152"/>
      <c r="B98" s="142"/>
      <c r="C98" s="143"/>
      <c r="D98" s="143"/>
      <c r="E98" s="155"/>
      <c r="F98" s="155"/>
    </row>
    <row r="99" spans="1:6" ht="409.6" hidden="1" customHeight="1" x14ac:dyDescent="0.25">
      <c r="A99" s="152"/>
      <c r="B99" s="142"/>
      <c r="C99" s="143"/>
      <c r="D99" s="143"/>
      <c r="E99" s="155"/>
      <c r="F99" s="155"/>
    </row>
    <row r="100" spans="1:6" ht="409.6" hidden="1" customHeight="1" x14ac:dyDescent="0.25">
      <c r="A100" s="152"/>
      <c r="B100" s="142"/>
      <c r="C100" s="143"/>
      <c r="D100" s="143"/>
      <c r="E100" s="155"/>
      <c r="F100" s="155"/>
    </row>
    <row r="101" spans="1:6" ht="409.6" hidden="1" customHeight="1" x14ac:dyDescent="0.25">
      <c r="A101" s="152"/>
      <c r="B101" s="142"/>
      <c r="C101" s="143"/>
      <c r="D101" s="143"/>
      <c r="E101" s="155"/>
      <c r="F101" s="155"/>
    </row>
    <row r="102" spans="1:6" ht="409.6" hidden="1" customHeight="1" x14ac:dyDescent="0.25">
      <c r="A102" s="152"/>
      <c r="B102" s="142"/>
      <c r="C102" s="143"/>
      <c r="D102" s="143"/>
      <c r="E102" s="155"/>
      <c r="F102" s="155"/>
    </row>
    <row r="103" spans="1:6" ht="409.6" hidden="1" customHeight="1" x14ac:dyDescent="0.25">
      <c r="A103" s="152"/>
      <c r="B103" s="142"/>
      <c r="C103" s="143"/>
      <c r="D103" s="143"/>
      <c r="E103" s="155"/>
      <c r="F103" s="155"/>
    </row>
    <row r="104" spans="1:6" ht="409.6" hidden="1" customHeight="1" x14ac:dyDescent="0.25">
      <c r="A104" s="152"/>
      <c r="B104" s="142"/>
      <c r="C104" s="143"/>
      <c r="D104" s="143"/>
      <c r="E104" s="155"/>
      <c r="F104" s="155"/>
    </row>
    <row r="105" spans="1:6" ht="409.6" hidden="1" customHeight="1" x14ac:dyDescent="0.25">
      <c r="A105" s="152"/>
      <c r="B105" s="142"/>
      <c r="C105" s="143"/>
      <c r="D105" s="143"/>
      <c r="E105" s="155"/>
      <c r="F105" s="155"/>
    </row>
    <row r="106" spans="1:6" ht="409.6" hidden="1" customHeight="1" x14ac:dyDescent="0.25">
      <c r="A106" s="152"/>
      <c r="B106" s="142"/>
      <c r="C106" s="143"/>
      <c r="D106" s="143"/>
      <c r="E106" s="155"/>
      <c r="F106" s="155"/>
    </row>
    <row r="107" spans="1:6" ht="409.6" hidden="1" customHeight="1" x14ac:dyDescent="0.25">
      <c r="A107" s="152"/>
      <c r="B107" s="142"/>
      <c r="C107" s="143"/>
      <c r="D107" s="143"/>
      <c r="E107" s="155"/>
      <c r="F107" s="155"/>
    </row>
    <row r="108" spans="1:6" ht="409.6" hidden="1" customHeight="1" x14ac:dyDescent="0.25">
      <c r="A108" s="152"/>
      <c r="B108" s="142"/>
      <c r="C108" s="143"/>
      <c r="D108" s="143"/>
      <c r="E108" s="155"/>
      <c r="F108" s="155"/>
    </row>
    <row r="109" spans="1:6" x14ac:dyDescent="0.25">
      <c r="A109" s="156" t="s">
        <v>155</v>
      </c>
      <c r="B109" s="156"/>
      <c r="C109" s="157">
        <f>C70</f>
        <v>78336880.620000005</v>
      </c>
      <c r="D109" s="157">
        <f>D70</f>
        <v>26033994.719999999</v>
      </c>
      <c r="E109" s="158"/>
      <c r="F109" s="158"/>
    </row>
    <row r="110" spans="1:6" x14ac:dyDescent="0.25">
      <c r="A110" s="156" t="s">
        <v>156</v>
      </c>
      <c r="B110" s="156"/>
      <c r="C110" s="156"/>
      <c r="D110" s="157">
        <f>D109+D69+D28</f>
        <v>1249471628.7846355</v>
      </c>
      <c r="E110" s="159"/>
      <c r="F110" s="158"/>
    </row>
    <row r="111" spans="1:6" x14ac:dyDescent="0.25">
      <c r="A111" s="339"/>
      <c r="B111" s="160"/>
      <c r="C111" s="160"/>
      <c r="D111" s="160"/>
      <c r="E111" s="161"/>
      <c r="F111" s="161"/>
    </row>
    <row r="112" spans="1:6" x14ac:dyDescent="0.25">
      <c r="A112" s="368" t="s">
        <v>125</v>
      </c>
      <c r="B112" s="368" t="s">
        <v>157</v>
      </c>
      <c r="C112" s="368" t="s">
        <v>563</v>
      </c>
      <c r="D112" s="375" t="s">
        <v>564</v>
      </c>
      <c r="E112" s="150" t="s">
        <v>127</v>
      </c>
      <c r="F112" s="150" t="s">
        <v>127</v>
      </c>
    </row>
    <row r="113" spans="1:256" x14ac:dyDescent="0.25">
      <c r="A113" s="368"/>
      <c r="B113" s="368"/>
      <c r="C113" s="368"/>
      <c r="D113" s="375"/>
      <c r="E113" s="150" t="s">
        <v>128</v>
      </c>
      <c r="F113" s="150" t="s">
        <v>129</v>
      </c>
    </row>
    <row r="114" spans="1:256" x14ac:dyDescent="0.25">
      <c r="A114" s="162" t="s">
        <v>527</v>
      </c>
      <c r="B114" s="165" t="s">
        <v>1007</v>
      </c>
      <c r="C114" s="301">
        <v>611556001.16999996</v>
      </c>
      <c r="D114" s="302">
        <v>89148105.129999995</v>
      </c>
      <c r="E114" s="303">
        <v>0.34447571635246277</v>
      </c>
      <c r="F114" s="303">
        <v>1.7786000000000003E-2</v>
      </c>
      <c r="G114" s="243"/>
      <c r="H114" s="306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3"/>
      <c r="AQ114" s="243"/>
      <c r="AR114" s="243"/>
      <c r="AS114" s="243"/>
      <c r="AT114" s="243"/>
      <c r="AU114" s="243"/>
      <c r="AV114" s="243"/>
      <c r="AW114" s="243"/>
      <c r="AX114" s="243"/>
      <c r="AY114" s="243"/>
      <c r="AZ114" s="243"/>
      <c r="BA114" s="243"/>
      <c r="BB114" s="243"/>
      <c r="BC114" s="243"/>
      <c r="BD114" s="243"/>
      <c r="BE114" s="243"/>
      <c r="BF114" s="243"/>
      <c r="BG114" s="243"/>
      <c r="BH114" s="243"/>
      <c r="BI114" s="243"/>
      <c r="BJ114" s="243"/>
      <c r="BK114" s="243"/>
      <c r="BL114" s="243"/>
      <c r="BM114" s="243"/>
      <c r="BN114" s="243"/>
      <c r="BO114" s="243"/>
      <c r="BP114" s="243"/>
      <c r="BQ114" s="243"/>
      <c r="BR114" s="243"/>
      <c r="BS114" s="243"/>
      <c r="BT114" s="243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3"/>
      <c r="CL114" s="243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3"/>
      <c r="DE114" s="243"/>
      <c r="DF114" s="243"/>
      <c r="DG114" s="243"/>
      <c r="DH114" s="243"/>
      <c r="DI114" s="243"/>
      <c r="DJ114" s="243"/>
      <c r="DK114" s="243"/>
      <c r="DL114" s="243"/>
      <c r="DM114" s="243"/>
      <c r="DN114" s="243"/>
      <c r="DO114" s="243"/>
      <c r="DP114" s="243"/>
      <c r="DQ114" s="243"/>
      <c r="DR114" s="243"/>
      <c r="DS114" s="243"/>
      <c r="DT114" s="243"/>
      <c r="DU114" s="243"/>
      <c r="DV114" s="243"/>
      <c r="DW114" s="243"/>
      <c r="DX114" s="243"/>
      <c r="DY114" s="243"/>
      <c r="DZ114" s="243"/>
      <c r="EA114" s="243"/>
      <c r="EB114" s="243"/>
      <c r="EC114" s="243"/>
      <c r="ED114" s="243"/>
      <c r="EE114" s="243"/>
      <c r="EF114" s="243"/>
      <c r="EG114" s="243"/>
      <c r="EH114" s="243"/>
      <c r="EI114" s="243"/>
      <c r="EJ114" s="243"/>
      <c r="EK114" s="243"/>
      <c r="EL114" s="243"/>
      <c r="EM114" s="243"/>
      <c r="EN114" s="243"/>
      <c r="EO114" s="243"/>
      <c r="EP114" s="243"/>
      <c r="EQ114" s="243"/>
      <c r="ER114" s="243"/>
      <c r="ES114" s="243"/>
      <c r="ET114" s="243"/>
      <c r="EU114" s="243"/>
      <c r="EV114" s="243"/>
      <c r="EW114" s="243"/>
      <c r="EX114" s="243"/>
      <c r="EY114" s="243"/>
      <c r="EZ114" s="243"/>
      <c r="FA114" s="243"/>
      <c r="FB114" s="243"/>
      <c r="FC114" s="243"/>
      <c r="FD114" s="243"/>
      <c r="FE114" s="243"/>
      <c r="FF114" s="243"/>
      <c r="FG114" s="243"/>
      <c r="FH114" s="243"/>
      <c r="FI114" s="243"/>
      <c r="FJ114" s="243"/>
      <c r="FK114" s="243"/>
      <c r="FL114" s="243"/>
      <c r="FM114" s="243"/>
      <c r="FN114" s="243"/>
      <c r="FO114" s="243"/>
      <c r="FP114" s="243"/>
      <c r="FQ114" s="243"/>
      <c r="FR114" s="243"/>
      <c r="FS114" s="243"/>
      <c r="FT114" s="243"/>
      <c r="FU114" s="243"/>
      <c r="FV114" s="243"/>
      <c r="FW114" s="243"/>
      <c r="FX114" s="243"/>
      <c r="FY114" s="243"/>
      <c r="FZ114" s="243"/>
      <c r="GA114" s="243"/>
      <c r="GB114" s="243"/>
      <c r="GC114" s="243"/>
      <c r="GD114" s="243"/>
      <c r="GE114" s="243"/>
      <c r="GF114" s="243"/>
      <c r="GG114" s="243"/>
      <c r="GH114" s="243"/>
      <c r="GI114" s="243"/>
      <c r="GJ114" s="243"/>
      <c r="GK114" s="243"/>
      <c r="GL114" s="243"/>
      <c r="GM114" s="243"/>
      <c r="GN114" s="243"/>
      <c r="GO114" s="243"/>
      <c r="GP114" s="243"/>
      <c r="GQ114" s="243"/>
      <c r="GR114" s="243"/>
      <c r="GS114" s="243"/>
      <c r="GT114" s="243"/>
      <c r="GU114" s="243"/>
      <c r="GV114" s="243"/>
      <c r="GW114" s="243"/>
      <c r="GX114" s="243"/>
      <c r="GY114" s="243"/>
      <c r="GZ114" s="243"/>
      <c r="HA114" s="243"/>
      <c r="HB114" s="243"/>
      <c r="HC114" s="243"/>
      <c r="HD114" s="243"/>
      <c r="HE114" s="243"/>
      <c r="HF114" s="243"/>
      <c r="HG114" s="243"/>
      <c r="HH114" s="243"/>
      <c r="HI114" s="243"/>
      <c r="HJ114" s="243"/>
      <c r="HK114" s="243"/>
      <c r="HL114" s="243"/>
      <c r="HM114" s="243"/>
      <c r="HN114" s="243"/>
      <c r="HO114" s="243"/>
      <c r="HP114" s="243"/>
      <c r="HQ114" s="243"/>
      <c r="HR114" s="243"/>
      <c r="HS114" s="243"/>
      <c r="HT114" s="243"/>
      <c r="HU114" s="243"/>
      <c r="HV114" s="243"/>
      <c r="HW114" s="243"/>
      <c r="HX114" s="243"/>
      <c r="HY114" s="243"/>
      <c r="HZ114" s="243"/>
      <c r="IA114" s="243"/>
      <c r="IB114" s="243"/>
      <c r="IC114" s="243"/>
      <c r="ID114" s="243"/>
      <c r="IE114" s="243"/>
      <c r="IF114" s="243"/>
      <c r="IG114" s="243"/>
      <c r="IH114" s="243"/>
      <c r="II114" s="243"/>
      <c r="IJ114" s="243"/>
      <c r="IK114" s="243"/>
      <c r="IL114" s="243"/>
      <c r="IM114" s="243"/>
      <c r="IN114" s="243"/>
      <c r="IO114" s="243"/>
      <c r="IP114" s="243"/>
      <c r="IQ114" s="243"/>
      <c r="IR114" s="243"/>
      <c r="IS114" s="243"/>
      <c r="IT114" s="243"/>
      <c r="IU114" s="243"/>
      <c r="IV114" s="243"/>
    </row>
    <row r="115" spans="1:256" x14ac:dyDescent="0.25">
      <c r="A115" s="162" t="s">
        <v>373</v>
      </c>
      <c r="B115" s="165" t="s">
        <v>934</v>
      </c>
      <c r="C115" s="301">
        <v>454406887.38999999</v>
      </c>
      <c r="D115" s="302">
        <v>66240071.049999997</v>
      </c>
      <c r="E115" s="303">
        <v>6.7756675183773041E-2</v>
      </c>
      <c r="F115" s="303">
        <v>1.5644000000000002E-2</v>
      </c>
      <c r="G115" s="244"/>
      <c r="H115" s="306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4"/>
      <c r="CL115" s="244"/>
      <c r="CM115" s="244"/>
      <c r="CN115" s="244"/>
      <c r="CO115" s="244"/>
      <c r="CP115" s="244"/>
      <c r="CQ115" s="244"/>
      <c r="CR115" s="244"/>
      <c r="CS115" s="244"/>
      <c r="CT115" s="244"/>
      <c r="CU115" s="244"/>
      <c r="CV115" s="244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4"/>
      <c r="DS115" s="244"/>
      <c r="DT115" s="244"/>
      <c r="DU115" s="244"/>
      <c r="DV115" s="244"/>
      <c r="DW115" s="244"/>
      <c r="DX115" s="244"/>
      <c r="DY115" s="244"/>
      <c r="DZ115" s="244"/>
      <c r="EA115" s="244"/>
      <c r="EB115" s="244"/>
      <c r="EC115" s="244"/>
      <c r="ED115" s="244"/>
      <c r="EE115" s="244"/>
      <c r="EF115" s="244"/>
      <c r="EG115" s="244"/>
      <c r="EH115" s="244"/>
      <c r="EI115" s="244"/>
      <c r="EJ115" s="244"/>
      <c r="EK115" s="244"/>
      <c r="EL115" s="244"/>
      <c r="EM115" s="244"/>
      <c r="EN115" s="244"/>
      <c r="EO115" s="244"/>
      <c r="EP115" s="244"/>
      <c r="EQ115" s="244"/>
      <c r="ER115" s="244"/>
      <c r="ES115" s="244"/>
      <c r="ET115" s="244"/>
      <c r="EU115" s="244"/>
      <c r="EV115" s="244"/>
      <c r="EW115" s="244"/>
      <c r="EX115" s="244"/>
      <c r="EY115" s="244"/>
      <c r="EZ115" s="244"/>
      <c r="FA115" s="244"/>
      <c r="FB115" s="244"/>
      <c r="FC115" s="244"/>
      <c r="FD115" s="244"/>
      <c r="FE115" s="244"/>
      <c r="FF115" s="244"/>
      <c r="FG115" s="244"/>
      <c r="FH115" s="244"/>
      <c r="FI115" s="244"/>
      <c r="FJ115" s="244"/>
      <c r="FK115" s="244"/>
      <c r="FL115" s="244"/>
      <c r="FM115" s="244"/>
      <c r="FN115" s="244"/>
      <c r="FO115" s="244"/>
      <c r="FP115" s="244"/>
      <c r="FQ115" s="244"/>
      <c r="FR115" s="244"/>
      <c r="FS115" s="244"/>
      <c r="FT115" s="244"/>
      <c r="FU115" s="244"/>
      <c r="FV115" s="244"/>
      <c r="FW115" s="244"/>
      <c r="FX115" s="244"/>
      <c r="FY115" s="244"/>
      <c r="FZ115" s="244"/>
      <c r="GA115" s="244"/>
      <c r="GB115" s="244"/>
      <c r="GC115" s="244"/>
      <c r="GD115" s="244"/>
      <c r="GE115" s="244"/>
      <c r="GF115" s="244"/>
      <c r="GG115" s="244"/>
      <c r="GH115" s="244"/>
      <c r="GI115" s="244"/>
      <c r="GJ115" s="244"/>
      <c r="GK115" s="244"/>
      <c r="GL115" s="244"/>
      <c r="GM115" s="244"/>
      <c r="GN115" s="244"/>
      <c r="GO115" s="244"/>
      <c r="GP115" s="244"/>
      <c r="GQ115" s="244"/>
      <c r="GR115" s="244"/>
      <c r="GS115" s="244"/>
      <c r="GT115" s="244"/>
      <c r="GU115" s="244"/>
      <c r="GV115" s="244"/>
      <c r="GW115" s="244"/>
      <c r="GX115" s="244"/>
      <c r="GY115" s="244"/>
      <c r="GZ115" s="244"/>
      <c r="HA115" s="244"/>
      <c r="HB115" s="244"/>
      <c r="HC115" s="244"/>
      <c r="HD115" s="244"/>
      <c r="HE115" s="244"/>
      <c r="HF115" s="244"/>
      <c r="HG115" s="244"/>
      <c r="HH115" s="244"/>
      <c r="HI115" s="244"/>
      <c r="HJ115" s="244"/>
      <c r="HK115" s="244"/>
      <c r="HL115" s="244"/>
      <c r="HM115" s="244"/>
      <c r="HN115" s="244"/>
      <c r="HO115" s="244"/>
      <c r="HP115" s="244"/>
      <c r="HQ115" s="244"/>
      <c r="HR115" s="244"/>
      <c r="HS115" s="244"/>
      <c r="HT115" s="244"/>
      <c r="HU115" s="244"/>
      <c r="HV115" s="244"/>
      <c r="HW115" s="244"/>
      <c r="HX115" s="244"/>
      <c r="HY115" s="244"/>
      <c r="HZ115" s="244"/>
      <c r="IA115" s="244"/>
      <c r="IB115" s="244"/>
      <c r="IC115" s="244"/>
      <c r="ID115" s="244"/>
      <c r="IE115" s="244"/>
      <c r="IF115" s="244"/>
      <c r="IG115" s="244"/>
      <c r="IH115" s="244"/>
      <c r="II115" s="244"/>
      <c r="IJ115" s="244"/>
      <c r="IK115" s="244"/>
      <c r="IL115" s="244"/>
      <c r="IM115" s="244"/>
      <c r="IN115" s="244"/>
      <c r="IO115" s="244"/>
      <c r="IP115" s="244"/>
      <c r="IQ115" s="244"/>
      <c r="IR115" s="244"/>
      <c r="IS115" s="244"/>
      <c r="IT115" s="244"/>
      <c r="IU115" s="244"/>
      <c r="IV115" s="244"/>
    </row>
    <row r="116" spans="1:256" x14ac:dyDescent="0.25">
      <c r="A116" s="162" t="s">
        <v>526</v>
      </c>
      <c r="B116" s="165" t="s">
        <v>1138</v>
      </c>
      <c r="C116" s="301">
        <v>576440542.02999997</v>
      </c>
      <c r="D116" s="302">
        <v>84029233.530000001</v>
      </c>
      <c r="E116" s="303">
        <v>-1.8736489117145538E-2</v>
      </c>
      <c r="F116" s="303">
        <v>3.4384000000000005E-2</v>
      </c>
      <c r="G116" s="244"/>
      <c r="H116" s="306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4"/>
      <c r="CH116" s="244"/>
      <c r="CI116" s="244"/>
      <c r="CJ116" s="244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4"/>
      <c r="CV116" s="244"/>
      <c r="CW116" s="244"/>
      <c r="CX116" s="244"/>
      <c r="CY116" s="244"/>
      <c r="CZ116" s="244"/>
      <c r="DA116" s="244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  <c r="DM116" s="244"/>
      <c r="DN116" s="244"/>
      <c r="DO116" s="244"/>
      <c r="DP116" s="244"/>
      <c r="DQ116" s="244"/>
      <c r="DR116" s="244"/>
      <c r="DS116" s="244"/>
      <c r="DT116" s="244"/>
      <c r="DU116" s="244"/>
      <c r="DV116" s="244"/>
      <c r="DW116" s="244"/>
      <c r="DX116" s="244"/>
      <c r="DY116" s="244"/>
      <c r="DZ116" s="244"/>
      <c r="EA116" s="244"/>
      <c r="EB116" s="244"/>
      <c r="EC116" s="244"/>
      <c r="ED116" s="244"/>
      <c r="EE116" s="244"/>
      <c r="EF116" s="244"/>
      <c r="EG116" s="244"/>
      <c r="EH116" s="244"/>
      <c r="EI116" s="244"/>
      <c r="EJ116" s="244"/>
      <c r="EK116" s="244"/>
      <c r="EL116" s="244"/>
      <c r="EM116" s="244"/>
      <c r="EN116" s="244"/>
      <c r="EO116" s="244"/>
      <c r="EP116" s="244"/>
      <c r="EQ116" s="244"/>
      <c r="ER116" s="244"/>
      <c r="ES116" s="244"/>
      <c r="ET116" s="244"/>
      <c r="EU116" s="244"/>
      <c r="EV116" s="244"/>
      <c r="EW116" s="244"/>
      <c r="EX116" s="244"/>
      <c r="EY116" s="244"/>
      <c r="EZ116" s="244"/>
      <c r="FA116" s="244"/>
      <c r="FB116" s="244"/>
      <c r="FC116" s="244"/>
      <c r="FD116" s="244"/>
      <c r="FE116" s="244"/>
      <c r="FF116" s="244"/>
      <c r="FG116" s="244"/>
      <c r="FH116" s="244"/>
      <c r="FI116" s="244"/>
      <c r="FJ116" s="244"/>
      <c r="FK116" s="244"/>
      <c r="FL116" s="244"/>
      <c r="FM116" s="244"/>
      <c r="FN116" s="244"/>
      <c r="FO116" s="244"/>
      <c r="FP116" s="244"/>
      <c r="FQ116" s="244"/>
      <c r="FR116" s="244"/>
      <c r="FS116" s="244"/>
      <c r="FT116" s="244"/>
      <c r="FU116" s="244"/>
      <c r="FV116" s="244"/>
      <c r="FW116" s="244"/>
      <c r="FX116" s="244"/>
      <c r="FY116" s="244"/>
      <c r="FZ116" s="244"/>
      <c r="GA116" s="244"/>
      <c r="GB116" s="244"/>
      <c r="GC116" s="244"/>
      <c r="GD116" s="244"/>
      <c r="GE116" s="244"/>
      <c r="GF116" s="244"/>
      <c r="GG116" s="244"/>
      <c r="GH116" s="244"/>
      <c r="GI116" s="244"/>
      <c r="GJ116" s="244"/>
      <c r="GK116" s="244"/>
      <c r="GL116" s="244"/>
      <c r="GM116" s="244"/>
      <c r="GN116" s="244"/>
      <c r="GO116" s="244"/>
      <c r="GP116" s="244"/>
      <c r="GQ116" s="244"/>
      <c r="GR116" s="244"/>
      <c r="GS116" s="244"/>
      <c r="GT116" s="244"/>
      <c r="GU116" s="244"/>
      <c r="GV116" s="244"/>
      <c r="GW116" s="244"/>
      <c r="GX116" s="244"/>
      <c r="GY116" s="244"/>
      <c r="GZ116" s="244"/>
      <c r="HA116" s="244"/>
      <c r="HB116" s="244"/>
      <c r="HC116" s="244"/>
      <c r="HD116" s="244"/>
      <c r="HE116" s="244"/>
      <c r="HF116" s="244"/>
      <c r="HG116" s="244"/>
      <c r="HH116" s="244"/>
      <c r="HI116" s="244"/>
      <c r="HJ116" s="244"/>
      <c r="HK116" s="244"/>
      <c r="HL116" s="244"/>
      <c r="HM116" s="244"/>
      <c r="HN116" s="244"/>
      <c r="HO116" s="244"/>
      <c r="HP116" s="244"/>
      <c r="HQ116" s="244"/>
      <c r="HR116" s="244"/>
      <c r="HS116" s="244"/>
      <c r="HT116" s="244"/>
      <c r="HU116" s="244"/>
      <c r="HV116" s="244"/>
      <c r="HW116" s="244"/>
      <c r="HX116" s="244"/>
      <c r="HY116" s="244"/>
      <c r="HZ116" s="244"/>
      <c r="IA116" s="244"/>
      <c r="IB116" s="244"/>
      <c r="IC116" s="244"/>
      <c r="ID116" s="244"/>
      <c r="IE116" s="244"/>
      <c r="IF116" s="244"/>
      <c r="IG116" s="244"/>
      <c r="IH116" s="244"/>
      <c r="II116" s="244"/>
      <c r="IJ116" s="244"/>
      <c r="IK116" s="244"/>
      <c r="IL116" s="244"/>
      <c r="IM116" s="244"/>
      <c r="IN116" s="244"/>
      <c r="IO116" s="244"/>
      <c r="IP116" s="244"/>
      <c r="IQ116" s="244"/>
      <c r="IR116" s="244"/>
      <c r="IS116" s="244"/>
      <c r="IT116" s="244"/>
      <c r="IU116" s="244"/>
      <c r="IV116" s="244"/>
    </row>
    <row r="117" spans="1:256" x14ac:dyDescent="0.25">
      <c r="A117" s="162" t="s">
        <v>526</v>
      </c>
      <c r="B117" s="165" t="s">
        <v>159</v>
      </c>
      <c r="C117" s="304">
        <v>541801355.55999994</v>
      </c>
      <c r="D117" s="302">
        <v>78979789.439999998</v>
      </c>
      <c r="E117" s="303">
        <v>0.11866020411252975</v>
      </c>
      <c r="F117" s="303">
        <v>3.5280000000000006E-2</v>
      </c>
      <c r="H117" s="306"/>
    </row>
    <row r="118" spans="1:256" x14ac:dyDescent="0.25">
      <c r="A118" s="162" t="s">
        <v>526</v>
      </c>
      <c r="B118" s="146" t="s">
        <v>945</v>
      </c>
      <c r="C118" s="304">
        <v>542492270.99000001</v>
      </c>
      <c r="D118" s="302">
        <v>79080505.980000004</v>
      </c>
      <c r="E118" s="303">
        <v>2.7215899899601936E-2</v>
      </c>
      <c r="F118" s="303">
        <v>2.8787000000000004E-2</v>
      </c>
      <c r="H118" s="306"/>
    </row>
    <row r="119" spans="1:256" x14ac:dyDescent="0.25">
      <c r="A119" s="162" t="s">
        <v>1008</v>
      </c>
      <c r="B119" s="122" t="s">
        <v>1022</v>
      </c>
      <c r="C119" s="304">
        <v>1110995517.29</v>
      </c>
      <c r="D119" s="302">
        <v>161952699.31</v>
      </c>
      <c r="E119" s="303">
        <v>9.3602929264307022E-3</v>
      </c>
      <c r="F119" s="303">
        <v>-9.7374000000000002E-2</v>
      </c>
      <c r="H119" s="306"/>
    </row>
    <row r="120" spans="1:256" x14ac:dyDescent="0.25">
      <c r="A120" s="162" t="s">
        <v>912</v>
      </c>
      <c r="B120" s="165" t="s">
        <v>913</v>
      </c>
      <c r="C120" s="377">
        <v>258516845.62</v>
      </c>
      <c r="D120" s="376">
        <v>37684671.369999997</v>
      </c>
      <c r="E120" s="303">
        <v>0</v>
      </c>
      <c r="F120" s="303">
        <v>0</v>
      </c>
      <c r="H120" s="306"/>
    </row>
    <row r="121" spans="1:256" x14ac:dyDescent="0.25">
      <c r="A121" s="162" t="s">
        <v>912</v>
      </c>
      <c r="B121" s="165" t="s">
        <v>914</v>
      </c>
      <c r="C121" s="377"/>
      <c r="D121" s="376"/>
      <c r="E121" s="303">
        <v>8.3604410290718079E-2</v>
      </c>
      <c r="F121" s="303">
        <v>5.7480000000000003E-2</v>
      </c>
      <c r="H121" s="306"/>
    </row>
    <row r="122" spans="1:256" x14ac:dyDescent="0.25">
      <c r="A122" s="162" t="s">
        <v>368</v>
      </c>
      <c r="B122" s="146" t="s">
        <v>946</v>
      </c>
      <c r="C122" s="377">
        <v>227479900.53</v>
      </c>
      <c r="D122" s="378">
        <v>33160335.350000001</v>
      </c>
      <c r="E122" s="303">
        <v>5.2499990910291672E-2</v>
      </c>
      <c r="F122" s="303">
        <v>4.9097000000000009E-2</v>
      </c>
      <c r="H122" s="306"/>
    </row>
    <row r="123" spans="1:256" x14ac:dyDescent="0.25">
      <c r="A123" s="162" t="s">
        <v>368</v>
      </c>
      <c r="B123" s="146" t="s">
        <v>947</v>
      </c>
      <c r="C123" s="377"/>
      <c r="D123" s="378"/>
      <c r="E123" s="303">
        <v>0.17734131217002869</v>
      </c>
      <c r="F123" s="303">
        <v>0.36826000000000003</v>
      </c>
      <c r="H123" s="306"/>
    </row>
    <row r="124" spans="1:256" x14ac:dyDescent="0.25">
      <c r="A124" s="162" t="s">
        <v>366</v>
      </c>
      <c r="B124" s="165" t="s">
        <v>421</v>
      </c>
      <c r="C124" s="301">
        <v>504569503.43000001</v>
      </c>
      <c r="D124" s="305">
        <v>73552405.75</v>
      </c>
      <c r="E124" s="303">
        <v>1.9616909325122833E-2</v>
      </c>
      <c r="F124" s="303">
        <v>3.1771000000000001E-2</v>
      </c>
      <c r="H124" s="306"/>
    </row>
    <row r="125" spans="1:256" x14ac:dyDescent="0.25">
      <c r="A125" s="162" t="s">
        <v>366</v>
      </c>
      <c r="B125" s="165" t="s">
        <v>160</v>
      </c>
      <c r="C125" s="301">
        <v>297599141.30000001</v>
      </c>
      <c r="D125" s="305">
        <v>43381799.020000003</v>
      </c>
      <c r="E125" s="303">
        <v>2.7584308758378029E-2</v>
      </c>
      <c r="F125" s="303">
        <v>3.2293000000000002E-2</v>
      </c>
      <c r="H125" s="306"/>
    </row>
    <row r="126" spans="1:256" x14ac:dyDescent="0.25">
      <c r="A126" s="162" t="s">
        <v>366</v>
      </c>
      <c r="B126" s="165" t="s">
        <v>1139</v>
      </c>
      <c r="C126" s="301">
        <v>322124463.48000002</v>
      </c>
      <c r="D126" s="305">
        <v>46956918.869999997</v>
      </c>
      <c r="E126" s="303">
        <v>2.0896879956126213E-2</v>
      </c>
      <c r="F126" s="303">
        <v>2.7086000000000006E-2</v>
      </c>
      <c r="H126" s="306"/>
    </row>
    <row r="127" spans="1:256" x14ac:dyDescent="0.25">
      <c r="A127" s="162" t="s">
        <v>752</v>
      </c>
      <c r="B127" s="165" t="s">
        <v>158</v>
      </c>
      <c r="C127" s="301">
        <v>227550571.68000001</v>
      </c>
      <c r="D127" s="305">
        <v>33170637.27</v>
      </c>
      <c r="E127" s="303">
        <v>4.0771819651126862E-2</v>
      </c>
      <c r="F127" s="303">
        <v>1.8542000000000003E-2</v>
      </c>
      <c r="H127" s="306"/>
    </row>
    <row r="128" spans="1:256" x14ac:dyDescent="0.25">
      <c r="A128" s="162" t="s">
        <v>752</v>
      </c>
      <c r="B128" s="165" t="s">
        <v>788</v>
      </c>
      <c r="C128" s="301">
        <v>551878452.32000005</v>
      </c>
      <c r="D128" s="305">
        <v>80448753.980000004</v>
      </c>
      <c r="E128" s="303">
        <v>1.2757799588143826E-2</v>
      </c>
      <c r="F128" s="303">
        <v>3.8804000000000005E-2</v>
      </c>
      <c r="H128" s="306"/>
    </row>
    <row r="129" spans="1:256" x14ac:dyDescent="0.25">
      <c r="A129" s="162" t="s">
        <v>915</v>
      </c>
      <c r="B129" s="165" t="s">
        <v>765</v>
      </c>
      <c r="C129" s="301">
        <v>500851777.26999998</v>
      </c>
      <c r="D129" s="305">
        <v>73010463.159999996</v>
      </c>
      <c r="E129" s="303">
        <v>4.7274719923734665E-2</v>
      </c>
      <c r="F129" s="303">
        <v>3.8992000000000006E-2</v>
      </c>
      <c r="H129" s="306"/>
    </row>
    <row r="130" spans="1:256" x14ac:dyDescent="0.25">
      <c r="A130" s="162" t="s">
        <v>915</v>
      </c>
      <c r="B130" s="165" t="s">
        <v>1009</v>
      </c>
      <c r="C130" s="377">
        <v>215694003.59</v>
      </c>
      <c r="D130" s="378">
        <v>31442274.579999998</v>
      </c>
      <c r="E130" s="303">
        <v>3.5014290362596512E-2</v>
      </c>
      <c r="F130" s="303">
        <v>-8.7390000000000002E-3</v>
      </c>
      <c r="H130" s="306"/>
    </row>
    <row r="131" spans="1:256" x14ac:dyDescent="0.25">
      <c r="A131" s="162" t="s">
        <v>915</v>
      </c>
      <c r="B131" s="165" t="s">
        <v>1010</v>
      </c>
      <c r="C131" s="377"/>
      <c r="D131" s="378"/>
      <c r="E131" s="303">
        <v>3.5593949258327484E-2</v>
      </c>
      <c r="F131" s="303">
        <v>4.0524000000000004E-2</v>
      </c>
      <c r="H131" s="306"/>
    </row>
    <row r="132" spans="1:256" x14ac:dyDescent="0.25">
      <c r="A132" s="162" t="s">
        <v>909</v>
      </c>
      <c r="B132" s="165" t="s">
        <v>1034</v>
      </c>
      <c r="C132" s="301">
        <v>490741642.27999997</v>
      </c>
      <c r="D132" s="305">
        <v>71536682.549999997</v>
      </c>
      <c r="E132" s="303">
        <v>0.14748100936412811</v>
      </c>
      <c r="F132" s="303">
        <v>1.6525000000000001E-2</v>
      </c>
      <c r="G132" s="143"/>
      <c r="H132" s="306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143"/>
      <c r="DY132" s="143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3"/>
      <c r="EK132" s="143"/>
      <c r="EL132" s="143"/>
      <c r="EM132" s="143"/>
      <c r="EN132" s="143"/>
      <c r="EO132" s="143"/>
      <c r="EP132" s="143"/>
      <c r="EQ132" s="143"/>
      <c r="ER132" s="143"/>
      <c r="ES132" s="143"/>
      <c r="ET132" s="143"/>
      <c r="EU132" s="143"/>
      <c r="EV132" s="143"/>
      <c r="EW132" s="143"/>
      <c r="EX132" s="143"/>
      <c r="EY132" s="143"/>
      <c r="EZ132" s="143"/>
      <c r="FA132" s="143"/>
      <c r="FB132" s="143"/>
      <c r="FC132" s="143"/>
      <c r="FD132" s="143"/>
      <c r="FE132" s="143"/>
      <c r="FF132" s="143"/>
      <c r="FG132" s="143"/>
      <c r="FH132" s="143"/>
      <c r="FI132" s="143"/>
      <c r="FJ132" s="143"/>
      <c r="FK132" s="143"/>
      <c r="FL132" s="143"/>
      <c r="FM132" s="143"/>
      <c r="FN132" s="143"/>
      <c r="FO132" s="143"/>
      <c r="FP132" s="143"/>
      <c r="FQ132" s="143"/>
      <c r="FR132" s="143"/>
      <c r="FS132" s="143"/>
      <c r="FT132" s="143"/>
      <c r="FU132" s="143"/>
      <c r="FV132" s="143"/>
      <c r="FW132" s="143"/>
      <c r="FX132" s="143"/>
      <c r="FY132" s="143"/>
      <c r="FZ132" s="143"/>
      <c r="GA132" s="143"/>
      <c r="GB132" s="143"/>
      <c r="GC132" s="143"/>
      <c r="GD132" s="143"/>
      <c r="GE132" s="143"/>
      <c r="GF132" s="143"/>
      <c r="GG132" s="143"/>
      <c r="GH132" s="143"/>
      <c r="GI132" s="143"/>
      <c r="GJ132" s="143"/>
      <c r="GK132" s="143"/>
      <c r="GL132" s="143"/>
      <c r="GM132" s="143"/>
      <c r="GN132" s="143"/>
      <c r="GO132" s="143"/>
      <c r="GP132" s="143"/>
      <c r="GQ132" s="143"/>
      <c r="GR132" s="143"/>
      <c r="GS132" s="143"/>
      <c r="GT132" s="143"/>
      <c r="GU132" s="143"/>
      <c r="GV132" s="143"/>
      <c r="GW132" s="143"/>
      <c r="GX132" s="143"/>
      <c r="GY132" s="143"/>
      <c r="GZ132" s="143"/>
      <c r="HA132" s="143"/>
      <c r="HB132" s="143"/>
      <c r="HC132" s="143"/>
      <c r="HD132" s="143"/>
      <c r="HE132" s="143"/>
      <c r="HF132" s="143"/>
      <c r="HG132" s="143"/>
      <c r="HH132" s="143"/>
      <c r="HI132" s="143"/>
      <c r="HJ132" s="143"/>
      <c r="HK132" s="143"/>
      <c r="HL132" s="143"/>
      <c r="HM132" s="143"/>
      <c r="HN132" s="143"/>
      <c r="HO132" s="143"/>
      <c r="HP132" s="143"/>
      <c r="HQ132" s="143"/>
      <c r="HR132" s="143"/>
      <c r="HS132" s="143"/>
      <c r="HT132" s="143"/>
      <c r="HU132" s="143"/>
      <c r="HV132" s="143"/>
      <c r="HW132" s="143"/>
      <c r="HX132" s="143"/>
      <c r="HY132" s="143"/>
      <c r="HZ132" s="143"/>
      <c r="IA132" s="143"/>
      <c r="IB132" s="143"/>
      <c r="IC132" s="143"/>
      <c r="ID132" s="143"/>
      <c r="IE132" s="143"/>
      <c r="IF132" s="143"/>
      <c r="IG132" s="143"/>
      <c r="IH132" s="143"/>
      <c r="II132" s="143"/>
      <c r="IJ132" s="143"/>
      <c r="IK132" s="143"/>
      <c r="IL132" s="143"/>
      <c r="IM132" s="143"/>
      <c r="IN132" s="143"/>
      <c r="IO132" s="143"/>
      <c r="IP132" s="143"/>
      <c r="IQ132" s="143"/>
      <c r="IR132" s="143"/>
      <c r="IS132" s="143"/>
      <c r="IT132" s="143"/>
      <c r="IU132" s="143"/>
      <c r="IV132" s="143"/>
    </row>
    <row r="133" spans="1:256" x14ac:dyDescent="0.25">
      <c r="A133" s="162" t="s">
        <v>909</v>
      </c>
      <c r="B133" s="165" t="s">
        <v>1035</v>
      </c>
      <c r="C133" s="301">
        <v>1541961283.71</v>
      </c>
      <c r="D133" s="305">
        <v>224775697.33000001</v>
      </c>
      <c r="E133" s="303">
        <v>-0.30036792159080505</v>
      </c>
      <c r="F133" s="303">
        <v>-1.3280000000000002E-2</v>
      </c>
      <c r="H133" s="306"/>
    </row>
    <row r="134" spans="1:256" x14ac:dyDescent="0.25">
      <c r="A134" s="162" t="s">
        <v>909</v>
      </c>
      <c r="B134" s="165" t="s">
        <v>1011</v>
      </c>
      <c r="C134" s="301">
        <v>271145159.79000002</v>
      </c>
      <c r="D134" s="305">
        <v>39525533.5</v>
      </c>
      <c r="E134" s="303">
        <v>8.150944858789444E-2</v>
      </c>
      <c r="F134" s="303">
        <v>2.7635000000000003E-2</v>
      </c>
      <c r="H134" s="306"/>
    </row>
    <row r="135" spans="1:256" x14ac:dyDescent="0.25">
      <c r="A135" s="162" t="s">
        <v>910</v>
      </c>
      <c r="B135" s="165" t="s">
        <v>851</v>
      </c>
      <c r="C135" s="301">
        <v>173848076.97</v>
      </c>
      <c r="D135" s="305">
        <v>25342285.27</v>
      </c>
      <c r="E135" s="303">
        <v>1.8354158848524094E-2</v>
      </c>
      <c r="F135" s="303">
        <v>2.2676999999999999E-2</v>
      </c>
      <c r="H135" s="306"/>
    </row>
    <row r="136" spans="1:256" x14ac:dyDescent="0.25">
      <c r="A136" s="162" t="s">
        <v>911</v>
      </c>
      <c r="B136" s="165" t="s">
        <v>1012</v>
      </c>
      <c r="C136" s="301">
        <v>319154472.42000002</v>
      </c>
      <c r="D136" s="305">
        <v>46523975.57</v>
      </c>
      <c r="E136" s="303">
        <v>8.4220454096794128E-2</v>
      </c>
      <c r="F136" s="303">
        <v>3.338E-2</v>
      </c>
      <c r="H136" s="306"/>
    </row>
    <row r="137" spans="1:256" x14ac:dyDescent="0.25">
      <c r="A137" s="162" t="s">
        <v>911</v>
      </c>
      <c r="B137" s="165" t="s">
        <v>916</v>
      </c>
      <c r="C137" s="301">
        <v>389406243.07999998</v>
      </c>
      <c r="D137" s="305">
        <v>56764758.469999999</v>
      </c>
      <c r="E137" s="303">
        <v>-3.3430978655815125E-2</v>
      </c>
      <c r="F137" s="303">
        <v>3.3304E-2</v>
      </c>
      <c r="H137" s="306"/>
    </row>
    <row r="138" spans="1:256" x14ac:dyDescent="0.25">
      <c r="A138" s="156" t="s">
        <v>140</v>
      </c>
      <c r="B138" s="156"/>
      <c r="C138" s="157">
        <v>10130214111.9</v>
      </c>
      <c r="D138" s="157">
        <v>1476707596.48</v>
      </c>
      <c r="E138" s="156"/>
      <c r="F138" s="156"/>
    </row>
    <row r="139" spans="1:256" x14ac:dyDescent="0.25">
      <c r="A139" s="162" t="s">
        <v>371</v>
      </c>
      <c r="B139" s="165" t="s">
        <v>672</v>
      </c>
      <c r="C139" s="307">
        <v>107276892.36</v>
      </c>
      <c r="D139" s="310">
        <v>107276892.36</v>
      </c>
      <c r="E139" s="309">
        <v>-5.3313661366701126E-2</v>
      </c>
      <c r="F139" s="309">
        <v>3.2923000000000001E-2</v>
      </c>
    </row>
    <row r="140" spans="1:256" x14ac:dyDescent="0.25">
      <c r="A140" s="162" t="s">
        <v>371</v>
      </c>
      <c r="B140" s="165" t="s">
        <v>162</v>
      </c>
      <c r="C140" s="307">
        <v>12264769.210000001</v>
      </c>
      <c r="D140" s="310">
        <v>12264769.210000001</v>
      </c>
      <c r="E140" s="309">
        <v>3.2692160457372665E-2</v>
      </c>
      <c r="F140" s="309">
        <v>1.1338000000000001E-2</v>
      </c>
    </row>
    <row r="141" spans="1:256" x14ac:dyDescent="0.25">
      <c r="A141" s="162" t="s">
        <v>752</v>
      </c>
      <c r="B141" s="165" t="s">
        <v>422</v>
      </c>
      <c r="C141" s="307">
        <v>77960113.790000007</v>
      </c>
      <c r="D141" s="310">
        <v>77960113.790000007</v>
      </c>
      <c r="E141" s="309">
        <v>2.643510140478611E-2</v>
      </c>
      <c r="F141" s="309">
        <v>6.4921000000000006E-2</v>
      </c>
    </row>
    <row r="142" spans="1:256" x14ac:dyDescent="0.25">
      <c r="A142" s="162" t="s">
        <v>910</v>
      </c>
      <c r="B142" s="165" t="s">
        <v>161</v>
      </c>
      <c r="C142" s="307">
        <v>9351372.1799999997</v>
      </c>
      <c r="D142" s="310">
        <v>9351372.1799999997</v>
      </c>
      <c r="E142" s="309">
        <v>-0.10041910409927368</v>
      </c>
      <c r="F142" s="309">
        <v>-4.6024000000000002E-2</v>
      </c>
    </row>
    <row r="143" spans="1:256" ht="409.6" hidden="1" customHeight="1" x14ac:dyDescent="0.25">
      <c r="A143" s="162"/>
      <c r="B143" s="165"/>
      <c r="C143" s="143"/>
      <c r="D143" s="164"/>
      <c r="E143" s="163"/>
      <c r="F143" s="163"/>
    </row>
    <row r="144" spans="1:256" ht="409.6" hidden="1" customHeight="1" x14ac:dyDescent="0.25">
      <c r="A144" s="162"/>
      <c r="B144" s="165"/>
      <c r="C144" s="143"/>
      <c r="D144" s="164"/>
      <c r="E144" s="163"/>
      <c r="F144" s="163"/>
    </row>
    <row r="145" spans="1:6" ht="409.6" hidden="1" customHeight="1" x14ac:dyDescent="0.25">
      <c r="A145" s="162"/>
      <c r="B145" s="165"/>
      <c r="C145" s="143"/>
      <c r="D145" s="164"/>
      <c r="E145" s="163"/>
      <c r="F145" s="163"/>
    </row>
    <row r="146" spans="1:6" ht="409.6" hidden="1" customHeight="1" x14ac:dyDescent="0.25">
      <c r="A146" s="162"/>
      <c r="B146" s="165"/>
      <c r="C146" s="143"/>
      <c r="D146" s="164"/>
      <c r="E146" s="163"/>
      <c r="F146" s="163"/>
    </row>
    <row r="147" spans="1:6" ht="409.6" hidden="1" customHeight="1" x14ac:dyDescent="0.25">
      <c r="A147" s="162"/>
      <c r="B147" s="165"/>
      <c r="C147" s="143"/>
      <c r="D147" s="164"/>
      <c r="E147" s="163"/>
      <c r="F147" s="163"/>
    </row>
    <row r="148" spans="1:6" ht="409.6" hidden="1" customHeight="1" x14ac:dyDescent="0.25">
      <c r="A148" s="162"/>
      <c r="B148" s="165"/>
      <c r="C148" s="143"/>
      <c r="D148" s="164"/>
      <c r="E148" s="163"/>
      <c r="F148" s="163"/>
    </row>
    <row r="149" spans="1:6" ht="409.6" hidden="1" customHeight="1" x14ac:dyDescent="0.25">
      <c r="A149" s="162"/>
      <c r="B149" s="165"/>
      <c r="C149" s="143"/>
      <c r="D149" s="164"/>
      <c r="E149" s="163"/>
      <c r="F149" s="163"/>
    </row>
    <row r="150" spans="1:6" ht="409.6" hidden="1" customHeight="1" x14ac:dyDescent="0.25">
      <c r="A150" s="162"/>
      <c r="B150" s="165"/>
      <c r="C150" s="143"/>
      <c r="D150" s="164"/>
      <c r="E150" s="163"/>
      <c r="F150" s="163"/>
    </row>
    <row r="151" spans="1:6" ht="409.6" hidden="1" customHeight="1" x14ac:dyDescent="0.25">
      <c r="A151" s="162"/>
      <c r="B151" s="165"/>
      <c r="C151" s="143"/>
      <c r="D151" s="164"/>
      <c r="E151" s="163"/>
      <c r="F151" s="163"/>
    </row>
    <row r="152" spans="1:6" ht="409.6" hidden="1" customHeight="1" x14ac:dyDescent="0.25">
      <c r="A152" s="162"/>
      <c r="B152" s="165"/>
      <c r="C152" s="143"/>
      <c r="D152" s="164"/>
      <c r="E152" s="163"/>
      <c r="F152" s="163"/>
    </row>
    <row r="153" spans="1:6" ht="409.6" hidden="1" customHeight="1" x14ac:dyDescent="0.25">
      <c r="A153" s="162"/>
      <c r="B153" s="165"/>
      <c r="C153" s="143"/>
      <c r="D153" s="164"/>
      <c r="E153" s="163"/>
      <c r="F153" s="163"/>
    </row>
    <row r="154" spans="1:6" ht="409.6" hidden="1" customHeight="1" x14ac:dyDescent="0.25">
      <c r="A154" s="162"/>
      <c r="B154" s="165"/>
      <c r="C154" s="143"/>
      <c r="D154" s="164"/>
      <c r="E154" s="163"/>
      <c r="F154" s="163"/>
    </row>
    <row r="155" spans="1:6" ht="409.6" hidden="1" customHeight="1" x14ac:dyDescent="0.25">
      <c r="A155" s="162"/>
      <c r="B155" s="165"/>
      <c r="C155" s="143"/>
      <c r="D155" s="164"/>
      <c r="E155" s="163"/>
      <c r="F155" s="163"/>
    </row>
    <row r="156" spans="1:6" ht="409.6" hidden="1" customHeight="1" x14ac:dyDescent="0.25">
      <c r="A156" s="162"/>
      <c r="B156" s="165"/>
      <c r="C156" s="143"/>
      <c r="D156" s="164"/>
      <c r="E156" s="163"/>
      <c r="F156" s="163"/>
    </row>
    <row r="157" spans="1:6" ht="409.6" hidden="1" customHeight="1" x14ac:dyDescent="0.25">
      <c r="A157" s="162"/>
      <c r="B157" s="165"/>
      <c r="C157" s="143"/>
      <c r="D157" s="164"/>
      <c r="E157" s="163"/>
      <c r="F157" s="163"/>
    </row>
    <row r="158" spans="1:6" ht="409.6" hidden="1" customHeight="1" x14ac:dyDescent="0.25">
      <c r="A158" s="162"/>
      <c r="B158" s="165"/>
      <c r="C158" s="143"/>
      <c r="D158" s="164"/>
      <c r="E158" s="163"/>
      <c r="F158" s="163"/>
    </row>
    <row r="159" spans="1:6" ht="409.6" hidden="1" customHeight="1" x14ac:dyDescent="0.25">
      <c r="A159" s="162"/>
      <c r="B159" s="165"/>
      <c r="C159" s="143"/>
      <c r="D159" s="164"/>
      <c r="E159" s="163"/>
      <c r="F159" s="163"/>
    </row>
    <row r="160" spans="1:6" ht="409.6" hidden="1" customHeight="1" x14ac:dyDescent="0.25">
      <c r="A160" s="162"/>
      <c r="B160" s="165"/>
      <c r="C160" s="143"/>
      <c r="D160" s="164"/>
      <c r="E160" s="163"/>
      <c r="F160" s="163"/>
    </row>
    <row r="161" spans="1:6" ht="409.6" hidden="1" customHeight="1" x14ac:dyDescent="0.25">
      <c r="A161" s="162"/>
      <c r="B161" s="165"/>
      <c r="C161" s="143"/>
      <c r="D161" s="164"/>
      <c r="E161" s="163"/>
      <c r="F161" s="163"/>
    </row>
    <row r="162" spans="1:6" ht="409.6" hidden="1" customHeight="1" x14ac:dyDescent="0.25">
      <c r="A162" s="162"/>
      <c r="B162" s="165"/>
      <c r="C162" s="143"/>
      <c r="D162" s="164"/>
      <c r="E162" s="163"/>
      <c r="F162" s="163"/>
    </row>
    <row r="163" spans="1:6" ht="409.6" hidden="1" customHeight="1" x14ac:dyDescent="0.25">
      <c r="A163" s="162"/>
      <c r="B163" s="165"/>
      <c r="C163" s="143"/>
      <c r="D163" s="164"/>
      <c r="E163" s="163"/>
      <c r="F163" s="163"/>
    </row>
    <row r="164" spans="1:6" ht="409.6" hidden="1" customHeight="1" x14ac:dyDescent="0.25">
      <c r="A164" s="162"/>
      <c r="B164" s="165"/>
      <c r="C164" s="143"/>
      <c r="D164" s="164"/>
      <c r="E164" s="163"/>
      <c r="F164" s="163"/>
    </row>
    <row r="165" spans="1:6" ht="409.6" hidden="1" customHeight="1" x14ac:dyDescent="0.25">
      <c r="A165" s="162"/>
      <c r="B165" s="165"/>
      <c r="C165" s="143"/>
      <c r="D165" s="164"/>
      <c r="E165" s="163"/>
      <c r="F165" s="163"/>
    </row>
    <row r="166" spans="1:6" ht="409.6" hidden="1" customHeight="1" x14ac:dyDescent="0.25">
      <c r="A166" s="162"/>
      <c r="B166" s="165"/>
      <c r="C166" s="143"/>
      <c r="D166" s="164"/>
      <c r="E166" s="163"/>
      <c r="F166" s="163"/>
    </row>
    <row r="167" spans="1:6" ht="409.6" hidden="1" customHeight="1" x14ac:dyDescent="0.25">
      <c r="A167" s="162"/>
      <c r="B167" s="165"/>
      <c r="C167" s="143"/>
      <c r="D167" s="164"/>
      <c r="E167" s="163"/>
      <c r="F167" s="163"/>
    </row>
    <row r="168" spans="1:6" ht="409.6" hidden="1" customHeight="1" x14ac:dyDescent="0.25">
      <c r="A168" s="162"/>
      <c r="B168" s="165"/>
      <c r="C168" s="143"/>
      <c r="D168" s="164"/>
      <c r="E168" s="163"/>
      <c r="F168" s="163"/>
    </row>
    <row r="169" spans="1:6" ht="409.6" hidden="1" customHeight="1" x14ac:dyDescent="0.25">
      <c r="A169" s="162"/>
      <c r="B169" s="165"/>
      <c r="C169" s="143"/>
      <c r="D169" s="164"/>
      <c r="E169" s="163"/>
      <c r="F169" s="163"/>
    </row>
    <row r="170" spans="1:6" ht="409.6" hidden="1" customHeight="1" x14ac:dyDescent="0.25">
      <c r="A170" s="162"/>
      <c r="B170" s="165"/>
      <c r="C170" s="143"/>
      <c r="D170" s="164"/>
      <c r="E170" s="163"/>
      <c r="F170" s="163"/>
    </row>
    <row r="171" spans="1:6" ht="409.6" hidden="1" customHeight="1" x14ac:dyDescent="0.25">
      <c r="A171" s="162"/>
      <c r="B171" s="165"/>
      <c r="C171" s="143"/>
      <c r="D171" s="164"/>
      <c r="E171" s="163"/>
      <c r="F171" s="163"/>
    </row>
    <row r="172" spans="1:6" ht="409.6" hidden="1" customHeight="1" x14ac:dyDescent="0.25">
      <c r="A172" s="162"/>
      <c r="B172" s="165"/>
      <c r="C172" s="143"/>
      <c r="D172" s="164"/>
      <c r="E172" s="163"/>
      <c r="F172" s="163"/>
    </row>
    <row r="173" spans="1:6" ht="409.6" hidden="1" customHeight="1" x14ac:dyDescent="0.25">
      <c r="A173" s="162"/>
      <c r="B173" s="165"/>
      <c r="C173" s="143"/>
      <c r="D173" s="164"/>
      <c r="E173" s="163"/>
      <c r="F173" s="163"/>
    </row>
    <row r="174" spans="1:6" ht="409.6" hidden="1" customHeight="1" x14ac:dyDescent="0.25">
      <c r="A174" s="162"/>
      <c r="B174" s="165"/>
      <c r="C174" s="143"/>
      <c r="D174" s="164"/>
      <c r="E174" s="163"/>
      <c r="F174" s="163"/>
    </row>
    <row r="175" spans="1:6" ht="409.6" hidden="1" customHeight="1" x14ac:dyDescent="0.25">
      <c r="A175" s="162"/>
      <c r="B175" s="165"/>
      <c r="C175" s="143"/>
      <c r="D175" s="164"/>
      <c r="E175" s="163"/>
      <c r="F175" s="163"/>
    </row>
    <row r="176" spans="1:6" ht="409.6" hidden="1" customHeight="1" x14ac:dyDescent="0.25">
      <c r="A176" s="162"/>
      <c r="B176" s="165"/>
      <c r="C176" s="143"/>
      <c r="D176" s="164"/>
      <c r="E176" s="163"/>
      <c r="F176" s="163"/>
    </row>
    <row r="177" spans="1:6" ht="409.6" hidden="1" customHeight="1" x14ac:dyDescent="0.25">
      <c r="A177" s="162"/>
      <c r="B177" s="165"/>
      <c r="C177" s="143"/>
      <c r="D177" s="164"/>
      <c r="E177" s="163"/>
      <c r="F177" s="163"/>
    </row>
    <row r="178" spans="1:6" ht="409.6" hidden="1" customHeight="1" x14ac:dyDescent="0.25">
      <c r="A178" s="162"/>
      <c r="B178" s="165"/>
      <c r="C178" s="143"/>
      <c r="D178" s="164"/>
      <c r="E178" s="163"/>
      <c r="F178" s="163"/>
    </row>
    <row r="179" spans="1:6" ht="409.6" hidden="1" customHeight="1" x14ac:dyDescent="0.25">
      <c r="A179" s="162"/>
      <c r="B179" s="165"/>
      <c r="C179" s="143"/>
      <c r="D179" s="164"/>
      <c r="E179" s="163"/>
      <c r="F179" s="163"/>
    </row>
    <row r="180" spans="1:6" ht="409.6" hidden="1" customHeight="1" x14ac:dyDescent="0.25">
      <c r="A180" s="162"/>
      <c r="B180" s="165"/>
      <c r="C180" s="143"/>
      <c r="D180" s="164"/>
      <c r="E180" s="163"/>
      <c r="F180" s="163"/>
    </row>
    <row r="181" spans="1:6" ht="409.6" hidden="1" customHeight="1" x14ac:dyDescent="0.25">
      <c r="A181" s="162"/>
      <c r="B181" s="165"/>
      <c r="C181" s="143"/>
      <c r="D181" s="164"/>
      <c r="E181" s="163"/>
      <c r="F181" s="163"/>
    </row>
    <row r="182" spans="1:6" ht="409.6" hidden="1" customHeight="1" x14ac:dyDescent="0.25">
      <c r="A182" s="162"/>
      <c r="B182" s="165"/>
      <c r="C182" s="143"/>
      <c r="D182" s="164"/>
      <c r="E182" s="163"/>
      <c r="F182" s="163"/>
    </row>
    <row r="183" spans="1:6" ht="409.6" hidden="1" customHeight="1" x14ac:dyDescent="0.25">
      <c r="A183" s="162"/>
      <c r="B183" s="165"/>
      <c r="C183" s="143"/>
      <c r="D183" s="164"/>
      <c r="E183" s="163"/>
      <c r="F183" s="163"/>
    </row>
    <row r="184" spans="1:6" ht="409.6" hidden="1" customHeight="1" x14ac:dyDescent="0.25">
      <c r="A184" s="162"/>
      <c r="B184" s="165"/>
      <c r="C184" s="143"/>
      <c r="D184" s="164"/>
      <c r="E184" s="163"/>
      <c r="F184" s="163"/>
    </row>
    <row r="185" spans="1:6" ht="409.6" hidden="1" customHeight="1" x14ac:dyDescent="0.25">
      <c r="A185" s="162"/>
      <c r="B185" s="165"/>
      <c r="C185" s="143"/>
      <c r="D185" s="164"/>
      <c r="E185" s="163"/>
      <c r="F185" s="163"/>
    </row>
    <row r="186" spans="1:6" x14ac:dyDescent="0.25">
      <c r="A186" s="156" t="s">
        <v>163</v>
      </c>
      <c r="B186" s="156"/>
      <c r="C186" s="157">
        <f>SUM(C139:C142)</f>
        <v>206853147.54000002</v>
      </c>
      <c r="D186" s="157">
        <f>SUM(D139:D142)</f>
        <v>206853147.54000002</v>
      </c>
      <c r="E186" s="156"/>
      <c r="F186" s="156"/>
    </row>
    <row r="187" spans="1:6" x14ac:dyDescent="0.25">
      <c r="A187" s="368" t="s">
        <v>164</v>
      </c>
      <c r="B187" s="368"/>
      <c r="C187" s="368"/>
      <c r="D187" s="157">
        <f>D186+D138</f>
        <v>1683560744.02</v>
      </c>
      <c r="E187" s="166"/>
      <c r="F187" s="166"/>
    </row>
    <row r="188" spans="1:6" ht="5.25" customHeight="1" x14ac:dyDescent="0.25">
      <c r="A188" s="167"/>
      <c r="B188" s="167"/>
      <c r="C188" s="167"/>
      <c r="D188" s="157"/>
      <c r="E188" s="166"/>
      <c r="F188" s="166"/>
    </row>
    <row r="189" spans="1:6" x14ac:dyDescent="0.25">
      <c r="A189" s="368" t="s">
        <v>165</v>
      </c>
      <c r="B189" s="368"/>
      <c r="C189" s="166"/>
      <c r="D189" s="157">
        <f>D187+D110</f>
        <v>2933032372.8046355</v>
      </c>
      <c r="E189" s="166"/>
      <c r="F189" s="166"/>
    </row>
    <row r="190" spans="1:6" ht="6" customHeight="1" x14ac:dyDescent="0.25">
      <c r="A190" s="136"/>
      <c r="B190" s="136"/>
      <c r="C190" s="136"/>
      <c r="D190" s="136"/>
      <c r="E190" s="136"/>
      <c r="F190" s="136"/>
    </row>
    <row r="191" spans="1:6" ht="6" customHeight="1" x14ac:dyDescent="0.25">
      <c r="A191" s="168"/>
      <c r="B191" s="168"/>
      <c r="C191" s="168"/>
      <c r="D191" s="168"/>
      <c r="E191" s="168"/>
      <c r="F191" s="168"/>
    </row>
    <row r="192" spans="1:6" x14ac:dyDescent="0.25">
      <c r="A192" s="136"/>
      <c r="B192" s="136"/>
      <c r="C192" s="136"/>
      <c r="D192" s="136"/>
      <c r="E192" s="136"/>
      <c r="F192" s="136"/>
    </row>
    <row r="193" spans="1:6" x14ac:dyDescent="0.25">
      <c r="A193" s="136" t="s">
        <v>2</v>
      </c>
      <c r="B193" s="136"/>
      <c r="C193" s="169"/>
      <c r="D193" s="170"/>
      <c r="E193" s="136"/>
      <c r="F193" s="136"/>
    </row>
    <row r="194" spans="1:6" x14ac:dyDescent="0.25">
      <c r="A194" s="136"/>
      <c r="B194" s="136"/>
      <c r="C194" s="136"/>
      <c r="D194" s="136"/>
      <c r="E194" s="136"/>
      <c r="F194" s="136"/>
    </row>
    <row r="195" spans="1:6" x14ac:dyDescent="0.25">
      <c r="A195" s="136"/>
      <c r="B195" s="136"/>
      <c r="C195" s="136"/>
      <c r="D195" s="136"/>
      <c r="E195" s="136"/>
      <c r="F195" s="136"/>
    </row>
    <row r="196" spans="1:6" x14ac:dyDescent="0.25">
      <c r="A196" s="136"/>
      <c r="B196" s="136"/>
      <c r="C196" s="136"/>
      <c r="D196" s="136"/>
      <c r="E196" s="136"/>
      <c r="F196" s="136"/>
    </row>
    <row r="197" spans="1:6" x14ac:dyDescent="0.25">
      <c r="A197" s="136"/>
      <c r="B197" s="136"/>
      <c r="C197" s="136"/>
      <c r="D197" s="136"/>
      <c r="E197" s="136"/>
      <c r="F197" s="136"/>
    </row>
    <row r="198" spans="1:6" x14ac:dyDescent="0.25">
      <c r="A198" s="136"/>
      <c r="B198" s="136"/>
      <c r="C198" s="136"/>
      <c r="D198" s="136"/>
      <c r="E198" s="136"/>
      <c r="F198" s="136"/>
    </row>
    <row r="199" spans="1:6" x14ac:dyDescent="0.25">
      <c r="A199" s="136"/>
      <c r="B199" s="136"/>
      <c r="C199" s="136"/>
      <c r="D199" s="136"/>
      <c r="E199" s="136"/>
      <c r="F199" s="136"/>
    </row>
    <row r="200" spans="1:6" x14ac:dyDescent="0.25">
      <c r="A200" s="136"/>
      <c r="B200" s="136"/>
      <c r="C200" s="136"/>
      <c r="D200" s="136"/>
      <c r="E200" s="136"/>
      <c r="F200" s="136"/>
    </row>
    <row r="201" spans="1:6" x14ac:dyDescent="0.25">
      <c r="A201" s="136"/>
      <c r="B201" s="136"/>
      <c r="C201" s="136"/>
      <c r="D201" s="136"/>
      <c r="E201" s="136"/>
      <c r="F201" s="136"/>
    </row>
    <row r="202" spans="1:6" x14ac:dyDescent="0.25">
      <c r="A202" s="136"/>
      <c r="B202" s="136"/>
      <c r="C202" s="136"/>
      <c r="D202" s="136"/>
      <c r="E202" s="136"/>
      <c r="F202" s="136"/>
    </row>
    <row r="203" spans="1:6" x14ac:dyDescent="0.25">
      <c r="A203" s="136"/>
      <c r="B203" s="136"/>
      <c r="C203" s="136"/>
      <c r="D203" s="136"/>
      <c r="E203" s="136"/>
      <c r="F203" s="136"/>
    </row>
    <row r="204" spans="1:6" x14ac:dyDescent="0.25">
      <c r="A204" s="136"/>
      <c r="B204" s="136"/>
      <c r="C204" s="136"/>
      <c r="D204" s="136"/>
      <c r="E204" s="136"/>
      <c r="F204" s="136"/>
    </row>
    <row r="205" spans="1:6" x14ac:dyDescent="0.25">
      <c r="A205" s="136"/>
      <c r="B205" s="136"/>
      <c r="C205" s="136"/>
      <c r="D205" s="136"/>
      <c r="E205" s="136"/>
      <c r="F205" s="136"/>
    </row>
    <row r="206" spans="1:6" x14ac:dyDescent="0.25">
      <c r="A206" s="136"/>
      <c r="B206" s="136"/>
      <c r="C206" s="136"/>
      <c r="D206" s="136"/>
      <c r="E206" s="136"/>
      <c r="F206" s="136"/>
    </row>
    <row r="207" spans="1:6" x14ac:dyDescent="0.25">
      <c r="A207" s="136"/>
      <c r="B207" s="136"/>
      <c r="C207" s="136"/>
      <c r="D207" s="136"/>
      <c r="E207" s="136"/>
      <c r="F207" s="136"/>
    </row>
    <row r="208" spans="1:6" x14ac:dyDescent="0.25">
      <c r="A208" s="136"/>
      <c r="B208" s="136"/>
      <c r="C208" s="136"/>
      <c r="D208" s="136"/>
      <c r="E208" s="136"/>
      <c r="F208" s="136"/>
    </row>
    <row r="209" spans="1:6" x14ac:dyDescent="0.25">
      <c r="A209" s="136"/>
      <c r="B209" s="136"/>
      <c r="C209" s="136"/>
      <c r="D209" s="136"/>
      <c r="E209" s="136"/>
      <c r="F209" s="136"/>
    </row>
    <row r="210" spans="1:6" x14ac:dyDescent="0.25">
      <c r="A210" s="136"/>
      <c r="B210" s="136"/>
      <c r="C210" s="136"/>
      <c r="D210" s="136"/>
      <c r="E210" s="136"/>
      <c r="F210" s="136"/>
    </row>
    <row r="211" spans="1:6" x14ac:dyDescent="0.25">
      <c r="A211" s="136"/>
      <c r="B211" s="136"/>
      <c r="C211" s="136"/>
      <c r="D211" s="136"/>
      <c r="E211" s="136"/>
      <c r="F211" s="136"/>
    </row>
    <row r="212" spans="1:6" x14ac:dyDescent="0.25">
      <c r="A212" s="136"/>
      <c r="B212" s="136"/>
      <c r="C212" s="136"/>
      <c r="D212" s="136"/>
      <c r="E212" s="136"/>
      <c r="F212" s="136"/>
    </row>
    <row r="213" spans="1:6" x14ac:dyDescent="0.25">
      <c r="A213" s="136"/>
      <c r="B213" s="136"/>
      <c r="C213" s="136"/>
      <c r="D213" s="136"/>
      <c r="E213" s="136"/>
      <c r="F213" s="136"/>
    </row>
    <row r="214" spans="1:6" x14ac:dyDescent="0.25">
      <c r="A214" s="136"/>
      <c r="B214" s="136"/>
      <c r="C214" s="136"/>
      <c r="D214" s="136"/>
      <c r="E214" s="136"/>
      <c r="F214" s="136"/>
    </row>
    <row r="215" spans="1:6" x14ac:dyDescent="0.25">
      <c r="A215" s="136"/>
      <c r="B215" s="136"/>
      <c r="C215" s="136"/>
      <c r="D215" s="136"/>
      <c r="E215" s="136"/>
      <c r="F215" s="136"/>
    </row>
    <row r="216" spans="1:6" x14ac:dyDescent="0.25">
      <c r="A216" s="136"/>
      <c r="B216" s="136"/>
      <c r="C216" s="136"/>
      <c r="D216" s="136"/>
      <c r="E216" s="136"/>
      <c r="F216" s="136"/>
    </row>
    <row r="217" spans="1:6" x14ac:dyDescent="0.25">
      <c r="B217" s="136"/>
      <c r="C217" s="136"/>
      <c r="D217" s="136"/>
    </row>
    <row r="218" spans="1:6" x14ac:dyDescent="0.25"/>
    <row r="219" spans="1:6" x14ac:dyDescent="0.25"/>
    <row r="220" spans="1:6" x14ac:dyDescent="0.25"/>
    <row r="221" spans="1:6" x14ac:dyDescent="0.25"/>
    <row r="222" spans="1:6" x14ac:dyDescent="0.25"/>
    <row r="223" spans="1:6" x14ac:dyDescent="0.25"/>
    <row r="224" spans="1:6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</sheetData>
  <mergeCells count="22">
    <mergeCell ref="D120:D121"/>
    <mergeCell ref="C122:C123"/>
    <mergeCell ref="D122:D123"/>
    <mergeCell ref="C130:C131"/>
    <mergeCell ref="D130:D131"/>
    <mergeCell ref="C120:C121"/>
    <mergeCell ref="A189:B189"/>
    <mergeCell ref="A112:A113"/>
    <mergeCell ref="B112:B113"/>
    <mergeCell ref="C112:C113"/>
    <mergeCell ref="F1:F3"/>
    <mergeCell ref="A2:D2"/>
    <mergeCell ref="A5:A6"/>
    <mergeCell ref="B5:B6"/>
    <mergeCell ref="A1:D1"/>
    <mergeCell ref="A187:C187"/>
    <mergeCell ref="A28:B28"/>
    <mergeCell ref="E1:E3"/>
    <mergeCell ref="C5:C6"/>
    <mergeCell ref="D5:D6"/>
    <mergeCell ref="A3:D3"/>
    <mergeCell ref="D112:D113"/>
  </mergeCells>
  <pageMargins left="0.7" right="0.7" top="0.75" bottom="0.75" header="0.3" footer="0.3"/>
  <pageSetup orientation="portrait" r:id="rId1"/>
  <ignoredErrors>
    <ignoredError sqref="C186:D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FD65536"/>
  <sheetViews>
    <sheetView showGridLines="0" workbookViewId="0">
      <selection activeCell="A36" sqref="A36"/>
    </sheetView>
  </sheetViews>
  <sheetFormatPr baseColWidth="10" defaultColWidth="11.42578125" defaultRowHeight="15" customHeight="1" zeroHeight="1" x14ac:dyDescent="0.25"/>
  <cols>
    <col min="1" max="1" width="90.7109375" style="96" customWidth="1"/>
    <col min="2" max="2" width="36.140625" style="83" customWidth="1"/>
    <col min="3" max="3" width="22.140625" style="82" customWidth="1"/>
    <col min="4" max="16383" width="0" hidden="1" customWidth="1"/>
    <col min="16384" max="16384" width="38.140625" hidden="1" customWidth="1"/>
  </cols>
  <sheetData>
    <row r="1" spans="1:3 16384:16384" ht="28.5" customHeight="1" x14ac:dyDescent="0.3">
      <c r="A1" s="383" t="s">
        <v>656</v>
      </c>
      <c r="B1" s="383"/>
      <c r="C1" s="383"/>
    </row>
    <row r="2" spans="1:3 16384:16384" ht="15.75" x14ac:dyDescent="0.25">
      <c r="A2" s="384" t="s">
        <v>1140</v>
      </c>
      <c r="B2" s="384"/>
      <c r="C2" s="384"/>
    </row>
    <row r="3" spans="1:3 16384:16384" x14ac:dyDescent="0.25">
      <c r="A3" s="385"/>
      <c r="B3" s="385"/>
      <c r="C3" s="385"/>
    </row>
    <row r="4" spans="1:3 16384:16384" ht="6" customHeight="1" x14ac:dyDescent="0.25">
      <c r="A4" s="97"/>
      <c r="B4" s="86"/>
      <c r="C4" s="88"/>
    </row>
    <row r="5" spans="1:3 16384:16384" x14ac:dyDescent="0.25">
      <c r="A5" s="380" t="s">
        <v>125</v>
      </c>
      <c r="B5" s="381" t="s">
        <v>126</v>
      </c>
      <c r="C5" s="382" t="s">
        <v>166</v>
      </c>
    </row>
    <row r="6" spans="1:3 16384:16384" x14ac:dyDescent="0.25">
      <c r="A6" s="380"/>
      <c r="B6" s="381"/>
      <c r="C6" s="382"/>
    </row>
    <row r="7" spans="1:3 16384:16384" s="106" customFormat="1" x14ac:dyDescent="0.25">
      <c r="A7" s="90" t="s">
        <v>373</v>
      </c>
      <c r="B7" s="90" t="s">
        <v>130</v>
      </c>
      <c r="C7" s="312">
        <v>1337</v>
      </c>
      <c r="XFD7" s="311"/>
    </row>
    <row r="8" spans="1:3 16384:16384" s="106" customFormat="1" x14ac:dyDescent="0.25">
      <c r="A8" s="90" t="s">
        <v>373</v>
      </c>
      <c r="B8" s="90" t="s">
        <v>131</v>
      </c>
      <c r="C8" s="312">
        <v>2392</v>
      </c>
      <c r="XFD8" s="311"/>
    </row>
    <row r="9" spans="1:3 16384:16384" s="106" customFormat="1" x14ac:dyDescent="0.25">
      <c r="A9" s="90" t="s">
        <v>371</v>
      </c>
      <c r="B9" s="90" t="s">
        <v>135</v>
      </c>
      <c r="C9" s="312">
        <v>938</v>
      </c>
      <c r="XFD9" s="311"/>
    </row>
    <row r="10" spans="1:3 16384:16384" s="106" customFormat="1" x14ac:dyDescent="0.25">
      <c r="A10" s="90" t="s">
        <v>371</v>
      </c>
      <c r="B10" s="90" t="s">
        <v>1071</v>
      </c>
      <c r="C10" s="312">
        <v>394</v>
      </c>
      <c r="XFD10" s="311"/>
    </row>
    <row r="11" spans="1:3 16384:16384" s="106" customFormat="1" x14ac:dyDescent="0.25">
      <c r="A11" s="90" t="s">
        <v>371</v>
      </c>
      <c r="B11" s="90" t="s">
        <v>136</v>
      </c>
      <c r="C11" s="312">
        <v>2742</v>
      </c>
      <c r="XFD11" s="311"/>
    </row>
    <row r="12" spans="1:3 16384:16384" s="106" customFormat="1" x14ac:dyDescent="0.25">
      <c r="A12" s="90" t="s">
        <v>371</v>
      </c>
      <c r="B12" s="90" t="s">
        <v>137</v>
      </c>
      <c r="C12" s="312">
        <v>3865</v>
      </c>
      <c r="XFD12" s="311"/>
    </row>
    <row r="13" spans="1:3 16384:16384" s="106" customFormat="1" x14ac:dyDescent="0.25">
      <c r="A13" s="90" t="s">
        <v>368</v>
      </c>
      <c r="B13" s="90" t="s">
        <v>420</v>
      </c>
      <c r="C13" s="312">
        <v>203</v>
      </c>
      <c r="XFD13" s="311"/>
    </row>
    <row r="14" spans="1:3 16384:16384" s="106" customFormat="1" x14ac:dyDescent="0.25">
      <c r="A14" s="90" t="s">
        <v>368</v>
      </c>
      <c r="B14" s="90" t="s">
        <v>1013</v>
      </c>
      <c r="C14" s="312">
        <v>83</v>
      </c>
      <c r="XFD14" s="311"/>
    </row>
    <row r="15" spans="1:3 16384:16384" s="131" customFormat="1" x14ac:dyDescent="0.25">
      <c r="A15" s="90" t="s">
        <v>368</v>
      </c>
      <c r="B15" s="90" t="s">
        <v>132</v>
      </c>
      <c r="C15" s="312">
        <v>1361</v>
      </c>
      <c r="XFD15" s="311"/>
    </row>
    <row r="16" spans="1:3 16384:16384" s="106" customFormat="1" x14ac:dyDescent="0.25">
      <c r="A16" s="90" t="s">
        <v>366</v>
      </c>
      <c r="B16" s="90" t="s">
        <v>822</v>
      </c>
      <c r="C16" s="312">
        <v>151</v>
      </c>
      <c r="XFD16" s="311"/>
    </row>
    <row r="17" spans="1:4 16384:16384" s="106" customFormat="1" x14ac:dyDescent="0.25">
      <c r="A17" s="90" t="s">
        <v>366</v>
      </c>
      <c r="B17" s="90" t="s">
        <v>823</v>
      </c>
      <c r="C17" s="312">
        <v>2218</v>
      </c>
      <c r="XFD17" s="311"/>
    </row>
    <row r="18" spans="1:4 16384:16384" s="106" customFormat="1" x14ac:dyDescent="0.25">
      <c r="A18" s="89" t="s">
        <v>366</v>
      </c>
      <c r="B18" s="245" t="s">
        <v>1072</v>
      </c>
      <c r="C18" s="312">
        <v>3270</v>
      </c>
      <c r="XFD18" s="311"/>
    </row>
    <row r="19" spans="1:4 16384:16384" s="106" customFormat="1" x14ac:dyDescent="0.25">
      <c r="A19" s="90" t="s">
        <v>366</v>
      </c>
      <c r="B19" s="90" t="s">
        <v>133</v>
      </c>
      <c r="C19" s="312">
        <v>1983</v>
      </c>
      <c r="XFD19" s="311"/>
    </row>
    <row r="20" spans="1:4 16384:16384" s="106" customFormat="1" x14ac:dyDescent="0.25">
      <c r="A20" s="90" t="s">
        <v>909</v>
      </c>
      <c r="B20" s="90" t="s">
        <v>138</v>
      </c>
      <c r="C20" s="312">
        <v>40</v>
      </c>
      <c r="XFD20" s="311"/>
    </row>
    <row r="21" spans="1:4 16384:16384" s="261" customFormat="1" x14ac:dyDescent="0.25">
      <c r="A21" s="90" t="s">
        <v>910</v>
      </c>
      <c r="B21" s="90" t="s">
        <v>1069</v>
      </c>
      <c r="C21" s="312">
        <v>16</v>
      </c>
      <c r="XFD21" s="311"/>
    </row>
    <row r="22" spans="1:4 16384:16384" s="106" customFormat="1" x14ac:dyDescent="0.25">
      <c r="A22" s="90" t="s">
        <v>910</v>
      </c>
      <c r="B22" s="90" t="s">
        <v>1014</v>
      </c>
      <c r="C22" s="312">
        <v>10206</v>
      </c>
      <c r="XFD22" s="311"/>
    </row>
    <row r="23" spans="1:4 16384:16384" s="106" customFormat="1" x14ac:dyDescent="0.25">
      <c r="A23" s="90" t="s">
        <v>910</v>
      </c>
      <c r="B23" s="90" t="s">
        <v>1015</v>
      </c>
      <c r="C23" s="312">
        <v>3</v>
      </c>
      <c r="XFD23" s="311"/>
    </row>
    <row r="24" spans="1:4 16384:16384" s="131" customFormat="1" x14ac:dyDescent="0.25">
      <c r="A24" s="90" t="s">
        <v>910</v>
      </c>
      <c r="B24" s="90" t="s">
        <v>134</v>
      </c>
      <c r="C24" s="312">
        <v>3667</v>
      </c>
      <c r="XFD24" s="311"/>
    </row>
    <row r="25" spans="1:4 16384:16384" s="106" customFormat="1" x14ac:dyDescent="0.25">
      <c r="A25" s="90" t="s">
        <v>911</v>
      </c>
      <c r="B25" s="90" t="s">
        <v>1016</v>
      </c>
      <c r="C25" s="312">
        <v>1234</v>
      </c>
      <c r="XFD25" s="311"/>
    </row>
    <row r="26" spans="1:4 16384:16384" s="106" customFormat="1" x14ac:dyDescent="0.25">
      <c r="A26" s="90" t="s">
        <v>911</v>
      </c>
      <c r="B26" s="90" t="s">
        <v>1017</v>
      </c>
      <c r="C26" s="312">
        <v>3022</v>
      </c>
      <c r="XFD26" s="311"/>
    </row>
    <row r="27" spans="1:4 16384:16384" s="106" customFormat="1" x14ac:dyDescent="0.25">
      <c r="A27" s="90" t="s">
        <v>911</v>
      </c>
      <c r="B27" s="90" t="s">
        <v>139</v>
      </c>
      <c r="C27" s="312">
        <v>1434</v>
      </c>
      <c r="XFD27" s="311"/>
    </row>
    <row r="28" spans="1:4 16384:16384" s="106" customFormat="1" x14ac:dyDescent="0.25">
      <c r="A28" s="379" t="s">
        <v>140</v>
      </c>
      <c r="B28" s="379"/>
      <c r="C28" s="10">
        <f>SUM(C7:C27)</f>
        <v>40559</v>
      </c>
    </row>
    <row r="29" spans="1:4 16384:16384" s="106" customFormat="1" x14ac:dyDescent="0.25">
      <c r="A29" s="6" t="s">
        <v>373</v>
      </c>
      <c r="B29" s="90" t="s">
        <v>141</v>
      </c>
      <c r="C29" s="313">
        <v>1592</v>
      </c>
      <c r="D29" s="9"/>
      <c r="XFD29" s="314"/>
    </row>
    <row r="30" spans="1:4 16384:16384" s="106" customFormat="1" x14ac:dyDescent="0.25">
      <c r="A30" s="6" t="s">
        <v>373</v>
      </c>
      <c r="B30" s="90" t="s">
        <v>142</v>
      </c>
      <c r="C30" s="313">
        <v>1868</v>
      </c>
      <c r="XFD30" s="314"/>
    </row>
    <row r="31" spans="1:4 16384:16384" s="106" customFormat="1" x14ac:dyDescent="0.25">
      <c r="A31" s="6" t="s">
        <v>371</v>
      </c>
      <c r="B31" s="90" t="s">
        <v>150</v>
      </c>
      <c r="C31" s="313">
        <v>3104</v>
      </c>
      <c r="XFD31" s="314"/>
    </row>
    <row r="32" spans="1:4 16384:16384" s="106" customFormat="1" x14ac:dyDescent="0.25">
      <c r="A32" s="6" t="s">
        <v>371</v>
      </c>
      <c r="B32" s="90" t="s">
        <v>151</v>
      </c>
      <c r="C32" s="313">
        <v>7608</v>
      </c>
      <c r="XFD32" s="314"/>
    </row>
    <row r="33" spans="1:3 16384:16384" s="197" customFormat="1" x14ac:dyDescent="0.25">
      <c r="A33" s="6" t="s">
        <v>368</v>
      </c>
      <c r="B33" s="90" t="s">
        <v>1018</v>
      </c>
      <c r="C33" s="313">
        <v>151</v>
      </c>
      <c r="XFD33" s="314"/>
    </row>
    <row r="34" spans="1:3 16384:16384" s="106" customFormat="1" x14ac:dyDescent="0.25">
      <c r="A34" s="6" t="s">
        <v>368</v>
      </c>
      <c r="B34" s="90" t="s">
        <v>143</v>
      </c>
      <c r="C34" s="313">
        <v>1219</v>
      </c>
      <c r="XFD34" s="314"/>
    </row>
    <row r="35" spans="1:3 16384:16384" s="106" customFormat="1" x14ac:dyDescent="0.25">
      <c r="A35" s="6" t="s">
        <v>368</v>
      </c>
      <c r="B35" s="90" t="s">
        <v>144</v>
      </c>
      <c r="C35" s="313">
        <v>1998</v>
      </c>
      <c r="XFD35" s="314"/>
    </row>
    <row r="36" spans="1:3 16384:16384" s="106" customFormat="1" x14ac:dyDescent="0.25">
      <c r="A36" s="6" t="s">
        <v>366</v>
      </c>
      <c r="B36" s="90" t="s">
        <v>1019</v>
      </c>
      <c r="C36" s="313">
        <v>2427</v>
      </c>
      <c r="XFD36" s="314"/>
    </row>
    <row r="37" spans="1:3 16384:16384" s="106" customFormat="1" x14ac:dyDescent="0.25">
      <c r="A37" s="6" t="s">
        <v>366</v>
      </c>
      <c r="B37" s="90" t="s">
        <v>1020</v>
      </c>
      <c r="C37" s="313">
        <v>1326</v>
      </c>
      <c r="XFD37" s="314"/>
    </row>
    <row r="38" spans="1:3 16384:16384" s="106" customFormat="1" x14ac:dyDescent="0.25">
      <c r="A38" s="6" t="s">
        <v>366</v>
      </c>
      <c r="B38" s="90" t="s">
        <v>145</v>
      </c>
      <c r="C38" s="313">
        <v>312</v>
      </c>
      <c r="XFD38" s="314"/>
    </row>
    <row r="39" spans="1:3 16384:16384" s="106" customFormat="1" x14ac:dyDescent="0.25">
      <c r="A39" s="6" t="s">
        <v>366</v>
      </c>
      <c r="B39" s="90" t="s">
        <v>146</v>
      </c>
      <c r="C39" s="313">
        <v>1812</v>
      </c>
      <c r="XFD39" s="314"/>
    </row>
    <row r="40" spans="1:3 16384:16384" s="106" customFormat="1" x14ac:dyDescent="0.25">
      <c r="A40" s="6" t="s">
        <v>366</v>
      </c>
      <c r="B40" s="90" t="s">
        <v>147</v>
      </c>
      <c r="C40" s="313">
        <v>251</v>
      </c>
      <c r="XFD40" s="314"/>
    </row>
    <row r="41" spans="1:3 16384:16384" s="106" customFormat="1" x14ac:dyDescent="0.25">
      <c r="A41" s="6" t="s">
        <v>909</v>
      </c>
      <c r="B41" s="90" t="s">
        <v>152</v>
      </c>
      <c r="C41" s="313">
        <v>4</v>
      </c>
      <c r="XFD41" s="314"/>
    </row>
    <row r="42" spans="1:3 16384:16384" s="244" customFormat="1" x14ac:dyDescent="0.25">
      <c r="A42" s="6" t="s">
        <v>910</v>
      </c>
      <c r="B42" s="314" t="s">
        <v>942</v>
      </c>
      <c r="C42" s="313">
        <v>4479</v>
      </c>
      <c r="XFD42" s="314"/>
    </row>
    <row r="43" spans="1:3 16384:16384" s="244" customFormat="1" x14ac:dyDescent="0.25">
      <c r="A43" s="6" t="s">
        <v>910</v>
      </c>
      <c r="B43" s="90" t="s">
        <v>148</v>
      </c>
      <c r="C43" s="313">
        <v>2501</v>
      </c>
      <c r="XFD43" s="314"/>
    </row>
    <row r="44" spans="1:3 16384:16384" s="244" customFormat="1" x14ac:dyDescent="0.25">
      <c r="A44" s="6" t="s">
        <v>910</v>
      </c>
      <c r="B44" s="90" t="s">
        <v>149</v>
      </c>
      <c r="C44" s="313">
        <v>7771</v>
      </c>
      <c r="XFD44" s="314"/>
    </row>
    <row r="45" spans="1:3 16384:16384" s="244" customFormat="1" x14ac:dyDescent="0.25">
      <c r="A45" s="6" t="s">
        <v>911</v>
      </c>
      <c r="B45" s="314" t="s">
        <v>943</v>
      </c>
      <c r="C45" s="313">
        <v>1690</v>
      </c>
      <c r="XFD45" s="314"/>
    </row>
    <row r="46" spans="1:3 16384:16384" s="106" customFormat="1" x14ac:dyDescent="0.25">
      <c r="A46" s="6" t="s">
        <v>911</v>
      </c>
      <c r="B46" s="90" t="s">
        <v>1021</v>
      </c>
      <c r="C46" s="313">
        <v>478</v>
      </c>
      <c r="XFD46" s="314"/>
    </row>
    <row r="47" spans="1:3 16384:16384" s="106" customFormat="1" x14ac:dyDescent="0.25">
      <c r="A47" s="379" t="s">
        <v>153</v>
      </c>
      <c r="B47" s="379"/>
      <c r="C47" s="10">
        <f>SUM(C29:C46)</f>
        <v>40591</v>
      </c>
    </row>
    <row r="48" spans="1:3 16384:16384" s="106" customFormat="1" x14ac:dyDescent="0.25">
      <c r="A48" s="6" t="s">
        <v>366</v>
      </c>
      <c r="B48" s="90" t="s">
        <v>154</v>
      </c>
      <c r="C48" s="315">
        <v>5347</v>
      </c>
    </row>
    <row r="49" spans="1:256 16384:16384" s="106" customFormat="1" ht="409.6" hidden="1" customHeight="1" x14ac:dyDescent="0.25">
      <c r="A49" s="89"/>
      <c r="B49" s="87"/>
      <c r="C49" s="9"/>
    </row>
    <row r="50" spans="1:256 16384:16384" s="106" customFormat="1" ht="409.6" hidden="1" customHeight="1" x14ac:dyDescent="0.25">
      <c r="A50" s="89"/>
      <c r="B50" s="87"/>
      <c r="C50" s="9"/>
    </row>
    <row r="51" spans="1:256 16384:16384" s="106" customFormat="1" ht="409.6" hidden="1" customHeight="1" x14ac:dyDescent="0.25">
      <c r="A51" s="89"/>
      <c r="B51" s="87"/>
      <c r="C51" s="9"/>
    </row>
    <row r="52" spans="1:256 16384:16384" s="106" customFormat="1" x14ac:dyDescent="0.25">
      <c r="A52" s="379" t="s">
        <v>155</v>
      </c>
      <c r="B52" s="379"/>
      <c r="C52" s="91">
        <f>SUM(C48:C51)</f>
        <v>5347</v>
      </c>
    </row>
    <row r="53" spans="1:256 16384:16384" s="106" customFormat="1" x14ac:dyDescent="0.25">
      <c r="A53" s="102" t="s">
        <v>167</v>
      </c>
      <c r="B53" s="103"/>
      <c r="C53" s="11">
        <f>C52+C47+C28</f>
        <v>86497</v>
      </c>
    </row>
    <row r="54" spans="1:256 16384:16384" s="106" customFormat="1" ht="5.25" customHeight="1" x14ac:dyDescent="0.25">
      <c r="A54" s="98"/>
      <c r="B54" s="105"/>
      <c r="C54" s="92"/>
    </row>
    <row r="55" spans="1:256 16384:16384" s="106" customFormat="1" ht="5.25" customHeight="1" x14ac:dyDescent="0.25">
      <c r="A55" s="98"/>
      <c r="B55" s="105"/>
      <c r="C55" s="92"/>
    </row>
    <row r="56" spans="1:256 16384:16384" s="106" customFormat="1" ht="5.25" customHeight="1" x14ac:dyDescent="0.25">
      <c r="A56" s="98"/>
      <c r="B56" s="105"/>
      <c r="C56" s="92"/>
    </row>
    <row r="57" spans="1:256 16384:16384" s="106" customFormat="1" x14ac:dyDescent="0.25">
      <c r="A57" s="380" t="s">
        <v>125</v>
      </c>
      <c r="B57" s="381" t="s">
        <v>157</v>
      </c>
      <c r="C57" s="382" t="s">
        <v>166</v>
      </c>
    </row>
    <row r="58" spans="1:256 16384:16384" s="106" customFormat="1" x14ac:dyDescent="0.25">
      <c r="A58" s="380"/>
      <c r="B58" s="381"/>
      <c r="C58" s="382"/>
    </row>
    <row r="59" spans="1:256 16384:16384" s="106" customFormat="1" x14ac:dyDescent="0.25">
      <c r="A59" s="194" t="s">
        <v>527</v>
      </c>
      <c r="B59" s="146" t="s">
        <v>944</v>
      </c>
      <c r="C59" s="316">
        <v>5</v>
      </c>
      <c r="XFD59" s="319"/>
    </row>
    <row r="60" spans="1:256 16384:16384" s="198" customFormat="1" x14ac:dyDescent="0.25">
      <c r="A60" s="194" t="s">
        <v>373</v>
      </c>
      <c r="B60" s="146" t="s">
        <v>934</v>
      </c>
      <c r="C60" s="317">
        <v>3</v>
      </c>
      <c r="XFD60" s="319"/>
    </row>
    <row r="61" spans="1:256 16384:16384" s="106" customFormat="1" x14ac:dyDescent="0.25">
      <c r="A61" s="194" t="s">
        <v>526</v>
      </c>
      <c r="B61" s="146" t="s">
        <v>1138</v>
      </c>
      <c r="C61" s="317">
        <v>4</v>
      </c>
      <c r="XFD61" s="319"/>
    </row>
    <row r="62" spans="1:256 16384:16384" s="106" customFormat="1" x14ac:dyDescent="0.25">
      <c r="A62" s="194" t="s">
        <v>526</v>
      </c>
      <c r="B62" s="146" t="s">
        <v>159</v>
      </c>
      <c r="C62" s="317">
        <v>3</v>
      </c>
      <c r="XFD62" s="319"/>
    </row>
    <row r="63" spans="1:256 16384:16384" s="106" customFormat="1" x14ac:dyDescent="0.25">
      <c r="A63" s="194" t="s">
        <v>526</v>
      </c>
      <c r="B63" s="146" t="s">
        <v>945</v>
      </c>
      <c r="C63" s="317">
        <v>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XFD63" s="319"/>
    </row>
    <row r="64" spans="1:256 16384:16384" s="244" customFormat="1" x14ac:dyDescent="0.25">
      <c r="A64" s="194" t="s">
        <v>526</v>
      </c>
      <c r="B64" s="122" t="s">
        <v>1022</v>
      </c>
      <c r="C64" s="317">
        <v>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XFD64" s="319"/>
    </row>
    <row r="65" spans="1:256 16384:16384" s="106" customFormat="1" x14ac:dyDescent="0.25">
      <c r="A65" s="194" t="s">
        <v>912</v>
      </c>
      <c r="B65" s="146" t="s">
        <v>913</v>
      </c>
      <c r="C65" s="317">
        <v>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XFD65" s="319"/>
    </row>
    <row r="66" spans="1:256 16384:16384" s="106" customFormat="1" x14ac:dyDescent="0.25">
      <c r="A66" s="194" t="s">
        <v>912</v>
      </c>
      <c r="B66" s="146" t="s">
        <v>914</v>
      </c>
      <c r="C66" s="317">
        <v>4</v>
      </c>
      <c r="XFD66" s="319"/>
    </row>
    <row r="67" spans="1:256 16384:16384" s="106" customFormat="1" x14ac:dyDescent="0.25">
      <c r="A67" s="194" t="s">
        <v>368</v>
      </c>
      <c r="B67" s="146" t="s">
        <v>946</v>
      </c>
      <c r="C67" s="317">
        <v>8</v>
      </c>
      <c r="XFD67" s="319"/>
    </row>
    <row r="68" spans="1:256 16384:16384" s="106" customFormat="1" x14ac:dyDescent="0.25">
      <c r="A68" s="194" t="s">
        <v>368</v>
      </c>
      <c r="B68" s="146" t="s">
        <v>947</v>
      </c>
      <c r="C68" s="317">
        <v>3</v>
      </c>
      <c r="XFD68" s="319"/>
    </row>
    <row r="69" spans="1:256 16384:16384" s="106" customFormat="1" x14ac:dyDescent="0.25">
      <c r="A69" s="194" t="s">
        <v>366</v>
      </c>
      <c r="B69" s="146" t="s">
        <v>421</v>
      </c>
      <c r="C69" s="317">
        <v>3</v>
      </c>
      <c r="XFD69" s="319"/>
    </row>
    <row r="70" spans="1:256 16384:16384" s="106" customFormat="1" x14ac:dyDescent="0.25">
      <c r="A70" s="194" t="s">
        <v>366</v>
      </c>
      <c r="B70" s="146" t="s">
        <v>160</v>
      </c>
      <c r="C70" s="317">
        <v>5</v>
      </c>
      <c r="XFD70" s="319"/>
    </row>
    <row r="71" spans="1:256 16384:16384" s="106" customFormat="1" x14ac:dyDescent="0.25">
      <c r="A71" s="194" t="s">
        <v>366</v>
      </c>
      <c r="B71" s="146" t="s">
        <v>948</v>
      </c>
      <c r="C71" s="317">
        <v>4</v>
      </c>
      <c r="XFD71" s="319"/>
    </row>
    <row r="72" spans="1:256 16384:16384" s="106" customFormat="1" x14ac:dyDescent="0.25">
      <c r="A72" s="194" t="s">
        <v>752</v>
      </c>
      <c r="B72" s="146" t="s">
        <v>158</v>
      </c>
      <c r="C72" s="317">
        <v>4</v>
      </c>
      <c r="XFD72" s="319"/>
    </row>
    <row r="73" spans="1:256 16384:16384" s="106" customFormat="1" x14ac:dyDescent="0.25">
      <c r="A73" s="194" t="s">
        <v>752</v>
      </c>
      <c r="B73" s="146" t="s">
        <v>788</v>
      </c>
      <c r="C73" s="317">
        <v>3</v>
      </c>
      <c r="XFD73" s="319"/>
    </row>
    <row r="74" spans="1:256 16384:16384" s="106" customFormat="1" x14ac:dyDescent="0.25">
      <c r="A74" s="194" t="s">
        <v>915</v>
      </c>
      <c r="B74" s="146" t="s">
        <v>765</v>
      </c>
      <c r="C74" s="317">
        <v>4</v>
      </c>
      <c r="XFD74" s="319"/>
    </row>
    <row r="75" spans="1:256 16384:16384" s="106" customFormat="1" x14ac:dyDescent="0.25">
      <c r="A75" s="194" t="s">
        <v>915</v>
      </c>
      <c r="B75" s="146" t="s">
        <v>949</v>
      </c>
      <c r="C75" s="317">
        <v>3</v>
      </c>
      <c r="XFD75" s="319"/>
    </row>
    <row r="76" spans="1:256 16384:16384" s="106" customFormat="1" x14ac:dyDescent="0.25">
      <c r="A76" s="194" t="s">
        <v>915</v>
      </c>
      <c r="B76" s="146" t="s">
        <v>950</v>
      </c>
      <c r="C76" s="317">
        <v>4</v>
      </c>
      <c r="XFD76" s="319"/>
    </row>
    <row r="77" spans="1:256 16384:16384" s="106" customFormat="1" x14ac:dyDescent="0.25">
      <c r="A77" s="194" t="s">
        <v>909</v>
      </c>
      <c r="B77" s="146" t="s">
        <v>951</v>
      </c>
      <c r="C77" s="317">
        <v>2</v>
      </c>
      <c r="XFD77" s="319"/>
    </row>
    <row r="78" spans="1:256 16384:16384" s="106" customFormat="1" x14ac:dyDescent="0.25">
      <c r="A78" s="194" t="s">
        <v>909</v>
      </c>
      <c r="B78" s="146" t="s">
        <v>953</v>
      </c>
      <c r="C78" s="317">
        <v>5</v>
      </c>
      <c r="XFD78" s="319"/>
    </row>
    <row r="79" spans="1:256 16384:16384" s="106" customFormat="1" x14ac:dyDescent="0.25">
      <c r="A79" s="194" t="s">
        <v>909</v>
      </c>
      <c r="B79" s="146" t="s">
        <v>952</v>
      </c>
      <c r="C79" s="317">
        <v>2</v>
      </c>
      <c r="XFD79" s="319"/>
    </row>
    <row r="80" spans="1:256 16384:16384" s="106" customFormat="1" x14ac:dyDescent="0.25">
      <c r="A80" s="194" t="s">
        <v>910</v>
      </c>
      <c r="B80" s="146" t="s">
        <v>851</v>
      </c>
      <c r="C80" s="317">
        <v>3</v>
      </c>
      <c r="XFD80" s="319"/>
    </row>
    <row r="81" spans="1:3 16384:16384" s="123" customFormat="1" x14ac:dyDescent="0.25">
      <c r="A81" s="194" t="s">
        <v>911</v>
      </c>
      <c r="B81" s="146" t="s">
        <v>954</v>
      </c>
      <c r="C81" s="317">
        <v>7</v>
      </c>
      <c r="XFD81" s="319"/>
    </row>
    <row r="82" spans="1:3 16384:16384" s="128" customFormat="1" x14ac:dyDescent="0.25">
      <c r="A82" s="194" t="s">
        <v>911</v>
      </c>
      <c r="B82" s="146" t="s">
        <v>916</v>
      </c>
      <c r="C82" s="317">
        <v>5</v>
      </c>
      <c r="XFD82" s="319"/>
    </row>
    <row r="83" spans="1:3 16384:16384" s="106" customFormat="1" x14ac:dyDescent="0.25">
      <c r="A83" s="120" t="s">
        <v>140</v>
      </c>
      <c r="B83" s="121"/>
      <c r="C83" s="11">
        <f>SUM(C59:C82)</f>
        <v>95</v>
      </c>
    </row>
    <row r="84" spans="1:3 16384:16384" s="106" customFormat="1" x14ac:dyDescent="0.25">
      <c r="A84" s="12" t="s">
        <v>371</v>
      </c>
      <c r="B84" s="122" t="s">
        <v>672</v>
      </c>
      <c r="C84" s="93">
        <v>3</v>
      </c>
    </row>
    <row r="85" spans="1:3 16384:16384" s="106" customFormat="1" x14ac:dyDescent="0.25">
      <c r="A85" s="12" t="s">
        <v>371</v>
      </c>
      <c r="B85" s="122" t="s">
        <v>162</v>
      </c>
      <c r="C85" s="93">
        <v>10</v>
      </c>
    </row>
    <row r="86" spans="1:3 16384:16384" s="106" customFormat="1" x14ac:dyDescent="0.25">
      <c r="A86" s="12" t="s">
        <v>752</v>
      </c>
      <c r="B86" s="122" t="s">
        <v>422</v>
      </c>
      <c r="C86" s="93">
        <v>2</v>
      </c>
    </row>
    <row r="87" spans="1:3 16384:16384" s="106" customFormat="1" x14ac:dyDescent="0.25">
      <c r="A87" s="12" t="s">
        <v>910</v>
      </c>
      <c r="B87" s="122" t="s">
        <v>161</v>
      </c>
      <c r="C87" s="93">
        <v>14</v>
      </c>
    </row>
    <row r="88" spans="1:3 16384:16384" s="106" customFormat="1" ht="409.6" hidden="1" customHeight="1" x14ac:dyDescent="0.25">
      <c r="A88" s="99"/>
      <c r="B88" s="12"/>
      <c r="C88" s="93"/>
    </row>
    <row r="89" spans="1:3 16384:16384" s="106" customFormat="1" ht="409.6" hidden="1" customHeight="1" x14ac:dyDescent="0.25">
      <c r="A89" s="99"/>
      <c r="B89" s="12"/>
      <c r="C89" s="93"/>
    </row>
    <row r="90" spans="1:3 16384:16384" s="106" customFormat="1" x14ac:dyDescent="0.25">
      <c r="A90" s="102" t="s">
        <v>153</v>
      </c>
      <c r="B90" s="103"/>
      <c r="C90" s="11">
        <f>SUM(C84:C89)</f>
        <v>29</v>
      </c>
    </row>
    <row r="91" spans="1:3 16384:16384" s="106" customFormat="1" x14ac:dyDescent="0.25">
      <c r="A91" s="102" t="s">
        <v>164</v>
      </c>
      <c r="B91" s="103"/>
      <c r="C91" s="11">
        <f>SUM(C83,C90)</f>
        <v>124</v>
      </c>
    </row>
    <row r="92" spans="1:3 16384:16384" s="106" customFormat="1" ht="3.75" customHeight="1" x14ac:dyDescent="0.25">
      <c r="A92" s="107"/>
      <c r="B92" s="108"/>
      <c r="C92" s="94"/>
    </row>
    <row r="93" spans="1:3 16384:16384" s="106" customFormat="1" x14ac:dyDescent="0.25">
      <c r="A93" s="100" t="s">
        <v>165</v>
      </c>
      <c r="B93" s="13"/>
      <c r="C93" s="11">
        <f>SUM(C53,C91)</f>
        <v>86621</v>
      </c>
    </row>
    <row r="94" spans="1:3 16384:16384" s="106" customFormat="1" ht="5.25" customHeight="1" x14ac:dyDescent="0.25">
      <c r="A94" s="96"/>
      <c r="B94" s="83"/>
    </row>
    <row r="95" spans="1:3 16384:16384" s="106" customFormat="1" ht="6.75" customHeight="1" x14ac:dyDescent="0.25">
      <c r="A95" s="101"/>
      <c r="B95" s="104"/>
      <c r="C95" s="15"/>
    </row>
    <row r="96" spans="1:3 16384:16384" s="106" customFormat="1" x14ac:dyDescent="0.25">
      <c r="A96" s="109" t="s">
        <v>2</v>
      </c>
      <c r="B96" s="83"/>
    </row>
    <row r="97" spans="1:3" s="106" customFormat="1" hidden="1" x14ac:dyDescent="0.25">
      <c r="A97" s="96"/>
      <c r="B97" s="83"/>
    </row>
    <row r="98" spans="1:3" s="106" customFormat="1" hidden="1" x14ac:dyDescent="0.25">
      <c r="A98" s="96"/>
      <c r="B98" s="83"/>
    </row>
    <row r="99" spans="1:3" s="106" customFormat="1" hidden="1" x14ac:dyDescent="0.25">
      <c r="A99" s="96"/>
      <c r="B99" s="83"/>
    </row>
    <row r="100" spans="1:3" s="106" customFormat="1" hidden="1" x14ac:dyDescent="0.25">
      <c r="A100" s="96"/>
      <c r="B100" s="83"/>
    </row>
    <row r="101" spans="1:3" s="106" customFormat="1" x14ac:dyDescent="0.25">
      <c r="A101" s="96"/>
      <c r="B101" s="83"/>
    </row>
    <row r="102" spans="1:3" x14ac:dyDescent="0.25">
      <c r="C102" s="112"/>
    </row>
    <row r="103" spans="1:3" x14ac:dyDescent="0.25"/>
    <row r="104" spans="1:3" x14ac:dyDescent="0.25"/>
    <row r="105" spans="1:3" x14ac:dyDescent="0.25"/>
    <row r="106" spans="1:3" hidden="1" x14ac:dyDescent="0.25"/>
    <row r="107" spans="1:3" hidden="1" x14ac:dyDescent="0.25"/>
    <row r="108" spans="1:3" hidden="1" x14ac:dyDescent="0.25"/>
    <row r="109" spans="1:3" hidden="1" x14ac:dyDescent="0.25"/>
    <row r="110" spans="1:3" hidden="1" x14ac:dyDescent="0.25"/>
    <row r="111" spans="1:3" hidden="1" x14ac:dyDescent="0.25"/>
    <row r="112" spans="1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ht="15" hidden="1" customHeight="1" x14ac:dyDescent="0.25"/>
    <row r="65522" ht="15" hidden="1" customHeight="1" x14ac:dyDescent="0.25"/>
    <row r="65523" ht="15" hidden="1" customHeight="1" x14ac:dyDescent="0.25"/>
    <row r="65524" ht="15" hidden="1" customHeight="1" x14ac:dyDescent="0.25"/>
    <row r="65525" ht="15" hidden="1" customHeight="1" x14ac:dyDescent="0.25"/>
    <row r="65526" ht="15" hidden="1" customHeight="1" x14ac:dyDescent="0.25"/>
    <row r="65527" ht="15" hidden="1" customHeight="1" x14ac:dyDescent="0.25"/>
    <row r="65528" ht="15" hidden="1" customHeight="1" x14ac:dyDescent="0.25"/>
    <row r="65529" ht="15" hidden="1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12">
    <mergeCell ref="A28:B28"/>
    <mergeCell ref="A1:C1"/>
    <mergeCell ref="A2:C2"/>
    <mergeCell ref="A3:C3"/>
    <mergeCell ref="A5:A6"/>
    <mergeCell ref="B5:B6"/>
    <mergeCell ref="C5:C6"/>
    <mergeCell ref="A47:B47"/>
    <mergeCell ref="A52:B52"/>
    <mergeCell ref="A57:A58"/>
    <mergeCell ref="B57:B58"/>
    <mergeCell ref="C57:C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86"/>
  <sheetViews>
    <sheetView workbookViewId="0">
      <selection activeCell="C52" sqref="C52"/>
    </sheetView>
  </sheetViews>
  <sheetFormatPr baseColWidth="10" defaultColWidth="0" defaultRowHeight="15" customHeight="1" zeroHeight="1" x14ac:dyDescent="0.25"/>
  <cols>
    <col min="1" max="1" width="24.7109375" style="318" customWidth="1"/>
    <col min="2" max="3" width="22.5703125" style="318" customWidth="1"/>
    <col min="4" max="256" width="11.42578125" style="318" hidden="1"/>
    <col min="257" max="257" width="24.7109375" style="318" customWidth="1"/>
    <col min="258" max="259" width="22.5703125" style="318" customWidth="1"/>
    <col min="260" max="512" width="11.42578125" style="318" hidden="1"/>
    <col min="513" max="513" width="24.7109375" style="318" customWidth="1"/>
    <col min="514" max="515" width="22.5703125" style="318" customWidth="1"/>
    <col min="516" max="768" width="11.42578125" style="318" hidden="1"/>
    <col min="769" max="769" width="24.7109375" style="318" customWidth="1"/>
    <col min="770" max="771" width="22.5703125" style="318" customWidth="1"/>
    <col min="772" max="1024" width="11.42578125" style="318" hidden="1"/>
    <col min="1025" max="1025" width="24.7109375" style="318" customWidth="1"/>
    <col min="1026" max="1027" width="22.5703125" style="318" customWidth="1"/>
    <col min="1028" max="1280" width="11.42578125" style="318" hidden="1"/>
    <col min="1281" max="1281" width="24.7109375" style="318" customWidth="1"/>
    <col min="1282" max="1283" width="22.5703125" style="318" customWidth="1"/>
    <col min="1284" max="1536" width="11.42578125" style="318" hidden="1"/>
    <col min="1537" max="1537" width="24.7109375" style="318" customWidth="1"/>
    <col min="1538" max="1539" width="22.5703125" style="318" customWidth="1"/>
    <col min="1540" max="1792" width="11.42578125" style="318" hidden="1"/>
    <col min="1793" max="1793" width="24.7109375" style="318" customWidth="1"/>
    <col min="1794" max="1795" width="22.5703125" style="318" customWidth="1"/>
    <col min="1796" max="2048" width="11.42578125" style="318" hidden="1"/>
    <col min="2049" max="2049" width="24.7109375" style="318" customWidth="1"/>
    <col min="2050" max="2051" width="22.5703125" style="318" customWidth="1"/>
    <col min="2052" max="2304" width="11.42578125" style="318" hidden="1"/>
    <col min="2305" max="2305" width="24.7109375" style="318" customWidth="1"/>
    <col min="2306" max="2307" width="22.5703125" style="318" customWidth="1"/>
    <col min="2308" max="2560" width="11.42578125" style="318" hidden="1"/>
    <col min="2561" max="2561" width="24.7109375" style="318" customWidth="1"/>
    <col min="2562" max="2563" width="22.5703125" style="318" customWidth="1"/>
    <col min="2564" max="2816" width="11.42578125" style="318" hidden="1"/>
    <col min="2817" max="2817" width="24.7109375" style="318" customWidth="1"/>
    <col min="2818" max="2819" width="22.5703125" style="318" customWidth="1"/>
    <col min="2820" max="3072" width="11.42578125" style="318" hidden="1"/>
    <col min="3073" max="3073" width="24.7109375" style="318" customWidth="1"/>
    <col min="3074" max="3075" width="22.5703125" style="318" customWidth="1"/>
    <col min="3076" max="3328" width="11.42578125" style="318" hidden="1"/>
    <col min="3329" max="3329" width="24.7109375" style="318" customWidth="1"/>
    <col min="3330" max="3331" width="22.5703125" style="318" customWidth="1"/>
    <col min="3332" max="3584" width="11.42578125" style="318" hidden="1"/>
    <col min="3585" max="3585" width="24.7109375" style="318" customWidth="1"/>
    <col min="3586" max="3587" width="22.5703125" style="318" customWidth="1"/>
    <col min="3588" max="3840" width="11.42578125" style="318" hidden="1"/>
    <col min="3841" max="3841" width="24.7109375" style="318" customWidth="1"/>
    <col min="3842" max="3843" width="22.5703125" style="318" customWidth="1"/>
    <col min="3844" max="4096" width="11.42578125" style="318" hidden="1"/>
    <col min="4097" max="4097" width="24.7109375" style="318" customWidth="1"/>
    <col min="4098" max="4099" width="22.5703125" style="318" customWidth="1"/>
    <col min="4100" max="4352" width="11.42578125" style="318" hidden="1"/>
    <col min="4353" max="4353" width="24.7109375" style="318" customWidth="1"/>
    <col min="4354" max="4355" width="22.5703125" style="318" customWidth="1"/>
    <col min="4356" max="4608" width="11.42578125" style="318" hidden="1"/>
    <col min="4609" max="4609" width="24.7109375" style="318" customWidth="1"/>
    <col min="4610" max="4611" width="22.5703125" style="318" customWidth="1"/>
    <col min="4612" max="4864" width="11.42578125" style="318" hidden="1"/>
    <col min="4865" max="4865" width="24.7109375" style="318" customWidth="1"/>
    <col min="4866" max="4867" width="22.5703125" style="318" customWidth="1"/>
    <col min="4868" max="5120" width="11.42578125" style="318" hidden="1"/>
    <col min="5121" max="5121" width="24.7109375" style="318" customWidth="1"/>
    <col min="5122" max="5123" width="22.5703125" style="318" customWidth="1"/>
    <col min="5124" max="5376" width="11.42578125" style="318" hidden="1"/>
    <col min="5377" max="5377" width="24.7109375" style="318" customWidth="1"/>
    <col min="5378" max="5379" width="22.5703125" style="318" customWidth="1"/>
    <col min="5380" max="5632" width="11.42578125" style="318" hidden="1"/>
    <col min="5633" max="5633" width="24.7109375" style="318" customWidth="1"/>
    <col min="5634" max="5635" width="22.5703125" style="318" customWidth="1"/>
    <col min="5636" max="5888" width="11.42578125" style="318" hidden="1"/>
    <col min="5889" max="5889" width="24.7109375" style="318" customWidth="1"/>
    <col min="5890" max="5891" width="22.5703125" style="318" customWidth="1"/>
    <col min="5892" max="6144" width="11.42578125" style="318" hidden="1"/>
    <col min="6145" max="6145" width="24.7109375" style="318" customWidth="1"/>
    <col min="6146" max="6147" width="22.5703125" style="318" customWidth="1"/>
    <col min="6148" max="6400" width="11.42578125" style="318" hidden="1"/>
    <col min="6401" max="6401" width="24.7109375" style="318" customWidth="1"/>
    <col min="6402" max="6403" width="22.5703125" style="318" customWidth="1"/>
    <col min="6404" max="6656" width="11.42578125" style="318" hidden="1"/>
    <col min="6657" max="6657" width="24.7109375" style="318" customWidth="1"/>
    <col min="6658" max="6659" width="22.5703125" style="318" customWidth="1"/>
    <col min="6660" max="6912" width="11.42578125" style="318" hidden="1"/>
    <col min="6913" max="6913" width="24.7109375" style="318" customWidth="1"/>
    <col min="6914" max="6915" width="22.5703125" style="318" customWidth="1"/>
    <col min="6916" max="7168" width="11.42578125" style="318" hidden="1"/>
    <col min="7169" max="7169" width="24.7109375" style="318" customWidth="1"/>
    <col min="7170" max="7171" width="22.5703125" style="318" customWidth="1"/>
    <col min="7172" max="7424" width="11.42578125" style="318" hidden="1"/>
    <col min="7425" max="7425" width="24.7109375" style="318" customWidth="1"/>
    <col min="7426" max="7427" width="22.5703125" style="318" customWidth="1"/>
    <col min="7428" max="7680" width="11.42578125" style="318" hidden="1"/>
    <col min="7681" max="7681" width="24.7109375" style="318" customWidth="1"/>
    <col min="7682" max="7683" width="22.5703125" style="318" customWidth="1"/>
    <col min="7684" max="7936" width="11.42578125" style="318" hidden="1"/>
    <col min="7937" max="7937" width="24.7109375" style="318" customWidth="1"/>
    <col min="7938" max="7939" width="22.5703125" style="318" customWidth="1"/>
    <col min="7940" max="8192" width="11.42578125" style="318" hidden="1"/>
    <col min="8193" max="8193" width="24.7109375" style="318" customWidth="1"/>
    <col min="8194" max="8195" width="22.5703125" style="318" customWidth="1"/>
    <col min="8196" max="8448" width="11.42578125" style="318" hidden="1"/>
    <col min="8449" max="8449" width="24.7109375" style="318" customWidth="1"/>
    <col min="8450" max="8451" width="22.5703125" style="318" customWidth="1"/>
    <col min="8452" max="8704" width="11.42578125" style="318" hidden="1"/>
    <col min="8705" max="8705" width="24.7109375" style="318" customWidth="1"/>
    <col min="8706" max="8707" width="22.5703125" style="318" customWidth="1"/>
    <col min="8708" max="8960" width="11.42578125" style="318" hidden="1"/>
    <col min="8961" max="8961" width="24.7109375" style="318" customWidth="1"/>
    <col min="8962" max="8963" width="22.5703125" style="318" customWidth="1"/>
    <col min="8964" max="9216" width="11.42578125" style="318" hidden="1"/>
    <col min="9217" max="9217" width="24.7109375" style="318" customWidth="1"/>
    <col min="9218" max="9219" width="22.5703125" style="318" customWidth="1"/>
    <col min="9220" max="9472" width="11.42578125" style="318" hidden="1"/>
    <col min="9473" max="9473" width="24.7109375" style="318" customWidth="1"/>
    <col min="9474" max="9475" width="22.5703125" style="318" customWidth="1"/>
    <col min="9476" max="9728" width="11.42578125" style="318" hidden="1"/>
    <col min="9729" max="9729" width="24.7109375" style="318" customWidth="1"/>
    <col min="9730" max="9731" width="22.5703125" style="318" customWidth="1"/>
    <col min="9732" max="9984" width="11.42578125" style="318" hidden="1"/>
    <col min="9985" max="9985" width="24.7109375" style="318" customWidth="1"/>
    <col min="9986" max="9987" width="22.5703125" style="318" customWidth="1"/>
    <col min="9988" max="10240" width="11.42578125" style="318" hidden="1"/>
    <col min="10241" max="10241" width="24.7109375" style="318" customWidth="1"/>
    <col min="10242" max="10243" width="22.5703125" style="318" customWidth="1"/>
    <col min="10244" max="10496" width="11.42578125" style="318" hidden="1"/>
    <col min="10497" max="10497" width="24.7109375" style="318" customWidth="1"/>
    <col min="10498" max="10499" width="22.5703125" style="318" customWidth="1"/>
    <col min="10500" max="10752" width="11.42578125" style="318" hidden="1"/>
    <col min="10753" max="10753" width="24.7109375" style="318" customWidth="1"/>
    <col min="10754" max="10755" width="22.5703125" style="318" customWidth="1"/>
    <col min="10756" max="11008" width="11.42578125" style="318" hidden="1"/>
    <col min="11009" max="11009" width="24.7109375" style="318" customWidth="1"/>
    <col min="11010" max="11011" width="22.5703125" style="318" customWidth="1"/>
    <col min="11012" max="11264" width="11.42578125" style="318" hidden="1"/>
    <col min="11265" max="11265" width="24.7109375" style="318" customWidth="1"/>
    <col min="11266" max="11267" width="22.5703125" style="318" customWidth="1"/>
    <col min="11268" max="11520" width="11.42578125" style="318" hidden="1"/>
    <col min="11521" max="11521" width="24.7109375" style="318" customWidth="1"/>
    <col min="11522" max="11523" width="22.5703125" style="318" customWidth="1"/>
    <col min="11524" max="11776" width="11.42578125" style="318" hidden="1"/>
    <col min="11777" max="11777" width="24.7109375" style="318" customWidth="1"/>
    <col min="11778" max="11779" width="22.5703125" style="318" customWidth="1"/>
    <col min="11780" max="12032" width="11.42578125" style="318" hidden="1"/>
    <col min="12033" max="12033" width="24.7109375" style="318" customWidth="1"/>
    <col min="12034" max="12035" width="22.5703125" style="318" customWidth="1"/>
    <col min="12036" max="12288" width="11.42578125" style="318" hidden="1"/>
    <col min="12289" max="12289" width="24.7109375" style="318" customWidth="1"/>
    <col min="12290" max="12291" width="22.5703125" style="318" customWidth="1"/>
    <col min="12292" max="12544" width="11.42578125" style="318" hidden="1"/>
    <col min="12545" max="12545" width="24.7109375" style="318" customWidth="1"/>
    <col min="12546" max="12547" width="22.5703125" style="318" customWidth="1"/>
    <col min="12548" max="12800" width="11.42578125" style="318" hidden="1"/>
    <col min="12801" max="12801" width="24.7109375" style="318" customWidth="1"/>
    <col min="12802" max="12803" width="22.5703125" style="318" customWidth="1"/>
    <col min="12804" max="13056" width="11.42578125" style="318" hidden="1"/>
    <col min="13057" max="13057" width="24.7109375" style="318" customWidth="1"/>
    <col min="13058" max="13059" width="22.5703125" style="318" customWidth="1"/>
    <col min="13060" max="13312" width="11.42578125" style="318" hidden="1"/>
    <col min="13313" max="13313" width="24.7109375" style="318" customWidth="1"/>
    <col min="13314" max="13315" width="22.5703125" style="318" customWidth="1"/>
    <col min="13316" max="13568" width="11.42578125" style="318" hidden="1"/>
    <col min="13569" max="13569" width="24.7109375" style="318" customWidth="1"/>
    <col min="13570" max="13571" width="22.5703125" style="318" customWidth="1"/>
    <col min="13572" max="13824" width="11.42578125" style="318" hidden="1"/>
    <col min="13825" max="13825" width="24.7109375" style="318" customWidth="1"/>
    <col min="13826" max="13827" width="22.5703125" style="318" customWidth="1"/>
    <col min="13828" max="14080" width="11.42578125" style="318" hidden="1"/>
    <col min="14081" max="14081" width="24.7109375" style="318" customWidth="1"/>
    <col min="14082" max="14083" width="22.5703125" style="318" customWidth="1"/>
    <col min="14084" max="14336" width="11.42578125" style="318" hidden="1"/>
    <col min="14337" max="14337" width="24.7109375" style="318" customWidth="1"/>
    <col min="14338" max="14339" width="22.5703125" style="318" customWidth="1"/>
    <col min="14340" max="14592" width="11.42578125" style="318" hidden="1"/>
    <col min="14593" max="14593" width="24.7109375" style="318" customWidth="1"/>
    <col min="14594" max="14595" width="22.5703125" style="318" customWidth="1"/>
    <col min="14596" max="14848" width="11.42578125" style="318" hidden="1"/>
    <col min="14849" max="14849" width="24.7109375" style="318" customWidth="1"/>
    <col min="14850" max="14851" width="22.5703125" style="318" customWidth="1"/>
    <col min="14852" max="15104" width="11.42578125" style="318" hidden="1"/>
    <col min="15105" max="15105" width="24.7109375" style="318" customWidth="1"/>
    <col min="15106" max="15107" width="22.5703125" style="318" customWidth="1"/>
    <col min="15108" max="15360" width="11.42578125" style="318" hidden="1"/>
    <col min="15361" max="15361" width="24.7109375" style="318" customWidth="1"/>
    <col min="15362" max="15363" width="22.5703125" style="318" customWidth="1"/>
    <col min="15364" max="15616" width="11.42578125" style="318" hidden="1"/>
    <col min="15617" max="15617" width="24.7109375" style="318" customWidth="1"/>
    <col min="15618" max="15619" width="22.5703125" style="318" customWidth="1"/>
    <col min="15620" max="15872" width="11.42578125" style="318" hidden="1"/>
    <col min="15873" max="15873" width="24.7109375" style="318" customWidth="1"/>
    <col min="15874" max="15875" width="22.5703125" style="318" customWidth="1"/>
    <col min="15876" max="16128" width="11.42578125" style="318" hidden="1"/>
    <col min="16129" max="16129" width="24.7109375" style="318" customWidth="1"/>
    <col min="16130" max="16131" width="22.5703125" style="318" customWidth="1"/>
    <col min="16132" max="16384" width="11.42578125" style="318" hidden="1"/>
  </cols>
  <sheetData>
    <row r="1" spans="1:258" ht="15.75" x14ac:dyDescent="0.25">
      <c r="A1" s="386" t="s">
        <v>1141</v>
      </c>
      <c r="B1" s="386"/>
      <c r="C1" s="386"/>
    </row>
    <row r="2" spans="1:258" ht="15.75" x14ac:dyDescent="0.25">
      <c r="A2" s="386" t="s">
        <v>1142</v>
      </c>
      <c r="B2" s="386"/>
      <c r="C2" s="386"/>
    </row>
    <row r="3" spans="1:258" ht="15.75" x14ac:dyDescent="0.25">
      <c r="A3" s="386" t="s">
        <v>1077</v>
      </c>
      <c r="B3" s="386"/>
      <c r="C3" s="386"/>
    </row>
    <row r="4" spans="1:258" x14ac:dyDescent="0.25">
      <c r="A4" s="387" t="s">
        <v>1143</v>
      </c>
      <c r="B4" s="387"/>
      <c r="C4" s="387"/>
    </row>
    <row r="5" spans="1:258" ht="5.25" customHeight="1" x14ac:dyDescent="0.25">
      <c r="A5" s="286"/>
      <c r="B5" s="286"/>
      <c r="C5" s="286"/>
    </row>
    <row r="6" spans="1:258" x14ac:dyDescent="0.25">
      <c r="A6" s="285" t="s">
        <v>248</v>
      </c>
      <c r="B6" s="293" t="s">
        <v>249</v>
      </c>
      <c r="C6" s="293" t="s">
        <v>250</v>
      </c>
    </row>
    <row r="7" spans="1:258" ht="0" hidden="1" customHeight="1" x14ac:dyDescent="0.25">
      <c r="A7" s="247"/>
      <c r="B7" s="248"/>
      <c r="C7" s="249"/>
    </row>
    <row r="8" spans="1:258" x14ac:dyDescent="0.25">
      <c r="A8" s="247" t="s">
        <v>338</v>
      </c>
      <c r="B8" s="248">
        <v>1006571.26</v>
      </c>
      <c r="C8" s="249">
        <v>8.0500000000000005E-4</v>
      </c>
      <c r="IW8" s="342"/>
      <c r="IX8" s="116"/>
    </row>
    <row r="9" spans="1:258" x14ac:dyDescent="0.25">
      <c r="A9" s="247" t="s">
        <v>434</v>
      </c>
      <c r="B9" s="248">
        <v>53155.98</v>
      </c>
      <c r="C9" s="249">
        <v>4.1999999999999998E-5</v>
      </c>
      <c r="IW9" s="342"/>
      <c r="IX9" s="116"/>
    </row>
    <row r="10" spans="1:258" x14ac:dyDescent="0.25">
      <c r="A10" s="247" t="s">
        <v>208</v>
      </c>
      <c r="B10" s="248">
        <v>62704361.670000002</v>
      </c>
      <c r="C10" s="249">
        <v>5.0183999999999999E-2</v>
      </c>
      <c r="IW10" s="342"/>
      <c r="IX10" s="116"/>
    </row>
    <row r="11" spans="1:258" x14ac:dyDescent="0.25">
      <c r="A11" s="247" t="s">
        <v>209</v>
      </c>
      <c r="B11" s="248">
        <v>39744580.399999999</v>
      </c>
      <c r="C11" s="249">
        <v>3.1808000000000003E-2</v>
      </c>
      <c r="IW11" s="342"/>
      <c r="IX11" s="116"/>
    </row>
    <row r="12" spans="1:258" x14ac:dyDescent="0.25">
      <c r="A12" s="247" t="s">
        <v>232</v>
      </c>
      <c r="B12" s="248">
        <v>7571383.9699999997</v>
      </c>
      <c r="C12" s="249">
        <v>6.0590000000000001E-3</v>
      </c>
      <c r="IW12" s="342"/>
      <c r="IX12" s="116"/>
    </row>
    <row r="13" spans="1:258" x14ac:dyDescent="0.25">
      <c r="A13" s="247" t="s">
        <v>210</v>
      </c>
      <c r="B13" s="248">
        <v>35284292.82</v>
      </c>
      <c r="C13" s="249">
        <v>2.8237999999999999E-2</v>
      </c>
      <c r="IW13" s="342"/>
      <c r="IX13" s="116"/>
    </row>
    <row r="14" spans="1:258" x14ac:dyDescent="0.25">
      <c r="A14" s="247" t="s">
        <v>211</v>
      </c>
      <c r="B14" s="248">
        <v>97839961.090000004</v>
      </c>
      <c r="C14" s="249">
        <v>7.8302999999999998E-2</v>
      </c>
      <c r="IW14" s="342"/>
      <c r="IX14" s="116"/>
    </row>
    <row r="15" spans="1:258" x14ac:dyDescent="0.25">
      <c r="A15" s="247" t="s">
        <v>192</v>
      </c>
      <c r="B15" s="248">
        <v>74431214.299999997</v>
      </c>
      <c r="C15" s="249">
        <v>5.9568999999999997E-2</v>
      </c>
      <c r="IW15" s="342"/>
      <c r="IX15" s="116"/>
    </row>
    <row r="16" spans="1:258" x14ac:dyDescent="0.25">
      <c r="A16" s="247" t="s">
        <v>251</v>
      </c>
      <c r="B16" s="248">
        <v>1750131.61</v>
      </c>
      <c r="C16" s="249">
        <v>1.4E-3</v>
      </c>
      <c r="IW16" s="342"/>
      <c r="IX16" s="116"/>
    </row>
    <row r="17" spans="1:258" x14ac:dyDescent="0.25">
      <c r="A17" s="247" t="s">
        <v>198</v>
      </c>
      <c r="B17" s="248">
        <v>3852550.15</v>
      </c>
      <c r="C17" s="249">
        <v>3.0829999999999998E-3</v>
      </c>
      <c r="IW17" s="342"/>
      <c r="IX17" s="116"/>
    </row>
    <row r="18" spans="1:258" x14ac:dyDescent="0.25">
      <c r="A18" s="247" t="s">
        <v>196</v>
      </c>
      <c r="B18" s="248">
        <v>91453951.340000004</v>
      </c>
      <c r="C18" s="249">
        <v>7.3192999999999994E-2</v>
      </c>
      <c r="IW18" s="342"/>
      <c r="IX18" s="116"/>
    </row>
    <row r="19" spans="1:258" x14ac:dyDescent="0.25">
      <c r="A19" s="247" t="s">
        <v>212</v>
      </c>
      <c r="B19" s="248">
        <v>49365668.460000001</v>
      </c>
      <c r="C19" s="249">
        <v>3.9508000000000001E-2</v>
      </c>
      <c r="IW19" s="342"/>
      <c r="IX19" s="116"/>
    </row>
    <row r="20" spans="1:258" x14ac:dyDescent="0.25">
      <c r="A20" s="247" t="s">
        <v>213</v>
      </c>
      <c r="B20" s="248">
        <v>91945836.010000005</v>
      </c>
      <c r="C20" s="249">
        <v>7.3587E-2</v>
      </c>
      <c r="IW20" s="342"/>
      <c r="IX20" s="116"/>
    </row>
    <row r="21" spans="1:258" x14ac:dyDescent="0.25">
      <c r="A21" s="247" t="s">
        <v>214</v>
      </c>
      <c r="B21" s="248">
        <v>511006.11</v>
      </c>
      <c r="C21" s="249">
        <v>4.08E-4</v>
      </c>
      <c r="IW21" s="342"/>
      <c r="IX21" s="116"/>
    </row>
    <row r="22" spans="1:258" x14ac:dyDescent="0.25">
      <c r="A22" s="247" t="s">
        <v>215</v>
      </c>
      <c r="B22" s="248">
        <v>30306510.370000001</v>
      </c>
      <c r="C22" s="249">
        <v>2.4254999999999999E-2</v>
      </c>
      <c r="IW22" s="342"/>
      <c r="IX22" s="116"/>
    </row>
    <row r="23" spans="1:258" x14ac:dyDescent="0.25">
      <c r="A23" s="247" t="s">
        <v>257</v>
      </c>
      <c r="B23" s="248">
        <v>312626.43</v>
      </c>
      <c r="C23" s="249">
        <v>2.5000000000000001E-4</v>
      </c>
      <c r="IW23" s="342"/>
      <c r="IX23" s="116"/>
    </row>
    <row r="24" spans="1:258" x14ac:dyDescent="0.25">
      <c r="A24" s="247" t="s">
        <v>852</v>
      </c>
      <c r="B24" s="248">
        <v>619213.41</v>
      </c>
      <c r="C24" s="249">
        <v>4.95E-4</v>
      </c>
      <c r="IW24" s="342"/>
      <c r="IX24" s="116"/>
    </row>
    <row r="25" spans="1:258" x14ac:dyDescent="0.25">
      <c r="A25" s="247" t="s">
        <v>917</v>
      </c>
      <c r="B25" s="248">
        <v>3051918.38</v>
      </c>
      <c r="C25" s="249">
        <v>2.4420000000000002E-3</v>
      </c>
      <c r="IW25" s="342"/>
      <c r="IX25" s="116"/>
    </row>
    <row r="26" spans="1:258" x14ac:dyDescent="0.25">
      <c r="A26" s="247" t="s">
        <v>199</v>
      </c>
      <c r="B26" s="248">
        <v>467309.5</v>
      </c>
      <c r="C26" s="249">
        <v>3.7399999999999998E-4</v>
      </c>
      <c r="IW26" s="342"/>
      <c r="IX26" s="116"/>
    </row>
    <row r="27" spans="1:258" x14ac:dyDescent="0.25">
      <c r="A27" s="247" t="s">
        <v>187</v>
      </c>
      <c r="B27" s="248">
        <v>5597602.5499999998</v>
      </c>
      <c r="C27" s="249">
        <v>4.4790000000000003E-3</v>
      </c>
      <c r="IW27" s="342"/>
      <c r="IX27" s="116"/>
    </row>
    <row r="28" spans="1:258" x14ac:dyDescent="0.25">
      <c r="A28" s="247" t="s">
        <v>252</v>
      </c>
      <c r="B28" s="248">
        <v>298344.34000000003</v>
      </c>
      <c r="C28" s="249">
        <v>2.3800000000000001E-4</v>
      </c>
      <c r="IW28" s="342"/>
      <c r="IX28" s="116"/>
    </row>
    <row r="29" spans="1:258" x14ac:dyDescent="0.25">
      <c r="A29" s="247" t="s">
        <v>200</v>
      </c>
      <c r="B29" s="248">
        <v>1992074.69</v>
      </c>
      <c r="C29" s="249">
        <v>1.5939999999999999E-3</v>
      </c>
      <c r="IW29" s="342"/>
      <c r="IX29" s="116"/>
    </row>
    <row r="30" spans="1:258" x14ac:dyDescent="0.25">
      <c r="A30" s="247" t="s">
        <v>541</v>
      </c>
      <c r="B30" s="248">
        <v>3898404.28</v>
      </c>
      <c r="C30" s="249">
        <v>3.1199999999999999E-3</v>
      </c>
      <c r="IW30" s="342"/>
      <c r="IX30" s="116"/>
    </row>
    <row r="31" spans="1:258" x14ac:dyDescent="0.25">
      <c r="A31" s="247" t="s">
        <v>258</v>
      </c>
      <c r="B31" s="248">
        <v>457226.67</v>
      </c>
      <c r="C31" s="249">
        <v>3.6499999999999998E-4</v>
      </c>
      <c r="IW31" s="342"/>
      <c r="IX31" s="116"/>
    </row>
    <row r="32" spans="1:258" x14ac:dyDescent="0.25">
      <c r="A32" s="247" t="s">
        <v>216</v>
      </c>
      <c r="B32" s="248">
        <v>3175552.7</v>
      </c>
      <c r="C32" s="249">
        <v>2.5409999999999999E-3</v>
      </c>
      <c r="IW32" s="342"/>
      <c r="IX32" s="116"/>
    </row>
    <row r="33" spans="1:258" x14ac:dyDescent="0.25">
      <c r="A33" s="247" t="s">
        <v>217</v>
      </c>
      <c r="B33" s="248">
        <v>32268943.780000001</v>
      </c>
      <c r="C33" s="249">
        <v>2.5825000000000001E-2</v>
      </c>
      <c r="IW33" s="342"/>
      <c r="IX33" s="116"/>
    </row>
    <row r="34" spans="1:258" x14ac:dyDescent="0.25">
      <c r="A34" s="247" t="s">
        <v>218</v>
      </c>
      <c r="B34" s="248">
        <v>33975435.039999999</v>
      </c>
      <c r="C34" s="249">
        <v>2.7191E-2</v>
      </c>
      <c r="IW34" s="342"/>
      <c r="IX34" s="116"/>
    </row>
    <row r="35" spans="1:258" x14ac:dyDescent="0.25">
      <c r="A35" s="247" t="s">
        <v>185</v>
      </c>
      <c r="B35" s="248">
        <v>79532695.260000005</v>
      </c>
      <c r="C35" s="249">
        <v>6.3652E-2</v>
      </c>
      <c r="IW35" s="342"/>
      <c r="IX35" s="116"/>
    </row>
    <row r="36" spans="1:258" x14ac:dyDescent="0.25">
      <c r="A36" s="247" t="s">
        <v>201</v>
      </c>
      <c r="B36" s="248">
        <v>212169.61</v>
      </c>
      <c r="C36" s="249">
        <v>1.6899999999999999E-4</v>
      </c>
      <c r="IW36" s="342"/>
      <c r="IX36" s="116"/>
    </row>
    <row r="37" spans="1:258" x14ac:dyDescent="0.25">
      <c r="A37" s="247" t="s">
        <v>219</v>
      </c>
      <c r="B37" s="248">
        <v>15432498.890000001</v>
      </c>
      <c r="C37" s="249">
        <v>1.2351000000000001E-2</v>
      </c>
      <c r="IW37" s="342"/>
      <c r="IX37" s="116"/>
    </row>
    <row r="38" spans="1:258" x14ac:dyDescent="0.25">
      <c r="A38" s="247" t="s">
        <v>220</v>
      </c>
      <c r="B38" s="248">
        <v>5528341.8200000003</v>
      </c>
      <c r="C38" s="249">
        <v>4.424E-3</v>
      </c>
      <c r="IW38" s="342"/>
      <c r="IX38" s="116"/>
    </row>
    <row r="39" spans="1:258" x14ac:dyDescent="0.25">
      <c r="A39" s="247" t="s">
        <v>1144</v>
      </c>
      <c r="B39" s="248">
        <v>3541829.27</v>
      </c>
      <c r="C39" s="249">
        <v>2.8340000000000001E-3</v>
      </c>
      <c r="IW39" s="342"/>
      <c r="IX39" s="116"/>
    </row>
    <row r="40" spans="1:258" x14ac:dyDescent="0.25">
      <c r="A40" s="247" t="s">
        <v>315</v>
      </c>
      <c r="B40" s="248">
        <v>2472659.77</v>
      </c>
      <c r="C40" s="249">
        <v>1.9780000000000002E-3</v>
      </c>
      <c r="IW40" s="342"/>
      <c r="IX40" s="116"/>
    </row>
    <row r="41" spans="1:258" x14ac:dyDescent="0.25">
      <c r="A41" s="247" t="s">
        <v>288</v>
      </c>
      <c r="B41" s="248">
        <v>487307.3</v>
      </c>
      <c r="C41" s="249">
        <v>3.8999999999999999E-4</v>
      </c>
      <c r="IW41" s="342"/>
      <c r="IX41" s="116"/>
    </row>
    <row r="42" spans="1:258" x14ac:dyDescent="0.25">
      <c r="A42" s="247" t="s">
        <v>235</v>
      </c>
      <c r="B42" s="248">
        <v>1888782.8</v>
      </c>
      <c r="C42" s="249">
        <v>1.511E-3</v>
      </c>
      <c r="IW42" s="342"/>
      <c r="IX42" s="116"/>
    </row>
    <row r="43" spans="1:258" x14ac:dyDescent="0.25">
      <c r="A43" s="247" t="s">
        <v>481</v>
      </c>
      <c r="B43" s="248">
        <v>49778.17</v>
      </c>
      <c r="C43" s="249">
        <v>3.8999999999999999E-5</v>
      </c>
      <c r="IW43" s="342"/>
      <c r="IX43" s="116"/>
    </row>
    <row r="44" spans="1:258" x14ac:dyDescent="0.25">
      <c r="A44" s="247" t="s">
        <v>410</v>
      </c>
      <c r="B44" s="248">
        <v>3067.78</v>
      </c>
      <c r="C44" s="249">
        <v>1.9999999999999999E-6</v>
      </c>
      <c r="IW44" s="342"/>
      <c r="IX44" s="116"/>
    </row>
    <row r="45" spans="1:258" x14ac:dyDescent="0.25">
      <c r="A45" s="247" t="s">
        <v>300</v>
      </c>
      <c r="B45" s="248">
        <v>2481030.6</v>
      </c>
      <c r="C45" s="249">
        <v>1.9849999999999998E-3</v>
      </c>
      <c r="IW45" s="342"/>
      <c r="IX45" s="116"/>
    </row>
    <row r="46" spans="1:258" ht="18" customHeight="1" x14ac:dyDescent="0.25">
      <c r="A46" s="247" t="s">
        <v>223</v>
      </c>
      <c r="B46" s="248">
        <v>1526911.08</v>
      </c>
      <c r="C46" s="249">
        <v>1.222E-3</v>
      </c>
      <c r="IW46" s="342"/>
      <c r="IX46" s="116"/>
    </row>
    <row r="47" spans="1:258" x14ac:dyDescent="0.25">
      <c r="A47" s="247" t="s">
        <v>197</v>
      </c>
      <c r="B47" s="248">
        <v>15553634.74</v>
      </c>
      <c r="C47" s="249">
        <v>1.2448000000000001E-2</v>
      </c>
      <c r="IW47" s="342"/>
      <c r="IX47" s="116"/>
    </row>
    <row r="48" spans="1:258" x14ac:dyDescent="0.25">
      <c r="A48" s="247" t="s">
        <v>188</v>
      </c>
      <c r="B48" s="248">
        <v>3144494.68</v>
      </c>
      <c r="C48" s="249">
        <v>2.516E-3</v>
      </c>
      <c r="IW48" s="342"/>
      <c r="IX48" s="116"/>
    </row>
    <row r="49" spans="1:258" x14ac:dyDescent="0.25">
      <c r="A49" s="247" t="s">
        <v>824</v>
      </c>
      <c r="B49" s="248">
        <v>1752438.31</v>
      </c>
      <c r="C49" s="249">
        <v>1.402E-3</v>
      </c>
      <c r="IW49" s="342"/>
      <c r="IX49" s="116"/>
    </row>
    <row r="50" spans="1:258" x14ac:dyDescent="0.25">
      <c r="A50" s="247" t="s">
        <v>548</v>
      </c>
      <c r="B50" s="248">
        <v>908254.43</v>
      </c>
      <c r="C50" s="249">
        <v>7.2599999999999997E-4</v>
      </c>
      <c r="IW50" s="342"/>
      <c r="IX50" s="116"/>
    </row>
    <row r="51" spans="1:258" x14ac:dyDescent="0.25">
      <c r="A51" s="247" t="s">
        <v>650</v>
      </c>
      <c r="B51" s="248">
        <v>523202.75</v>
      </c>
      <c r="C51" s="249">
        <v>4.1800000000000002E-4</v>
      </c>
      <c r="IW51" s="342"/>
      <c r="IX51" s="116"/>
    </row>
    <row r="52" spans="1:258" x14ac:dyDescent="0.25">
      <c r="A52" s="247" t="s">
        <v>651</v>
      </c>
      <c r="B52" s="248">
        <v>528561.28</v>
      </c>
      <c r="C52" s="249">
        <v>4.2299999999999998E-4</v>
      </c>
      <c r="IW52" s="342"/>
      <c r="IX52" s="116"/>
    </row>
    <row r="53" spans="1:258" x14ac:dyDescent="0.25">
      <c r="A53" s="247" t="s">
        <v>260</v>
      </c>
      <c r="B53" s="248">
        <v>56349.27</v>
      </c>
      <c r="C53" s="249">
        <v>4.5000000000000003E-5</v>
      </c>
      <c r="IW53" s="342"/>
      <c r="IX53" s="116"/>
    </row>
    <row r="54" spans="1:258" x14ac:dyDescent="0.25">
      <c r="A54" s="247" t="s">
        <v>532</v>
      </c>
      <c r="B54" s="248">
        <v>854097.2</v>
      </c>
      <c r="C54" s="249">
        <v>6.8300000000000001E-4</v>
      </c>
      <c r="IW54" s="342"/>
      <c r="IX54" s="116"/>
    </row>
    <row r="55" spans="1:258" x14ac:dyDescent="0.25">
      <c r="A55" s="247" t="s">
        <v>261</v>
      </c>
      <c r="B55" s="248">
        <v>247271.69</v>
      </c>
      <c r="C55" s="249">
        <v>1.9699999999999999E-4</v>
      </c>
      <c r="IW55" s="342"/>
      <c r="IX55" s="116"/>
    </row>
    <row r="56" spans="1:258" x14ac:dyDescent="0.25">
      <c r="A56" s="247" t="s">
        <v>985</v>
      </c>
      <c r="B56" s="248">
        <v>1500350.43</v>
      </c>
      <c r="C56" s="249">
        <v>1.1999999999999999E-3</v>
      </c>
      <c r="IW56" s="342"/>
      <c r="IX56" s="116"/>
    </row>
    <row r="57" spans="1:258" x14ac:dyDescent="0.25">
      <c r="A57" s="247" t="s">
        <v>918</v>
      </c>
      <c r="B57" s="248">
        <v>1699278.26</v>
      </c>
      <c r="C57" s="249">
        <v>1.359E-3</v>
      </c>
      <c r="IW57" s="342"/>
      <c r="IX57" s="116"/>
    </row>
    <row r="58" spans="1:258" x14ac:dyDescent="0.25">
      <c r="A58" s="247" t="s">
        <v>488</v>
      </c>
      <c r="B58" s="248">
        <v>1925536.61</v>
      </c>
      <c r="C58" s="249">
        <v>1.5410000000000001E-3</v>
      </c>
      <c r="IW58" s="342"/>
      <c r="IX58" s="116"/>
    </row>
    <row r="59" spans="1:258" x14ac:dyDescent="0.25">
      <c r="A59" s="247" t="s">
        <v>233</v>
      </c>
      <c r="B59" s="248">
        <v>3507528.4</v>
      </c>
      <c r="C59" s="249">
        <v>2.807E-3</v>
      </c>
      <c r="IW59" s="342"/>
      <c r="IX59" s="116"/>
    </row>
    <row r="60" spans="1:258" x14ac:dyDescent="0.25">
      <c r="A60" s="247" t="s">
        <v>262</v>
      </c>
      <c r="B60" s="248">
        <v>20525.68</v>
      </c>
      <c r="C60" s="249">
        <v>1.5999999999999999E-5</v>
      </c>
      <c r="IW60" s="342"/>
      <c r="IX60" s="116"/>
    </row>
    <row r="61" spans="1:258" x14ac:dyDescent="0.25">
      <c r="A61" s="247" t="s">
        <v>480</v>
      </c>
      <c r="B61" s="248">
        <v>600037.68999999994</v>
      </c>
      <c r="C61" s="249">
        <v>4.8000000000000001E-4</v>
      </c>
      <c r="IW61" s="342"/>
      <c r="IX61" s="116"/>
    </row>
    <row r="62" spans="1:258" x14ac:dyDescent="0.25">
      <c r="A62" s="247" t="s">
        <v>203</v>
      </c>
      <c r="B62" s="248">
        <v>14847127.93</v>
      </c>
      <c r="C62" s="249">
        <v>1.1882E-2</v>
      </c>
      <c r="IW62" s="342"/>
      <c r="IX62" s="116"/>
    </row>
    <row r="63" spans="1:258" x14ac:dyDescent="0.25">
      <c r="A63" s="247" t="s">
        <v>206</v>
      </c>
      <c r="B63" s="248">
        <v>19510497.800000001</v>
      </c>
      <c r="C63" s="249">
        <v>1.5613999999999999E-2</v>
      </c>
      <c r="IW63" s="342"/>
      <c r="IX63" s="116"/>
    </row>
    <row r="64" spans="1:258" x14ac:dyDescent="0.25">
      <c r="A64" s="247" t="s">
        <v>390</v>
      </c>
      <c r="B64" s="248">
        <v>31711053.41</v>
      </c>
      <c r="C64" s="249">
        <v>2.5378999999999999E-2</v>
      </c>
      <c r="IW64" s="342"/>
      <c r="IX64" s="116"/>
    </row>
    <row r="65" spans="1:258" x14ac:dyDescent="0.25">
      <c r="A65" s="247" t="s">
        <v>279</v>
      </c>
      <c r="B65" s="248">
        <v>21811.29</v>
      </c>
      <c r="C65" s="249">
        <v>1.7E-5</v>
      </c>
      <c r="IW65" s="342"/>
      <c r="IX65" s="116"/>
    </row>
    <row r="66" spans="1:258" x14ac:dyDescent="0.25">
      <c r="A66" s="247" t="s">
        <v>853</v>
      </c>
      <c r="B66" s="248">
        <v>733383.38</v>
      </c>
      <c r="C66" s="249">
        <v>5.8600000000000004E-4</v>
      </c>
      <c r="IW66" s="342"/>
      <c r="IX66" s="116"/>
    </row>
    <row r="67" spans="1:258" x14ac:dyDescent="0.25">
      <c r="A67" s="247" t="s">
        <v>204</v>
      </c>
      <c r="B67" s="248">
        <v>18877611.210000001</v>
      </c>
      <c r="C67" s="249">
        <v>1.5108E-2</v>
      </c>
      <c r="IW67" s="342"/>
      <c r="IX67" s="116"/>
    </row>
    <row r="68" spans="1:258" x14ac:dyDescent="0.25">
      <c r="A68" s="247" t="s">
        <v>263</v>
      </c>
      <c r="B68" s="248">
        <v>5860.41</v>
      </c>
      <c r="C68" s="249">
        <v>3.9999999999999998E-6</v>
      </c>
      <c r="IW68" s="342"/>
      <c r="IX68" s="116"/>
    </row>
    <row r="69" spans="1:258" x14ac:dyDescent="0.25">
      <c r="A69" s="247" t="s">
        <v>747</v>
      </c>
      <c r="B69" s="248">
        <v>1678824.49</v>
      </c>
      <c r="C69" s="249">
        <v>1.343E-3</v>
      </c>
      <c r="IW69" s="342"/>
      <c r="IX69" s="116"/>
    </row>
    <row r="70" spans="1:258" x14ac:dyDescent="0.25">
      <c r="A70" s="247" t="s">
        <v>264</v>
      </c>
      <c r="B70" s="248">
        <v>8692.4599999999991</v>
      </c>
      <c r="C70" s="249">
        <v>6.0000000000000002E-6</v>
      </c>
      <c r="IW70" s="342"/>
      <c r="IX70" s="116"/>
    </row>
    <row r="71" spans="1:258" x14ac:dyDescent="0.25">
      <c r="A71" s="247" t="s">
        <v>620</v>
      </c>
      <c r="B71" s="248">
        <v>1176712.45</v>
      </c>
      <c r="C71" s="249">
        <v>9.41E-4</v>
      </c>
      <c r="IW71" s="342"/>
      <c r="IX71" s="116"/>
    </row>
    <row r="72" spans="1:258" x14ac:dyDescent="0.25">
      <c r="A72" s="247" t="s">
        <v>253</v>
      </c>
      <c r="B72" s="248">
        <v>212479790.41</v>
      </c>
      <c r="C72" s="249">
        <v>0.17005500000000001</v>
      </c>
      <c r="IW72" s="342"/>
      <c r="IX72" s="116"/>
    </row>
    <row r="73" spans="1:258" x14ac:dyDescent="0.25">
      <c r="A73" s="247" t="s">
        <v>254</v>
      </c>
      <c r="B73" s="248">
        <v>95750218.719999999</v>
      </c>
      <c r="C73" s="249">
        <v>7.6632000000000006E-2</v>
      </c>
      <c r="IW73" s="342"/>
      <c r="IX73" s="116"/>
    </row>
    <row r="74" spans="1:258" x14ac:dyDescent="0.25">
      <c r="A74" s="247" t="s">
        <v>255</v>
      </c>
      <c r="B74" s="248">
        <v>820219.51</v>
      </c>
      <c r="C74" s="249">
        <v>6.5600000000000001E-4</v>
      </c>
      <c r="IW74" s="342"/>
      <c r="IX74" s="116"/>
    </row>
    <row r="75" spans="1:258" x14ac:dyDescent="0.25">
      <c r="A75" s="247" t="s">
        <v>256</v>
      </c>
      <c r="B75" s="248">
        <v>31935364.23</v>
      </c>
      <c r="C75" s="249">
        <v>2.5558999999999998E-2</v>
      </c>
      <c r="IW75" s="342"/>
      <c r="IX75" s="116"/>
    </row>
    <row r="76" spans="1:258" ht="0" hidden="1" customHeight="1" x14ac:dyDescent="0.25">
      <c r="A76" s="247"/>
      <c r="B76" s="248"/>
      <c r="C76" s="249"/>
    </row>
    <row r="77" spans="1:258" ht="0" hidden="1" customHeight="1" x14ac:dyDescent="0.25">
      <c r="A77" s="247"/>
      <c r="B77" s="248"/>
      <c r="C77" s="249"/>
    </row>
    <row r="78" spans="1:258" ht="0" hidden="1" customHeight="1" x14ac:dyDescent="0.25">
      <c r="A78" s="247"/>
      <c r="B78" s="248"/>
      <c r="C78" s="249"/>
    </row>
    <row r="79" spans="1:258" ht="0" hidden="1" customHeight="1" x14ac:dyDescent="0.25">
      <c r="A79" s="247"/>
      <c r="B79" s="248"/>
      <c r="C79" s="249"/>
    </row>
    <row r="80" spans="1:258" ht="0" hidden="1" customHeight="1" x14ac:dyDescent="0.25">
      <c r="A80" s="247"/>
      <c r="B80" s="248"/>
      <c r="C80" s="249"/>
    </row>
    <row r="81" spans="1:3" x14ac:dyDescent="0.25">
      <c r="A81" s="292" t="s">
        <v>238</v>
      </c>
      <c r="B81" s="43">
        <f>SUM(B7:B80)</f>
        <v>1249471628.7799997</v>
      </c>
      <c r="C81" s="291">
        <f>SUM(C7:C80)</f>
        <v>0.99995599999999996</v>
      </c>
    </row>
    <row r="82" spans="1:3" x14ac:dyDescent="0.25">
      <c r="A82" s="388" t="s">
        <v>2</v>
      </c>
      <c r="B82" s="388"/>
      <c r="C82" s="388"/>
    </row>
    <row r="83" spans="1:3" x14ac:dyDescent="0.25">
      <c r="A83" s="388"/>
      <c r="B83" s="388"/>
      <c r="C83" s="388"/>
    </row>
    <row r="86" spans="1:3" x14ac:dyDescent="0.25">
      <c r="B86" s="284">
        <f>B81-'3'!D110</f>
        <v>-4.6358108520507813E-3</v>
      </c>
    </row>
  </sheetData>
  <mergeCells count="5">
    <mergeCell ref="A1:C1"/>
    <mergeCell ref="A2:C2"/>
    <mergeCell ref="A3:C3"/>
    <mergeCell ref="A4:C4"/>
    <mergeCell ref="A82:C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108"/>
  <sheetViews>
    <sheetView workbookViewId="0">
      <selection activeCell="B15" sqref="B15"/>
    </sheetView>
  </sheetViews>
  <sheetFormatPr baseColWidth="10" defaultColWidth="0" defaultRowHeight="15" x14ac:dyDescent="0.25"/>
  <cols>
    <col min="1" max="1" width="34.85546875" style="318" customWidth="1"/>
    <col min="2" max="3" width="24.42578125" style="318" customWidth="1"/>
    <col min="4" max="256" width="11.42578125" style="318" hidden="1"/>
    <col min="257" max="257" width="34.85546875" style="318" customWidth="1"/>
    <col min="258" max="259" width="24.42578125" style="318" customWidth="1"/>
    <col min="260" max="512" width="11.42578125" style="318" hidden="1"/>
    <col min="513" max="513" width="34.85546875" style="318" customWidth="1"/>
    <col min="514" max="515" width="24.42578125" style="318" customWidth="1"/>
    <col min="516" max="768" width="11.42578125" style="318" hidden="1"/>
    <col min="769" max="769" width="34.85546875" style="318" customWidth="1"/>
    <col min="770" max="771" width="24.42578125" style="318" customWidth="1"/>
    <col min="772" max="1024" width="11.42578125" style="318" hidden="1"/>
    <col min="1025" max="1025" width="34.85546875" style="318" customWidth="1"/>
    <col min="1026" max="1027" width="24.42578125" style="318" customWidth="1"/>
    <col min="1028" max="1280" width="11.42578125" style="318" hidden="1"/>
    <col min="1281" max="1281" width="34.85546875" style="318" customWidth="1"/>
    <col min="1282" max="1283" width="24.42578125" style="318" customWidth="1"/>
    <col min="1284" max="1536" width="11.42578125" style="318" hidden="1"/>
    <col min="1537" max="1537" width="34.85546875" style="318" customWidth="1"/>
    <col min="1538" max="1539" width="24.42578125" style="318" customWidth="1"/>
    <col min="1540" max="1792" width="11.42578125" style="318" hidden="1"/>
    <col min="1793" max="1793" width="34.85546875" style="318" customWidth="1"/>
    <col min="1794" max="1795" width="24.42578125" style="318" customWidth="1"/>
    <col min="1796" max="2048" width="11.42578125" style="318" hidden="1"/>
    <col min="2049" max="2049" width="34.85546875" style="318" customWidth="1"/>
    <col min="2050" max="2051" width="24.42578125" style="318" customWidth="1"/>
    <col min="2052" max="2304" width="11.42578125" style="318" hidden="1"/>
    <col min="2305" max="2305" width="34.85546875" style="318" customWidth="1"/>
    <col min="2306" max="2307" width="24.42578125" style="318" customWidth="1"/>
    <col min="2308" max="2560" width="11.42578125" style="318" hidden="1"/>
    <col min="2561" max="2561" width="34.85546875" style="318" customWidth="1"/>
    <col min="2562" max="2563" width="24.42578125" style="318" customWidth="1"/>
    <col min="2564" max="2816" width="11.42578125" style="318" hidden="1"/>
    <col min="2817" max="2817" width="34.85546875" style="318" customWidth="1"/>
    <col min="2818" max="2819" width="24.42578125" style="318" customWidth="1"/>
    <col min="2820" max="3072" width="11.42578125" style="318" hidden="1"/>
    <col min="3073" max="3073" width="34.85546875" style="318" customWidth="1"/>
    <col min="3074" max="3075" width="24.42578125" style="318" customWidth="1"/>
    <col min="3076" max="3328" width="11.42578125" style="318" hidden="1"/>
    <col min="3329" max="3329" width="34.85546875" style="318" customWidth="1"/>
    <col min="3330" max="3331" width="24.42578125" style="318" customWidth="1"/>
    <col min="3332" max="3584" width="11.42578125" style="318" hidden="1"/>
    <col min="3585" max="3585" width="34.85546875" style="318" customWidth="1"/>
    <col min="3586" max="3587" width="24.42578125" style="318" customWidth="1"/>
    <col min="3588" max="3840" width="11.42578125" style="318" hidden="1"/>
    <col min="3841" max="3841" width="34.85546875" style="318" customWidth="1"/>
    <col min="3842" max="3843" width="24.42578125" style="318" customWidth="1"/>
    <col min="3844" max="4096" width="11.42578125" style="318" hidden="1"/>
    <col min="4097" max="4097" width="34.85546875" style="318" customWidth="1"/>
    <col min="4098" max="4099" width="24.42578125" style="318" customWidth="1"/>
    <col min="4100" max="4352" width="11.42578125" style="318" hidden="1"/>
    <col min="4353" max="4353" width="34.85546875" style="318" customWidth="1"/>
    <col min="4354" max="4355" width="24.42578125" style="318" customWidth="1"/>
    <col min="4356" max="4608" width="11.42578125" style="318" hidden="1"/>
    <col min="4609" max="4609" width="34.85546875" style="318" customWidth="1"/>
    <col min="4610" max="4611" width="24.42578125" style="318" customWidth="1"/>
    <col min="4612" max="4864" width="11.42578125" style="318" hidden="1"/>
    <col min="4865" max="4865" width="34.85546875" style="318" customWidth="1"/>
    <col min="4866" max="4867" width="24.42578125" style="318" customWidth="1"/>
    <col min="4868" max="5120" width="11.42578125" style="318" hidden="1"/>
    <col min="5121" max="5121" width="34.85546875" style="318" customWidth="1"/>
    <col min="5122" max="5123" width="24.42578125" style="318" customWidth="1"/>
    <col min="5124" max="5376" width="11.42578125" style="318" hidden="1"/>
    <col min="5377" max="5377" width="34.85546875" style="318" customWidth="1"/>
    <col min="5378" max="5379" width="24.42578125" style="318" customWidth="1"/>
    <col min="5380" max="5632" width="11.42578125" style="318" hidden="1"/>
    <col min="5633" max="5633" width="34.85546875" style="318" customWidth="1"/>
    <col min="5634" max="5635" width="24.42578125" style="318" customWidth="1"/>
    <col min="5636" max="5888" width="11.42578125" style="318" hidden="1"/>
    <col min="5889" max="5889" width="34.85546875" style="318" customWidth="1"/>
    <col min="5890" max="5891" width="24.42578125" style="318" customWidth="1"/>
    <col min="5892" max="6144" width="11.42578125" style="318" hidden="1"/>
    <col min="6145" max="6145" width="34.85546875" style="318" customWidth="1"/>
    <col min="6146" max="6147" width="24.42578125" style="318" customWidth="1"/>
    <col min="6148" max="6400" width="11.42578125" style="318" hidden="1"/>
    <col min="6401" max="6401" width="34.85546875" style="318" customWidth="1"/>
    <col min="6402" max="6403" width="24.42578125" style="318" customWidth="1"/>
    <col min="6404" max="6656" width="11.42578125" style="318" hidden="1"/>
    <col min="6657" max="6657" width="34.85546875" style="318" customWidth="1"/>
    <col min="6658" max="6659" width="24.42578125" style="318" customWidth="1"/>
    <col min="6660" max="6912" width="11.42578125" style="318" hidden="1"/>
    <col min="6913" max="6913" width="34.85546875" style="318" customWidth="1"/>
    <col min="6914" max="6915" width="24.42578125" style="318" customWidth="1"/>
    <col min="6916" max="7168" width="11.42578125" style="318" hidden="1"/>
    <col min="7169" max="7169" width="34.85546875" style="318" customWidth="1"/>
    <col min="7170" max="7171" width="24.42578125" style="318" customWidth="1"/>
    <col min="7172" max="7424" width="11.42578125" style="318" hidden="1"/>
    <col min="7425" max="7425" width="34.85546875" style="318" customWidth="1"/>
    <col min="7426" max="7427" width="24.42578125" style="318" customWidth="1"/>
    <col min="7428" max="7680" width="11.42578125" style="318" hidden="1"/>
    <col min="7681" max="7681" width="34.85546875" style="318" customWidth="1"/>
    <col min="7682" max="7683" width="24.42578125" style="318" customWidth="1"/>
    <col min="7684" max="7936" width="11.42578125" style="318" hidden="1"/>
    <col min="7937" max="7937" width="34.85546875" style="318" customWidth="1"/>
    <col min="7938" max="7939" width="24.42578125" style="318" customWidth="1"/>
    <col min="7940" max="8192" width="11.42578125" style="318" hidden="1"/>
    <col min="8193" max="8193" width="34.85546875" style="318" customWidth="1"/>
    <col min="8194" max="8195" width="24.42578125" style="318" customWidth="1"/>
    <col min="8196" max="8448" width="11.42578125" style="318" hidden="1"/>
    <col min="8449" max="8449" width="34.85546875" style="318" customWidth="1"/>
    <col min="8450" max="8451" width="24.42578125" style="318" customWidth="1"/>
    <col min="8452" max="8704" width="11.42578125" style="318" hidden="1"/>
    <col min="8705" max="8705" width="34.85546875" style="318" customWidth="1"/>
    <col min="8706" max="8707" width="24.42578125" style="318" customWidth="1"/>
    <col min="8708" max="8960" width="11.42578125" style="318" hidden="1"/>
    <col min="8961" max="8961" width="34.85546875" style="318" customWidth="1"/>
    <col min="8962" max="8963" width="24.42578125" style="318" customWidth="1"/>
    <col min="8964" max="9216" width="11.42578125" style="318" hidden="1"/>
    <col min="9217" max="9217" width="34.85546875" style="318" customWidth="1"/>
    <col min="9218" max="9219" width="24.42578125" style="318" customWidth="1"/>
    <col min="9220" max="9472" width="11.42578125" style="318" hidden="1"/>
    <col min="9473" max="9473" width="34.85546875" style="318" customWidth="1"/>
    <col min="9474" max="9475" width="24.42578125" style="318" customWidth="1"/>
    <col min="9476" max="9728" width="11.42578125" style="318" hidden="1"/>
    <col min="9729" max="9729" width="34.85546875" style="318" customWidth="1"/>
    <col min="9730" max="9731" width="24.42578125" style="318" customWidth="1"/>
    <col min="9732" max="9984" width="11.42578125" style="318" hidden="1"/>
    <col min="9985" max="9985" width="34.85546875" style="318" customWidth="1"/>
    <col min="9986" max="9987" width="24.42578125" style="318" customWidth="1"/>
    <col min="9988" max="10240" width="11.42578125" style="318" hidden="1"/>
    <col min="10241" max="10241" width="34.85546875" style="318" customWidth="1"/>
    <col min="10242" max="10243" width="24.42578125" style="318" customWidth="1"/>
    <col min="10244" max="10496" width="11.42578125" style="318" hidden="1"/>
    <col min="10497" max="10497" width="34.85546875" style="318" customWidth="1"/>
    <col min="10498" max="10499" width="24.42578125" style="318" customWidth="1"/>
    <col min="10500" max="10752" width="11.42578125" style="318" hidden="1"/>
    <col min="10753" max="10753" width="34.85546875" style="318" customWidth="1"/>
    <col min="10754" max="10755" width="24.42578125" style="318" customWidth="1"/>
    <col min="10756" max="11008" width="11.42578125" style="318" hidden="1"/>
    <col min="11009" max="11009" width="34.85546875" style="318" customWidth="1"/>
    <col min="11010" max="11011" width="24.42578125" style="318" customWidth="1"/>
    <col min="11012" max="11264" width="11.42578125" style="318" hidden="1"/>
    <col min="11265" max="11265" width="34.85546875" style="318" customWidth="1"/>
    <col min="11266" max="11267" width="24.42578125" style="318" customWidth="1"/>
    <col min="11268" max="11520" width="11.42578125" style="318" hidden="1"/>
    <col min="11521" max="11521" width="34.85546875" style="318" customWidth="1"/>
    <col min="11522" max="11523" width="24.42578125" style="318" customWidth="1"/>
    <col min="11524" max="11776" width="11.42578125" style="318" hidden="1"/>
    <col min="11777" max="11777" width="34.85546875" style="318" customWidth="1"/>
    <col min="11778" max="11779" width="24.42578125" style="318" customWidth="1"/>
    <col min="11780" max="12032" width="11.42578125" style="318" hidden="1"/>
    <col min="12033" max="12033" width="34.85546875" style="318" customWidth="1"/>
    <col min="12034" max="12035" width="24.42578125" style="318" customWidth="1"/>
    <col min="12036" max="12288" width="11.42578125" style="318" hidden="1"/>
    <col min="12289" max="12289" width="34.85546875" style="318" customWidth="1"/>
    <col min="12290" max="12291" width="24.42578125" style="318" customWidth="1"/>
    <col min="12292" max="12544" width="11.42578125" style="318" hidden="1"/>
    <col min="12545" max="12545" width="34.85546875" style="318" customWidth="1"/>
    <col min="12546" max="12547" width="24.42578125" style="318" customWidth="1"/>
    <col min="12548" max="12800" width="11.42578125" style="318" hidden="1"/>
    <col min="12801" max="12801" width="34.85546875" style="318" customWidth="1"/>
    <col min="12802" max="12803" width="24.42578125" style="318" customWidth="1"/>
    <col min="12804" max="13056" width="11.42578125" style="318" hidden="1"/>
    <col min="13057" max="13057" width="34.85546875" style="318" customWidth="1"/>
    <col min="13058" max="13059" width="24.42578125" style="318" customWidth="1"/>
    <col min="13060" max="13312" width="11.42578125" style="318" hidden="1"/>
    <col min="13313" max="13313" width="34.85546875" style="318" customWidth="1"/>
    <col min="13314" max="13315" width="24.42578125" style="318" customWidth="1"/>
    <col min="13316" max="13568" width="11.42578125" style="318" hidden="1"/>
    <col min="13569" max="13569" width="34.85546875" style="318" customWidth="1"/>
    <col min="13570" max="13571" width="24.42578125" style="318" customWidth="1"/>
    <col min="13572" max="13824" width="11.42578125" style="318" hidden="1"/>
    <col min="13825" max="13825" width="34.85546875" style="318" customWidth="1"/>
    <col min="13826" max="13827" width="24.42578125" style="318" customWidth="1"/>
    <col min="13828" max="14080" width="11.42578125" style="318" hidden="1"/>
    <col min="14081" max="14081" width="34.85546875" style="318" customWidth="1"/>
    <col min="14082" max="14083" width="24.42578125" style="318" customWidth="1"/>
    <col min="14084" max="14336" width="11.42578125" style="318" hidden="1"/>
    <col min="14337" max="14337" width="34.85546875" style="318" customWidth="1"/>
    <col min="14338" max="14339" width="24.42578125" style="318" customWidth="1"/>
    <col min="14340" max="14592" width="11.42578125" style="318" hidden="1"/>
    <col min="14593" max="14593" width="34.85546875" style="318" customWidth="1"/>
    <col min="14594" max="14595" width="24.42578125" style="318" customWidth="1"/>
    <col min="14596" max="14848" width="11.42578125" style="318" hidden="1"/>
    <col min="14849" max="14849" width="34.85546875" style="318" customWidth="1"/>
    <col min="14850" max="14851" width="24.42578125" style="318" customWidth="1"/>
    <col min="14852" max="15104" width="11.42578125" style="318" hidden="1"/>
    <col min="15105" max="15105" width="34.85546875" style="318" customWidth="1"/>
    <col min="15106" max="15107" width="24.42578125" style="318" customWidth="1"/>
    <col min="15108" max="15360" width="11.42578125" style="318" hidden="1"/>
    <col min="15361" max="15361" width="34.85546875" style="318" customWidth="1"/>
    <col min="15362" max="15363" width="24.42578125" style="318" customWidth="1"/>
    <col min="15364" max="15616" width="11.42578125" style="318" hidden="1"/>
    <col min="15617" max="15617" width="34.85546875" style="318" customWidth="1"/>
    <col min="15618" max="15619" width="24.42578125" style="318" customWidth="1"/>
    <col min="15620" max="15872" width="11.42578125" style="318" hidden="1"/>
    <col min="15873" max="15873" width="34.85546875" style="318" customWidth="1"/>
    <col min="15874" max="15875" width="24.42578125" style="318" customWidth="1"/>
    <col min="15876" max="16128" width="11.42578125" style="318" hidden="1"/>
    <col min="16129" max="16129" width="34.85546875" style="318" customWidth="1"/>
    <col min="16130" max="16131" width="24.42578125" style="318" customWidth="1"/>
    <col min="16132" max="16384" width="11.42578125" style="318" hidden="1"/>
  </cols>
  <sheetData>
    <row r="1" spans="1:3" ht="15.75" x14ac:dyDescent="0.25">
      <c r="A1" s="386" t="s">
        <v>1145</v>
      </c>
      <c r="B1" s="386"/>
      <c r="C1" s="386"/>
    </row>
    <row r="2" spans="1:3" ht="15.75" x14ac:dyDescent="0.25">
      <c r="A2" s="386" t="s">
        <v>1146</v>
      </c>
      <c r="B2" s="386"/>
      <c r="C2" s="386"/>
    </row>
    <row r="3" spans="1:3" ht="15.75" x14ac:dyDescent="0.25">
      <c r="A3" s="386" t="s">
        <v>1077</v>
      </c>
      <c r="B3" s="386"/>
      <c r="C3" s="386"/>
    </row>
    <row r="4" spans="1:3" x14ac:dyDescent="0.25">
      <c r="A4" s="387" t="s">
        <v>1143</v>
      </c>
      <c r="B4" s="387"/>
      <c r="C4" s="387"/>
    </row>
    <row r="5" spans="1:3" ht="5.25" customHeight="1" x14ac:dyDescent="0.3">
      <c r="A5" s="276"/>
      <c r="B5" s="276"/>
      <c r="C5" s="276"/>
    </row>
    <row r="6" spans="1:3" x14ac:dyDescent="0.25">
      <c r="A6" s="277" t="s">
        <v>265</v>
      </c>
      <c r="B6" s="283" t="s">
        <v>238</v>
      </c>
      <c r="C6" s="283" t="s">
        <v>250</v>
      </c>
    </row>
    <row r="7" spans="1:3" x14ac:dyDescent="0.25">
      <c r="A7" s="264" t="s">
        <v>267</v>
      </c>
      <c r="B7" s="50">
        <v>5512550.5800000001</v>
      </c>
      <c r="C7" s="265">
        <v>4.4050000000000001E-3</v>
      </c>
    </row>
    <row r="8" spans="1:3" x14ac:dyDescent="0.25">
      <c r="A8" s="264" t="s">
        <v>184</v>
      </c>
      <c r="B8" s="50">
        <v>150297756.44</v>
      </c>
      <c r="C8" s="265">
        <v>0.120284</v>
      </c>
    </row>
    <row r="9" spans="1:3" x14ac:dyDescent="0.25">
      <c r="A9" s="264" t="s">
        <v>186</v>
      </c>
      <c r="B9" s="50">
        <v>101321633.81</v>
      </c>
      <c r="C9" s="265">
        <v>8.1079999999999999E-2</v>
      </c>
    </row>
    <row r="10" spans="1:3" x14ac:dyDescent="0.25">
      <c r="A10" s="264" t="s">
        <v>1073</v>
      </c>
      <c r="B10" s="50">
        <v>1526911.08</v>
      </c>
      <c r="C10" s="265">
        <v>1.222E-3</v>
      </c>
    </row>
    <row r="11" spans="1:3" x14ac:dyDescent="0.25">
      <c r="A11" s="264" t="s">
        <v>854</v>
      </c>
      <c r="B11" s="50">
        <v>733383.38</v>
      </c>
      <c r="C11" s="265">
        <v>5.8600000000000004E-4</v>
      </c>
    </row>
    <row r="12" spans="1:3" x14ac:dyDescent="0.25">
      <c r="A12" s="264" t="s">
        <v>205</v>
      </c>
      <c r="B12" s="50">
        <v>17168480.940000001</v>
      </c>
      <c r="C12" s="265">
        <v>1.374E-2</v>
      </c>
    </row>
    <row r="13" spans="1:3" x14ac:dyDescent="0.25">
      <c r="A13" s="264" t="s">
        <v>266</v>
      </c>
      <c r="B13" s="50">
        <v>2342016.86</v>
      </c>
      <c r="C13" s="265">
        <v>1.874E-3</v>
      </c>
    </row>
    <row r="14" spans="1:3" x14ac:dyDescent="0.25">
      <c r="A14" s="264" t="s">
        <v>207</v>
      </c>
      <c r="B14" s="50">
        <v>606563635.11000001</v>
      </c>
      <c r="C14" s="265">
        <v>0.48544700000000002</v>
      </c>
    </row>
    <row r="15" spans="1:3" x14ac:dyDescent="0.25">
      <c r="A15" s="264" t="s">
        <v>189</v>
      </c>
      <c r="B15" s="50">
        <v>7364539.5</v>
      </c>
      <c r="C15" s="265">
        <v>5.8939999999999999E-3</v>
      </c>
    </row>
    <row r="16" spans="1:3" x14ac:dyDescent="0.25">
      <c r="A16" s="264" t="s">
        <v>221</v>
      </c>
      <c r="B16" s="50">
        <v>15655128.210000001</v>
      </c>
      <c r="C16" s="265">
        <v>1.2522E-2</v>
      </c>
    </row>
    <row r="17" spans="1:3" x14ac:dyDescent="0.25">
      <c r="A17" s="264" t="s">
        <v>253</v>
      </c>
      <c r="B17" s="50">
        <v>212479790.41</v>
      </c>
      <c r="C17" s="265">
        <v>0.17005500000000001</v>
      </c>
    </row>
    <row r="18" spans="1:3" x14ac:dyDescent="0.25">
      <c r="A18" s="264" t="s">
        <v>254</v>
      </c>
      <c r="B18" s="50">
        <v>95750218.719999999</v>
      </c>
      <c r="C18" s="265">
        <v>7.6632000000000006E-2</v>
      </c>
    </row>
    <row r="19" spans="1:3" x14ac:dyDescent="0.25">
      <c r="A19" s="264" t="s">
        <v>255</v>
      </c>
      <c r="B19" s="50">
        <v>820219.51</v>
      </c>
      <c r="C19" s="265">
        <v>6.5600000000000001E-4</v>
      </c>
    </row>
    <row r="20" spans="1:3" x14ac:dyDescent="0.25">
      <c r="A20" s="264" t="s">
        <v>256</v>
      </c>
      <c r="B20" s="50">
        <v>31935364.23</v>
      </c>
      <c r="C20" s="265">
        <v>2.5558999999999998E-2</v>
      </c>
    </row>
    <row r="21" spans="1:3" ht="15" hidden="1" customHeight="1" x14ac:dyDescent="0.25">
      <c r="A21" s="264"/>
      <c r="B21" s="50"/>
      <c r="C21" s="265"/>
    </row>
    <row r="22" spans="1:3" ht="15" hidden="1" customHeight="1" x14ac:dyDescent="0.25">
      <c r="A22" s="264"/>
      <c r="B22" s="50"/>
      <c r="C22" s="265"/>
    </row>
    <row r="23" spans="1:3" ht="15" hidden="1" customHeight="1" x14ac:dyDescent="0.25">
      <c r="A23" s="264"/>
      <c r="B23" s="50"/>
      <c r="C23" s="265"/>
    </row>
    <row r="24" spans="1:3" ht="15" hidden="1" customHeight="1" x14ac:dyDescent="0.25">
      <c r="A24" s="264"/>
      <c r="B24" s="50"/>
      <c r="C24" s="265"/>
    </row>
    <row r="25" spans="1:3" ht="15" hidden="1" customHeight="1" x14ac:dyDescent="0.25">
      <c r="A25" s="264"/>
      <c r="B25" s="50"/>
      <c r="C25" s="265"/>
    </row>
    <row r="26" spans="1:3" ht="15" hidden="1" customHeight="1" x14ac:dyDescent="0.25">
      <c r="A26" s="264"/>
      <c r="B26" s="50"/>
      <c r="C26" s="265"/>
    </row>
    <row r="27" spans="1:3" ht="15" hidden="1" customHeight="1" x14ac:dyDescent="0.25">
      <c r="A27" s="264"/>
      <c r="B27" s="50"/>
      <c r="C27" s="265"/>
    </row>
    <row r="28" spans="1:3" ht="15" hidden="1" customHeight="1" x14ac:dyDescent="0.25">
      <c r="A28" s="264"/>
      <c r="B28" s="50"/>
      <c r="C28" s="265"/>
    </row>
    <row r="29" spans="1:3" ht="15" hidden="1" customHeight="1" x14ac:dyDescent="0.25">
      <c r="A29" s="264"/>
      <c r="B29" s="50"/>
      <c r="C29" s="265"/>
    </row>
    <row r="30" spans="1:3" ht="15" hidden="1" customHeight="1" x14ac:dyDescent="0.25">
      <c r="A30" s="264"/>
      <c r="B30" s="50"/>
      <c r="C30" s="265"/>
    </row>
    <row r="31" spans="1:3" ht="15" hidden="1" customHeight="1" x14ac:dyDescent="0.25">
      <c r="A31" s="264"/>
      <c r="B31" s="50"/>
      <c r="C31" s="265"/>
    </row>
    <row r="32" spans="1:3" ht="15" hidden="1" customHeight="1" x14ac:dyDescent="0.25">
      <c r="A32" s="264"/>
      <c r="B32" s="50"/>
      <c r="C32" s="265"/>
    </row>
    <row r="33" spans="1:3" ht="15" hidden="1" customHeight="1" x14ac:dyDescent="0.25">
      <c r="A33" s="264"/>
      <c r="B33" s="50"/>
      <c r="C33" s="265"/>
    </row>
    <row r="34" spans="1:3" ht="15" hidden="1" customHeight="1" x14ac:dyDescent="0.25">
      <c r="A34" s="264"/>
      <c r="B34" s="50"/>
      <c r="C34" s="265"/>
    </row>
    <row r="35" spans="1:3" ht="15" hidden="1" customHeight="1" x14ac:dyDescent="0.25">
      <c r="A35" s="264"/>
      <c r="B35" s="50"/>
      <c r="C35" s="265"/>
    </row>
    <row r="36" spans="1:3" ht="15" hidden="1" customHeight="1" x14ac:dyDescent="0.25">
      <c r="A36" s="264"/>
      <c r="B36" s="50"/>
      <c r="C36" s="265"/>
    </row>
    <row r="37" spans="1:3" ht="15" hidden="1" customHeight="1" x14ac:dyDescent="0.25">
      <c r="A37" s="264"/>
      <c r="B37" s="50"/>
      <c r="C37" s="265"/>
    </row>
    <row r="38" spans="1:3" ht="15" hidden="1" customHeight="1" x14ac:dyDescent="0.25">
      <c r="A38" s="264"/>
      <c r="B38" s="50"/>
      <c r="C38" s="265"/>
    </row>
    <row r="39" spans="1:3" ht="15" hidden="1" customHeight="1" x14ac:dyDescent="0.25">
      <c r="A39" s="264"/>
      <c r="B39" s="50"/>
      <c r="C39" s="265"/>
    </row>
    <row r="40" spans="1:3" ht="15" hidden="1" customHeight="1" x14ac:dyDescent="0.25">
      <c r="A40" s="264"/>
      <c r="B40" s="50"/>
      <c r="C40" s="265"/>
    </row>
    <row r="41" spans="1:3" ht="15" hidden="1" customHeight="1" x14ac:dyDescent="0.25">
      <c r="A41" s="264"/>
      <c r="B41" s="50"/>
      <c r="C41" s="265"/>
    </row>
    <row r="42" spans="1:3" ht="15" hidden="1" customHeight="1" x14ac:dyDescent="0.25">
      <c r="A42" s="264"/>
      <c r="B42" s="50"/>
      <c r="C42" s="265"/>
    </row>
    <row r="43" spans="1:3" ht="15" hidden="1" customHeight="1" x14ac:dyDescent="0.25">
      <c r="A43" s="264"/>
      <c r="B43" s="50"/>
      <c r="C43" s="265"/>
    </row>
    <row r="44" spans="1:3" ht="15" hidden="1" customHeight="1" x14ac:dyDescent="0.25">
      <c r="A44" s="264"/>
      <c r="B44" s="50"/>
      <c r="C44" s="265"/>
    </row>
    <row r="45" spans="1:3" ht="15" hidden="1" customHeight="1" x14ac:dyDescent="0.25">
      <c r="A45" s="264"/>
      <c r="B45" s="50"/>
      <c r="C45" s="265"/>
    </row>
    <row r="46" spans="1:3" ht="15" hidden="1" customHeight="1" x14ac:dyDescent="0.25">
      <c r="A46" s="264"/>
      <c r="B46" s="50"/>
      <c r="C46" s="265"/>
    </row>
    <row r="47" spans="1:3" ht="15" hidden="1" customHeight="1" x14ac:dyDescent="0.25">
      <c r="A47" s="264"/>
      <c r="B47" s="50"/>
      <c r="C47" s="265"/>
    </row>
    <row r="48" spans="1:3" ht="15" hidden="1" customHeight="1" x14ac:dyDescent="0.25">
      <c r="A48" s="264"/>
      <c r="B48" s="50"/>
      <c r="C48" s="265"/>
    </row>
    <row r="49" spans="1:3" ht="15" hidden="1" customHeight="1" x14ac:dyDescent="0.25">
      <c r="A49" s="264"/>
      <c r="B49" s="50"/>
      <c r="C49" s="265"/>
    </row>
    <row r="50" spans="1:3" ht="15" hidden="1" customHeight="1" x14ac:dyDescent="0.25">
      <c r="A50" s="264"/>
      <c r="B50" s="50"/>
      <c r="C50" s="265"/>
    </row>
    <row r="51" spans="1:3" ht="15" hidden="1" customHeight="1" x14ac:dyDescent="0.25">
      <c r="A51" s="264"/>
      <c r="B51" s="50"/>
      <c r="C51" s="265"/>
    </row>
    <row r="52" spans="1:3" ht="15" hidden="1" customHeight="1" x14ac:dyDescent="0.25">
      <c r="A52" s="264"/>
      <c r="B52" s="50"/>
      <c r="C52" s="265"/>
    </row>
    <row r="53" spans="1:3" ht="15" hidden="1" customHeight="1" x14ac:dyDescent="0.25">
      <c r="A53" s="264"/>
      <c r="B53" s="50"/>
      <c r="C53" s="265"/>
    </row>
    <row r="54" spans="1:3" ht="15" hidden="1" customHeight="1" x14ac:dyDescent="0.25">
      <c r="A54" s="264"/>
      <c r="B54" s="50"/>
      <c r="C54" s="265"/>
    </row>
    <row r="55" spans="1:3" ht="15" hidden="1" customHeight="1" x14ac:dyDescent="0.25">
      <c r="A55" s="264"/>
      <c r="B55" s="50"/>
      <c r="C55" s="265"/>
    </row>
    <row r="56" spans="1:3" ht="15" hidden="1" customHeight="1" x14ac:dyDescent="0.25">
      <c r="A56" s="264"/>
      <c r="B56" s="50"/>
      <c r="C56" s="265"/>
    </row>
    <row r="57" spans="1:3" ht="15" hidden="1" customHeight="1" x14ac:dyDescent="0.25">
      <c r="A57" s="264"/>
      <c r="B57" s="50"/>
      <c r="C57" s="265"/>
    </row>
    <row r="58" spans="1:3" ht="15" hidden="1" customHeight="1" x14ac:dyDescent="0.25">
      <c r="A58" s="264"/>
      <c r="B58" s="50"/>
      <c r="C58" s="265"/>
    </row>
    <row r="59" spans="1:3" ht="15" hidden="1" customHeight="1" x14ac:dyDescent="0.25">
      <c r="A59" s="264"/>
      <c r="B59" s="50"/>
      <c r="C59" s="265"/>
    </row>
    <row r="60" spans="1:3" ht="15" hidden="1" customHeight="1" x14ac:dyDescent="0.25">
      <c r="A60" s="264"/>
      <c r="B60" s="50"/>
      <c r="C60" s="265"/>
    </row>
    <row r="61" spans="1:3" ht="15" hidden="1" customHeight="1" x14ac:dyDescent="0.25">
      <c r="A61" s="264"/>
      <c r="B61" s="50"/>
      <c r="C61" s="265"/>
    </row>
    <row r="62" spans="1:3" ht="15" hidden="1" customHeight="1" x14ac:dyDescent="0.25">
      <c r="A62" s="264"/>
      <c r="B62" s="50"/>
      <c r="C62" s="265"/>
    </row>
    <row r="63" spans="1:3" ht="15" hidden="1" customHeight="1" x14ac:dyDescent="0.25">
      <c r="A63" s="264"/>
      <c r="B63" s="50"/>
      <c r="C63" s="265"/>
    </row>
    <row r="64" spans="1:3" ht="15" hidden="1" customHeight="1" x14ac:dyDescent="0.25">
      <c r="A64" s="264"/>
      <c r="B64" s="50"/>
      <c r="C64" s="265"/>
    </row>
    <row r="65" spans="1:3" ht="15" hidden="1" customHeight="1" x14ac:dyDescent="0.25">
      <c r="A65" s="264"/>
      <c r="B65" s="50"/>
      <c r="C65" s="265"/>
    </row>
    <row r="66" spans="1:3" ht="15" hidden="1" customHeight="1" x14ac:dyDescent="0.25">
      <c r="A66" s="264"/>
      <c r="B66" s="50"/>
      <c r="C66" s="265"/>
    </row>
    <row r="67" spans="1:3" ht="15" hidden="1" customHeight="1" x14ac:dyDescent="0.25">
      <c r="A67" s="264"/>
      <c r="B67" s="50"/>
      <c r="C67" s="265"/>
    </row>
    <row r="68" spans="1:3" ht="15" hidden="1" customHeight="1" x14ac:dyDescent="0.25">
      <c r="A68" s="264"/>
      <c r="B68" s="50"/>
      <c r="C68" s="265"/>
    </row>
    <row r="69" spans="1:3" ht="15" hidden="1" customHeight="1" x14ac:dyDescent="0.25">
      <c r="A69" s="264"/>
      <c r="B69" s="50"/>
      <c r="C69" s="265"/>
    </row>
    <row r="70" spans="1:3" ht="15" hidden="1" customHeight="1" x14ac:dyDescent="0.25">
      <c r="A70" s="264"/>
      <c r="B70" s="50"/>
      <c r="C70" s="265"/>
    </row>
    <row r="71" spans="1:3" ht="15" hidden="1" customHeight="1" x14ac:dyDescent="0.25">
      <c r="A71" s="264"/>
      <c r="B71" s="50"/>
      <c r="C71" s="265"/>
    </row>
    <row r="72" spans="1:3" ht="15" hidden="1" customHeight="1" x14ac:dyDescent="0.25">
      <c r="A72" s="264"/>
      <c r="B72" s="50"/>
      <c r="C72" s="265"/>
    </row>
    <row r="73" spans="1:3" ht="15" hidden="1" customHeight="1" x14ac:dyDescent="0.25">
      <c r="A73" s="264"/>
      <c r="B73" s="50"/>
      <c r="C73" s="265"/>
    </row>
    <row r="74" spans="1:3" ht="15" hidden="1" customHeight="1" x14ac:dyDescent="0.25">
      <c r="A74" s="264"/>
      <c r="B74" s="50"/>
      <c r="C74" s="265"/>
    </row>
    <row r="75" spans="1:3" ht="15" hidden="1" customHeight="1" x14ac:dyDescent="0.25">
      <c r="A75" s="264"/>
      <c r="B75" s="50"/>
      <c r="C75" s="265"/>
    </row>
    <row r="76" spans="1:3" ht="15" hidden="1" customHeight="1" x14ac:dyDescent="0.25">
      <c r="A76" s="264"/>
      <c r="B76" s="50"/>
      <c r="C76" s="265"/>
    </row>
    <row r="77" spans="1:3" ht="15" hidden="1" customHeight="1" x14ac:dyDescent="0.25">
      <c r="A77" s="264"/>
      <c r="B77" s="50"/>
      <c r="C77" s="265"/>
    </row>
    <row r="78" spans="1:3" ht="15" hidden="1" customHeight="1" x14ac:dyDescent="0.25">
      <c r="A78" s="264"/>
      <c r="B78" s="50"/>
      <c r="C78" s="265"/>
    </row>
    <row r="79" spans="1:3" ht="15" hidden="1" customHeight="1" x14ac:dyDescent="0.25">
      <c r="A79" s="264"/>
      <c r="B79" s="50"/>
      <c r="C79" s="265"/>
    </row>
    <row r="80" spans="1:3" ht="15" hidden="1" customHeight="1" x14ac:dyDescent="0.25">
      <c r="A80" s="264"/>
      <c r="B80" s="50"/>
      <c r="C80" s="265"/>
    </row>
    <row r="81" spans="1:3" ht="15" hidden="1" customHeight="1" x14ac:dyDescent="0.25">
      <c r="A81" s="264"/>
      <c r="B81" s="50"/>
      <c r="C81" s="265"/>
    </row>
    <row r="82" spans="1:3" ht="15" hidden="1" customHeight="1" x14ac:dyDescent="0.25">
      <c r="A82" s="264"/>
      <c r="B82" s="50"/>
      <c r="C82" s="265"/>
    </row>
    <row r="83" spans="1:3" ht="15" hidden="1" customHeight="1" x14ac:dyDescent="0.25">
      <c r="A83" s="264"/>
      <c r="B83" s="50"/>
      <c r="C83" s="265"/>
    </row>
    <row r="84" spans="1:3" ht="15" hidden="1" customHeight="1" x14ac:dyDescent="0.25">
      <c r="A84" s="264"/>
      <c r="B84" s="50"/>
      <c r="C84" s="265"/>
    </row>
    <row r="85" spans="1:3" ht="15" hidden="1" customHeight="1" x14ac:dyDescent="0.25">
      <c r="A85" s="264"/>
      <c r="B85" s="50"/>
      <c r="C85" s="265"/>
    </row>
    <row r="86" spans="1:3" ht="15" hidden="1" customHeight="1" x14ac:dyDescent="0.25">
      <c r="A86" s="264"/>
      <c r="B86" s="50"/>
      <c r="C86" s="265"/>
    </row>
    <row r="87" spans="1:3" ht="15" hidden="1" customHeight="1" x14ac:dyDescent="0.25">
      <c r="A87" s="264"/>
      <c r="B87" s="50"/>
      <c r="C87" s="265"/>
    </row>
    <row r="88" spans="1:3" ht="15" hidden="1" customHeight="1" x14ac:dyDescent="0.25">
      <c r="A88" s="264"/>
      <c r="B88" s="50"/>
      <c r="C88" s="265"/>
    </row>
    <row r="89" spans="1:3" ht="15" hidden="1" customHeight="1" x14ac:dyDescent="0.25">
      <c r="A89" s="264"/>
      <c r="B89" s="50"/>
      <c r="C89" s="265"/>
    </row>
    <row r="90" spans="1:3" ht="15" hidden="1" customHeight="1" x14ac:dyDescent="0.25">
      <c r="A90" s="264"/>
      <c r="B90" s="50"/>
      <c r="C90" s="265"/>
    </row>
    <row r="91" spans="1:3" ht="15" hidden="1" customHeight="1" x14ac:dyDescent="0.25">
      <c r="A91" s="264"/>
      <c r="B91" s="50"/>
      <c r="C91" s="265"/>
    </row>
    <row r="92" spans="1:3" ht="15" hidden="1" customHeight="1" x14ac:dyDescent="0.25">
      <c r="A92" s="264"/>
      <c r="B92" s="50"/>
      <c r="C92" s="265"/>
    </row>
    <row r="93" spans="1:3" ht="15" hidden="1" customHeight="1" x14ac:dyDescent="0.25">
      <c r="A93" s="264"/>
      <c r="B93" s="50"/>
      <c r="C93" s="265"/>
    </row>
    <row r="94" spans="1:3" ht="15" hidden="1" customHeight="1" x14ac:dyDescent="0.25">
      <c r="A94" s="264"/>
      <c r="B94" s="50"/>
      <c r="C94" s="265"/>
    </row>
    <row r="95" spans="1:3" ht="15" hidden="1" customHeight="1" x14ac:dyDescent="0.25">
      <c r="A95" s="264"/>
      <c r="B95" s="50"/>
      <c r="C95" s="265"/>
    </row>
    <row r="96" spans="1:3" ht="15" hidden="1" customHeight="1" x14ac:dyDescent="0.25">
      <c r="A96" s="264"/>
      <c r="B96" s="50"/>
      <c r="C96" s="265"/>
    </row>
    <row r="97" spans="1:3" ht="15" hidden="1" customHeight="1" x14ac:dyDescent="0.25">
      <c r="A97" s="264"/>
      <c r="B97" s="50"/>
      <c r="C97" s="265"/>
    </row>
    <row r="98" spans="1:3" ht="15" hidden="1" customHeight="1" x14ac:dyDescent="0.25">
      <c r="A98" s="264"/>
      <c r="B98" s="50"/>
      <c r="C98" s="265"/>
    </row>
    <row r="99" spans="1:3" ht="15" hidden="1" customHeight="1" x14ac:dyDescent="0.25">
      <c r="A99" s="264"/>
      <c r="B99" s="50"/>
      <c r="C99" s="265"/>
    </row>
    <row r="100" spans="1:3" ht="15" hidden="1" customHeight="1" x14ac:dyDescent="0.25">
      <c r="A100" s="264"/>
      <c r="B100" s="50"/>
      <c r="C100" s="265"/>
    </row>
    <row r="101" spans="1:3" x14ac:dyDescent="0.25">
      <c r="A101" s="308" t="s">
        <v>238</v>
      </c>
      <c r="B101" s="195">
        <f>SUM(B7:B100)</f>
        <v>1249471628.7800002</v>
      </c>
      <c r="C101" s="278">
        <f>SUM(C7:C100)</f>
        <v>0.99995599999999996</v>
      </c>
    </row>
    <row r="102" spans="1:3" ht="6.75" customHeight="1" x14ac:dyDescent="0.25"/>
    <row r="103" spans="1:3" ht="8.25" customHeight="1" x14ac:dyDescent="0.25">
      <c r="A103" s="287"/>
      <c r="B103" s="287"/>
      <c r="C103" s="287"/>
    </row>
    <row r="104" spans="1:3" x14ac:dyDescent="0.25">
      <c r="A104" s="388" t="s">
        <v>2</v>
      </c>
      <c r="B104" s="388"/>
      <c r="C104" s="388"/>
    </row>
    <row r="105" spans="1:3" x14ac:dyDescent="0.25">
      <c r="A105" s="388"/>
      <c r="B105" s="388"/>
      <c r="C105" s="388"/>
    </row>
    <row r="106" spans="1:3" x14ac:dyDescent="0.25">
      <c r="B106" s="341"/>
      <c r="C106" s="169"/>
    </row>
    <row r="108" spans="1:3" x14ac:dyDescent="0.25">
      <c r="B108" s="341"/>
    </row>
  </sheetData>
  <mergeCells count="5">
    <mergeCell ref="A1:C1"/>
    <mergeCell ref="A2:C2"/>
    <mergeCell ref="A3:C3"/>
    <mergeCell ref="A4:C4"/>
    <mergeCell ref="A104:C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92"/>
  <sheetViews>
    <sheetView topLeftCell="A40" workbookViewId="0">
      <selection activeCell="B81" sqref="B81"/>
    </sheetView>
  </sheetViews>
  <sheetFormatPr baseColWidth="10" defaultColWidth="0" defaultRowHeight="15" zeroHeight="1" x14ac:dyDescent="0.25"/>
  <cols>
    <col min="1" max="1" width="18.140625" style="318" customWidth="1"/>
    <col min="2" max="2" width="25.7109375" style="318" customWidth="1"/>
    <col min="3" max="3" width="33.140625" style="318" customWidth="1"/>
    <col min="4" max="256" width="11.42578125" style="318" hidden="1"/>
    <col min="257" max="257" width="32.5703125" style="318" customWidth="1"/>
    <col min="258" max="258" width="32.140625" style="318" customWidth="1"/>
    <col min="259" max="259" width="33.140625" style="318" customWidth="1"/>
    <col min="260" max="512" width="11.42578125" style="318" hidden="1"/>
    <col min="513" max="513" width="32.5703125" style="318" customWidth="1"/>
    <col min="514" max="514" width="32.140625" style="318" customWidth="1"/>
    <col min="515" max="515" width="33.140625" style="318" customWidth="1"/>
    <col min="516" max="768" width="11.42578125" style="318" hidden="1"/>
    <col min="769" max="769" width="32.5703125" style="318" customWidth="1"/>
    <col min="770" max="770" width="32.140625" style="318" customWidth="1"/>
    <col min="771" max="771" width="33.140625" style="318" customWidth="1"/>
    <col min="772" max="1024" width="11.42578125" style="318" hidden="1"/>
    <col min="1025" max="1025" width="32.5703125" style="318" customWidth="1"/>
    <col min="1026" max="1026" width="32.140625" style="318" customWidth="1"/>
    <col min="1027" max="1027" width="33.140625" style="318" customWidth="1"/>
    <col min="1028" max="1280" width="11.42578125" style="318" hidden="1"/>
    <col min="1281" max="1281" width="32.5703125" style="318" customWidth="1"/>
    <col min="1282" max="1282" width="32.140625" style="318" customWidth="1"/>
    <col min="1283" max="1283" width="33.140625" style="318" customWidth="1"/>
    <col min="1284" max="1536" width="11.42578125" style="318" hidden="1"/>
    <col min="1537" max="1537" width="32.5703125" style="318" customWidth="1"/>
    <col min="1538" max="1538" width="32.140625" style="318" customWidth="1"/>
    <col min="1539" max="1539" width="33.140625" style="318" customWidth="1"/>
    <col min="1540" max="1792" width="11.42578125" style="318" hidden="1"/>
    <col min="1793" max="1793" width="32.5703125" style="318" customWidth="1"/>
    <col min="1794" max="1794" width="32.140625" style="318" customWidth="1"/>
    <col min="1795" max="1795" width="33.140625" style="318" customWidth="1"/>
    <col min="1796" max="2048" width="11.42578125" style="318" hidden="1"/>
    <col min="2049" max="2049" width="32.5703125" style="318" customWidth="1"/>
    <col min="2050" max="2050" width="32.140625" style="318" customWidth="1"/>
    <col min="2051" max="2051" width="33.140625" style="318" customWidth="1"/>
    <col min="2052" max="2304" width="11.42578125" style="318" hidden="1"/>
    <col min="2305" max="2305" width="32.5703125" style="318" customWidth="1"/>
    <col min="2306" max="2306" width="32.140625" style="318" customWidth="1"/>
    <col min="2307" max="2307" width="33.140625" style="318" customWidth="1"/>
    <col min="2308" max="2560" width="11.42578125" style="318" hidden="1"/>
    <col min="2561" max="2561" width="32.5703125" style="318" customWidth="1"/>
    <col min="2562" max="2562" width="32.140625" style="318" customWidth="1"/>
    <col min="2563" max="2563" width="33.140625" style="318" customWidth="1"/>
    <col min="2564" max="2816" width="11.42578125" style="318" hidden="1"/>
    <col min="2817" max="2817" width="32.5703125" style="318" customWidth="1"/>
    <col min="2818" max="2818" width="32.140625" style="318" customWidth="1"/>
    <col min="2819" max="2819" width="33.140625" style="318" customWidth="1"/>
    <col min="2820" max="3072" width="11.42578125" style="318" hidden="1"/>
    <col min="3073" max="3073" width="32.5703125" style="318" customWidth="1"/>
    <col min="3074" max="3074" width="32.140625" style="318" customWidth="1"/>
    <col min="3075" max="3075" width="33.140625" style="318" customWidth="1"/>
    <col min="3076" max="3328" width="11.42578125" style="318" hidden="1"/>
    <col min="3329" max="3329" width="32.5703125" style="318" customWidth="1"/>
    <col min="3330" max="3330" width="32.140625" style="318" customWidth="1"/>
    <col min="3331" max="3331" width="33.140625" style="318" customWidth="1"/>
    <col min="3332" max="3584" width="11.42578125" style="318" hidden="1"/>
    <col min="3585" max="3585" width="32.5703125" style="318" customWidth="1"/>
    <col min="3586" max="3586" width="32.140625" style="318" customWidth="1"/>
    <col min="3587" max="3587" width="33.140625" style="318" customWidth="1"/>
    <col min="3588" max="3840" width="11.42578125" style="318" hidden="1"/>
    <col min="3841" max="3841" width="32.5703125" style="318" customWidth="1"/>
    <col min="3842" max="3842" width="32.140625" style="318" customWidth="1"/>
    <col min="3843" max="3843" width="33.140625" style="318" customWidth="1"/>
    <col min="3844" max="4096" width="11.42578125" style="318" hidden="1"/>
    <col min="4097" max="4097" width="32.5703125" style="318" customWidth="1"/>
    <col min="4098" max="4098" width="32.140625" style="318" customWidth="1"/>
    <col min="4099" max="4099" width="33.140625" style="318" customWidth="1"/>
    <col min="4100" max="4352" width="11.42578125" style="318" hidden="1"/>
    <col min="4353" max="4353" width="32.5703125" style="318" customWidth="1"/>
    <col min="4354" max="4354" width="32.140625" style="318" customWidth="1"/>
    <col min="4355" max="4355" width="33.140625" style="318" customWidth="1"/>
    <col min="4356" max="4608" width="11.42578125" style="318" hidden="1"/>
    <col min="4609" max="4609" width="32.5703125" style="318" customWidth="1"/>
    <col min="4610" max="4610" width="32.140625" style="318" customWidth="1"/>
    <col min="4611" max="4611" width="33.140625" style="318" customWidth="1"/>
    <col min="4612" max="4864" width="11.42578125" style="318" hidden="1"/>
    <col min="4865" max="4865" width="32.5703125" style="318" customWidth="1"/>
    <col min="4866" max="4866" width="32.140625" style="318" customWidth="1"/>
    <col min="4867" max="4867" width="33.140625" style="318" customWidth="1"/>
    <col min="4868" max="5120" width="11.42578125" style="318" hidden="1"/>
    <col min="5121" max="5121" width="32.5703125" style="318" customWidth="1"/>
    <col min="5122" max="5122" width="32.140625" style="318" customWidth="1"/>
    <col min="5123" max="5123" width="33.140625" style="318" customWidth="1"/>
    <col min="5124" max="5376" width="11.42578125" style="318" hidden="1"/>
    <col min="5377" max="5377" width="32.5703125" style="318" customWidth="1"/>
    <col min="5378" max="5378" width="32.140625" style="318" customWidth="1"/>
    <col min="5379" max="5379" width="33.140625" style="318" customWidth="1"/>
    <col min="5380" max="5632" width="11.42578125" style="318" hidden="1"/>
    <col min="5633" max="5633" width="32.5703125" style="318" customWidth="1"/>
    <col min="5634" max="5634" width="32.140625" style="318" customWidth="1"/>
    <col min="5635" max="5635" width="33.140625" style="318" customWidth="1"/>
    <col min="5636" max="5888" width="11.42578125" style="318" hidden="1"/>
    <col min="5889" max="5889" width="32.5703125" style="318" customWidth="1"/>
    <col min="5890" max="5890" width="32.140625" style="318" customWidth="1"/>
    <col min="5891" max="5891" width="33.140625" style="318" customWidth="1"/>
    <col min="5892" max="6144" width="11.42578125" style="318" hidden="1"/>
    <col min="6145" max="6145" width="32.5703125" style="318" customWidth="1"/>
    <col min="6146" max="6146" width="32.140625" style="318" customWidth="1"/>
    <col min="6147" max="6147" width="33.140625" style="318" customWidth="1"/>
    <col min="6148" max="6400" width="11.42578125" style="318" hidden="1"/>
    <col min="6401" max="6401" width="32.5703125" style="318" customWidth="1"/>
    <col min="6402" max="6402" width="32.140625" style="318" customWidth="1"/>
    <col min="6403" max="6403" width="33.140625" style="318" customWidth="1"/>
    <col min="6404" max="6656" width="11.42578125" style="318" hidden="1"/>
    <col min="6657" max="6657" width="32.5703125" style="318" customWidth="1"/>
    <col min="6658" max="6658" width="32.140625" style="318" customWidth="1"/>
    <col min="6659" max="6659" width="33.140625" style="318" customWidth="1"/>
    <col min="6660" max="6912" width="11.42578125" style="318" hidden="1"/>
    <col min="6913" max="6913" width="32.5703125" style="318" customWidth="1"/>
    <col min="6914" max="6914" width="32.140625" style="318" customWidth="1"/>
    <col min="6915" max="6915" width="33.140625" style="318" customWidth="1"/>
    <col min="6916" max="7168" width="11.42578125" style="318" hidden="1"/>
    <col min="7169" max="7169" width="32.5703125" style="318" customWidth="1"/>
    <col min="7170" max="7170" width="32.140625" style="318" customWidth="1"/>
    <col min="7171" max="7171" width="33.140625" style="318" customWidth="1"/>
    <col min="7172" max="7424" width="11.42578125" style="318" hidden="1"/>
    <col min="7425" max="7425" width="32.5703125" style="318" customWidth="1"/>
    <col min="7426" max="7426" width="32.140625" style="318" customWidth="1"/>
    <col min="7427" max="7427" width="33.140625" style="318" customWidth="1"/>
    <col min="7428" max="7680" width="11.42578125" style="318" hidden="1"/>
    <col min="7681" max="7681" width="32.5703125" style="318" customWidth="1"/>
    <col min="7682" max="7682" width="32.140625" style="318" customWidth="1"/>
    <col min="7683" max="7683" width="33.140625" style="318" customWidth="1"/>
    <col min="7684" max="7936" width="11.42578125" style="318" hidden="1"/>
    <col min="7937" max="7937" width="32.5703125" style="318" customWidth="1"/>
    <col min="7938" max="7938" width="32.140625" style="318" customWidth="1"/>
    <col min="7939" max="7939" width="33.140625" style="318" customWidth="1"/>
    <col min="7940" max="8192" width="11.42578125" style="318" hidden="1"/>
    <col min="8193" max="8193" width="32.5703125" style="318" customWidth="1"/>
    <col min="8194" max="8194" width="32.140625" style="318" customWidth="1"/>
    <col min="8195" max="8195" width="33.140625" style="318" customWidth="1"/>
    <col min="8196" max="8448" width="11.42578125" style="318" hidden="1"/>
    <col min="8449" max="8449" width="32.5703125" style="318" customWidth="1"/>
    <col min="8450" max="8450" width="32.140625" style="318" customWidth="1"/>
    <col min="8451" max="8451" width="33.140625" style="318" customWidth="1"/>
    <col min="8452" max="8704" width="11.42578125" style="318" hidden="1"/>
    <col min="8705" max="8705" width="32.5703125" style="318" customWidth="1"/>
    <col min="8706" max="8706" width="32.140625" style="318" customWidth="1"/>
    <col min="8707" max="8707" width="33.140625" style="318" customWidth="1"/>
    <col min="8708" max="8960" width="11.42578125" style="318" hidden="1"/>
    <col min="8961" max="8961" width="32.5703125" style="318" customWidth="1"/>
    <col min="8962" max="8962" width="32.140625" style="318" customWidth="1"/>
    <col min="8963" max="8963" width="33.140625" style="318" customWidth="1"/>
    <col min="8964" max="9216" width="11.42578125" style="318" hidden="1"/>
    <col min="9217" max="9217" width="32.5703125" style="318" customWidth="1"/>
    <col min="9218" max="9218" width="32.140625" style="318" customWidth="1"/>
    <col min="9219" max="9219" width="33.140625" style="318" customWidth="1"/>
    <col min="9220" max="9472" width="11.42578125" style="318" hidden="1"/>
    <col min="9473" max="9473" width="32.5703125" style="318" customWidth="1"/>
    <col min="9474" max="9474" width="32.140625" style="318" customWidth="1"/>
    <col min="9475" max="9475" width="33.140625" style="318" customWidth="1"/>
    <col min="9476" max="9728" width="11.42578125" style="318" hidden="1"/>
    <col min="9729" max="9729" width="32.5703125" style="318" customWidth="1"/>
    <col min="9730" max="9730" width="32.140625" style="318" customWidth="1"/>
    <col min="9731" max="9731" width="33.140625" style="318" customWidth="1"/>
    <col min="9732" max="9984" width="11.42578125" style="318" hidden="1"/>
    <col min="9985" max="9985" width="32.5703125" style="318" customWidth="1"/>
    <col min="9986" max="9986" width="32.140625" style="318" customWidth="1"/>
    <col min="9987" max="9987" width="33.140625" style="318" customWidth="1"/>
    <col min="9988" max="10240" width="11.42578125" style="318" hidden="1"/>
    <col min="10241" max="10241" width="32.5703125" style="318" customWidth="1"/>
    <col min="10242" max="10242" width="32.140625" style="318" customWidth="1"/>
    <col min="10243" max="10243" width="33.140625" style="318" customWidth="1"/>
    <col min="10244" max="10496" width="11.42578125" style="318" hidden="1"/>
    <col min="10497" max="10497" width="32.5703125" style="318" customWidth="1"/>
    <col min="10498" max="10498" width="32.140625" style="318" customWidth="1"/>
    <col min="10499" max="10499" width="33.140625" style="318" customWidth="1"/>
    <col min="10500" max="10752" width="11.42578125" style="318" hidden="1"/>
    <col min="10753" max="10753" width="32.5703125" style="318" customWidth="1"/>
    <col min="10754" max="10754" width="32.140625" style="318" customWidth="1"/>
    <col min="10755" max="10755" width="33.140625" style="318" customWidth="1"/>
    <col min="10756" max="11008" width="11.42578125" style="318" hidden="1"/>
    <col min="11009" max="11009" width="32.5703125" style="318" customWidth="1"/>
    <col min="11010" max="11010" width="32.140625" style="318" customWidth="1"/>
    <col min="11011" max="11011" width="33.140625" style="318" customWidth="1"/>
    <col min="11012" max="11264" width="11.42578125" style="318" hidden="1"/>
    <col min="11265" max="11265" width="32.5703125" style="318" customWidth="1"/>
    <col min="11266" max="11266" width="32.140625" style="318" customWidth="1"/>
    <col min="11267" max="11267" width="33.140625" style="318" customWidth="1"/>
    <col min="11268" max="11520" width="11.42578125" style="318" hidden="1"/>
    <col min="11521" max="11521" width="32.5703125" style="318" customWidth="1"/>
    <col min="11522" max="11522" width="32.140625" style="318" customWidth="1"/>
    <col min="11523" max="11523" width="33.140625" style="318" customWidth="1"/>
    <col min="11524" max="11776" width="11.42578125" style="318" hidden="1"/>
    <col min="11777" max="11777" width="32.5703125" style="318" customWidth="1"/>
    <col min="11778" max="11778" width="32.140625" style="318" customWidth="1"/>
    <col min="11779" max="11779" width="33.140625" style="318" customWidth="1"/>
    <col min="11780" max="12032" width="11.42578125" style="318" hidden="1"/>
    <col min="12033" max="12033" width="32.5703125" style="318" customWidth="1"/>
    <col min="12034" max="12034" width="32.140625" style="318" customWidth="1"/>
    <col min="12035" max="12035" width="33.140625" style="318" customWidth="1"/>
    <col min="12036" max="12288" width="11.42578125" style="318" hidden="1"/>
    <col min="12289" max="12289" width="32.5703125" style="318" customWidth="1"/>
    <col min="12290" max="12290" width="32.140625" style="318" customWidth="1"/>
    <col min="12291" max="12291" width="33.140625" style="318" customWidth="1"/>
    <col min="12292" max="12544" width="11.42578125" style="318" hidden="1"/>
    <col min="12545" max="12545" width="32.5703125" style="318" customWidth="1"/>
    <col min="12546" max="12546" width="32.140625" style="318" customWidth="1"/>
    <col min="12547" max="12547" width="33.140625" style="318" customWidth="1"/>
    <col min="12548" max="12800" width="11.42578125" style="318" hidden="1"/>
    <col min="12801" max="12801" width="32.5703125" style="318" customWidth="1"/>
    <col min="12802" max="12802" width="32.140625" style="318" customWidth="1"/>
    <col min="12803" max="12803" width="33.140625" style="318" customWidth="1"/>
    <col min="12804" max="13056" width="11.42578125" style="318" hidden="1"/>
    <col min="13057" max="13057" width="32.5703125" style="318" customWidth="1"/>
    <col min="13058" max="13058" width="32.140625" style="318" customWidth="1"/>
    <col min="13059" max="13059" width="33.140625" style="318" customWidth="1"/>
    <col min="13060" max="13312" width="11.42578125" style="318" hidden="1"/>
    <col min="13313" max="13313" width="32.5703125" style="318" customWidth="1"/>
    <col min="13314" max="13314" width="32.140625" style="318" customWidth="1"/>
    <col min="13315" max="13315" width="33.140625" style="318" customWidth="1"/>
    <col min="13316" max="13568" width="11.42578125" style="318" hidden="1"/>
    <col min="13569" max="13569" width="32.5703125" style="318" customWidth="1"/>
    <col min="13570" max="13570" width="32.140625" style="318" customWidth="1"/>
    <col min="13571" max="13571" width="33.140625" style="318" customWidth="1"/>
    <col min="13572" max="13824" width="11.42578125" style="318" hidden="1"/>
    <col min="13825" max="13825" width="32.5703125" style="318" customWidth="1"/>
    <col min="13826" max="13826" width="32.140625" style="318" customWidth="1"/>
    <col min="13827" max="13827" width="33.140625" style="318" customWidth="1"/>
    <col min="13828" max="14080" width="11.42578125" style="318" hidden="1"/>
    <col min="14081" max="14081" width="32.5703125" style="318" customWidth="1"/>
    <col min="14082" max="14082" width="32.140625" style="318" customWidth="1"/>
    <col min="14083" max="14083" width="33.140625" style="318" customWidth="1"/>
    <col min="14084" max="14336" width="11.42578125" style="318" hidden="1"/>
    <col min="14337" max="14337" width="32.5703125" style="318" customWidth="1"/>
    <col min="14338" max="14338" width="32.140625" style="318" customWidth="1"/>
    <col min="14339" max="14339" width="33.140625" style="318" customWidth="1"/>
    <col min="14340" max="14592" width="11.42578125" style="318" hidden="1"/>
    <col min="14593" max="14593" width="32.5703125" style="318" customWidth="1"/>
    <col min="14594" max="14594" width="32.140625" style="318" customWidth="1"/>
    <col min="14595" max="14595" width="33.140625" style="318" customWidth="1"/>
    <col min="14596" max="14848" width="11.42578125" style="318" hidden="1"/>
    <col min="14849" max="14849" width="32.5703125" style="318" customWidth="1"/>
    <col min="14850" max="14850" width="32.140625" style="318" customWidth="1"/>
    <col min="14851" max="14851" width="33.140625" style="318" customWidth="1"/>
    <col min="14852" max="15104" width="11.42578125" style="318" hidden="1"/>
    <col min="15105" max="15105" width="32.5703125" style="318" customWidth="1"/>
    <col min="15106" max="15106" width="32.140625" style="318" customWidth="1"/>
    <col min="15107" max="15107" width="33.140625" style="318" customWidth="1"/>
    <col min="15108" max="15360" width="11.42578125" style="318" hidden="1"/>
    <col min="15361" max="15361" width="32.5703125" style="318" customWidth="1"/>
    <col min="15362" max="15362" width="32.140625" style="318" customWidth="1"/>
    <col min="15363" max="15363" width="33.140625" style="318" customWidth="1"/>
    <col min="15364" max="15616" width="11.42578125" style="318" hidden="1"/>
    <col min="15617" max="15617" width="32.5703125" style="318" customWidth="1"/>
    <col min="15618" max="15618" width="32.140625" style="318" customWidth="1"/>
    <col min="15619" max="15619" width="33.140625" style="318" customWidth="1"/>
    <col min="15620" max="15872" width="11.42578125" style="318" hidden="1"/>
    <col min="15873" max="15873" width="32.5703125" style="318" customWidth="1"/>
    <col min="15874" max="15874" width="32.140625" style="318" customWidth="1"/>
    <col min="15875" max="15875" width="33.140625" style="318" customWidth="1"/>
    <col min="15876" max="16128" width="11.42578125" style="318" hidden="1"/>
    <col min="16129" max="16129" width="32.5703125" style="318" customWidth="1"/>
    <col min="16130" max="16130" width="32.140625" style="318" customWidth="1"/>
    <col min="16131" max="16131" width="33.140625" style="318" customWidth="1"/>
    <col min="16132" max="16384" width="11.42578125" style="318" hidden="1"/>
  </cols>
  <sheetData>
    <row r="1" spans="1:3" ht="36.75" customHeight="1" x14ac:dyDescent="0.25">
      <c r="A1" s="389" t="s">
        <v>1147</v>
      </c>
      <c r="B1" s="389"/>
      <c r="C1" s="389"/>
    </row>
    <row r="2" spans="1:3" ht="15.75" x14ac:dyDescent="0.25">
      <c r="A2" s="386" t="s">
        <v>1077</v>
      </c>
      <c r="B2" s="386"/>
      <c r="C2" s="386"/>
    </row>
    <row r="3" spans="1:3" x14ac:dyDescent="0.25">
      <c r="A3" s="390" t="s">
        <v>1148</v>
      </c>
      <c r="B3" s="390"/>
      <c r="C3" s="390"/>
    </row>
    <row r="4" spans="1:3" ht="4.5" customHeight="1" x14ac:dyDescent="0.25">
      <c r="A4" s="279"/>
      <c r="B4" s="279"/>
      <c r="C4" s="279"/>
    </row>
    <row r="5" spans="1:3" x14ac:dyDescent="0.25">
      <c r="A5" s="285" t="s">
        <v>248</v>
      </c>
      <c r="B5" s="293" t="s">
        <v>249</v>
      </c>
      <c r="C5" s="293" t="s">
        <v>250</v>
      </c>
    </row>
    <row r="6" spans="1:3" ht="0" hidden="1" customHeight="1" x14ac:dyDescent="0.25">
      <c r="A6" s="42"/>
      <c r="B6" s="196"/>
      <c r="C6" s="236"/>
    </row>
    <row r="7" spans="1:3" x14ac:dyDescent="0.25">
      <c r="A7" s="42" t="s">
        <v>446</v>
      </c>
      <c r="B7" s="196">
        <v>3468823.77</v>
      </c>
      <c r="C7" s="236">
        <v>2.0600000000000002E-3</v>
      </c>
    </row>
    <row r="8" spans="1:3" x14ac:dyDescent="0.25">
      <c r="A8" s="42" t="s">
        <v>208</v>
      </c>
      <c r="B8" s="196">
        <v>21384718.539999999</v>
      </c>
      <c r="C8" s="236">
        <v>1.2701E-2</v>
      </c>
    </row>
    <row r="9" spans="1:3" x14ac:dyDescent="0.25">
      <c r="A9" s="42" t="s">
        <v>209</v>
      </c>
      <c r="B9" s="196">
        <v>14878078.539999999</v>
      </c>
      <c r="C9" s="236">
        <v>8.8360000000000001E-3</v>
      </c>
    </row>
    <row r="10" spans="1:3" x14ac:dyDescent="0.25">
      <c r="A10" s="42" t="s">
        <v>232</v>
      </c>
      <c r="B10" s="196">
        <v>11538431.66</v>
      </c>
      <c r="C10" s="236">
        <v>6.8529999999999997E-3</v>
      </c>
    </row>
    <row r="11" spans="1:3" x14ac:dyDescent="0.25">
      <c r="A11" s="42" t="s">
        <v>210</v>
      </c>
      <c r="B11" s="196">
        <v>46384907.770000003</v>
      </c>
      <c r="C11" s="236">
        <v>2.7550000000000002E-2</v>
      </c>
    </row>
    <row r="12" spans="1:3" x14ac:dyDescent="0.25">
      <c r="A12" s="42" t="s">
        <v>211</v>
      </c>
      <c r="B12" s="196">
        <v>93743176.180000007</v>
      </c>
      <c r="C12" s="236">
        <v>5.5681000000000001E-2</v>
      </c>
    </row>
    <row r="13" spans="1:3" x14ac:dyDescent="0.25">
      <c r="A13" s="42" t="s">
        <v>192</v>
      </c>
      <c r="B13" s="196">
        <v>57968919.25</v>
      </c>
      <c r="C13" s="236">
        <v>3.4431000000000003E-2</v>
      </c>
    </row>
    <row r="14" spans="1:3" x14ac:dyDescent="0.25">
      <c r="A14" s="42" t="s">
        <v>251</v>
      </c>
      <c r="B14" s="196">
        <v>3167458.98</v>
      </c>
      <c r="C14" s="236">
        <v>1.8810000000000001E-3</v>
      </c>
    </row>
    <row r="15" spans="1:3" x14ac:dyDescent="0.25">
      <c r="A15" s="42" t="s">
        <v>198</v>
      </c>
      <c r="B15" s="196">
        <v>1132335.44</v>
      </c>
      <c r="C15" s="236">
        <v>6.7199999999999996E-4</v>
      </c>
    </row>
    <row r="16" spans="1:3" x14ac:dyDescent="0.25">
      <c r="A16" s="42" t="s">
        <v>196</v>
      </c>
      <c r="B16" s="196">
        <v>44332371.75</v>
      </c>
      <c r="C16" s="236">
        <v>2.6331E-2</v>
      </c>
    </row>
    <row r="17" spans="1:3" x14ac:dyDescent="0.25">
      <c r="A17" s="42" t="s">
        <v>212</v>
      </c>
      <c r="B17" s="196">
        <v>67747824.560000002</v>
      </c>
      <c r="C17" s="236">
        <v>4.0239999999999998E-2</v>
      </c>
    </row>
    <row r="18" spans="1:3" x14ac:dyDescent="0.25">
      <c r="A18" s="42" t="s">
        <v>213</v>
      </c>
      <c r="B18" s="196">
        <v>38359554.359999999</v>
      </c>
      <c r="C18" s="236">
        <v>2.2783999999999999E-2</v>
      </c>
    </row>
    <row r="19" spans="1:3" x14ac:dyDescent="0.25">
      <c r="A19" s="42" t="s">
        <v>214</v>
      </c>
      <c r="B19" s="196">
        <v>1576504.95</v>
      </c>
      <c r="C19" s="236">
        <v>9.3599999999999998E-4</v>
      </c>
    </row>
    <row r="20" spans="1:3" x14ac:dyDescent="0.25">
      <c r="A20" s="42" t="s">
        <v>215</v>
      </c>
      <c r="B20" s="196">
        <v>15745357.48</v>
      </c>
      <c r="C20" s="236">
        <v>9.3519999999999992E-3</v>
      </c>
    </row>
    <row r="21" spans="1:3" x14ac:dyDescent="0.25">
      <c r="A21" s="42" t="s">
        <v>852</v>
      </c>
      <c r="B21" s="196">
        <v>295763.84999999998</v>
      </c>
      <c r="C21" s="236">
        <v>1.75E-4</v>
      </c>
    </row>
    <row r="22" spans="1:3" x14ac:dyDescent="0.25">
      <c r="A22" s="42" t="s">
        <v>199</v>
      </c>
      <c r="B22" s="196">
        <v>3951999.83</v>
      </c>
      <c r="C22" s="236">
        <v>2.3470000000000001E-3</v>
      </c>
    </row>
    <row r="23" spans="1:3" x14ac:dyDescent="0.25">
      <c r="A23" s="42" t="s">
        <v>187</v>
      </c>
      <c r="B23" s="196">
        <v>979718.22</v>
      </c>
      <c r="C23" s="236">
        <v>5.8100000000000003E-4</v>
      </c>
    </row>
    <row r="24" spans="1:3" x14ac:dyDescent="0.25">
      <c r="A24" s="42" t="s">
        <v>200</v>
      </c>
      <c r="B24" s="196">
        <v>5417759.54</v>
      </c>
      <c r="C24" s="236">
        <v>3.2179999999999999E-3</v>
      </c>
    </row>
    <row r="25" spans="1:3" x14ac:dyDescent="0.25">
      <c r="A25" s="42" t="s">
        <v>541</v>
      </c>
      <c r="B25" s="196">
        <v>915313.62</v>
      </c>
      <c r="C25" s="236">
        <v>5.4299999999999997E-4</v>
      </c>
    </row>
    <row r="26" spans="1:3" x14ac:dyDescent="0.25">
      <c r="A26" s="42" t="s">
        <v>217</v>
      </c>
      <c r="B26" s="196">
        <v>5078765.58</v>
      </c>
      <c r="C26" s="236">
        <v>3.016E-3</v>
      </c>
    </row>
    <row r="27" spans="1:3" x14ac:dyDescent="0.25">
      <c r="A27" s="42" t="s">
        <v>218</v>
      </c>
      <c r="B27" s="196">
        <v>2464371.23</v>
      </c>
      <c r="C27" s="236">
        <v>1.462E-3</v>
      </c>
    </row>
    <row r="28" spans="1:3" x14ac:dyDescent="0.25">
      <c r="A28" s="42" t="s">
        <v>185</v>
      </c>
      <c r="B28" s="196">
        <v>42829635.740000002</v>
      </c>
      <c r="C28" s="236">
        <v>2.5439E-2</v>
      </c>
    </row>
    <row r="29" spans="1:3" x14ac:dyDescent="0.25">
      <c r="A29" s="42" t="s">
        <v>201</v>
      </c>
      <c r="B29" s="196">
        <v>2700677</v>
      </c>
      <c r="C29" s="236">
        <v>1.604E-3</v>
      </c>
    </row>
    <row r="30" spans="1:3" x14ac:dyDescent="0.25">
      <c r="A30" s="42" t="s">
        <v>219</v>
      </c>
      <c r="B30" s="196">
        <v>3583900.38</v>
      </c>
      <c r="C30" s="236">
        <v>2.1280000000000001E-3</v>
      </c>
    </row>
    <row r="31" spans="1:3" x14ac:dyDescent="0.25">
      <c r="A31" s="42" t="s">
        <v>220</v>
      </c>
      <c r="B31" s="196">
        <v>40594846.649999999</v>
      </c>
      <c r="C31" s="236">
        <v>2.4112000000000001E-2</v>
      </c>
    </row>
    <row r="32" spans="1:3" x14ac:dyDescent="0.25">
      <c r="A32" s="42" t="s">
        <v>197</v>
      </c>
      <c r="B32" s="196">
        <v>27906066.449999999</v>
      </c>
      <c r="C32" s="236">
        <v>1.6573999999999998E-2</v>
      </c>
    </row>
    <row r="33" spans="1:3" x14ac:dyDescent="0.25">
      <c r="A33" s="42" t="s">
        <v>188</v>
      </c>
      <c r="B33" s="196">
        <v>2193498.7599999998</v>
      </c>
      <c r="C33" s="236">
        <v>1.302E-3</v>
      </c>
    </row>
    <row r="34" spans="1:3" x14ac:dyDescent="0.25">
      <c r="A34" s="42" t="s">
        <v>548</v>
      </c>
      <c r="B34" s="196">
        <v>3500882.23</v>
      </c>
      <c r="C34" s="236">
        <v>2.0790000000000001E-3</v>
      </c>
    </row>
    <row r="35" spans="1:3" x14ac:dyDescent="0.25">
      <c r="A35" s="42" t="s">
        <v>650</v>
      </c>
      <c r="B35" s="196">
        <v>765438.37</v>
      </c>
      <c r="C35" s="236">
        <v>4.5399999999999998E-4</v>
      </c>
    </row>
    <row r="36" spans="1:3" x14ac:dyDescent="0.25">
      <c r="A36" s="42" t="s">
        <v>918</v>
      </c>
      <c r="B36" s="196">
        <v>57005.95</v>
      </c>
      <c r="C36" s="236">
        <v>3.3000000000000003E-5</v>
      </c>
    </row>
    <row r="37" spans="1:3" x14ac:dyDescent="0.25">
      <c r="A37" s="42" t="s">
        <v>488</v>
      </c>
      <c r="B37" s="196">
        <v>2729254</v>
      </c>
      <c r="C37" s="236">
        <v>1.621E-3</v>
      </c>
    </row>
    <row r="38" spans="1:3" x14ac:dyDescent="0.25">
      <c r="A38" s="42" t="s">
        <v>233</v>
      </c>
      <c r="B38" s="196">
        <v>5399132.5700000003</v>
      </c>
      <c r="C38" s="236">
        <v>3.2060000000000001E-3</v>
      </c>
    </row>
    <row r="39" spans="1:3" x14ac:dyDescent="0.25">
      <c r="A39" s="42" t="s">
        <v>480</v>
      </c>
      <c r="B39" s="196">
        <v>3070173.32</v>
      </c>
      <c r="C39" s="236">
        <v>1.823E-3</v>
      </c>
    </row>
    <row r="40" spans="1:3" x14ac:dyDescent="0.25">
      <c r="A40" s="42" t="s">
        <v>203</v>
      </c>
      <c r="B40" s="196">
        <v>5729934.5300000003</v>
      </c>
      <c r="C40" s="236">
        <v>3.4030000000000002E-3</v>
      </c>
    </row>
    <row r="41" spans="1:3" x14ac:dyDescent="0.25">
      <c r="A41" s="42" t="s">
        <v>206</v>
      </c>
      <c r="B41" s="196">
        <v>29176364.190000001</v>
      </c>
      <c r="C41" s="236">
        <v>1.7330000000000002E-2</v>
      </c>
    </row>
    <row r="42" spans="1:3" x14ac:dyDescent="0.25">
      <c r="A42" s="42" t="s">
        <v>390</v>
      </c>
      <c r="B42" s="196">
        <v>9100236.8599999994</v>
      </c>
      <c r="C42" s="236">
        <v>5.4050000000000001E-3</v>
      </c>
    </row>
    <row r="43" spans="1:3" x14ac:dyDescent="0.25">
      <c r="A43" s="42" t="s">
        <v>204</v>
      </c>
      <c r="B43" s="196">
        <v>4294715.29</v>
      </c>
      <c r="C43" s="236">
        <v>2.5500000000000002E-3</v>
      </c>
    </row>
    <row r="44" spans="1:3" x14ac:dyDescent="0.25">
      <c r="A44" s="42" t="s">
        <v>620</v>
      </c>
      <c r="B44" s="196">
        <v>43820.12</v>
      </c>
      <c r="C44" s="236">
        <v>2.5999999999999998E-5</v>
      </c>
    </row>
    <row r="45" spans="1:3" x14ac:dyDescent="0.25">
      <c r="A45" s="42" t="s">
        <v>253</v>
      </c>
      <c r="B45" s="196">
        <v>245397529.22999999</v>
      </c>
      <c r="C45" s="236">
        <v>0.145761</v>
      </c>
    </row>
    <row r="46" spans="1:3" x14ac:dyDescent="0.25">
      <c r="A46" s="42" t="s">
        <v>254</v>
      </c>
      <c r="B46" s="196">
        <v>386069097.57999998</v>
      </c>
      <c r="C46" s="236">
        <v>0.22931599999999999</v>
      </c>
    </row>
    <row r="47" spans="1:3" x14ac:dyDescent="0.25">
      <c r="A47" s="42" t="s">
        <v>255</v>
      </c>
      <c r="B47" s="196">
        <v>410730908.62</v>
      </c>
      <c r="C47" s="236">
        <v>0.24396499999999999</v>
      </c>
    </row>
    <row r="48" spans="1:3" x14ac:dyDescent="0.25">
      <c r="A48" s="42" t="s">
        <v>256</v>
      </c>
      <c r="B48" s="196">
        <v>17155471.48</v>
      </c>
      <c r="C48" s="236">
        <v>1.0189E-2</v>
      </c>
    </row>
    <row r="49" spans="1:3" ht="0" hidden="1" customHeight="1" x14ac:dyDescent="0.25">
      <c r="A49" s="42"/>
      <c r="B49" s="196"/>
      <c r="C49" s="236"/>
    </row>
    <row r="50" spans="1:3" ht="0" hidden="1" customHeight="1" x14ac:dyDescent="0.25">
      <c r="A50" s="42"/>
      <c r="B50" s="196"/>
      <c r="C50" s="236"/>
    </row>
    <row r="51" spans="1:3" ht="0" hidden="1" customHeight="1" x14ac:dyDescent="0.25">
      <c r="A51" s="42"/>
      <c r="B51" s="196"/>
      <c r="C51" s="236"/>
    </row>
    <row r="52" spans="1:3" ht="0" hidden="1" customHeight="1" x14ac:dyDescent="0.25">
      <c r="A52" s="42"/>
      <c r="B52" s="196"/>
      <c r="C52" s="236"/>
    </row>
    <row r="53" spans="1:3" ht="0" hidden="1" customHeight="1" x14ac:dyDescent="0.25">
      <c r="A53" s="42"/>
      <c r="B53" s="196"/>
      <c r="C53" s="236"/>
    </row>
    <row r="54" spans="1:3" ht="0" hidden="1" customHeight="1" x14ac:dyDescent="0.25">
      <c r="A54" s="42"/>
      <c r="B54" s="196"/>
      <c r="C54" s="236"/>
    </row>
    <row r="55" spans="1:3" ht="0" hidden="1" customHeight="1" x14ac:dyDescent="0.25">
      <c r="A55" s="42"/>
      <c r="B55" s="196"/>
      <c r="C55" s="236"/>
    </row>
    <row r="56" spans="1:3" ht="0" hidden="1" customHeight="1" x14ac:dyDescent="0.25">
      <c r="A56" s="42"/>
      <c r="B56" s="196"/>
      <c r="C56" s="236"/>
    </row>
    <row r="57" spans="1:3" ht="0" hidden="1" customHeight="1" x14ac:dyDescent="0.25">
      <c r="A57" s="42"/>
      <c r="B57" s="196"/>
      <c r="C57" s="236"/>
    </row>
    <row r="58" spans="1:3" ht="0" hidden="1" customHeight="1" x14ac:dyDescent="0.25">
      <c r="A58" s="42"/>
      <c r="B58" s="196"/>
      <c r="C58" s="236"/>
    </row>
    <row r="59" spans="1:3" ht="0" hidden="1" customHeight="1" x14ac:dyDescent="0.25">
      <c r="A59" s="42"/>
      <c r="B59" s="196"/>
      <c r="C59" s="236"/>
    </row>
    <row r="60" spans="1:3" ht="0" hidden="1" customHeight="1" x14ac:dyDescent="0.25">
      <c r="A60" s="42"/>
      <c r="B60" s="196"/>
      <c r="C60" s="236"/>
    </row>
    <row r="61" spans="1:3" ht="0" hidden="1" customHeight="1" x14ac:dyDescent="0.25">
      <c r="A61" s="42"/>
      <c r="B61" s="196"/>
      <c r="C61" s="236"/>
    </row>
    <row r="62" spans="1:3" ht="0" hidden="1" customHeight="1" x14ac:dyDescent="0.25">
      <c r="A62" s="42"/>
      <c r="B62" s="196"/>
      <c r="C62" s="236"/>
    </row>
    <row r="63" spans="1:3" ht="0" hidden="1" customHeight="1" x14ac:dyDescent="0.25">
      <c r="A63" s="42"/>
      <c r="B63" s="196"/>
      <c r="C63" s="236"/>
    </row>
    <row r="64" spans="1:3" ht="0" hidden="1" customHeight="1" x14ac:dyDescent="0.25">
      <c r="A64" s="42"/>
      <c r="B64" s="196"/>
      <c r="C64" s="236"/>
    </row>
    <row r="65" spans="1:3" ht="0" hidden="1" customHeight="1" x14ac:dyDescent="0.25">
      <c r="A65" s="42"/>
      <c r="B65" s="196"/>
      <c r="C65" s="236"/>
    </row>
    <row r="66" spans="1:3" ht="0" hidden="1" customHeight="1" x14ac:dyDescent="0.25">
      <c r="A66" s="42"/>
      <c r="B66" s="196"/>
      <c r="C66" s="236"/>
    </row>
    <row r="67" spans="1:3" ht="0" hidden="1" customHeight="1" x14ac:dyDescent="0.25">
      <c r="A67" s="42"/>
      <c r="B67" s="196"/>
      <c r="C67" s="236"/>
    </row>
    <row r="68" spans="1:3" ht="0" hidden="1" customHeight="1" x14ac:dyDescent="0.25">
      <c r="A68" s="42"/>
      <c r="B68" s="196"/>
      <c r="C68" s="236"/>
    </row>
    <row r="69" spans="1:3" ht="0" hidden="1" customHeight="1" x14ac:dyDescent="0.25">
      <c r="A69" s="42"/>
      <c r="B69" s="196"/>
      <c r="C69" s="236"/>
    </row>
    <row r="70" spans="1:3" ht="0" hidden="1" customHeight="1" x14ac:dyDescent="0.25">
      <c r="A70" s="42"/>
      <c r="B70" s="196"/>
      <c r="C70" s="236"/>
    </row>
    <row r="71" spans="1:3" ht="0" hidden="1" customHeight="1" x14ac:dyDescent="0.25">
      <c r="A71" s="42"/>
      <c r="B71" s="196"/>
      <c r="C71" s="236"/>
    </row>
    <row r="72" spans="1:3" ht="0" hidden="1" customHeight="1" x14ac:dyDescent="0.25">
      <c r="A72" s="42"/>
      <c r="B72" s="196"/>
      <c r="C72" s="236"/>
    </row>
    <row r="73" spans="1:3" ht="0" hidden="1" customHeight="1" x14ac:dyDescent="0.25">
      <c r="A73" s="42"/>
      <c r="B73" s="196"/>
      <c r="C73" s="236"/>
    </row>
    <row r="74" spans="1:3" ht="0" hidden="1" customHeight="1" x14ac:dyDescent="0.25">
      <c r="A74" s="42"/>
      <c r="B74" s="196"/>
      <c r="C74" s="236"/>
    </row>
    <row r="75" spans="1:3" ht="0" hidden="1" customHeight="1" x14ac:dyDescent="0.25">
      <c r="A75" s="42"/>
      <c r="B75" s="196"/>
      <c r="C75" s="236"/>
    </row>
    <row r="76" spans="1:3" ht="0" hidden="1" customHeight="1" x14ac:dyDescent="0.25">
      <c r="A76" s="42"/>
      <c r="B76" s="196"/>
      <c r="C76" s="236"/>
    </row>
    <row r="77" spans="1:3" ht="0" hidden="1" customHeight="1" x14ac:dyDescent="0.25">
      <c r="A77" s="42"/>
      <c r="B77" s="196"/>
      <c r="C77" s="236"/>
    </row>
    <row r="78" spans="1:3" ht="0" hidden="1" customHeight="1" x14ac:dyDescent="0.25">
      <c r="A78" s="42"/>
      <c r="B78" s="196"/>
      <c r="C78" s="236"/>
    </row>
    <row r="79" spans="1:3" ht="0" hidden="1" customHeight="1" x14ac:dyDescent="0.25">
      <c r="A79" s="42"/>
      <c r="B79" s="196"/>
      <c r="C79" s="236"/>
    </row>
    <row r="80" spans="1:3" ht="0" hidden="1" customHeight="1" x14ac:dyDescent="0.25">
      <c r="A80" s="42"/>
      <c r="B80" s="196"/>
      <c r="C80" s="236"/>
    </row>
    <row r="81" spans="1:3" x14ac:dyDescent="0.25">
      <c r="A81" s="292" t="s">
        <v>238</v>
      </c>
      <c r="B81" s="43">
        <f>SUM(B6:B80)</f>
        <v>1683560744.4200001</v>
      </c>
      <c r="C81" s="291">
        <f>SUM(C6:C80)</f>
        <v>0.99997000000000003</v>
      </c>
    </row>
    <row r="82" spans="1:3" x14ac:dyDescent="0.25"/>
    <row r="83" spans="1:3" x14ac:dyDescent="0.25">
      <c r="A83" s="44"/>
      <c r="B83" s="44"/>
      <c r="C83" s="44"/>
    </row>
    <row r="84" spans="1:3" x14ac:dyDescent="0.25">
      <c r="A84" s="320" t="s">
        <v>2</v>
      </c>
    </row>
    <row r="85" spans="1:3" x14ac:dyDescent="0.25"/>
    <row r="86" spans="1:3" x14ac:dyDescent="0.25">
      <c r="B86" s="284">
        <f>B81-'3'!D187</f>
        <v>0.40000009536743164</v>
      </c>
    </row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UZ109"/>
  <sheetViews>
    <sheetView workbookViewId="0">
      <selection activeCell="C11" sqref="C11"/>
    </sheetView>
  </sheetViews>
  <sheetFormatPr baseColWidth="10" defaultColWidth="0" defaultRowHeight="15" customHeight="1" zeroHeight="1" x14ac:dyDescent="0.25"/>
  <cols>
    <col min="1" max="1" width="3" style="318" customWidth="1"/>
    <col min="2" max="2" width="24.85546875" style="318" customWidth="1"/>
    <col min="3" max="3" width="21" style="318" customWidth="1"/>
    <col min="4" max="4" width="35.85546875" style="318" customWidth="1"/>
    <col min="5" max="246" width="45.5703125" style="318" customWidth="1"/>
    <col min="247" max="248" width="46.42578125" style="318" customWidth="1"/>
    <col min="249" max="501" width="11.42578125" style="318" hidden="1"/>
    <col min="502" max="502" width="27.140625" style="318" customWidth="1"/>
    <col min="503" max="504" width="46.42578125" style="318" customWidth="1"/>
    <col min="505" max="757" width="11.42578125" style="318" hidden="1"/>
    <col min="758" max="758" width="27.140625" style="318" customWidth="1"/>
    <col min="759" max="760" width="46.42578125" style="318" customWidth="1"/>
    <col min="761" max="1013" width="11.42578125" style="318" hidden="1"/>
    <col min="1014" max="1014" width="27.140625" style="318" customWidth="1"/>
    <col min="1015" max="1016" width="46.42578125" style="318" customWidth="1"/>
    <col min="1017" max="1269" width="11.42578125" style="318" hidden="1"/>
    <col min="1270" max="1270" width="27.140625" style="318" customWidth="1"/>
    <col min="1271" max="1272" width="46.42578125" style="318" customWidth="1"/>
    <col min="1273" max="1525" width="11.42578125" style="318" hidden="1"/>
    <col min="1526" max="1526" width="27.140625" style="318" customWidth="1"/>
    <col min="1527" max="1528" width="46.42578125" style="318" customWidth="1"/>
    <col min="1529" max="1781" width="11.42578125" style="318" hidden="1"/>
    <col min="1782" max="1782" width="27.140625" style="318" customWidth="1"/>
    <col min="1783" max="1784" width="46.42578125" style="318" customWidth="1"/>
    <col min="1785" max="2037" width="11.42578125" style="318" hidden="1"/>
    <col min="2038" max="2038" width="27.140625" style="318" customWidth="1"/>
    <col min="2039" max="2040" width="46.42578125" style="318" customWidth="1"/>
    <col min="2041" max="2293" width="11.42578125" style="318" hidden="1"/>
    <col min="2294" max="2294" width="27.140625" style="318" customWidth="1"/>
    <col min="2295" max="2296" width="46.42578125" style="318" customWidth="1"/>
    <col min="2297" max="2549" width="11.42578125" style="318" hidden="1"/>
    <col min="2550" max="2550" width="27.140625" style="318" customWidth="1"/>
    <col min="2551" max="2552" width="46.42578125" style="318" customWidth="1"/>
    <col min="2553" max="2805" width="11.42578125" style="318" hidden="1"/>
    <col min="2806" max="2806" width="27.140625" style="318" customWidth="1"/>
    <col min="2807" max="2808" width="46.42578125" style="318" customWidth="1"/>
    <col min="2809" max="3061" width="11.42578125" style="318" hidden="1"/>
    <col min="3062" max="3062" width="27.140625" style="318" customWidth="1"/>
    <col min="3063" max="3064" width="46.42578125" style="318" customWidth="1"/>
    <col min="3065" max="3317" width="11.42578125" style="318" hidden="1"/>
    <col min="3318" max="3318" width="27.140625" style="318" customWidth="1"/>
    <col min="3319" max="3320" width="46.42578125" style="318" customWidth="1"/>
    <col min="3321" max="3573" width="11.42578125" style="318" hidden="1"/>
    <col min="3574" max="3574" width="27.140625" style="318" customWidth="1"/>
    <col min="3575" max="3576" width="46.42578125" style="318" customWidth="1"/>
    <col min="3577" max="3829" width="11.42578125" style="318" hidden="1"/>
    <col min="3830" max="3830" width="27.140625" style="318" customWidth="1"/>
    <col min="3831" max="3832" width="46.42578125" style="318" customWidth="1"/>
    <col min="3833" max="4085" width="11.42578125" style="318" hidden="1"/>
    <col min="4086" max="4086" width="27.140625" style="318" customWidth="1"/>
    <col min="4087" max="4088" width="46.42578125" style="318" customWidth="1"/>
    <col min="4089" max="4341" width="11.42578125" style="318" hidden="1"/>
    <col min="4342" max="4342" width="27.140625" style="318" customWidth="1"/>
    <col min="4343" max="4344" width="46.42578125" style="318" customWidth="1"/>
    <col min="4345" max="4597" width="11.42578125" style="318" hidden="1"/>
    <col min="4598" max="4598" width="27.140625" style="318" customWidth="1"/>
    <col min="4599" max="4600" width="46.42578125" style="318" customWidth="1"/>
    <col min="4601" max="4853" width="11.42578125" style="318" hidden="1"/>
    <col min="4854" max="4854" width="27.140625" style="318" customWidth="1"/>
    <col min="4855" max="4856" width="46.42578125" style="318" customWidth="1"/>
    <col min="4857" max="5109" width="11.42578125" style="318" hidden="1"/>
    <col min="5110" max="5110" width="27.140625" style="318" customWidth="1"/>
    <col min="5111" max="5112" width="46.42578125" style="318" customWidth="1"/>
    <col min="5113" max="5365" width="11.42578125" style="318" hidden="1"/>
    <col min="5366" max="5366" width="27.140625" style="318" customWidth="1"/>
    <col min="5367" max="5368" width="46.42578125" style="318" customWidth="1"/>
    <col min="5369" max="5621" width="11.42578125" style="318" hidden="1"/>
    <col min="5622" max="5622" width="27.140625" style="318" customWidth="1"/>
    <col min="5623" max="5624" width="46.42578125" style="318" customWidth="1"/>
    <col min="5625" max="5877" width="11.42578125" style="318" hidden="1"/>
    <col min="5878" max="5878" width="27.140625" style="318" customWidth="1"/>
    <col min="5879" max="5880" width="46.42578125" style="318" customWidth="1"/>
    <col min="5881" max="6133" width="11.42578125" style="318" hidden="1"/>
    <col min="6134" max="6134" width="27.140625" style="318" customWidth="1"/>
    <col min="6135" max="6136" width="46.42578125" style="318" customWidth="1"/>
    <col min="6137" max="6389" width="11.42578125" style="318" hidden="1"/>
    <col min="6390" max="6390" width="27.140625" style="318" customWidth="1"/>
    <col min="6391" max="6392" width="46.42578125" style="318" customWidth="1"/>
    <col min="6393" max="6645" width="11.42578125" style="318" hidden="1"/>
    <col min="6646" max="6646" width="27.140625" style="318" customWidth="1"/>
    <col min="6647" max="6648" width="46.42578125" style="318" customWidth="1"/>
    <col min="6649" max="6901" width="11.42578125" style="318" hidden="1"/>
    <col min="6902" max="6902" width="27.140625" style="318" customWidth="1"/>
    <col min="6903" max="6904" width="46.42578125" style="318" customWidth="1"/>
    <col min="6905" max="7157" width="11.42578125" style="318" hidden="1"/>
    <col min="7158" max="7158" width="27.140625" style="318" customWidth="1"/>
    <col min="7159" max="7160" width="46.42578125" style="318" customWidth="1"/>
    <col min="7161" max="7413" width="11.42578125" style="318" hidden="1"/>
    <col min="7414" max="7414" width="27.140625" style="318" customWidth="1"/>
    <col min="7415" max="7416" width="46.42578125" style="318" customWidth="1"/>
    <col min="7417" max="7669" width="11.42578125" style="318" hidden="1"/>
    <col min="7670" max="7670" width="27.140625" style="318" customWidth="1"/>
    <col min="7671" max="7672" width="46.42578125" style="318" customWidth="1"/>
    <col min="7673" max="7925" width="11.42578125" style="318" hidden="1"/>
    <col min="7926" max="7926" width="27.140625" style="318" customWidth="1"/>
    <col min="7927" max="7928" width="46.42578125" style="318" customWidth="1"/>
    <col min="7929" max="8181" width="11.42578125" style="318" hidden="1"/>
    <col min="8182" max="8182" width="27.140625" style="318" customWidth="1"/>
    <col min="8183" max="8184" width="46.42578125" style="318" customWidth="1"/>
    <col min="8185" max="8437" width="11.42578125" style="318" hidden="1"/>
    <col min="8438" max="8438" width="27.140625" style="318" customWidth="1"/>
    <col min="8439" max="8440" width="46.42578125" style="318" customWidth="1"/>
    <col min="8441" max="8693" width="11.42578125" style="318" hidden="1"/>
    <col min="8694" max="8694" width="27.140625" style="318" customWidth="1"/>
    <col min="8695" max="8696" width="46.42578125" style="318" customWidth="1"/>
    <col min="8697" max="8949" width="11.42578125" style="318" hidden="1"/>
    <col min="8950" max="8950" width="27.140625" style="318" customWidth="1"/>
    <col min="8951" max="8952" width="46.42578125" style="318" customWidth="1"/>
    <col min="8953" max="9205" width="11.42578125" style="318" hidden="1"/>
    <col min="9206" max="9206" width="27.140625" style="318" customWidth="1"/>
    <col min="9207" max="9208" width="46.42578125" style="318" customWidth="1"/>
    <col min="9209" max="9461" width="11.42578125" style="318" hidden="1"/>
    <col min="9462" max="9462" width="27.140625" style="318" customWidth="1"/>
    <col min="9463" max="9464" width="46.42578125" style="318" customWidth="1"/>
    <col min="9465" max="9717" width="11.42578125" style="318" hidden="1"/>
    <col min="9718" max="9718" width="27.140625" style="318" customWidth="1"/>
    <col min="9719" max="9720" width="46.42578125" style="318" customWidth="1"/>
    <col min="9721" max="9973" width="11.42578125" style="318" hidden="1"/>
    <col min="9974" max="9974" width="27.140625" style="318" customWidth="1"/>
    <col min="9975" max="9976" width="46.42578125" style="318" customWidth="1"/>
    <col min="9977" max="10229" width="11.42578125" style="318" hidden="1"/>
    <col min="10230" max="10230" width="27.140625" style="318" customWidth="1"/>
    <col min="10231" max="10232" width="46.42578125" style="318" customWidth="1"/>
    <col min="10233" max="10485" width="11.42578125" style="318" hidden="1"/>
    <col min="10486" max="10486" width="27.140625" style="318" customWidth="1"/>
    <col min="10487" max="10488" width="46.42578125" style="318" customWidth="1"/>
    <col min="10489" max="10741" width="11.42578125" style="318" hidden="1"/>
    <col min="10742" max="10742" width="27.140625" style="318" customWidth="1"/>
    <col min="10743" max="10744" width="46.42578125" style="318" customWidth="1"/>
    <col min="10745" max="10997" width="11.42578125" style="318" hidden="1"/>
    <col min="10998" max="10998" width="27.140625" style="318" customWidth="1"/>
    <col min="10999" max="11000" width="46.42578125" style="318" customWidth="1"/>
    <col min="11001" max="11253" width="11.42578125" style="318" hidden="1"/>
    <col min="11254" max="11254" width="27.140625" style="318" customWidth="1"/>
    <col min="11255" max="11256" width="46.42578125" style="318" customWidth="1"/>
    <col min="11257" max="11509" width="11.42578125" style="318" hidden="1"/>
    <col min="11510" max="11510" width="27.140625" style="318" customWidth="1"/>
    <col min="11511" max="11512" width="46.42578125" style="318" customWidth="1"/>
    <col min="11513" max="11765" width="11.42578125" style="318" hidden="1"/>
    <col min="11766" max="11766" width="27.140625" style="318" customWidth="1"/>
    <col min="11767" max="11768" width="46.42578125" style="318" customWidth="1"/>
    <col min="11769" max="12021" width="11.42578125" style="318" hidden="1"/>
    <col min="12022" max="12022" width="27.140625" style="318" customWidth="1"/>
    <col min="12023" max="12024" width="46.42578125" style="318" customWidth="1"/>
    <col min="12025" max="12277" width="11.42578125" style="318" hidden="1"/>
    <col min="12278" max="12278" width="27.140625" style="318" customWidth="1"/>
    <col min="12279" max="12280" width="46.42578125" style="318" customWidth="1"/>
    <col min="12281" max="12533" width="11.42578125" style="318" hidden="1"/>
    <col min="12534" max="12534" width="27.140625" style="318" customWidth="1"/>
    <col min="12535" max="12536" width="46.42578125" style="318" customWidth="1"/>
    <col min="12537" max="12789" width="11.42578125" style="318" hidden="1"/>
    <col min="12790" max="12790" width="27.140625" style="318" customWidth="1"/>
    <col min="12791" max="12792" width="46.42578125" style="318" customWidth="1"/>
    <col min="12793" max="13045" width="11.42578125" style="318" hidden="1"/>
    <col min="13046" max="13046" width="27.140625" style="318" customWidth="1"/>
    <col min="13047" max="13048" width="46.42578125" style="318" customWidth="1"/>
    <col min="13049" max="13301" width="11.42578125" style="318" hidden="1"/>
    <col min="13302" max="13302" width="27.140625" style="318" customWidth="1"/>
    <col min="13303" max="13304" width="46.42578125" style="318" customWidth="1"/>
    <col min="13305" max="13557" width="11.42578125" style="318" hidden="1"/>
    <col min="13558" max="13558" width="27.140625" style="318" customWidth="1"/>
    <col min="13559" max="13560" width="46.42578125" style="318" customWidth="1"/>
    <col min="13561" max="13813" width="11.42578125" style="318" hidden="1"/>
    <col min="13814" max="13814" width="27.140625" style="318" customWidth="1"/>
    <col min="13815" max="13816" width="46.42578125" style="318" customWidth="1"/>
    <col min="13817" max="14069" width="11.42578125" style="318" hidden="1"/>
    <col min="14070" max="14070" width="27.140625" style="318" customWidth="1"/>
    <col min="14071" max="14072" width="46.42578125" style="318" customWidth="1"/>
    <col min="14073" max="14325" width="11.42578125" style="318" hidden="1"/>
    <col min="14326" max="14326" width="27.140625" style="318" customWidth="1"/>
    <col min="14327" max="14328" width="46.42578125" style="318" customWidth="1"/>
    <col min="14329" max="14581" width="11.42578125" style="318" hidden="1"/>
    <col min="14582" max="14582" width="27.140625" style="318" customWidth="1"/>
    <col min="14583" max="14584" width="46.42578125" style="318" customWidth="1"/>
    <col min="14585" max="14837" width="11.42578125" style="318" hidden="1"/>
    <col min="14838" max="14838" width="27.140625" style="318" customWidth="1"/>
    <col min="14839" max="14840" width="46.42578125" style="318" customWidth="1"/>
    <col min="14841" max="15093" width="11.42578125" style="318" hidden="1"/>
    <col min="15094" max="15094" width="27.140625" style="318" customWidth="1"/>
    <col min="15095" max="15096" width="46.42578125" style="318" customWidth="1"/>
    <col min="15097" max="15349" width="11.42578125" style="318" hidden="1"/>
    <col min="15350" max="15350" width="27.140625" style="318" customWidth="1"/>
    <col min="15351" max="15352" width="46.42578125" style="318" customWidth="1"/>
    <col min="15353" max="15605" width="11.42578125" style="318" hidden="1"/>
    <col min="15606" max="15606" width="27.140625" style="318" customWidth="1"/>
    <col min="15607" max="15608" width="46.42578125" style="318" customWidth="1"/>
    <col min="15609" max="15861" width="11.42578125" style="318" hidden="1"/>
    <col min="15862" max="15862" width="27.140625" style="318" customWidth="1"/>
    <col min="15863" max="15864" width="46.42578125" style="318" customWidth="1"/>
    <col min="15865" max="16117" width="11.42578125" style="318" hidden="1"/>
    <col min="16118" max="16118" width="27.140625" style="318" customWidth="1"/>
    <col min="16119" max="16120" width="46.42578125" style="318" customWidth="1"/>
    <col min="16121" max="16384" width="11.42578125" style="318" hidden="1"/>
  </cols>
  <sheetData>
    <row r="1" spans="2:4" ht="41.25" customHeight="1" x14ac:dyDescent="0.25">
      <c r="B1" s="389" t="s">
        <v>1149</v>
      </c>
      <c r="C1" s="389"/>
      <c r="D1" s="389"/>
    </row>
    <row r="2" spans="2:4" ht="15.75" x14ac:dyDescent="0.25">
      <c r="B2" s="386" t="s">
        <v>1077</v>
      </c>
      <c r="C2" s="386"/>
      <c r="D2" s="386"/>
    </row>
    <row r="3" spans="2:4" x14ac:dyDescent="0.25">
      <c r="B3" s="390" t="s">
        <v>1143</v>
      </c>
      <c r="C3" s="390"/>
      <c r="D3" s="390"/>
    </row>
    <row r="4" spans="2:4" x14ac:dyDescent="0.25">
      <c r="B4" s="45"/>
      <c r="C4" s="45"/>
      <c r="D4" s="45"/>
    </row>
    <row r="5" spans="2:4" ht="5.25" customHeight="1" x14ac:dyDescent="0.25">
      <c r="B5" s="46"/>
      <c r="C5" s="46"/>
      <c r="D5" s="46"/>
    </row>
    <row r="6" spans="2:4" x14ac:dyDescent="0.25">
      <c r="B6" s="47" t="s">
        <v>265</v>
      </c>
      <c r="C6" s="48" t="s">
        <v>238</v>
      </c>
      <c r="D6" s="48" t="s">
        <v>250</v>
      </c>
    </row>
    <row r="7" spans="2:4" x14ac:dyDescent="0.25">
      <c r="B7" s="42" t="s">
        <v>184</v>
      </c>
      <c r="C7" s="196">
        <v>75172546.069999993</v>
      </c>
      <c r="D7" s="263">
        <v>4.4644000000000003E-2</v>
      </c>
    </row>
    <row r="8" spans="2:4" x14ac:dyDescent="0.25">
      <c r="B8" s="42" t="s">
        <v>186</v>
      </c>
      <c r="C8" s="196">
        <v>66795192.82</v>
      </c>
      <c r="D8" s="263">
        <v>3.9666E-2</v>
      </c>
    </row>
    <row r="9" spans="2:4" x14ac:dyDescent="0.25">
      <c r="B9" s="42" t="s">
        <v>205</v>
      </c>
      <c r="C9" s="196">
        <v>439616.76</v>
      </c>
      <c r="D9" s="263">
        <v>2.61E-4</v>
      </c>
    </row>
    <row r="10" spans="2:4" x14ac:dyDescent="0.25">
      <c r="B10" s="42" t="s">
        <v>266</v>
      </c>
      <c r="C10" s="196">
        <v>28736747.43</v>
      </c>
      <c r="D10" s="263">
        <v>1.7069000000000001E-2</v>
      </c>
    </row>
    <row r="11" spans="2:4" x14ac:dyDescent="0.25">
      <c r="B11" s="42" t="s">
        <v>207</v>
      </c>
      <c r="C11" s="196">
        <v>448897176.74000001</v>
      </c>
      <c r="D11" s="263">
        <v>0.266627</v>
      </c>
    </row>
    <row r="12" spans="2:4" x14ac:dyDescent="0.25">
      <c r="B12" s="42" t="s">
        <v>652</v>
      </c>
      <c r="C12" s="196">
        <v>3468823.77</v>
      </c>
      <c r="D12" s="263">
        <v>2.0600000000000002E-3</v>
      </c>
    </row>
    <row r="13" spans="2:4" x14ac:dyDescent="0.25">
      <c r="B13" s="42" t="s">
        <v>189</v>
      </c>
      <c r="C13" s="196">
        <v>301044</v>
      </c>
      <c r="D13" s="263">
        <v>1.7799999999999999E-4</v>
      </c>
    </row>
    <row r="14" spans="2:4" x14ac:dyDescent="0.25">
      <c r="B14" s="42" t="s">
        <v>221</v>
      </c>
      <c r="C14" s="196">
        <v>396589.92</v>
      </c>
      <c r="D14" s="263">
        <v>2.34E-4</v>
      </c>
    </row>
    <row r="15" spans="2:4" x14ac:dyDescent="0.25">
      <c r="B15" s="42" t="s">
        <v>253</v>
      </c>
      <c r="C15" s="196">
        <v>245397529.22999999</v>
      </c>
      <c r="D15" s="263">
        <v>0.145761</v>
      </c>
    </row>
    <row r="16" spans="2:4" x14ac:dyDescent="0.25">
      <c r="B16" s="42" t="s">
        <v>254</v>
      </c>
      <c r="C16" s="196">
        <v>386069097.57999998</v>
      </c>
      <c r="D16" s="263">
        <v>0.22931599999999999</v>
      </c>
    </row>
    <row r="17" spans="2:4" x14ac:dyDescent="0.25">
      <c r="B17" s="42" t="s">
        <v>255</v>
      </c>
      <c r="C17" s="196">
        <v>410730908.62</v>
      </c>
      <c r="D17" s="263">
        <v>0.24396499999999999</v>
      </c>
    </row>
    <row r="18" spans="2:4" x14ac:dyDescent="0.25">
      <c r="B18" s="42" t="s">
        <v>256</v>
      </c>
      <c r="C18" s="196">
        <v>17155471.48</v>
      </c>
      <c r="D18" s="263">
        <v>1.0189E-2</v>
      </c>
    </row>
    <row r="19" spans="2:4" ht="0" hidden="1" customHeight="1" x14ac:dyDescent="0.25">
      <c r="B19" s="280"/>
      <c r="C19" s="129"/>
      <c r="D19" s="282"/>
    </row>
    <row r="20" spans="2:4" ht="0" hidden="1" customHeight="1" x14ac:dyDescent="0.25">
      <c r="B20" s="280"/>
      <c r="C20" s="129"/>
      <c r="D20" s="282"/>
    </row>
    <row r="21" spans="2:4" ht="0" hidden="1" customHeight="1" x14ac:dyDescent="0.25">
      <c r="B21" s="280"/>
      <c r="C21" s="129"/>
      <c r="D21" s="282"/>
    </row>
    <row r="22" spans="2:4" ht="0" hidden="1" customHeight="1" x14ac:dyDescent="0.25">
      <c r="B22" s="280"/>
      <c r="C22" s="129"/>
      <c r="D22" s="282"/>
    </row>
    <row r="23" spans="2:4" ht="0" hidden="1" customHeight="1" x14ac:dyDescent="0.25">
      <c r="B23" s="280"/>
      <c r="C23" s="129"/>
      <c r="D23" s="282"/>
    </row>
    <row r="24" spans="2:4" ht="0" hidden="1" customHeight="1" x14ac:dyDescent="0.25">
      <c r="B24" s="280"/>
      <c r="C24" s="129"/>
      <c r="D24" s="282"/>
    </row>
    <row r="25" spans="2:4" ht="0" hidden="1" customHeight="1" x14ac:dyDescent="0.25">
      <c r="B25" s="280"/>
      <c r="C25" s="129"/>
      <c r="D25" s="282"/>
    </row>
    <row r="26" spans="2:4" ht="0" hidden="1" customHeight="1" x14ac:dyDescent="0.25">
      <c r="B26" s="280"/>
      <c r="C26" s="129"/>
      <c r="D26" s="282"/>
    </row>
    <row r="27" spans="2:4" ht="0" hidden="1" customHeight="1" x14ac:dyDescent="0.25">
      <c r="B27" s="280"/>
      <c r="C27" s="129"/>
      <c r="D27" s="282"/>
    </row>
    <row r="28" spans="2:4" ht="0" hidden="1" customHeight="1" x14ac:dyDescent="0.25">
      <c r="B28" s="280"/>
      <c r="C28" s="129"/>
      <c r="D28" s="282"/>
    </row>
    <row r="29" spans="2:4" ht="0" hidden="1" customHeight="1" x14ac:dyDescent="0.25">
      <c r="B29" s="280"/>
      <c r="C29" s="129"/>
      <c r="D29" s="282"/>
    </row>
    <row r="30" spans="2:4" ht="0" hidden="1" customHeight="1" x14ac:dyDescent="0.25">
      <c r="B30" s="280"/>
      <c r="C30" s="129"/>
      <c r="D30" s="282"/>
    </row>
    <row r="31" spans="2:4" ht="0" hidden="1" customHeight="1" x14ac:dyDescent="0.25">
      <c r="B31" s="280"/>
      <c r="C31" s="129"/>
      <c r="D31" s="282"/>
    </row>
    <row r="32" spans="2:4" ht="0" hidden="1" customHeight="1" x14ac:dyDescent="0.25">
      <c r="B32" s="280"/>
      <c r="C32" s="129"/>
      <c r="D32" s="282"/>
    </row>
    <row r="33" spans="2:4" ht="0" hidden="1" customHeight="1" x14ac:dyDescent="0.25">
      <c r="B33" s="280"/>
      <c r="C33" s="129"/>
      <c r="D33" s="282"/>
    </row>
    <row r="34" spans="2:4" ht="0" hidden="1" customHeight="1" x14ac:dyDescent="0.25">
      <c r="B34" s="280"/>
      <c r="C34" s="129"/>
      <c r="D34" s="282"/>
    </row>
    <row r="35" spans="2:4" ht="0" hidden="1" customHeight="1" x14ac:dyDescent="0.25">
      <c r="B35" s="280"/>
      <c r="C35" s="129"/>
      <c r="D35" s="282"/>
    </row>
    <row r="36" spans="2:4" ht="0" hidden="1" customHeight="1" x14ac:dyDescent="0.25">
      <c r="B36" s="280"/>
      <c r="C36" s="129"/>
      <c r="D36" s="282"/>
    </row>
    <row r="37" spans="2:4" ht="0" hidden="1" customHeight="1" x14ac:dyDescent="0.25">
      <c r="B37" s="280"/>
      <c r="C37" s="129"/>
      <c r="D37" s="282"/>
    </row>
    <row r="38" spans="2:4" ht="0" hidden="1" customHeight="1" x14ac:dyDescent="0.25">
      <c r="B38" s="280"/>
      <c r="C38" s="129"/>
      <c r="D38" s="282"/>
    </row>
    <row r="39" spans="2:4" ht="0" hidden="1" customHeight="1" x14ac:dyDescent="0.25">
      <c r="B39" s="280"/>
      <c r="C39" s="129"/>
      <c r="D39" s="282"/>
    </row>
    <row r="40" spans="2:4" ht="0" hidden="1" customHeight="1" x14ac:dyDescent="0.25">
      <c r="B40" s="280"/>
      <c r="C40" s="129"/>
      <c r="D40" s="282"/>
    </row>
    <row r="41" spans="2:4" ht="0" hidden="1" customHeight="1" x14ac:dyDescent="0.25">
      <c r="B41" s="280"/>
      <c r="C41" s="129"/>
      <c r="D41" s="282"/>
    </row>
    <row r="42" spans="2:4" ht="0" hidden="1" customHeight="1" x14ac:dyDescent="0.25">
      <c r="B42" s="280"/>
      <c r="C42" s="129"/>
      <c r="D42" s="282"/>
    </row>
    <row r="43" spans="2:4" ht="0" hidden="1" customHeight="1" x14ac:dyDescent="0.25">
      <c r="B43" s="280"/>
      <c r="C43" s="129"/>
      <c r="D43" s="282"/>
    </row>
    <row r="44" spans="2:4" ht="0" hidden="1" customHeight="1" x14ac:dyDescent="0.25">
      <c r="B44" s="280"/>
      <c r="C44" s="129"/>
      <c r="D44" s="282"/>
    </row>
    <row r="45" spans="2:4" ht="0" hidden="1" customHeight="1" x14ac:dyDescent="0.25">
      <c r="B45" s="280"/>
      <c r="C45" s="129"/>
      <c r="D45" s="282"/>
    </row>
    <row r="46" spans="2:4" ht="0" hidden="1" customHeight="1" x14ac:dyDescent="0.25">
      <c r="B46" s="280"/>
      <c r="C46" s="129"/>
      <c r="D46" s="282"/>
    </row>
    <row r="47" spans="2:4" ht="0" hidden="1" customHeight="1" x14ac:dyDescent="0.25">
      <c r="B47" s="280"/>
      <c r="C47" s="129"/>
      <c r="D47" s="282"/>
    </row>
    <row r="48" spans="2:4" ht="0" hidden="1" customHeight="1" x14ac:dyDescent="0.25">
      <c r="B48" s="280"/>
      <c r="C48" s="129"/>
      <c r="D48" s="282"/>
    </row>
    <row r="49" spans="2:4" ht="0" hidden="1" customHeight="1" x14ac:dyDescent="0.25">
      <c r="B49" s="280"/>
      <c r="C49" s="129"/>
      <c r="D49" s="282"/>
    </row>
    <row r="50" spans="2:4" ht="0" hidden="1" customHeight="1" x14ac:dyDescent="0.25">
      <c r="B50" s="280"/>
      <c r="C50" s="129"/>
      <c r="D50" s="282"/>
    </row>
    <row r="51" spans="2:4" ht="0" hidden="1" customHeight="1" x14ac:dyDescent="0.25">
      <c r="B51" s="280"/>
      <c r="C51" s="129"/>
      <c r="D51" s="282"/>
    </row>
    <row r="52" spans="2:4" ht="0" hidden="1" customHeight="1" x14ac:dyDescent="0.25">
      <c r="B52" s="280"/>
      <c r="C52" s="129"/>
      <c r="D52" s="282"/>
    </row>
    <row r="53" spans="2:4" ht="0" hidden="1" customHeight="1" x14ac:dyDescent="0.25">
      <c r="B53" s="280"/>
      <c r="C53" s="129"/>
      <c r="D53" s="282"/>
    </row>
    <row r="54" spans="2:4" ht="0" hidden="1" customHeight="1" x14ac:dyDescent="0.25">
      <c r="B54" s="280"/>
      <c r="C54" s="129"/>
      <c r="D54" s="282"/>
    </row>
    <row r="55" spans="2:4" ht="0" hidden="1" customHeight="1" x14ac:dyDescent="0.25">
      <c r="B55" s="280"/>
      <c r="C55" s="129"/>
      <c r="D55" s="282"/>
    </row>
    <row r="56" spans="2:4" ht="0" hidden="1" customHeight="1" x14ac:dyDescent="0.25">
      <c r="B56" s="280"/>
      <c r="C56" s="129"/>
      <c r="D56" s="282"/>
    </row>
    <row r="57" spans="2:4" ht="0" hidden="1" customHeight="1" x14ac:dyDescent="0.25">
      <c r="B57" s="280"/>
      <c r="C57" s="129"/>
      <c r="D57" s="282"/>
    </row>
    <row r="58" spans="2:4" ht="0" hidden="1" customHeight="1" x14ac:dyDescent="0.25">
      <c r="B58" s="280"/>
      <c r="C58" s="129"/>
      <c r="D58" s="282"/>
    </row>
    <row r="59" spans="2:4" ht="0" hidden="1" customHeight="1" x14ac:dyDescent="0.25">
      <c r="B59" s="280"/>
      <c r="C59" s="129"/>
      <c r="D59" s="282"/>
    </row>
    <row r="60" spans="2:4" ht="0" hidden="1" customHeight="1" x14ac:dyDescent="0.25">
      <c r="B60" s="280"/>
      <c r="C60" s="129"/>
      <c r="D60" s="282"/>
    </row>
    <row r="61" spans="2:4" ht="0" hidden="1" customHeight="1" x14ac:dyDescent="0.25">
      <c r="B61" s="280"/>
      <c r="C61" s="129"/>
      <c r="D61" s="282"/>
    </row>
    <row r="62" spans="2:4" ht="0" hidden="1" customHeight="1" x14ac:dyDescent="0.25">
      <c r="B62" s="280"/>
      <c r="C62" s="129"/>
      <c r="D62" s="282"/>
    </row>
    <row r="63" spans="2:4" ht="0" hidden="1" customHeight="1" x14ac:dyDescent="0.25">
      <c r="B63" s="280"/>
      <c r="C63" s="129"/>
      <c r="D63" s="282"/>
    </row>
    <row r="64" spans="2:4" ht="0" hidden="1" customHeight="1" x14ac:dyDescent="0.25">
      <c r="B64" s="280"/>
      <c r="C64" s="129"/>
      <c r="D64" s="282"/>
    </row>
    <row r="65" spans="2:4" ht="0" hidden="1" customHeight="1" x14ac:dyDescent="0.25">
      <c r="B65" s="280"/>
      <c r="C65" s="129"/>
      <c r="D65" s="282"/>
    </row>
    <row r="66" spans="2:4" ht="0" hidden="1" customHeight="1" x14ac:dyDescent="0.25">
      <c r="B66" s="280"/>
      <c r="C66" s="129"/>
      <c r="D66" s="282"/>
    </row>
    <row r="67" spans="2:4" ht="0" hidden="1" customHeight="1" x14ac:dyDescent="0.25">
      <c r="B67" s="280"/>
      <c r="C67" s="129"/>
      <c r="D67" s="282"/>
    </row>
    <row r="68" spans="2:4" ht="0" hidden="1" customHeight="1" x14ac:dyDescent="0.25">
      <c r="B68" s="280"/>
      <c r="C68" s="129"/>
      <c r="D68" s="282"/>
    </row>
    <row r="69" spans="2:4" ht="0" hidden="1" customHeight="1" x14ac:dyDescent="0.25">
      <c r="B69" s="280"/>
      <c r="C69" s="129"/>
      <c r="D69" s="282"/>
    </row>
    <row r="70" spans="2:4" ht="0" hidden="1" customHeight="1" x14ac:dyDescent="0.25">
      <c r="B70" s="280"/>
      <c r="C70" s="129"/>
      <c r="D70" s="282"/>
    </row>
    <row r="71" spans="2:4" ht="0" hidden="1" customHeight="1" x14ac:dyDescent="0.25">
      <c r="B71" s="280"/>
      <c r="C71" s="129"/>
      <c r="D71" s="282"/>
    </row>
    <row r="72" spans="2:4" ht="0" hidden="1" customHeight="1" x14ac:dyDescent="0.25">
      <c r="B72" s="280"/>
      <c r="C72" s="129"/>
      <c r="D72" s="282"/>
    </row>
    <row r="73" spans="2:4" ht="0" hidden="1" customHeight="1" x14ac:dyDescent="0.25">
      <c r="B73" s="280"/>
      <c r="C73" s="129"/>
      <c r="D73" s="282"/>
    </row>
    <row r="74" spans="2:4" ht="0" hidden="1" customHeight="1" x14ac:dyDescent="0.25">
      <c r="B74" s="280"/>
      <c r="C74" s="129"/>
      <c r="D74" s="282"/>
    </row>
    <row r="75" spans="2:4" ht="0" hidden="1" customHeight="1" x14ac:dyDescent="0.25">
      <c r="B75" s="280"/>
      <c r="C75" s="129"/>
      <c r="D75" s="282"/>
    </row>
    <row r="76" spans="2:4" ht="0" hidden="1" customHeight="1" x14ac:dyDescent="0.25">
      <c r="B76" s="280"/>
      <c r="C76" s="129"/>
      <c r="D76" s="282"/>
    </row>
    <row r="77" spans="2:4" ht="0" hidden="1" customHeight="1" x14ac:dyDescent="0.25">
      <c r="B77" s="280"/>
      <c r="C77" s="129"/>
      <c r="D77" s="282"/>
    </row>
    <row r="78" spans="2:4" ht="0" hidden="1" customHeight="1" x14ac:dyDescent="0.25">
      <c r="B78" s="280"/>
      <c r="C78" s="129"/>
      <c r="D78" s="282"/>
    </row>
    <row r="79" spans="2:4" ht="0" hidden="1" customHeight="1" x14ac:dyDescent="0.25">
      <c r="B79" s="280"/>
      <c r="C79" s="129"/>
      <c r="D79" s="282"/>
    </row>
    <row r="80" spans="2:4" ht="0" hidden="1" customHeight="1" x14ac:dyDescent="0.25">
      <c r="B80" s="280"/>
      <c r="C80" s="129"/>
      <c r="D80" s="282"/>
    </row>
    <row r="81" spans="2:4" ht="0" hidden="1" customHeight="1" x14ac:dyDescent="0.25">
      <c r="B81" s="280"/>
      <c r="C81" s="129"/>
      <c r="D81" s="282"/>
    </row>
    <row r="82" spans="2:4" ht="0" hidden="1" customHeight="1" x14ac:dyDescent="0.25">
      <c r="B82" s="280"/>
      <c r="C82" s="129"/>
      <c r="D82" s="282"/>
    </row>
    <row r="83" spans="2:4" ht="0" hidden="1" customHeight="1" x14ac:dyDescent="0.25">
      <c r="B83" s="280"/>
      <c r="C83" s="129"/>
      <c r="D83" s="282"/>
    </row>
    <row r="84" spans="2:4" ht="0" hidden="1" customHeight="1" x14ac:dyDescent="0.25">
      <c r="B84" s="280"/>
      <c r="C84" s="129"/>
      <c r="D84" s="282"/>
    </row>
    <row r="85" spans="2:4" ht="0" hidden="1" customHeight="1" x14ac:dyDescent="0.25">
      <c r="B85" s="280"/>
      <c r="C85" s="129"/>
      <c r="D85" s="282"/>
    </row>
    <row r="86" spans="2:4" ht="0" hidden="1" customHeight="1" x14ac:dyDescent="0.25">
      <c r="B86" s="280"/>
      <c r="C86" s="129"/>
      <c r="D86" s="282"/>
    </row>
    <row r="87" spans="2:4" ht="0" hidden="1" customHeight="1" x14ac:dyDescent="0.25">
      <c r="B87" s="280"/>
      <c r="C87" s="129"/>
      <c r="D87" s="282"/>
    </row>
    <row r="88" spans="2:4" ht="0" hidden="1" customHeight="1" x14ac:dyDescent="0.25">
      <c r="B88" s="280"/>
      <c r="C88" s="129"/>
      <c r="D88" s="282"/>
    </row>
    <row r="89" spans="2:4" ht="0" hidden="1" customHeight="1" x14ac:dyDescent="0.25">
      <c r="B89" s="280"/>
      <c r="C89" s="129"/>
      <c r="D89" s="282"/>
    </row>
    <row r="90" spans="2:4" ht="0" hidden="1" customHeight="1" x14ac:dyDescent="0.25">
      <c r="B90" s="280"/>
      <c r="C90" s="129"/>
      <c r="D90" s="282"/>
    </row>
    <row r="91" spans="2:4" ht="0" hidden="1" customHeight="1" x14ac:dyDescent="0.25">
      <c r="B91" s="280"/>
      <c r="C91" s="129"/>
      <c r="D91" s="282"/>
    </row>
    <row r="92" spans="2:4" ht="0" hidden="1" customHeight="1" x14ac:dyDescent="0.25">
      <c r="B92" s="280"/>
      <c r="C92" s="129"/>
      <c r="D92" s="282"/>
    </row>
    <row r="93" spans="2:4" ht="0" hidden="1" customHeight="1" x14ac:dyDescent="0.25">
      <c r="B93" s="280"/>
      <c r="C93" s="129"/>
      <c r="D93" s="282"/>
    </row>
    <row r="94" spans="2:4" ht="0" hidden="1" customHeight="1" x14ac:dyDescent="0.25">
      <c r="B94" s="280"/>
      <c r="C94" s="129"/>
      <c r="D94" s="282"/>
    </row>
    <row r="95" spans="2:4" ht="0" hidden="1" customHeight="1" x14ac:dyDescent="0.25">
      <c r="B95" s="280"/>
      <c r="C95" s="129"/>
      <c r="D95" s="282"/>
    </row>
    <row r="96" spans="2:4" ht="0" hidden="1" customHeight="1" x14ac:dyDescent="0.25">
      <c r="B96" s="280"/>
      <c r="C96" s="129"/>
      <c r="D96" s="282"/>
    </row>
    <row r="97" spans="2:4" ht="0" hidden="1" customHeight="1" x14ac:dyDescent="0.25">
      <c r="B97" s="280"/>
      <c r="C97" s="129"/>
      <c r="D97" s="282"/>
    </row>
    <row r="98" spans="2:4" ht="0" hidden="1" customHeight="1" x14ac:dyDescent="0.25">
      <c r="B98" s="280"/>
      <c r="C98" s="129"/>
      <c r="D98" s="282"/>
    </row>
    <row r="99" spans="2:4" ht="0" hidden="1" customHeight="1" x14ac:dyDescent="0.25">
      <c r="B99" s="280"/>
      <c r="C99" s="129"/>
      <c r="D99" s="282"/>
    </row>
    <row r="100" spans="2:4" ht="0" hidden="1" customHeight="1" x14ac:dyDescent="0.25">
      <c r="B100" s="280"/>
      <c r="C100" s="129"/>
      <c r="D100" s="282"/>
    </row>
    <row r="101" spans="2:4" x14ac:dyDescent="0.25">
      <c r="B101" s="49" t="s">
        <v>238</v>
      </c>
      <c r="C101" s="174">
        <f>SUM(C7:C100)</f>
        <v>1683560744.4200001</v>
      </c>
      <c r="D101" s="85">
        <f>SUM(D7:D100)</f>
        <v>0.99997000000000003</v>
      </c>
    </row>
    <row r="102" spans="2:4" x14ac:dyDescent="0.25"/>
    <row r="103" spans="2:4" x14ac:dyDescent="0.25">
      <c r="B103" s="44"/>
      <c r="C103" s="44"/>
      <c r="D103" s="44"/>
    </row>
    <row r="104" spans="2:4" x14ac:dyDescent="0.25"/>
    <row r="105" spans="2:4" x14ac:dyDescent="0.25">
      <c r="B105" s="320" t="s">
        <v>2</v>
      </c>
    </row>
    <row r="106" spans="2:4" x14ac:dyDescent="0.25"/>
    <row r="107" spans="2:4" x14ac:dyDescent="0.25">
      <c r="C107" s="169"/>
    </row>
    <row r="108" spans="2:4" x14ac:dyDescent="0.25"/>
    <row r="109" spans="2:4" x14ac:dyDescent="0.25"/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Ana Gabriela Silvetty Loup</cp:lastModifiedBy>
  <cp:lastPrinted>2017-03-30T19:50:51Z</cp:lastPrinted>
  <dcterms:created xsi:type="dcterms:W3CDTF">2013-02-15T12:11:01Z</dcterms:created>
  <dcterms:modified xsi:type="dcterms:W3CDTF">2019-01-04T22:12:40Z</dcterms:modified>
</cp:coreProperties>
</file>